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ajuntamentabreracat.sharepoint.com/sites/Contractaci/Documentos compartidos/General/Contractes/OBRES FINALITZACIÓ PÍCNIC/"/>
    </mc:Choice>
  </mc:AlternateContent>
  <xr:revisionPtr revIDLastSave="0" documentId="8_{416941B1-AB78-42BA-9CCD-9ADF34411B1A}" xr6:coauthVersionLast="47" xr6:coauthVersionMax="47" xr10:uidLastSave="{00000000-0000-0000-0000-000000000000}"/>
  <bookViews>
    <workbookView xWindow="-120" yWindow="-120" windowWidth="29040" windowHeight="15720" xr2:uid="{00000000-000D-0000-FFFF-FFFF00000000}"/>
  </bookViews>
  <sheets>
    <sheet name="T-PRES" sheetId="2" r:id="rId1"/>
    <sheet name="T-APU" sheetId="7" r:id="rId2"/>
    <sheet name="T-SMP" sheetId="8" r:id="rId3"/>
    <sheet name="T-DIM"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2" l="1"/>
  <c r="H196" i="2"/>
  <c r="H215" i="2"/>
  <c r="H224" i="2"/>
  <c r="H244" i="2"/>
  <c r="H256" i="2"/>
  <c r="H286" i="2"/>
  <c r="H322" i="2"/>
  <c r="H331" i="2"/>
  <c r="H345" i="2"/>
  <c r="H347" i="2"/>
  <c r="H362" i="2"/>
  <c r="H371" i="2"/>
  <c r="H373" i="2"/>
  <c r="H395" i="2"/>
  <c r="H422" i="2"/>
  <c r="J13" i="7"/>
  <c r="K14" i="7"/>
  <c r="J16" i="7"/>
  <c r="K17" i="7"/>
  <c r="J19" i="7"/>
  <c r="J20" i="7"/>
  <c r="J21" i="7"/>
  <c r="J22" i="7"/>
  <c r="K23" i="7"/>
  <c r="K24" i="7"/>
  <c r="K25" i="7"/>
  <c r="K26" i="7"/>
  <c r="K11" i="7" s="1"/>
  <c r="J30" i="7"/>
  <c r="K31" i="7"/>
  <c r="J33" i="7"/>
  <c r="K34" i="7"/>
  <c r="J36" i="7"/>
  <c r="J37" i="7"/>
  <c r="J38" i="7"/>
  <c r="J39" i="7"/>
  <c r="K40" i="7"/>
  <c r="K41" i="7"/>
  <c r="K42" i="7"/>
  <c r="K43" i="7"/>
  <c r="K28" i="7" s="1"/>
  <c r="J47" i="7"/>
  <c r="K48" i="7"/>
  <c r="J50" i="7"/>
  <c r="K51" i="7"/>
  <c r="J53" i="7"/>
  <c r="J54" i="7"/>
  <c r="J55" i="7"/>
  <c r="J56" i="7"/>
  <c r="K57" i="7"/>
  <c r="K58" i="7"/>
  <c r="K59" i="7"/>
  <c r="K60" i="7"/>
  <c r="K45" i="7" s="1"/>
  <c r="J64" i="7"/>
  <c r="K65" i="7"/>
  <c r="J67" i="7"/>
  <c r="K68" i="7"/>
  <c r="J70" i="7"/>
  <c r="J71" i="7"/>
  <c r="J72" i="7"/>
  <c r="J73" i="7"/>
  <c r="K74" i="7"/>
  <c r="K75" i="7"/>
  <c r="K76" i="7"/>
  <c r="K77" i="7"/>
  <c r="K62" i="7" s="1"/>
  <c r="J81" i="7"/>
  <c r="K82" i="7"/>
  <c r="J84" i="7"/>
  <c r="K85" i="7"/>
  <c r="J87" i="7"/>
  <c r="J88" i="7"/>
  <c r="J89" i="7"/>
  <c r="J90" i="7"/>
  <c r="K91" i="7"/>
  <c r="K92" i="7"/>
  <c r="K93" i="7"/>
  <c r="K94" i="7"/>
  <c r="K79" i="7" s="1"/>
  <c r="J98" i="7"/>
  <c r="K99" i="7"/>
  <c r="J101" i="7"/>
  <c r="K102" i="7"/>
  <c r="J104" i="7"/>
  <c r="J105" i="7"/>
  <c r="J106" i="7"/>
  <c r="K107" i="7"/>
  <c r="K108" i="7"/>
  <c r="K109" i="7"/>
  <c r="K110" i="7"/>
  <c r="K96" i="7" s="1"/>
  <c r="J114" i="7"/>
  <c r="K115" i="7"/>
  <c r="J117" i="7"/>
  <c r="K118" i="7"/>
  <c r="J120" i="7"/>
  <c r="J121" i="7"/>
  <c r="J122" i="7"/>
  <c r="K123" i="7"/>
  <c r="K124" i="7"/>
  <c r="K125" i="7"/>
  <c r="K126" i="7"/>
  <c r="K112" i="7" s="1"/>
  <c r="J130" i="7"/>
  <c r="K131" i="7"/>
  <c r="J133" i="7"/>
  <c r="K134" i="7"/>
  <c r="J136" i="7"/>
  <c r="J137" i="7"/>
  <c r="J138" i="7"/>
  <c r="J139" i="7"/>
  <c r="K140" i="7"/>
  <c r="K141" i="7"/>
  <c r="K142" i="7"/>
  <c r="K143" i="7"/>
  <c r="K128" i="7" s="1"/>
  <c r="J147" i="7"/>
  <c r="K148" i="7"/>
  <c r="J150" i="7"/>
  <c r="K151" i="7"/>
  <c r="J153" i="7"/>
  <c r="J154" i="7"/>
  <c r="J155" i="7"/>
  <c r="K156" i="7"/>
  <c r="K157" i="7"/>
  <c r="K158" i="7"/>
  <c r="K159" i="7"/>
  <c r="K145" i="7" s="1"/>
  <c r="J163" i="7"/>
  <c r="J164" i="7"/>
  <c r="K165" i="7"/>
  <c r="J167" i="7"/>
  <c r="J168" i="7"/>
  <c r="K169" i="7"/>
  <c r="K170" i="7"/>
  <c r="K171" i="7"/>
  <c r="K172" i="7"/>
  <c r="K161" i="7" s="1"/>
  <c r="J176" i="7"/>
  <c r="J177" i="7"/>
  <c r="K178" i="7"/>
  <c r="J180" i="7"/>
  <c r="J181" i="7"/>
  <c r="K182" i="7"/>
  <c r="K183" i="7"/>
  <c r="K184" i="7"/>
  <c r="K185" i="7"/>
  <c r="K174" i="7" s="1"/>
  <c r="K194" i="7"/>
  <c r="K195" i="7"/>
  <c r="K193" i="7" s="1"/>
  <c r="J200" i="7"/>
  <c r="J201" i="7"/>
  <c r="K202" i="7"/>
  <c r="J204" i="7"/>
  <c r="K205" i="7"/>
  <c r="J207" i="7"/>
  <c r="J208" i="7"/>
  <c r="K209" i="7"/>
  <c r="J211" i="7"/>
  <c r="K212" i="7"/>
  <c r="K213" i="7"/>
  <c r="K214" i="7"/>
  <c r="K198" i="7" s="1"/>
  <c r="J218" i="7"/>
  <c r="K219" i="7"/>
  <c r="K220" i="7"/>
  <c r="K221" i="7"/>
  <c r="K216" i="7" s="1"/>
  <c r="J225" i="7"/>
  <c r="K226" i="7"/>
  <c r="K227" i="7"/>
  <c r="K228" i="7"/>
  <c r="K223" i="7" s="1"/>
  <c r="J232" i="7"/>
  <c r="J233" i="7"/>
  <c r="K234" i="7"/>
  <c r="J236" i="7"/>
  <c r="K237" i="7"/>
  <c r="J239" i="7"/>
  <c r="K240" i="7"/>
  <c r="K241" i="7"/>
  <c r="K230" i="7" s="1"/>
  <c r="J245" i="7"/>
  <c r="K246" i="7"/>
  <c r="K247" i="7"/>
  <c r="K248" i="7"/>
  <c r="K243" i="7" s="1"/>
  <c r="J252" i="7"/>
  <c r="K253" i="7"/>
  <c r="K254" i="7"/>
  <c r="K255" i="7"/>
  <c r="K250" i="7" s="1"/>
  <c r="J259" i="7"/>
  <c r="K260" i="7"/>
  <c r="K261" i="7"/>
  <c r="K262" i="7"/>
  <c r="K257" i="7" s="1"/>
  <c r="J266" i="7"/>
  <c r="K267" i="7"/>
  <c r="K268" i="7"/>
  <c r="K269" i="7"/>
  <c r="K264" i="7" s="1"/>
  <c r="J273" i="7"/>
  <c r="K274" i="7"/>
  <c r="K275" i="7"/>
  <c r="K276" i="7"/>
  <c r="K271" i="7" s="1"/>
  <c r="J280" i="7"/>
  <c r="K281" i="7"/>
  <c r="K282" i="7"/>
  <c r="K283" i="7"/>
  <c r="K278" i="7" s="1"/>
  <c r="J287" i="7"/>
  <c r="J288" i="7"/>
  <c r="K289" i="7"/>
  <c r="J291" i="7"/>
  <c r="J292" i="7"/>
  <c r="J293" i="7"/>
  <c r="J294" i="7"/>
  <c r="K295" i="7"/>
  <c r="J297" i="7"/>
  <c r="K298" i="7"/>
  <c r="K299" i="7"/>
  <c r="K300" i="7"/>
  <c r="K285" i="7" s="1"/>
  <c r="J304" i="7"/>
  <c r="J305" i="7"/>
  <c r="K306" i="7"/>
  <c r="J308" i="7"/>
  <c r="J309" i="7"/>
  <c r="J310" i="7"/>
  <c r="J311" i="7"/>
  <c r="J312" i="7"/>
  <c r="K313" i="7"/>
  <c r="J315" i="7"/>
  <c r="K316" i="7"/>
  <c r="J318" i="7"/>
  <c r="K319" i="7"/>
  <c r="K320" i="7"/>
  <c r="K321" i="7"/>
  <c r="K302" i="7" s="1"/>
  <c r="J325" i="7"/>
  <c r="K326" i="7"/>
  <c r="K327" i="7"/>
  <c r="K328" i="7"/>
  <c r="K323" i="7" s="1"/>
  <c r="J332" i="7"/>
  <c r="J333" i="7"/>
  <c r="K334" i="7"/>
  <c r="K335" i="7"/>
  <c r="K336" i="7"/>
  <c r="K330" i="7" s="1"/>
  <c r="J340" i="7"/>
  <c r="J341" i="7"/>
  <c r="K342" i="7"/>
  <c r="K343" i="7"/>
  <c r="K344" i="7"/>
  <c r="K338" i="7" s="1"/>
  <c r="J348" i="7"/>
  <c r="J349" i="7"/>
  <c r="K350" i="7"/>
  <c r="K351" i="7"/>
  <c r="K352" i="7"/>
  <c r="K346" i="7" s="1"/>
  <c r="J356" i="7"/>
  <c r="K357" i="7"/>
  <c r="J359" i="7"/>
  <c r="K360" i="7"/>
  <c r="K361" i="7"/>
  <c r="K354" i="7" s="1"/>
  <c r="J365" i="7"/>
  <c r="K366" i="7"/>
  <c r="J368" i="7"/>
  <c r="K369" i="7"/>
  <c r="K370" i="7"/>
  <c r="K363" i="7" s="1"/>
  <c r="J374" i="7"/>
  <c r="J375" i="7"/>
  <c r="K376" i="7"/>
  <c r="J378" i="7"/>
  <c r="J379" i="7"/>
  <c r="J380" i="7"/>
  <c r="K381" i="7"/>
  <c r="J383" i="7"/>
  <c r="K384" i="7"/>
  <c r="K385" i="7"/>
  <c r="K372" i="7" s="1"/>
  <c r="J389" i="7"/>
  <c r="K390" i="7"/>
  <c r="K391" i="7"/>
  <c r="K392" i="7"/>
  <c r="K387" i="7" s="1"/>
  <c r="J396" i="7"/>
  <c r="J397" i="7"/>
  <c r="J398" i="7"/>
  <c r="J399" i="7"/>
  <c r="K400" i="7"/>
  <c r="J402" i="7"/>
  <c r="J403" i="7"/>
  <c r="K404" i="7"/>
  <c r="K405" i="7"/>
  <c r="K406" i="7"/>
  <c r="K394" i="7" s="1"/>
  <c r="J410" i="7"/>
  <c r="K411" i="7"/>
  <c r="J413" i="7"/>
  <c r="J414" i="7"/>
  <c r="K415" i="7"/>
  <c r="J417" i="7"/>
  <c r="K418" i="7"/>
  <c r="K419" i="7"/>
  <c r="K408" i="7" s="1"/>
  <c r="J423" i="7"/>
  <c r="K424" i="7"/>
  <c r="J426" i="7"/>
  <c r="J427" i="7"/>
  <c r="K428" i="7"/>
  <c r="J430" i="7"/>
  <c r="K431" i="7"/>
  <c r="K432" i="7"/>
  <c r="K421" i="7" s="1"/>
  <c r="J436" i="7"/>
  <c r="J437" i="7"/>
  <c r="K438" i="7"/>
  <c r="J440" i="7"/>
  <c r="J441" i="7"/>
  <c r="J442" i="7"/>
  <c r="K443" i="7"/>
  <c r="J445" i="7"/>
  <c r="K446" i="7"/>
  <c r="J448" i="7"/>
  <c r="K449" i="7"/>
  <c r="K450" i="7"/>
  <c r="K434" i="7" s="1"/>
  <c r="J454" i="7"/>
  <c r="K455" i="7"/>
  <c r="K456" i="7"/>
  <c r="K457" i="7"/>
  <c r="K452" i="7" s="1"/>
  <c r="J461" i="7"/>
  <c r="K462" i="7"/>
  <c r="K463" i="7"/>
  <c r="K464" i="7"/>
  <c r="K459" i="7" s="1"/>
  <c r="J468" i="7"/>
  <c r="J469" i="7"/>
  <c r="K470" i="7"/>
  <c r="K471" i="7"/>
  <c r="K472" i="7"/>
  <c r="K466" i="7" s="1"/>
  <c r="J476" i="7"/>
  <c r="K477" i="7"/>
  <c r="K478" i="7"/>
  <c r="K479" i="7"/>
  <c r="K474" i="7" s="1"/>
  <c r="J483" i="7"/>
  <c r="K484" i="7"/>
  <c r="K485" i="7"/>
  <c r="K486" i="7"/>
  <c r="K481" i="7" s="1"/>
  <c r="J490" i="7"/>
  <c r="K491" i="7"/>
  <c r="K492" i="7"/>
  <c r="K493" i="7"/>
  <c r="K488" i="7" s="1"/>
  <c r="J497" i="7"/>
  <c r="K498" i="7"/>
  <c r="K499" i="7"/>
  <c r="K500" i="7"/>
  <c r="K495" i="7" s="1"/>
  <c r="J504" i="7"/>
  <c r="K505" i="7"/>
  <c r="K506" i="7"/>
  <c r="K507" i="7"/>
  <c r="K502" i="7" s="1"/>
  <c r="J511" i="7"/>
  <c r="K512" i="7"/>
  <c r="K513" i="7"/>
  <c r="K514" i="7"/>
  <c r="K509" i="7" s="1"/>
  <c r="J518" i="7"/>
  <c r="J519" i="7"/>
  <c r="K520" i="7"/>
  <c r="J522" i="7"/>
  <c r="K523" i="7"/>
  <c r="J525" i="7"/>
  <c r="K526" i="7"/>
  <c r="J528" i="7"/>
  <c r="K529" i="7"/>
  <c r="K530" i="7"/>
  <c r="K516" i="7" s="1"/>
  <c r="J534" i="7"/>
  <c r="K535" i="7"/>
  <c r="J537" i="7"/>
  <c r="K538" i="7"/>
  <c r="J540" i="7"/>
  <c r="K541" i="7"/>
  <c r="K542" i="7"/>
  <c r="K532" i="7" s="1"/>
  <c r="J546" i="7"/>
  <c r="J547" i="7"/>
  <c r="K548" i="7"/>
  <c r="J550" i="7"/>
  <c r="K551" i="7"/>
  <c r="J553" i="7"/>
  <c r="J554" i="7"/>
  <c r="K555" i="7"/>
  <c r="J557" i="7"/>
  <c r="K558" i="7"/>
  <c r="K559" i="7"/>
  <c r="K544" i="7" s="1"/>
  <c r="J563" i="7"/>
  <c r="J564" i="7"/>
  <c r="K565" i="7"/>
  <c r="J567" i="7"/>
  <c r="K568" i="7"/>
  <c r="J570" i="7"/>
  <c r="K571" i="7"/>
  <c r="K572" i="7"/>
  <c r="K561" i="7" s="1"/>
  <c r="J576" i="7"/>
  <c r="J577" i="7"/>
  <c r="K578" i="7"/>
  <c r="J580" i="7"/>
  <c r="K581" i="7"/>
  <c r="J583" i="7"/>
  <c r="K584" i="7"/>
  <c r="K585" i="7"/>
  <c r="K574" i="7" s="1"/>
  <c r="J589" i="7"/>
  <c r="J590" i="7"/>
  <c r="K591" i="7"/>
  <c r="J593" i="7"/>
  <c r="K594" i="7"/>
  <c r="J596" i="7"/>
  <c r="K597" i="7"/>
  <c r="K598" i="7"/>
  <c r="K587" i="7" s="1"/>
  <c r="J602" i="7"/>
  <c r="J603" i="7"/>
  <c r="K604" i="7"/>
  <c r="J606" i="7"/>
  <c r="K607" i="7"/>
  <c r="J609" i="7"/>
  <c r="K610" i="7"/>
  <c r="J612" i="7"/>
  <c r="K613" i="7"/>
  <c r="K614" i="7"/>
  <c r="K600" i="7" s="1"/>
  <c r="J618" i="7"/>
  <c r="J619" i="7"/>
  <c r="K620" i="7"/>
  <c r="J622" i="7"/>
  <c r="K623" i="7"/>
  <c r="J625" i="7"/>
  <c r="K626" i="7"/>
  <c r="K627" i="7"/>
  <c r="K616" i="7" s="1"/>
  <c r="J631" i="7"/>
  <c r="J632" i="7"/>
  <c r="K633" i="7"/>
  <c r="J635" i="7"/>
  <c r="K636" i="7"/>
  <c r="J638" i="7"/>
  <c r="K639" i="7"/>
  <c r="J641" i="7"/>
  <c r="K642" i="7"/>
  <c r="K643" i="7"/>
  <c r="K629" i="7" s="1"/>
  <c r="J647" i="7"/>
  <c r="J648" i="7"/>
  <c r="K649" i="7"/>
  <c r="J651" i="7"/>
  <c r="J652" i="7"/>
  <c r="K653" i="7"/>
  <c r="J655" i="7"/>
  <c r="K656" i="7"/>
  <c r="K657" i="7"/>
  <c r="K645" i="7" s="1"/>
  <c r="J661" i="7"/>
  <c r="J662" i="7"/>
  <c r="K663" i="7"/>
  <c r="J665" i="7"/>
  <c r="K666" i="7"/>
  <c r="J668" i="7"/>
  <c r="K669" i="7"/>
  <c r="J671" i="7"/>
  <c r="K672" i="7"/>
  <c r="K673" i="7"/>
  <c r="K659" i="7" s="1"/>
  <c r="J677" i="7"/>
  <c r="J678" i="7"/>
  <c r="K679" i="7"/>
  <c r="J681" i="7"/>
  <c r="J682" i="7"/>
  <c r="J683" i="7"/>
  <c r="J684" i="7"/>
  <c r="J685" i="7"/>
  <c r="J686" i="7"/>
  <c r="J687" i="7"/>
  <c r="K688" i="7"/>
  <c r="J690" i="7"/>
  <c r="K691" i="7"/>
  <c r="K692" i="7"/>
  <c r="K675" i="7" s="1"/>
  <c r="J696" i="7"/>
  <c r="K710" i="7" s="1"/>
  <c r="K711" i="7" s="1"/>
  <c r="K694" i="7" s="1"/>
  <c r="J697" i="7"/>
  <c r="K698" i="7"/>
  <c r="J709" i="7" s="1"/>
  <c r="J700" i="7"/>
  <c r="K707" i="7" s="1"/>
  <c r="J701" i="7"/>
  <c r="J702" i="7"/>
  <c r="J703" i="7"/>
  <c r="J704" i="7"/>
  <c r="J705" i="7"/>
  <c r="J706" i="7"/>
  <c r="J715" i="7"/>
  <c r="J716" i="7"/>
  <c r="K717" i="7"/>
  <c r="J719" i="7"/>
  <c r="J720" i="7"/>
  <c r="J721" i="7"/>
  <c r="K722" i="7"/>
  <c r="J724" i="7"/>
  <c r="K725" i="7"/>
  <c r="K726" i="7"/>
  <c r="K713" i="7" s="1"/>
  <c r="J731" i="7"/>
  <c r="J732" i="7"/>
  <c r="K733" i="7"/>
  <c r="J735" i="7"/>
  <c r="J736" i="7"/>
  <c r="J737" i="7"/>
  <c r="J738" i="7"/>
  <c r="J739" i="7"/>
  <c r="J740" i="7"/>
  <c r="J741" i="7"/>
  <c r="J742" i="7"/>
  <c r="J743" i="7"/>
  <c r="K744" i="7"/>
  <c r="J746" i="7"/>
  <c r="K747" i="7"/>
  <c r="K748" i="7"/>
  <c r="K729" i="7" s="1"/>
  <c r="J752" i="7"/>
  <c r="J753" i="7"/>
  <c r="K754" i="7"/>
  <c r="J756" i="7"/>
  <c r="J757" i="7"/>
  <c r="J758" i="7"/>
  <c r="J759" i="7"/>
  <c r="J760" i="7"/>
  <c r="K761" i="7"/>
  <c r="J763" i="7"/>
  <c r="K764" i="7"/>
  <c r="K765" i="7"/>
  <c r="K750" i="7" s="1"/>
  <c r="J769" i="7"/>
  <c r="J770" i="7"/>
  <c r="K771" i="7"/>
  <c r="J773" i="7"/>
  <c r="J774" i="7"/>
  <c r="J775" i="7"/>
  <c r="J776" i="7"/>
  <c r="J777" i="7"/>
  <c r="J778" i="7"/>
  <c r="J779" i="7"/>
  <c r="J780" i="7"/>
  <c r="J781" i="7"/>
  <c r="J782" i="7"/>
  <c r="J783" i="7"/>
  <c r="K784" i="7"/>
  <c r="J786" i="7"/>
  <c r="K787" i="7"/>
  <c r="K788" i="7"/>
  <c r="K767" i="7" s="1"/>
  <c r="J792" i="7"/>
  <c r="J793" i="7"/>
  <c r="K794" i="7"/>
  <c r="J796" i="7"/>
  <c r="J797" i="7"/>
  <c r="J798" i="7"/>
  <c r="J799" i="7"/>
  <c r="K800" i="7"/>
  <c r="J802" i="7"/>
  <c r="K803" i="7"/>
  <c r="K804" i="7"/>
  <c r="K790" i="7" s="1"/>
  <c r="J808" i="7"/>
  <c r="J809" i="7"/>
  <c r="K810" i="7"/>
  <c r="J812" i="7"/>
  <c r="J813" i="7"/>
  <c r="J814" i="7"/>
  <c r="K815" i="7"/>
  <c r="J817" i="7"/>
  <c r="K818" i="7"/>
  <c r="K819" i="7"/>
  <c r="K806" i="7" s="1"/>
  <c r="J823" i="7"/>
  <c r="J824" i="7"/>
  <c r="K825" i="7"/>
  <c r="J827" i="7"/>
  <c r="K828" i="7"/>
  <c r="J830" i="7"/>
  <c r="K831" i="7"/>
  <c r="K832" i="7"/>
  <c r="K821" i="7" s="1"/>
  <c r="J836" i="7"/>
  <c r="J837" i="7"/>
  <c r="K838" i="7"/>
  <c r="J840" i="7"/>
  <c r="K841" i="7"/>
  <c r="J843" i="7"/>
  <c r="K844" i="7"/>
  <c r="K845" i="7"/>
  <c r="K834" i="7" s="1"/>
  <c r="J849" i="7"/>
  <c r="J850" i="7"/>
  <c r="K851" i="7"/>
  <c r="J853" i="7"/>
  <c r="J854" i="7"/>
  <c r="J855" i="7"/>
  <c r="K856" i="7"/>
  <c r="J858" i="7"/>
  <c r="K859" i="7"/>
  <c r="K860" i="7"/>
  <c r="K847" i="7" s="1"/>
  <c r="J864" i="7"/>
  <c r="J865" i="7"/>
  <c r="K866" i="7"/>
  <c r="J868" i="7"/>
  <c r="J869" i="7"/>
  <c r="J870" i="7"/>
  <c r="K871" i="7"/>
  <c r="J873" i="7"/>
  <c r="K874" i="7"/>
  <c r="K875" i="7"/>
  <c r="K862" i="7" s="1"/>
  <c r="J879" i="7"/>
  <c r="J880" i="7"/>
  <c r="K881" i="7"/>
  <c r="J883" i="7"/>
  <c r="J884" i="7"/>
  <c r="K885" i="7"/>
  <c r="J887" i="7"/>
  <c r="K888" i="7"/>
  <c r="K889" i="7"/>
  <c r="K877" i="7" s="1"/>
  <c r="J893" i="7"/>
  <c r="J894" i="7"/>
  <c r="K895" i="7"/>
  <c r="J897" i="7"/>
  <c r="J898" i="7"/>
  <c r="J899" i="7"/>
  <c r="J900" i="7"/>
  <c r="K901" i="7"/>
  <c r="J903" i="7"/>
  <c r="K904" i="7"/>
  <c r="K905" i="7"/>
  <c r="K891" i="7" s="1"/>
  <c r="J909" i="7"/>
  <c r="J910" i="7"/>
  <c r="K911" i="7"/>
  <c r="J913" i="7"/>
  <c r="J914" i="7"/>
  <c r="J915" i="7"/>
  <c r="J916" i="7"/>
  <c r="J917" i="7"/>
  <c r="K918" i="7"/>
  <c r="J920" i="7"/>
  <c r="K921" i="7"/>
  <c r="K922" i="7"/>
  <c r="K907" i="7" s="1"/>
  <c r="J926" i="7"/>
  <c r="J927" i="7"/>
  <c r="K928" i="7"/>
  <c r="J930" i="7"/>
  <c r="J931" i="7"/>
  <c r="K932" i="7"/>
  <c r="J934" i="7"/>
  <c r="K935" i="7"/>
  <c r="K936" i="7"/>
  <c r="K924" i="7" s="1"/>
  <c r="J940" i="7"/>
  <c r="J941" i="7"/>
  <c r="K942" i="7"/>
  <c r="J944" i="7"/>
  <c r="J945" i="7"/>
  <c r="J946" i="7"/>
  <c r="K947" i="7"/>
  <c r="J949" i="7"/>
  <c r="K950" i="7"/>
  <c r="K951" i="7"/>
  <c r="K938" i="7" s="1"/>
  <c r="J955" i="7"/>
  <c r="J956" i="7"/>
  <c r="K957" i="7"/>
  <c r="J959" i="7"/>
  <c r="K960" i="7"/>
  <c r="J962" i="7"/>
  <c r="K963" i="7"/>
  <c r="K964" i="7"/>
  <c r="K953" i="7" s="1"/>
  <c r="J968" i="7"/>
  <c r="K969" i="7"/>
  <c r="J971" i="7"/>
  <c r="J972" i="7"/>
  <c r="K973" i="7"/>
  <c r="J975" i="7"/>
  <c r="K976" i="7"/>
  <c r="J978" i="7"/>
  <c r="K979" i="7"/>
  <c r="K980" i="7"/>
  <c r="K966" i="7" s="1"/>
  <c r="J984" i="7"/>
  <c r="J985" i="7"/>
  <c r="K986" i="7"/>
  <c r="J988" i="7"/>
  <c r="K989" i="7"/>
  <c r="J991" i="7"/>
  <c r="K992" i="7"/>
  <c r="J994" i="7"/>
  <c r="K995" i="7"/>
  <c r="K996" i="7"/>
  <c r="K982" i="7" s="1"/>
  <c r="J1000" i="7"/>
  <c r="J1001" i="7"/>
  <c r="K1002" i="7"/>
  <c r="J1004" i="7"/>
  <c r="K1005" i="7"/>
  <c r="J1007" i="7"/>
  <c r="K1008" i="7"/>
  <c r="J1010" i="7"/>
  <c r="K1011" i="7"/>
  <c r="K1012" i="7"/>
  <c r="K998" i="7" s="1"/>
  <c r="J1016" i="7"/>
  <c r="J1017" i="7"/>
  <c r="K1018" i="7"/>
  <c r="J1020" i="7"/>
  <c r="K1021" i="7"/>
  <c r="J1023" i="7"/>
  <c r="K1024" i="7"/>
  <c r="K1025" i="7"/>
  <c r="K1014" i="7" s="1"/>
  <c r="J1029" i="7"/>
  <c r="J1030" i="7"/>
  <c r="J1031" i="7"/>
  <c r="K1032" i="7"/>
  <c r="J1034" i="7"/>
  <c r="K1035" i="7"/>
  <c r="J1037" i="7"/>
  <c r="J1038" i="7"/>
  <c r="J1039" i="7"/>
  <c r="J1040" i="7"/>
  <c r="K1041" i="7"/>
  <c r="J1043" i="7"/>
  <c r="K1044" i="7"/>
  <c r="K1045" i="7"/>
  <c r="K1027" i="7" s="1"/>
  <c r="J1049" i="7"/>
  <c r="J1050" i="7"/>
  <c r="J1051" i="7"/>
  <c r="K1052" i="7"/>
  <c r="J1054" i="7"/>
  <c r="J1055" i="7"/>
  <c r="K1056" i="7"/>
  <c r="J1058" i="7"/>
  <c r="J1059" i="7"/>
  <c r="J1060" i="7"/>
  <c r="J1061" i="7"/>
  <c r="K1062" i="7"/>
  <c r="J1064" i="7"/>
  <c r="K1065" i="7"/>
  <c r="K1066" i="7"/>
  <c r="K1047" i="7" s="1"/>
  <c r="J1070" i="7"/>
  <c r="J1071" i="7"/>
  <c r="K1072" i="7"/>
  <c r="J1074" i="7"/>
  <c r="J1075" i="7"/>
  <c r="J1076" i="7"/>
  <c r="K1077" i="7"/>
  <c r="J1079" i="7"/>
  <c r="K1080" i="7"/>
  <c r="K1081" i="7"/>
  <c r="K1068" i="7" s="1"/>
  <c r="J1085" i="7"/>
  <c r="J1086" i="7"/>
  <c r="K1087" i="7"/>
  <c r="J1089" i="7"/>
  <c r="J1090" i="7"/>
  <c r="J1091" i="7"/>
  <c r="K1092" i="7"/>
  <c r="J1094" i="7"/>
  <c r="K1095" i="7"/>
  <c r="K1096" i="7"/>
  <c r="K1083" i="7" s="1"/>
  <c r="J1100" i="7"/>
  <c r="K1101" i="7"/>
  <c r="J1103" i="7"/>
  <c r="K1104" i="7"/>
  <c r="J1106" i="7"/>
  <c r="K1107" i="7"/>
  <c r="J1109" i="7"/>
  <c r="K1110" i="7"/>
  <c r="K1111" i="7"/>
  <c r="K1098" i="7" s="1"/>
  <c r="J1115" i="7"/>
  <c r="J1116" i="7"/>
  <c r="J1117" i="7"/>
  <c r="K1118" i="7"/>
  <c r="J1120" i="7"/>
  <c r="J1121" i="7"/>
  <c r="J1122" i="7"/>
  <c r="K1123" i="7"/>
  <c r="J1125" i="7"/>
  <c r="K1126" i="7"/>
  <c r="K1127" i="7"/>
  <c r="K1113" i="7" s="1"/>
  <c r="J1131" i="7"/>
  <c r="J1132" i="7"/>
  <c r="K1133" i="7"/>
  <c r="J1135" i="7"/>
  <c r="K1136" i="7"/>
  <c r="J1138" i="7"/>
  <c r="J1139" i="7"/>
  <c r="K1140" i="7"/>
  <c r="J1142" i="7"/>
  <c r="K1143" i="7"/>
  <c r="K1144" i="7"/>
  <c r="K1129" i="7" s="1"/>
  <c r="J1151" i="7"/>
  <c r="K1152" i="7"/>
  <c r="K1153" i="7"/>
  <c r="K1154" i="7"/>
  <c r="K1149" i="7" s="1"/>
  <c r="J1158" i="7"/>
  <c r="J1159" i="7"/>
  <c r="K1160" i="7"/>
  <c r="J1162" i="7"/>
  <c r="J1163" i="7"/>
  <c r="J1164" i="7"/>
  <c r="K1165" i="7"/>
  <c r="J1167" i="7"/>
  <c r="J1168" i="7"/>
  <c r="K1169" i="7"/>
  <c r="J1171" i="7"/>
  <c r="K1172" i="7"/>
  <c r="K1173" i="7"/>
  <c r="K1156" i="7" s="1"/>
  <c r="J1177" i="7"/>
  <c r="J1178" i="7"/>
  <c r="K1179" i="7"/>
  <c r="J1181" i="7"/>
  <c r="J1182" i="7"/>
  <c r="J1183" i="7"/>
  <c r="K1184" i="7"/>
  <c r="J1186" i="7"/>
  <c r="K1187" i="7"/>
  <c r="K1188" i="7"/>
  <c r="K1175" i="7" s="1"/>
  <c r="J1192" i="7"/>
  <c r="J1193" i="7"/>
  <c r="K1194" i="7"/>
  <c r="J1196" i="7"/>
  <c r="J1197" i="7"/>
  <c r="K1198" i="7"/>
  <c r="J1200" i="7"/>
  <c r="K1201" i="7"/>
  <c r="K1202" i="7"/>
  <c r="K1190" i="7" s="1"/>
  <c r="J1206" i="7"/>
  <c r="K1207" i="7"/>
  <c r="J1209" i="7"/>
  <c r="K1210" i="7"/>
  <c r="J1212" i="7"/>
  <c r="K1213" i="7"/>
  <c r="K1214" i="7"/>
  <c r="K1204" i="7" s="1"/>
  <c r="J1218" i="7"/>
  <c r="J1219" i="7"/>
  <c r="K1220" i="7"/>
  <c r="J1222" i="7"/>
  <c r="J1223" i="7"/>
  <c r="K1224" i="7"/>
  <c r="J1226" i="7"/>
  <c r="K1227" i="7"/>
  <c r="K1228" i="7"/>
  <c r="K1216" i="7" s="1"/>
  <c r="J1232" i="7"/>
  <c r="J1233" i="7"/>
  <c r="K1234" i="7"/>
  <c r="J1236" i="7"/>
  <c r="J1237" i="7"/>
  <c r="K1238" i="7"/>
  <c r="J1240" i="7"/>
  <c r="K1241" i="7"/>
  <c r="K1242" i="7"/>
  <c r="K1230" i="7" s="1"/>
  <c r="J1246" i="7"/>
  <c r="J1247" i="7"/>
  <c r="K1248" i="7"/>
  <c r="J1250" i="7"/>
  <c r="J1251" i="7"/>
  <c r="J1252" i="7"/>
  <c r="J1253" i="7"/>
  <c r="K1254" i="7"/>
  <c r="J1256" i="7"/>
  <c r="K1257" i="7"/>
  <c r="K1258" i="7"/>
  <c r="K1244" i="7" s="1"/>
  <c r="J1262" i="7"/>
  <c r="J1263" i="7"/>
  <c r="K1264" i="7"/>
  <c r="J1266" i="7"/>
  <c r="K1267" i="7"/>
  <c r="J1269" i="7"/>
  <c r="K1270" i="7"/>
  <c r="J1272" i="7"/>
  <c r="K1273" i="7"/>
  <c r="K1274" i="7"/>
  <c r="K1260" i="7" s="1"/>
  <c r="J1278" i="7"/>
  <c r="K1279" i="7"/>
  <c r="J1281" i="7"/>
  <c r="K1282" i="7"/>
  <c r="J1284" i="7"/>
  <c r="K1285" i="7"/>
  <c r="K1286" i="7"/>
  <c r="K1276" i="7" s="1"/>
  <c r="J1290" i="7"/>
  <c r="K1291" i="7"/>
  <c r="J1293" i="7"/>
  <c r="K1294" i="7"/>
  <c r="J1296" i="7"/>
  <c r="K1297" i="7"/>
  <c r="K1298" i="7"/>
  <c r="K1288" i="7" s="1"/>
  <c r="J1302" i="7"/>
  <c r="K1303" i="7"/>
  <c r="J1305" i="7"/>
  <c r="K1306" i="7"/>
  <c r="J1308" i="7"/>
  <c r="K1309" i="7"/>
  <c r="K1310" i="7"/>
  <c r="K1300" i="7" s="1"/>
  <c r="J1314" i="7"/>
  <c r="J1315" i="7"/>
  <c r="J1316" i="7"/>
  <c r="J1317" i="7"/>
  <c r="K1318" i="7"/>
  <c r="J1320" i="7"/>
  <c r="J1321" i="7"/>
  <c r="K1322" i="7"/>
  <c r="J1324" i="7"/>
  <c r="K1325" i="7"/>
  <c r="K1326" i="7"/>
  <c r="K1312" i="7" s="1"/>
  <c r="J1330" i="7"/>
  <c r="J1331" i="7"/>
  <c r="J1332" i="7"/>
  <c r="J1333" i="7"/>
  <c r="K1334" i="7"/>
  <c r="J1336" i="7"/>
  <c r="J1337" i="7"/>
  <c r="K1338" i="7"/>
  <c r="J1340" i="7"/>
  <c r="K1341" i="7"/>
  <c r="K1342" i="7"/>
  <c r="K1328" i="7" s="1"/>
  <c r="J1346" i="7"/>
  <c r="K1347" i="7"/>
  <c r="J1349" i="7"/>
  <c r="K1350" i="7"/>
  <c r="K1351" i="7"/>
  <c r="K1344" i="7" s="1"/>
  <c r="J1355" i="7"/>
  <c r="J1356" i="7"/>
  <c r="K1357" i="7"/>
  <c r="J1359" i="7"/>
  <c r="J1360" i="7"/>
  <c r="J1361" i="7"/>
  <c r="K1362" i="7"/>
  <c r="J1364" i="7"/>
  <c r="K1365" i="7"/>
  <c r="K1366" i="7"/>
  <c r="K1353" i="7" s="1"/>
  <c r="J1370" i="7"/>
  <c r="J1371" i="7"/>
  <c r="K1372" i="7"/>
  <c r="J1374" i="7"/>
  <c r="K1375" i="7" s="1"/>
  <c r="J1377" i="7"/>
  <c r="K1378" i="7" s="1"/>
  <c r="K1379" i="7" s="1"/>
  <c r="K1368" i="7" s="1"/>
  <c r="J1383" i="7"/>
  <c r="J1384" i="7"/>
  <c r="K1385" i="7"/>
  <c r="J1387" i="7"/>
  <c r="J1388" i="7"/>
  <c r="J1389" i="7"/>
  <c r="K1390" i="7" s="1"/>
  <c r="J1392" i="7"/>
  <c r="K1393" i="7" s="1"/>
  <c r="K1394" i="7" s="1"/>
  <c r="K1381" i="7" s="1"/>
  <c r="J1398" i="7"/>
  <c r="J1399" i="7"/>
  <c r="K1400" i="7"/>
  <c r="J1402" i="7"/>
  <c r="J1403" i="7"/>
  <c r="J1404" i="7"/>
  <c r="K1405" i="7" s="1"/>
  <c r="J1407" i="7"/>
  <c r="K1408" i="7" s="1"/>
  <c r="K1409" i="7" s="1"/>
  <c r="K1396" i="7" s="1"/>
  <c r="J1413" i="7"/>
  <c r="J1414" i="7"/>
  <c r="K1415" i="7"/>
  <c r="J1422" i="7" s="1"/>
  <c r="J1417" i="7"/>
  <c r="J1418" i="7"/>
  <c r="J1419" i="7"/>
  <c r="K1420" i="7"/>
  <c r="J1428" i="7"/>
  <c r="J1429" i="7"/>
  <c r="K1430" i="7"/>
  <c r="J1432" i="7"/>
  <c r="J1433" i="7"/>
  <c r="J1434" i="7"/>
  <c r="K1435" i="7"/>
  <c r="J1437" i="7"/>
  <c r="K1438" i="7"/>
  <c r="K1439" i="7"/>
  <c r="K1426" i="7" s="1"/>
  <c r="J1443" i="7"/>
  <c r="J1444" i="7"/>
  <c r="K1445" i="7"/>
  <c r="J1447" i="7"/>
  <c r="K1448" i="7"/>
  <c r="J1450" i="7"/>
  <c r="K1451" i="7"/>
  <c r="K1452" i="7"/>
  <c r="K1441" i="7" s="1"/>
  <c r="J1456" i="7"/>
  <c r="J1457" i="7"/>
  <c r="K1458" i="7"/>
  <c r="J1460" i="7"/>
  <c r="J1461" i="7"/>
  <c r="K1462" i="7"/>
  <c r="J1464" i="7"/>
  <c r="K1465" i="7"/>
  <c r="K1466" i="7"/>
  <c r="K1454" i="7" s="1"/>
  <c r="J1470" i="7"/>
  <c r="J1471" i="7"/>
  <c r="K1472" i="7"/>
  <c r="J1474" i="7"/>
  <c r="K1475" i="7"/>
  <c r="J1477" i="7"/>
  <c r="K1478" i="7"/>
  <c r="K1479" i="7"/>
  <c r="K1468" i="7" s="1"/>
  <c r="J1483" i="7"/>
  <c r="J1484" i="7"/>
  <c r="K1485" i="7"/>
  <c r="J1487" i="7"/>
  <c r="J1488" i="7"/>
  <c r="K1489" i="7"/>
  <c r="J1491" i="7"/>
  <c r="K1492" i="7"/>
  <c r="K1493" i="7"/>
  <c r="K1481" i="7" s="1"/>
  <c r="J1497" i="7"/>
  <c r="J1498" i="7"/>
  <c r="K1499" i="7"/>
  <c r="J1501" i="7"/>
  <c r="J1502" i="7"/>
  <c r="K1503" i="7"/>
  <c r="J1505" i="7"/>
  <c r="K1506" i="7"/>
  <c r="K1507" i="7"/>
  <c r="K1495" i="7" s="1"/>
  <c r="J1511" i="7"/>
  <c r="J1512" i="7"/>
  <c r="K1513" i="7"/>
  <c r="J1515" i="7"/>
  <c r="K1516" i="7"/>
  <c r="J1518" i="7"/>
  <c r="K1519" i="7"/>
  <c r="K1520" i="7"/>
  <c r="K1509" i="7" s="1"/>
  <c r="J1524" i="7"/>
  <c r="J1525" i="7"/>
  <c r="K1526" i="7"/>
  <c r="J1528" i="7"/>
  <c r="K1529" i="7"/>
  <c r="J1531" i="7"/>
  <c r="K1532" i="7"/>
  <c r="J1534" i="7"/>
  <c r="K1535" i="7"/>
  <c r="K1536" i="7"/>
  <c r="K1522" i="7" s="1"/>
  <c r="J1540" i="7"/>
  <c r="J1541" i="7"/>
  <c r="K1542" i="7"/>
  <c r="J1544" i="7"/>
  <c r="K1545" i="7"/>
  <c r="J1547" i="7"/>
  <c r="K1548" i="7"/>
  <c r="K1549" i="7"/>
  <c r="K1538" i="7" s="1"/>
  <c r="J1553" i="7"/>
  <c r="J1554" i="7"/>
  <c r="K1555" i="7"/>
  <c r="J1557" i="7"/>
  <c r="K1558" i="7"/>
  <c r="J1560" i="7"/>
  <c r="K1561" i="7"/>
  <c r="K1562" i="7"/>
  <c r="K1551" i="7" s="1"/>
  <c r="J1566" i="7"/>
  <c r="J1567" i="7"/>
  <c r="K1568" i="7"/>
  <c r="J1570" i="7"/>
  <c r="K1571" i="7"/>
  <c r="J1573" i="7"/>
  <c r="K1574" i="7"/>
  <c r="K1575" i="7"/>
  <c r="K1564" i="7" s="1"/>
  <c r="J1579" i="7"/>
  <c r="J1580" i="7"/>
  <c r="K1581" i="7"/>
  <c r="J1583" i="7"/>
  <c r="K1584" i="7"/>
  <c r="J1586" i="7"/>
  <c r="K1587" i="7"/>
  <c r="K1588" i="7"/>
  <c r="K1577" i="7" s="1"/>
  <c r="J1592" i="7"/>
  <c r="J1593" i="7"/>
  <c r="K1594" i="7"/>
  <c r="J1596" i="7"/>
  <c r="J1597" i="7"/>
  <c r="J1598" i="7"/>
  <c r="K1599" i="7"/>
  <c r="J1601" i="7"/>
  <c r="K1602" i="7"/>
  <c r="K1603" i="7"/>
  <c r="K1590" i="7" s="1"/>
  <c r="J1607" i="7"/>
  <c r="J1608" i="7"/>
  <c r="K1609" i="7"/>
  <c r="J1611" i="7"/>
  <c r="J1612" i="7"/>
  <c r="K1613" i="7"/>
  <c r="J1615" i="7"/>
  <c r="K1616" i="7"/>
  <c r="K1617" i="7"/>
  <c r="K1605" i="7" s="1"/>
  <c r="J1621" i="7"/>
  <c r="K1622" i="7"/>
  <c r="J1624" i="7"/>
  <c r="K1625" i="7"/>
  <c r="J1627" i="7"/>
  <c r="K1628" i="7"/>
  <c r="K1629" i="7"/>
  <c r="K1619" i="7" s="1"/>
  <c r="J1633" i="7"/>
  <c r="K1634" i="7"/>
  <c r="J1636" i="7"/>
  <c r="J1637" i="7"/>
  <c r="K1638" i="7"/>
  <c r="J1640" i="7"/>
  <c r="K1641" i="7"/>
  <c r="K1642" i="7"/>
  <c r="K1631" i="7" s="1"/>
  <c r="J1646" i="7"/>
  <c r="K1647" i="7"/>
  <c r="J1649" i="7"/>
  <c r="K1650" i="7"/>
  <c r="J1652" i="7"/>
  <c r="K1653" i="7"/>
  <c r="K1654" i="7"/>
  <c r="K1644" i="7" s="1"/>
  <c r="J1658" i="7"/>
  <c r="K1659" i="7"/>
  <c r="J1661" i="7"/>
  <c r="K1662" i="7"/>
  <c r="J1664" i="7"/>
  <c r="K1665" i="7"/>
  <c r="K1666" i="7"/>
  <c r="K1656" i="7" s="1"/>
  <c r="J1670" i="7"/>
  <c r="J1671" i="7"/>
  <c r="K1672" i="7"/>
  <c r="J1674" i="7"/>
  <c r="K1675" i="7"/>
  <c r="K1676" i="7"/>
  <c r="K1677" i="7"/>
  <c r="K1668" i="7" s="1"/>
  <c r="J1681" i="7"/>
  <c r="J1682" i="7"/>
  <c r="K1683" i="7"/>
  <c r="J1685" i="7"/>
  <c r="K1686" i="7"/>
  <c r="K1687" i="7"/>
  <c r="K1688" i="7"/>
  <c r="K1679" i="7" s="1"/>
  <c r="J1692" i="7"/>
  <c r="J1693" i="7"/>
  <c r="K1694" i="7"/>
  <c r="J1696" i="7"/>
  <c r="K1697" i="7"/>
  <c r="J1699" i="7"/>
  <c r="K1700" i="7"/>
  <c r="K1701" i="7"/>
  <c r="K1690" i="7" s="1"/>
  <c r="J1705" i="7"/>
  <c r="J1706" i="7"/>
  <c r="K1707" i="7"/>
  <c r="J1709" i="7"/>
  <c r="J1710" i="7"/>
  <c r="J1711" i="7"/>
  <c r="K1712" i="7"/>
  <c r="J1714" i="7"/>
  <c r="K1715" i="7"/>
  <c r="K1716" i="7"/>
  <c r="K1703" i="7" s="1"/>
  <c r="J1720" i="7"/>
  <c r="J1721" i="7"/>
  <c r="K1722" i="7"/>
  <c r="J1724" i="7"/>
  <c r="K1725" i="7"/>
  <c r="J1727" i="7"/>
  <c r="K1728" i="7"/>
  <c r="J1730" i="7"/>
  <c r="K1731" i="7"/>
  <c r="K1732" i="7"/>
  <c r="K1718" i="7" s="1"/>
  <c r="J1736" i="7"/>
  <c r="J1737" i="7"/>
  <c r="K1738" i="7"/>
  <c r="J1740" i="7"/>
  <c r="K1741" i="7"/>
  <c r="J1743" i="7"/>
  <c r="J1744" i="7"/>
  <c r="K1745" i="7"/>
  <c r="J1747" i="7"/>
  <c r="K1748" i="7"/>
  <c r="K1749" i="7"/>
  <c r="K1734" i="7" s="1"/>
  <c r="J1753" i="7"/>
  <c r="J1754" i="7"/>
  <c r="K1755" i="7"/>
  <c r="J1757" i="7"/>
  <c r="J1758" i="7"/>
  <c r="K1759" i="7"/>
  <c r="J1761" i="7"/>
  <c r="K1762" i="7"/>
  <c r="J1764" i="7"/>
  <c r="K1765" i="7"/>
  <c r="K1766" i="7"/>
  <c r="K1751" i="7" s="1"/>
  <c r="J1773" i="7"/>
  <c r="J1774" i="7"/>
  <c r="K1775" i="7"/>
  <c r="J1777" i="7"/>
  <c r="K1778" i="7"/>
  <c r="J1780" i="7"/>
  <c r="K1781" i="7"/>
  <c r="K1782" i="7"/>
  <c r="K1771" i="7" s="1"/>
  <c r="J1786" i="7"/>
  <c r="J1787" i="7"/>
  <c r="K1788" i="7"/>
  <c r="J1790" i="7"/>
  <c r="K1791" i="7"/>
  <c r="J1793" i="7"/>
  <c r="K1794" i="7"/>
  <c r="J1796" i="7"/>
  <c r="K1797" i="7"/>
  <c r="K1798" i="7"/>
  <c r="K1784" i="7" s="1"/>
  <c r="J1802" i="7"/>
  <c r="J1803" i="7"/>
  <c r="K1804" i="7"/>
  <c r="J1806" i="7"/>
  <c r="K1807" i="7"/>
  <c r="J1809" i="7"/>
  <c r="K1810" i="7"/>
  <c r="K1811" i="7"/>
  <c r="K1800" i="7" s="1"/>
  <c r="J1815" i="7"/>
  <c r="J1816" i="7"/>
  <c r="K1817" i="7"/>
  <c r="J1819" i="7"/>
  <c r="J1820" i="7"/>
  <c r="J1823" i="7"/>
  <c r="K1824" i="7" s="1"/>
  <c r="J1826" i="7"/>
  <c r="J1832" i="7"/>
  <c r="J1833" i="7"/>
  <c r="J1834" i="7"/>
  <c r="K1835" i="7" s="1"/>
  <c r="J1843" i="7" s="1"/>
  <c r="K1844" i="7" s="1"/>
  <c r="K1845" i="7" s="1"/>
  <c r="K1830" i="7" s="1"/>
  <c r="J1837" i="7"/>
  <c r="K1838" i="7" s="1"/>
  <c r="J1840" i="7"/>
  <c r="K1841" i="7" s="1"/>
  <c r="J1849" i="7"/>
  <c r="K1850" i="7" s="1"/>
  <c r="K1851" i="7"/>
  <c r="K1852" i="7" s="1"/>
  <c r="K1847" i="7" s="1"/>
  <c r="J1856" i="7"/>
  <c r="K1857" i="7" s="1"/>
  <c r="K1858" i="7"/>
  <c r="K1859" i="7" s="1"/>
  <c r="K1854" i="7" s="1"/>
  <c r="J1863" i="7"/>
  <c r="J1870" i="7"/>
  <c r="J1877" i="7"/>
  <c r="K1882" i="7"/>
  <c r="J1884" i="7"/>
  <c r="K1885" i="7"/>
  <c r="K1886" i="7"/>
  <c r="K1887" i="7"/>
  <c r="J1891" i="7"/>
  <c r="K1892" i="7"/>
  <c r="K1893" i="7"/>
  <c r="K1894" i="7" s="1"/>
  <c r="K1889" i="7" s="1"/>
  <c r="J1898" i="7"/>
  <c r="K1899" i="7" s="1"/>
  <c r="K1900" i="7"/>
  <c r="K1901" i="7"/>
  <c r="K1896" i="7" s="1"/>
  <c r="J1905" i="7"/>
  <c r="J1912" i="7"/>
  <c r="J1919" i="7"/>
  <c r="J1926" i="7"/>
  <c r="J1927" i="7"/>
  <c r="J1928" i="7"/>
  <c r="K1929" i="7" s="1"/>
  <c r="J1942" i="7" s="1"/>
  <c r="K1943" i="7" s="1"/>
  <c r="K1944" i="7" s="1"/>
  <c r="K1924" i="7" s="1"/>
  <c r="J1931" i="7"/>
  <c r="J1932" i="7"/>
  <c r="J1933" i="7"/>
  <c r="J1934" i="7"/>
  <c r="K1935" i="7"/>
  <c r="J1937" i="7"/>
  <c r="J1938" i="7"/>
  <c r="J1939" i="7"/>
  <c r="K1940" i="7" s="1"/>
  <c r="J1948" i="7"/>
  <c r="J1949" i="7"/>
  <c r="J1950" i="7"/>
  <c r="K1951" i="7" s="1"/>
  <c r="J1961" i="7" s="1"/>
  <c r="K1962" i="7" s="1"/>
  <c r="K1963" i="7" s="1"/>
  <c r="K1946" i="7" s="1"/>
  <c r="J1953" i="7"/>
  <c r="K1954" i="7" s="1"/>
  <c r="J1956" i="7"/>
  <c r="J1957" i="7"/>
  <c r="J1958" i="7"/>
  <c r="K1959" i="7" s="1"/>
  <c r="J1967" i="7"/>
  <c r="J1968" i="7"/>
  <c r="J1969" i="7"/>
  <c r="K1970" i="7" s="1"/>
  <c r="J1980" i="7" s="1"/>
  <c r="K1981" i="7" s="1"/>
  <c r="K1982" i="7" s="1"/>
  <c r="K1965" i="7" s="1"/>
  <c r="J1972" i="7"/>
  <c r="K1973" i="7" s="1"/>
  <c r="J1975" i="7"/>
  <c r="J1976" i="7"/>
  <c r="J1977" i="7"/>
  <c r="K1978" i="7" s="1"/>
  <c r="J1986" i="7"/>
  <c r="J1987" i="7"/>
  <c r="J1988" i="7"/>
  <c r="K1989" i="7" s="1"/>
  <c r="J1999" i="7" s="1"/>
  <c r="K2000" i="7" s="1"/>
  <c r="K2001" i="7" s="1"/>
  <c r="K1984" i="7" s="1"/>
  <c r="J1991" i="7"/>
  <c r="K1992" i="7" s="1"/>
  <c r="J1994" i="7"/>
  <c r="J1995" i="7"/>
  <c r="J1996" i="7"/>
  <c r="K1997" i="7"/>
  <c r="J2005" i="7"/>
  <c r="J2006" i="7"/>
  <c r="K2007" i="7"/>
  <c r="J2009" i="7"/>
  <c r="K2010" i="7"/>
  <c r="J2012" i="7"/>
  <c r="K2013" i="7" s="1"/>
  <c r="K2014" i="7" s="1"/>
  <c r="K2003" i="7" s="1"/>
  <c r="J2018" i="7"/>
  <c r="J2019" i="7"/>
  <c r="K2020" i="7" s="1"/>
  <c r="J2030" i="7" s="1"/>
  <c r="K2031" i="7" s="1"/>
  <c r="K2032" i="7" s="1"/>
  <c r="K2016" i="7" s="1"/>
  <c r="J2022" i="7"/>
  <c r="J2023" i="7"/>
  <c r="K2024" i="7"/>
  <c r="J2026" i="7"/>
  <c r="J2027" i="7"/>
  <c r="K2028" i="7"/>
  <c r="J2036" i="7"/>
  <c r="J2037" i="7"/>
  <c r="K2038" i="7"/>
  <c r="J2040" i="7"/>
  <c r="K2041" i="7" s="1"/>
  <c r="J2043" i="7"/>
  <c r="K2044" i="7" s="1"/>
  <c r="K2045" i="7" s="1"/>
  <c r="K2034" i="7" s="1"/>
  <c r="J2050" i="7"/>
  <c r="K2051" i="7" s="1"/>
  <c r="J2053" i="7"/>
  <c r="J2054" i="7"/>
  <c r="K2055" i="7"/>
  <c r="J2057" i="7"/>
  <c r="K2058" i="7" s="1"/>
  <c r="K2059" i="7"/>
  <c r="K2060" i="7" s="1"/>
  <c r="K2048" i="7" s="1"/>
  <c r="J2064" i="7"/>
  <c r="J2065" i="7"/>
  <c r="K2066" i="7"/>
  <c r="J2068" i="7"/>
  <c r="K2069" i="7"/>
  <c r="J2071" i="7"/>
  <c r="K2072" i="7" s="1"/>
  <c r="K2073" i="7"/>
  <c r="K2074" i="7" s="1"/>
  <c r="K2062" i="7" s="1"/>
  <c r="J2078" i="7"/>
  <c r="J2079" i="7"/>
  <c r="K2080" i="7"/>
  <c r="J2082" i="7"/>
  <c r="J2083" i="7"/>
  <c r="K2084" i="7"/>
  <c r="J2086" i="7"/>
  <c r="K2087" i="7" s="1"/>
  <c r="K2088" i="7"/>
  <c r="K2089" i="7" s="1"/>
  <c r="K2076" i="7" s="1"/>
  <c r="J2093" i="7"/>
  <c r="J2094" i="7"/>
  <c r="K2095" i="7"/>
  <c r="J2097" i="7"/>
  <c r="K2098" i="7"/>
  <c r="J2100" i="7"/>
  <c r="K2101" i="7" s="1"/>
  <c r="K2102" i="7" s="1"/>
  <c r="K2091" i="7" s="1"/>
  <c r="J2106" i="7"/>
  <c r="J2107" i="7"/>
  <c r="K2108" i="7"/>
  <c r="J2110" i="7"/>
  <c r="J2111" i="7"/>
  <c r="K2112" i="7" s="1"/>
  <c r="K2113" i="7"/>
  <c r="K2114" i="7" s="1"/>
  <c r="K2104" i="7" s="1"/>
  <c r="J2118" i="7"/>
  <c r="J2119" i="7"/>
  <c r="K2120" i="7"/>
  <c r="J2122" i="7"/>
  <c r="J2123" i="7"/>
  <c r="J2124" i="7"/>
  <c r="J2125" i="7"/>
  <c r="K2126" i="7" s="1"/>
  <c r="J2128" i="7"/>
  <c r="K2129" i="7" s="1"/>
  <c r="K2130" i="7"/>
  <c r="K2131" i="7" s="1"/>
  <c r="K2116" i="7" s="1"/>
  <c r="J2135" i="7"/>
  <c r="J2136" i="7"/>
  <c r="K2137" i="7" s="1"/>
  <c r="J2139" i="7"/>
  <c r="J2140" i="7"/>
  <c r="K2141" i="7"/>
  <c r="J2143" i="7"/>
  <c r="K2144" i="7" s="1"/>
  <c r="K2145" i="7"/>
  <c r="K2146" i="7" s="1"/>
  <c r="K2133" i="7" s="1"/>
  <c r="J2150" i="7"/>
  <c r="J2151" i="7"/>
  <c r="K2152" i="7"/>
  <c r="J2154" i="7"/>
  <c r="K2155" i="7"/>
  <c r="J2157" i="7"/>
  <c r="J2158" i="7"/>
  <c r="J2159" i="7"/>
  <c r="J2160" i="7"/>
  <c r="J2161" i="7"/>
  <c r="K2162" i="7"/>
  <c r="J2164" i="7"/>
  <c r="K2165" i="7"/>
  <c r="K2166" i="7"/>
  <c r="K2167" i="7"/>
  <c r="K2148" i="7" s="1"/>
  <c r="J2171" i="7"/>
  <c r="J2172" i="7"/>
  <c r="K2173" i="7"/>
  <c r="J2175" i="7"/>
  <c r="J2176" i="7"/>
  <c r="J2177" i="7"/>
  <c r="K2178" i="7"/>
  <c r="J2180" i="7"/>
  <c r="K2181" i="7"/>
  <c r="K2182" i="7"/>
  <c r="K2183" i="7"/>
  <c r="K2169" i="7" s="1"/>
  <c r="J2187" i="7"/>
  <c r="J2188" i="7"/>
  <c r="K2189" i="7"/>
  <c r="J2191" i="7"/>
  <c r="J2192" i="7"/>
  <c r="J2193" i="7"/>
  <c r="K2194" i="7"/>
  <c r="J2196" i="7"/>
  <c r="K2197" i="7"/>
  <c r="K2198" i="7"/>
  <c r="K2199" i="7"/>
  <c r="K2185" i="7" s="1"/>
  <c r="J2203" i="7"/>
  <c r="K2204" i="7"/>
  <c r="J2206" i="7"/>
  <c r="K2207" i="7"/>
  <c r="K2208" i="7"/>
  <c r="K2201" i="7" s="1"/>
  <c r="J2212" i="7"/>
  <c r="K2213" i="7"/>
  <c r="J2215" i="7"/>
  <c r="K2216" i="7"/>
  <c r="K2217" i="7"/>
  <c r="K2210" i="7" s="1"/>
  <c r="J2221" i="7"/>
  <c r="K2222" i="7"/>
  <c r="J2224" i="7"/>
  <c r="J2225" i="7"/>
  <c r="K2226" i="7"/>
  <c r="J2228" i="7"/>
  <c r="K2229" i="7"/>
  <c r="K2230" i="7"/>
  <c r="K2219" i="7" s="1"/>
  <c r="J2234" i="7"/>
  <c r="K2235" i="7"/>
  <c r="J2237" i="7"/>
  <c r="J2238" i="7"/>
  <c r="K2239" i="7"/>
  <c r="J2241" i="7"/>
  <c r="K2242" i="7"/>
  <c r="K2243" i="7"/>
  <c r="K2232" i="7" s="1"/>
  <c r="J2247" i="7"/>
  <c r="J2248" i="7"/>
  <c r="K2249" i="7"/>
  <c r="J2251" i="7"/>
  <c r="K2252" i="7"/>
  <c r="J2254" i="7"/>
  <c r="K2255" i="7"/>
  <c r="K2256" i="7"/>
  <c r="K2245" i="7" s="1"/>
  <c r="J2260" i="7"/>
  <c r="J2261" i="7"/>
  <c r="K2262" i="7"/>
  <c r="J2264" i="7"/>
  <c r="K2265" i="7"/>
  <c r="J2267" i="7"/>
  <c r="K2268" i="7"/>
  <c r="K2269" i="7"/>
  <c r="K2258" i="7" s="1"/>
  <c r="J2273" i="7"/>
  <c r="K2274" i="7"/>
  <c r="K2275" i="7"/>
  <c r="K2276" i="7"/>
  <c r="K2271" i="7" s="1"/>
  <c r="J2280" i="7"/>
  <c r="K2281" i="7"/>
  <c r="J2283" i="7"/>
  <c r="K2284" i="7"/>
  <c r="K2285" i="7"/>
  <c r="K2278" i="7" s="1"/>
  <c r="J2289" i="7"/>
  <c r="K2290" i="7"/>
  <c r="J2292" i="7"/>
  <c r="K2293" i="7"/>
  <c r="K2294" i="7"/>
  <c r="K2287" i="7" s="1"/>
  <c r="J2298" i="7"/>
  <c r="K2299" i="7"/>
  <c r="J2301" i="7"/>
  <c r="K2302" i="7"/>
  <c r="K2303" i="7"/>
  <c r="K2296" i="7" s="1"/>
  <c r="J2307" i="7"/>
  <c r="J2308" i="7"/>
  <c r="K2309" i="7"/>
  <c r="J2311" i="7"/>
  <c r="K2312" i="7"/>
  <c r="J2314" i="7"/>
  <c r="K2315" i="7"/>
  <c r="K2316" i="7"/>
  <c r="K2305" i="7" s="1"/>
  <c r="J2320" i="7"/>
  <c r="K2321" i="7"/>
  <c r="J2323" i="7"/>
  <c r="K2324" i="7"/>
  <c r="K2325" i="7"/>
  <c r="K2318" i="7" s="1"/>
  <c r="J2329" i="7"/>
  <c r="J2330" i="7"/>
  <c r="K2331" i="7"/>
  <c r="J2333" i="7"/>
  <c r="K2334" i="7"/>
  <c r="K2335" i="7"/>
  <c r="K2327" i="7" s="1"/>
  <c r="J2339" i="7"/>
  <c r="K2340" i="7"/>
  <c r="J2342" i="7"/>
  <c r="K2343" i="7"/>
  <c r="J2345" i="7"/>
  <c r="K2346" i="7"/>
  <c r="K2347" i="7"/>
  <c r="K2337" i="7" s="1"/>
  <c r="J2351" i="7"/>
  <c r="K2352" i="7"/>
  <c r="K2353" i="7"/>
  <c r="K2354" i="7"/>
  <c r="K2349" i="7" s="1"/>
  <c r="J2358" i="7"/>
  <c r="K2359" i="7"/>
  <c r="J2361" i="7"/>
  <c r="K2362" i="7"/>
  <c r="J2364" i="7"/>
  <c r="K2365" i="7"/>
  <c r="K2366" i="7"/>
  <c r="K2356" i="7" s="1"/>
  <c r="J2370" i="7"/>
  <c r="K2371" i="7"/>
  <c r="K2372" i="7"/>
  <c r="K2373" i="7"/>
  <c r="K2368" i="7" s="1"/>
  <c r="J2377" i="7"/>
  <c r="K2378" i="7"/>
  <c r="K2379" i="7"/>
  <c r="K2380" i="7"/>
  <c r="K2375" i="7" s="1"/>
  <c r="J2384" i="7"/>
  <c r="K2385" i="7"/>
  <c r="K2386" i="7"/>
  <c r="K2387" i="7"/>
  <c r="K2382" i="7" s="1"/>
  <c r="J2391" i="7"/>
  <c r="K2392" i="7"/>
  <c r="K2393" i="7"/>
  <c r="K2394" i="7"/>
  <c r="K2389" i="7" s="1"/>
  <c r="J2398" i="7"/>
  <c r="K2399" i="7"/>
  <c r="J2401" i="7"/>
  <c r="K2402" i="7"/>
  <c r="J2404" i="7"/>
  <c r="K2405" i="7"/>
  <c r="K2406" i="7"/>
  <c r="K2396" i="7" s="1"/>
  <c r="J2410" i="7"/>
  <c r="K2411" i="7"/>
  <c r="J2413" i="7"/>
  <c r="K2414" i="7"/>
  <c r="J2416" i="7"/>
  <c r="K2417" i="7"/>
  <c r="J2419" i="7"/>
  <c r="K2420" i="7"/>
  <c r="K2421" i="7"/>
  <c r="K2408" i="7" s="1"/>
  <c r="J2425" i="7"/>
  <c r="K2426" i="7"/>
  <c r="J2428" i="7"/>
  <c r="J2429" i="7"/>
  <c r="K2430" i="7"/>
  <c r="J2432" i="7"/>
  <c r="K2433" i="7"/>
  <c r="K2434" i="7"/>
  <c r="K2423" i="7" s="1"/>
  <c r="J2438" i="7"/>
  <c r="K2439" i="7"/>
  <c r="J2441" i="7"/>
  <c r="J2442" i="7"/>
  <c r="K2443" i="7"/>
  <c r="J2445" i="7"/>
  <c r="K2446" i="7"/>
  <c r="K2447" i="7"/>
  <c r="K2436" i="7" s="1"/>
  <c r="J2451" i="7"/>
  <c r="K2452" i="7"/>
  <c r="J2454" i="7"/>
  <c r="J2455" i="7"/>
  <c r="K2456" i="7"/>
  <c r="J2458" i="7"/>
  <c r="K2459" i="7"/>
  <c r="K2460" i="7"/>
  <c r="K2449" i="7" s="1"/>
  <c r="J2464" i="7"/>
  <c r="K2465" i="7"/>
  <c r="J2467" i="7"/>
  <c r="J2468" i="7"/>
  <c r="K2469" i="7"/>
  <c r="J2471" i="7"/>
  <c r="K2472" i="7"/>
  <c r="K2473" i="7"/>
  <c r="K2462" i="7" s="1"/>
  <c r="J2477" i="7"/>
  <c r="K2478" i="7"/>
  <c r="K2479" i="7"/>
  <c r="K2480" i="7"/>
  <c r="K2475" i="7" s="1"/>
  <c r="J2484" i="7"/>
  <c r="J2485" i="7"/>
  <c r="K2486" i="7"/>
  <c r="K2487" i="7"/>
  <c r="K2488" i="7"/>
  <c r="K2482" i="7" s="1"/>
  <c r="J2492" i="7"/>
  <c r="J2493" i="7"/>
  <c r="K2494" i="7"/>
  <c r="K2495" i="7"/>
  <c r="K2496" i="7"/>
  <c r="K2490" i="7" s="1"/>
  <c r="J2500" i="7"/>
  <c r="K2501" i="7"/>
  <c r="K2502" i="7"/>
  <c r="K2503" i="7"/>
  <c r="K2498" i="7" s="1"/>
  <c r="J2507" i="7"/>
  <c r="K2508" i="7"/>
  <c r="K2509" i="7"/>
  <c r="K2510" i="7"/>
  <c r="K2505" i="7" s="1"/>
  <c r="J2514" i="7"/>
  <c r="K2515" i="7"/>
  <c r="K2516" i="7"/>
  <c r="K2517" i="7"/>
  <c r="K2512" i="7" s="1"/>
  <c r="J2521" i="7"/>
  <c r="K2522" i="7"/>
  <c r="K2523" i="7"/>
  <c r="K2524" i="7"/>
  <c r="K2519" i="7" s="1"/>
  <c r="J2528" i="7"/>
  <c r="J2529" i="7"/>
  <c r="K2530" i="7"/>
  <c r="J2532" i="7"/>
  <c r="K2533" i="7"/>
  <c r="J2535" i="7"/>
  <c r="K2536" i="7"/>
  <c r="K2537" i="7"/>
  <c r="K2526" i="7" s="1"/>
  <c r="J2541" i="7"/>
  <c r="J2542" i="7"/>
  <c r="K2543" i="7"/>
  <c r="J2545" i="7"/>
  <c r="J2546" i="7"/>
  <c r="K2547" i="7"/>
  <c r="J2549" i="7"/>
  <c r="K2550" i="7"/>
  <c r="K2551" i="7"/>
  <c r="K2539" i="7" s="1"/>
  <c r="J2555" i="7"/>
  <c r="J2556" i="7"/>
  <c r="K2557" i="7"/>
  <c r="J2559" i="7"/>
  <c r="K2560" i="7"/>
  <c r="J2562" i="7"/>
  <c r="K2563" i="7"/>
  <c r="K2564" i="7"/>
  <c r="K2553" i="7" s="1"/>
  <c r="J2568" i="7"/>
  <c r="J2569" i="7"/>
  <c r="K2570" i="7"/>
  <c r="J2572" i="7"/>
  <c r="J2573" i="7"/>
  <c r="K2574" i="7"/>
  <c r="J2576" i="7"/>
  <c r="K2577" i="7"/>
  <c r="K2578" i="7"/>
  <c r="K2566" i="7" s="1"/>
  <c r="J2582" i="7"/>
  <c r="J2583" i="7"/>
  <c r="K2584" i="7"/>
  <c r="J2586" i="7"/>
  <c r="J2587" i="7"/>
  <c r="K2588" i="7"/>
  <c r="J2590" i="7"/>
  <c r="K2591" i="7"/>
  <c r="K2592" i="7"/>
  <c r="K2580" i="7" s="1"/>
  <c r="J2596" i="7"/>
  <c r="J2597" i="7"/>
  <c r="J2598" i="7"/>
  <c r="K2599" i="7"/>
  <c r="J2601" i="7"/>
  <c r="K2602" i="7"/>
  <c r="J2604" i="7"/>
  <c r="K2605" i="7"/>
  <c r="K2606" i="7"/>
  <c r="K2594" i="7" s="1"/>
  <c r="J2610" i="7"/>
  <c r="J2611" i="7"/>
  <c r="J2612" i="7"/>
  <c r="K2613" i="7"/>
  <c r="J2615" i="7"/>
  <c r="J2616" i="7"/>
  <c r="J2617" i="7"/>
  <c r="J2618" i="7"/>
  <c r="K2619" i="7"/>
  <c r="J2621" i="7"/>
  <c r="K2622" i="7"/>
  <c r="K2623" i="7"/>
  <c r="K2608" i="7" s="1"/>
  <c r="J2627" i="7"/>
  <c r="J2628" i="7"/>
  <c r="K2629" i="7"/>
  <c r="J2631" i="7"/>
  <c r="K2632" i="7"/>
  <c r="J2634" i="7"/>
  <c r="K2635" i="7"/>
  <c r="J2637" i="7"/>
  <c r="K2638" i="7"/>
  <c r="K2639" i="7"/>
  <c r="K2625" i="7" s="1"/>
  <c r="J2643" i="7"/>
  <c r="J2644" i="7"/>
  <c r="K2645" i="7"/>
  <c r="J2647" i="7"/>
  <c r="J2648" i="7"/>
  <c r="J2649" i="7"/>
  <c r="J2650" i="7"/>
  <c r="J2651" i="7"/>
  <c r="J2652" i="7"/>
  <c r="J2653" i="7"/>
  <c r="J2654" i="7"/>
  <c r="J2655" i="7"/>
  <c r="J2656" i="7"/>
  <c r="K2657" i="7"/>
  <c r="J2659" i="7"/>
  <c r="K2660" i="7"/>
  <c r="K2661" i="7"/>
  <c r="K2641" i="7" s="1"/>
  <c r="J2665" i="7"/>
  <c r="J2666" i="7"/>
  <c r="K2667" i="7"/>
  <c r="J2669" i="7"/>
  <c r="J2670" i="7"/>
  <c r="J2671" i="7"/>
  <c r="J2672" i="7"/>
  <c r="J2673" i="7"/>
  <c r="J2674" i="7"/>
  <c r="J2675" i="7"/>
  <c r="J2676" i="7"/>
  <c r="J2677" i="7"/>
  <c r="J2678" i="7"/>
  <c r="K2679" i="7"/>
  <c r="J2681" i="7"/>
  <c r="K2682" i="7"/>
  <c r="K2683" i="7"/>
  <c r="K2663" i="7" s="1"/>
  <c r="J2687" i="7"/>
  <c r="J2688" i="7"/>
  <c r="K2689" i="7"/>
  <c r="J2691" i="7"/>
  <c r="J2692" i="7"/>
  <c r="J2693" i="7"/>
  <c r="J2694" i="7"/>
  <c r="J2695" i="7"/>
  <c r="J2696" i="7"/>
  <c r="J2697" i="7"/>
  <c r="J2698" i="7"/>
  <c r="J2699" i="7"/>
  <c r="J2700" i="7"/>
  <c r="J2701" i="7"/>
  <c r="K2702" i="7"/>
  <c r="J2704" i="7"/>
  <c r="K2705" i="7"/>
  <c r="K2706" i="7"/>
  <c r="K2685" i="7" s="1"/>
  <c r="J2710" i="7"/>
  <c r="J2711" i="7"/>
  <c r="J2712" i="7"/>
  <c r="K2713" i="7"/>
  <c r="J2715" i="7"/>
  <c r="K2716" i="7"/>
  <c r="J2718" i="7"/>
  <c r="K2719" i="7"/>
  <c r="J2721" i="7"/>
  <c r="K2722" i="7"/>
  <c r="K2723" i="7"/>
  <c r="K2708" i="7" s="1"/>
  <c r="J2727" i="7"/>
  <c r="J2728" i="7"/>
  <c r="J2729" i="7"/>
  <c r="K2730" i="7"/>
  <c r="J2732" i="7"/>
  <c r="K2733" i="7"/>
  <c r="J2735" i="7"/>
  <c r="K2736" i="7"/>
  <c r="J2738" i="7"/>
  <c r="K2739" i="7"/>
  <c r="K2740" i="7"/>
  <c r="K2725" i="7" s="1"/>
  <c r="J2744" i="7"/>
  <c r="J2745" i="7"/>
  <c r="K2746" i="7"/>
  <c r="J2748" i="7"/>
  <c r="K2749" i="7"/>
  <c r="J2751" i="7"/>
  <c r="K2752" i="7"/>
  <c r="K2753" i="7"/>
  <c r="K2742" i="7" s="1"/>
  <c r="J2757" i="7"/>
  <c r="J2758" i="7"/>
  <c r="K2759" i="7"/>
  <c r="J2761" i="7"/>
  <c r="K2762" i="7"/>
  <c r="J2764" i="7"/>
  <c r="K2765" i="7"/>
  <c r="J2767" i="7"/>
  <c r="K2768" i="7"/>
  <c r="K2769" i="7"/>
  <c r="K2755" i="7" s="1"/>
  <c r="J2773" i="7"/>
  <c r="J2774" i="7"/>
  <c r="K2775" i="7"/>
  <c r="J2777" i="7"/>
  <c r="J2778" i="7"/>
  <c r="J2779" i="7"/>
  <c r="K2780" i="7"/>
  <c r="J2782" i="7"/>
  <c r="K2783" i="7"/>
  <c r="K2784" i="7"/>
  <c r="K2771" i="7" s="1"/>
  <c r="J2788" i="7"/>
  <c r="J2789" i="7"/>
  <c r="K2790" i="7"/>
  <c r="J2792" i="7"/>
  <c r="J2793" i="7"/>
  <c r="J2794" i="7"/>
  <c r="K2795" i="7"/>
  <c r="J2797" i="7"/>
  <c r="K2798" i="7"/>
  <c r="K2799" i="7"/>
  <c r="K2786" i="7" s="1"/>
  <c r="J2803" i="7"/>
  <c r="J2804" i="7"/>
  <c r="K2805" i="7"/>
  <c r="J2807" i="7"/>
  <c r="J2808" i="7"/>
  <c r="J2809" i="7"/>
  <c r="K2810" i="7"/>
  <c r="J2812" i="7"/>
  <c r="K2813" i="7"/>
  <c r="K2814" i="7"/>
  <c r="K2801" i="7" s="1"/>
  <c r="J2818" i="7"/>
  <c r="J2819" i="7"/>
  <c r="K2820" i="7"/>
  <c r="J2822" i="7"/>
  <c r="J2823" i="7"/>
  <c r="K2824" i="7"/>
  <c r="J2826" i="7"/>
  <c r="K2827" i="7"/>
  <c r="K2828" i="7"/>
  <c r="K2816" i="7" s="1"/>
  <c r="J2832" i="7"/>
  <c r="J2833" i="7"/>
  <c r="K2834" i="7"/>
  <c r="J2836" i="7"/>
  <c r="J2837" i="7"/>
  <c r="K2838" i="7"/>
  <c r="J2840" i="7"/>
  <c r="K2841" i="7"/>
  <c r="K2842" i="7"/>
  <c r="K2830" i="7" s="1"/>
  <c r="J2846" i="7"/>
  <c r="J2847" i="7"/>
  <c r="K2848" i="7"/>
  <c r="J2850" i="7"/>
  <c r="J2851" i="7"/>
  <c r="K2852" i="7"/>
  <c r="J2854" i="7"/>
  <c r="K2855" i="7"/>
  <c r="K2856" i="7"/>
  <c r="K2844" i="7" s="1"/>
  <c r="J2860" i="7"/>
  <c r="J2861" i="7"/>
  <c r="K2862" i="7"/>
  <c r="J2868" i="7" s="1"/>
  <c r="J2864" i="7"/>
  <c r="J2865" i="7"/>
  <c r="K2866" i="7"/>
  <c r="J2874" i="7"/>
  <c r="J2875" i="7"/>
  <c r="K2876" i="7"/>
  <c r="J2878" i="7"/>
  <c r="J2879" i="7"/>
  <c r="K2880" i="7"/>
  <c r="J2882" i="7"/>
  <c r="K2883" i="7"/>
  <c r="K2884" i="7"/>
  <c r="K2872" i="7" s="1"/>
  <c r="J2888" i="7"/>
  <c r="J2889" i="7"/>
  <c r="K2890" i="7"/>
  <c r="J2892" i="7"/>
  <c r="J2893" i="7"/>
  <c r="J2894" i="7"/>
  <c r="K2895" i="7"/>
  <c r="J2897" i="7"/>
  <c r="K2898" i="7"/>
  <c r="K2899" i="7"/>
  <c r="K2886" i="7" s="1"/>
  <c r="J2903" i="7"/>
  <c r="K2904" i="7"/>
  <c r="J2906" i="7"/>
  <c r="J2907" i="7"/>
  <c r="J2908" i="7"/>
  <c r="K2909" i="7"/>
  <c r="J2911" i="7"/>
  <c r="J2912" i="7"/>
  <c r="K2913" i="7"/>
  <c r="J2915" i="7"/>
  <c r="K2916" i="7"/>
  <c r="K2917" i="7"/>
  <c r="K2901" i="7" s="1"/>
  <c r="J2921" i="7"/>
  <c r="J2922" i="7"/>
  <c r="K2923" i="7"/>
  <c r="J2925" i="7"/>
  <c r="K2926" i="7"/>
  <c r="J2928" i="7"/>
  <c r="J2929" i="7"/>
  <c r="K2930" i="7"/>
  <c r="J2932" i="7"/>
  <c r="K2933" i="7"/>
  <c r="K2934" i="7"/>
  <c r="K2919" i="7" s="1"/>
  <c r="J2938" i="7"/>
  <c r="J2939" i="7"/>
  <c r="K2940" i="7"/>
  <c r="J2942" i="7"/>
  <c r="J2943" i="7"/>
  <c r="J2944" i="7"/>
  <c r="K2945" i="7"/>
  <c r="J2947" i="7"/>
  <c r="K2948" i="7"/>
  <c r="J2950" i="7"/>
  <c r="K2951" i="7"/>
  <c r="K2952" i="7"/>
  <c r="K2936" i="7" s="1"/>
  <c r="J2956" i="7"/>
  <c r="J2957" i="7"/>
  <c r="K2958" i="7"/>
  <c r="J2960" i="7"/>
  <c r="J2961" i="7"/>
  <c r="K2962" i="7"/>
  <c r="J2964" i="7"/>
  <c r="K2965" i="7"/>
  <c r="K2966" i="7"/>
  <c r="K2954" i="7" s="1"/>
  <c r="J2970" i="7"/>
  <c r="J2971" i="7"/>
  <c r="K2972" i="7"/>
  <c r="J2974" i="7"/>
  <c r="K2975" i="7"/>
  <c r="J2977" i="7"/>
  <c r="K2978" i="7"/>
  <c r="J2980" i="7"/>
  <c r="K2981" i="7"/>
  <c r="K2982" i="7"/>
  <c r="K2968" i="7" s="1"/>
  <c r="J2986" i="7"/>
  <c r="J2987" i="7"/>
  <c r="K2988" i="7"/>
  <c r="J2990" i="7"/>
  <c r="J2991" i="7"/>
  <c r="J2992" i="7"/>
  <c r="K2993" i="7"/>
  <c r="J2995" i="7"/>
  <c r="K2996" i="7"/>
  <c r="K2997" i="7"/>
  <c r="K2984" i="7" s="1"/>
  <c r="J3001" i="7"/>
  <c r="J3002" i="7"/>
  <c r="J3003" i="7"/>
  <c r="K3004" i="7"/>
  <c r="J3006" i="7"/>
  <c r="J3007" i="7"/>
  <c r="J3008" i="7"/>
  <c r="K3009" i="7"/>
  <c r="J3011" i="7"/>
  <c r="K3012" i="7"/>
  <c r="K3013" i="7"/>
  <c r="K2999" i="7" s="1"/>
  <c r="J3017" i="7"/>
  <c r="K3018" i="7"/>
  <c r="J3020" i="7"/>
  <c r="K3021" i="7"/>
  <c r="J3023" i="7"/>
  <c r="K3024" i="7"/>
  <c r="K3025" i="7"/>
  <c r="K3015" i="7" s="1"/>
  <c r="J3029" i="7"/>
  <c r="J3030" i="7"/>
  <c r="K3031" i="7"/>
  <c r="J3033" i="7"/>
  <c r="J3034" i="7"/>
  <c r="K3035" i="7"/>
  <c r="J3037" i="7"/>
  <c r="J3038" i="7"/>
  <c r="J3039" i="7"/>
  <c r="K3040" i="7"/>
  <c r="J3042" i="7"/>
  <c r="K3043" i="7"/>
  <c r="K3044" i="7"/>
  <c r="K3027" i="7" s="1"/>
  <c r="J3048" i="7"/>
  <c r="J3049" i="7"/>
  <c r="K3050" i="7"/>
  <c r="J3052" i="7"/>
  <c r="J3053" i="7"/>
  <c r="K3054" i="7"/>
  <c r="J3056" i="7"/>
  <c r="J3057" i="7"/>
  <c r="K3058" i="7"/>
  <c r="J3060" i="7"/>
  <c r="K3061" i="7"/>
  <c r="K3062" i="7"/>
  <c r="K3046" i="7" s="1"/>
  <c r="J3066" i="7"/>
  <c r="J3067" i="7"/>
  <c r="K3068" i="7"/>
  <c r="J3070" i="7"/>
  <c r="J3071" i="7"/>
  <c r="J3072" i="7"/>
  <c r="K3073" i="7"/>
  <c r="J3075" i="7"/>
  <c r="J3076" i="7"/>
  <c r="K3077" i="7"/>
  <c r="J3079" i="7"/>
  <c r="K3080" i="7"/>
  <c r="K3081" i="7"/>
  <c r="K3064" i="7" s="1"/>
  <c r="J3085" i="7"/>
  <c r="J3086" i="7"/>
  <c r="K3087" i="7"/>
  <c r="J3089" i="7"/>
  <c r="J3090" i="7"/>
  <c r="K3091" i="7"/>
  <c r="J3093" i="7"/>
  <c r="J3094" i="7"/>
  <c r="K3095" i="7"/>
  <c r="J3097" i="7"/>
  <c r="K3098" i="7"/>
  <c r="K3099" i="7"/>
  <c r="K3083" i="7" s="1"/>
  <c r="J3103" i="7"/>
  <c r="J3104" i="7"/>
  <c r="K3105" i="7"/>
  <c r="J3107" i="7"/>
  <c r="J3108" i="7"/>
  <c r="J3109" i="7"/>
  <c r="K3110" i="7"/>
  <c r="J3112" i="7"/>
  <c r="K3113" i="7"/>
  <c r="J3115" i="7"/>
  <c r="K3116" i="7"/>
  <c r="K3117" i="7"/>
  <c r="K3101" i="7" s="1"/>
  <c r="J3121" i="7"/>
  <c r="J3122" i="7"/>
  <c r="K3123" i="7"/>
  <c r="J3125" i="7"/>
  <c r="J3126" i="7"/>
  <c r="J3127" i="7"/>
  <c r="K3128" i="7"/>
  <c r="J3130" i="7"/>
  <c r="K3131" i="7"/>
  <c r="K3132" i="7"/>
  <c r="K3119" i="7" s="1"/>
  <c r="J3136" i="7"/>
  <c r="J3137" i="7"/>
  <c r="K3138" i="7"/>
  <c r="J3140" i="7"/>
  <c r="J3141" i="7"/>
  <c r="K3142" i="7"/>
  <c r="J3144" i="7"/>
  <c r="K3145" i="7"/>
  <c r="K3146" i="7"/>
  <c r="K3134" i="7" s="1"/>
  <c r="J3151" i="7"/>
  <c r="K3152" i="7"/>
  <c r="J3154" i="7"/>
  <c r="K3155" i="7"/>
  <c r="J3157" i="7"/>
  <c r="K3158" i="7"/>
  <c r="K3159" i="7"/>
  <c r="K3149" i="7" s="1"/>
  <c r="J3163" i="7"/>
  <c r="K3164" i="7"/>
  <c r="J3166" i="7"/>
  <c r="K3167" i="7"/>
  <c r="J3169" i="7"/>
  <c r="K3170" i="7"/>
  <c r="K3171" i="7"/>
  <c r="K3161" i="7" s="1"/>
  <c r="J3175" i="7"/>
  <c r="J3176" i="7"/>
  <c r="K3177" i="7"/>
  <c r="J3179" i="7"/>
  <c r="J3180" i="7"/>
  <c r="J3181" i="7"/>
  <c r="K3182" i="7"/>
  <c r="J3184" i="7"/>
  <c r="K3185" i="7"/>
  <c r="K3186" i="7"/>
  <c r="K3173" i="7" s="1"/>
  <c r="J3190" i="7"/>
  <c r="J3191" i="7"/>
  <c r="K3192" i="7"/>
  <c r="J3194" i="7"/>
  <c r="J3195" i="7"/>
  <c r="J3196" i="7"/>
  <c r="K3197" i="7"/>
  <c r="J3199" i="7"/>
  <c r="K3200" i="7"/>
  <c r="K3201" i="7"/>
  <c r="K3188" i="7" s="1"/>
  <c r="J3205" i="7"/>
  <c r="J3206" i="7"/>
  <c r="K3207" i="7"/>
  <c r="J3209" i="7"/>
  <c r="K3210" i="7"/>
  <c r="J3212" i="7"/>
  <c r="K3213" i="7"/>
  <c r="K3214" i="7"/>
  <c r="K3203" i="7" s="1"/>
  <c r="J3218" i="7"/>
  <c r="J3219" i="7"/>
  <c r="K3220" i="7"/>
  <c r="J3222" i="7"/>
  <c r="K3223" i="7"/>
  <c r="J3225" i="7"/>
  <c r="K3226" i="7"/>
  <c r="K3227" i="7"/>
  <c r="K3216" i="7" s="1"/>
  <c r="J3231" i="7"/>
  <c r="J3232" i="7"/>
  <c r="K3233" i="7"/>
  <c r="J3235" i="7"/>
  <c r="K3236" i="7"/>
  <c r="J3238" i="7"/>
  <c r="K3239" i="7"/>
  <c r="J3241" i="7"/>
  <c r="K3242" i="7"/>
  <c r="K3243" i="7"/>
  <c r="K3229" i="7" s="1"/>
  <c r="J3247" i="7"/>
  <c r="J3248" i="7"/>
  <c r="K3249" i="7"/>
  <c r="J3251" i="7"/>
  <c r="K3252" i="7"/>
  <c r="J3254" i="7"/>
  <c r="J3255" i="7"/>
  <c r="K3256" i="7"/>
  <c r="J3258" i="7"/>
  <c r="K3259" i="7"/>
  <c r="K3260" i="7"/>
  <c r="K3245" i="7" s="1"/>
  <c r="J3264" i="7"/>
  <c r="J3265" i="7"/>
  <c r="K3266" i="7"/>
  <c r="J3268" i="7"/>
  <c r="K3269" i="7"/>
  <c r="J3271" i="7"/>
  <c r="J3272" i="7"/>
  <c r="K3273" i="7"/>
  <c r="J3275" i="7"/>
  <c r="K3276" i="7"/>
  <c r="K3277" i="7"/>
  <c r="K3262" i="7" s="1"/>
  <c r="J3281" i="7"/>
  <c r="J3282" i="7"/>
  <c r="K3283" i="7"/>
  <c r="J3285" i="7"/>
  <c r="K3286" i="7"/>
  <c r="J3288" i="7"/>
  <c r="J3289" i="7"/>
  <c r="K3290" i="7"/>
  <c r="J3292" i="7"/>
  <c r="K3293" i="7"/>
  <c r="K3294" i="7"/>
  <c r="K3279" i="7" s="1"/>
  <c r="J3298" i="7"/>
  <c r="J3299" i="7"/>
  <c r="K3300" i="7"/>
  <c r="J3302" i="7"/>
  <c r="J3303" i="7"/>
  <c r="K3304" i="7"/>
  <c r="J3306" i="7"/>
  <c r="K3307" i="7"/>
  <c r="K3308" i="7"/>
  <c r="K3296" i="7" s="1"/>
  <c r="J3312" i="7"/>
  <c r="K3313" i="7"/>
  <c r="J3315" i="7"/>
  <c r="J3316" i="7"/>
  <c r="J3317" i="7"/>
  <c r="K3318" i="7"/>
  <c r="J3320" i="7"/>
  <c r="K3321" i="7"/>
  <c r="K3322" i="7"/>
  <c r="K3310" i="7" s="1"/>
  <c r="J3326" i="7"/>
  <c r="K3327" i="7"/>
  <c r="J3329" i="7"/>
  <c r="K3330" i="7"/>
  <c r="J3332" i="7"/>
  <c r="K3333" i="7"/>
  <c r="K3334" i="7"/>
  <c r="K3324" i="7" s="1"/>
  <c r="J3339" i="7"/>
  <c r="J3340" i="7"/>
  <c r="K3341" i="7"/>
  <c r="J3343" i="7"/>
  <c r="K3344" i="7"/>
  <c r="J3346" i="7"/>
  <c r="K3347" i="7"/>
  <c r="K3348" i="7"/>
  <c r="K3337" i="7" s="1"/>
  <c r="J3352" i="7"/>
  <c r="J3353" i="7"/>
  <c r="K3354" i="7"/>
  <c r="J3356" i="7"/>
  <c r="J3357" i="7"/>
  <c r="J3358" i="7"/>
  <c r="K3359" i="7"/>
  <c r="J3361" i="7"/>
  <c r="K3362" i="7"/>
  <c r="K3363" i="7"/>
  <c r="K3350" i="7" s="1"/>
  <c r="J3367" i="7"/>
  <c r="J3368" i="7"/>
  <c r="K3369" i="7"/>
  <c r="J3371" i="7"/>
  <c r="J3372" i="7"/>
  <c r="J3373" i="7"/>
  <c r="K3374" i="7"/>
  <c r="J3376" i="7"/>
  <c r="K3377" i="7"/>
  <c r="K3378" i="7"/>
  <c r="K3365" i="7" s="1"/>
  <c r="J3382" i="7"/>
  <c r="K3383" i="7"/>
  <c r="K3384" i="7"/>
  <c r="K3385" i="7"/>
  <c r="K3380" i="7" s="1"/>
  <c r="J3389" i="7"/>
  <c r="J3390" i="7"/>
  <c r="K3391" i="7"/>
  <c r="J3393" i="7"/>
  <c r="K3394" i="7"/>
  <c r="J3396" i="7"/>
  <c r="K3397" i="7"/>
  <c r="K3398" i="7"/>
  <c r="K3387" i="7" s="1"/>
  <c r="J3402" i="7"/>
  <c r="J3403" i="7"/>
  <c r="K3404" i="7"/>
  <c r="J3406" i="7"/>
  <c r="K3407" i="7"/>
  <c r="J3409" i="7"/>
  <c r="K3410" i="7"/>
  <c r="K3411" i="7"/>
  <c r="K3400" i="7" s="1"/>
  <c r="J3415" i="7"/>
  <c r="K3416" i="7"/>
  <c r="J3418" i="7"/>
  <c r="K3419" i="7"/>
  <c r="J3421" i="7"/>
  <c r="K3422" i="7"/>
  <c r="K3423" i="7"/>
  <c r="K3413" i="7" s="1"/>
  <c r="J3427" i="7"/>
  <c r="J3428" i="7"/>
  <c r="K3429" i="7"/>
  <c r="J3431" i="7"/>
  <c r="J3432" i="7"/>
  <c r="K3433" i="7"/>
  <c r="J3435" i="7"/>
  <c r="K3436" i="7"/>
  <c r="K3437" i="7"/>
  <c r="K3425" i="7" s="1"/>
  <c r="J3441" i="7"/>
  <c r="J3442" i="7"/>
  <c r="K3443" i="7"/>
  <c r="J3445" i="7"/>
  <c r="J3446" i="7"/>
  <c r="J3447" i="7"/>
  <c r="J3448" i="7"/>
  <c r="K3449" i="7"/>
  <c r="J3451" i="7"/>
  <c r="K3452" i="7"/>
  <c r="J3454" i="7"/>
  <c r="K3455" i="7"/>
  <c r="K3456" i="7"/>
  <c r="K3439" i="7" s="1"/>
  <c r="J3460" i="7"/>
  <c r="J3461" i="7"/>
  <c r="K3462" i="7"/>
  <c r="J3464" i="7"/>
  <c r="J3465" i="7"/>
  <c r="J3466" i="7"/>
  <c r="J3467" i="7"/>
  <c r="K3468" i="7"/>
  <c r="J3470" i="7"/>
  <c r="K3471" i="7"/>
  <c r="J3473" i="7"/>
  <c r="K3474" i="7"/>
  <c r="K3475" i="7"/>
  <c r="K3458" i="7" s="1"/>
  <c r="J3479" i="7"/>
  <c r="J3480" i="7"/>
  <c r="K3481" i="7"/>
  <c r="J3483" i="7"/>
  <c r="K3484" i="7"/>
  <c r="J3486" i="7"/>
  <c r="K3487" i="7"/>
  <c r="K3488" i="7"/>
  <c r="K3477" i="7" s="1"/>
  <c r="J3492" i="7"/>
  <c r="J3493" i="7"/>
  <c r="K3494" i="7"/>
  <c r="J3496" i="7"/>
  <c r="K3497" i="7"/>
  <c r="J3499" i="7"/>
  <c r="K3500" i="7"/>
  <c r="K3501" i="7"/>
  <c r="K3490" i="7" s="1"/>
  <c r="J3505" i="7"/>
  <c r="J3506" i="7"/>
  <c r="K3507" i="7"/>
  <c r="J3509" i="7"/>
  <c r="K3510" i="7"/>
  <c r="J3512" i="7"/>
  <c r="K3513" i="7"/>
  <c r="K3514" i="7"/>
  <c r="K3503" i="7" s="1"/>
  <c r="J3518" i="7"/>
  <c r="J3519" i="7"/>
  <c r="K3520" i="7"/>
  <c r="J3522" i="7"/>
  <c r="J3523" i="7"/>
  <c r="J3524" i="7"/>
  <c r="K3525" i="7"/>
  <c r="J3527" i="7"/>
  <c r="K3528" i="7"/>
  <c r="K3529" i="7"/>
  <c r="K3516" i="7" s="1"/>
  <c r="J3533" i="7"/>
  <c r="J3534" i="7"/>
  <c r="K3535" i="7"/>
  <c r="J3537" i="7"/>
  <c r="J3538" i="7"/>
  <c r="J3539" i="7"/>
  <c r="K3540" i="7"/>
  <c r="J3542" i="7"/>
  <c r="J3543" i="7"/>
  <c r="J3544" i="7"/>
  <c r="K3545" i="7"/>
  <c r="J3547" i="7"/>
  <c r="K3548" i="7"/>
  <c r="K3549" i="7"/>
  <c r="K3531" i="7" s="1"/>
  <c r="J3553" i="7"/>
  <c r="J3554" i="7"/>
  <c r="K3555" i="7"/>
  <c r="J3557" i="7"/>
  <c r="J3558" i="7"/>
  <c r="K3559" i="7"/>
  <c r="J3561" i="7"/>
  <c r="K3562" i="7"/>
  <c r="K3563" i="7"/>
  <c r="K3551" i="7" s="1"/>
  <c r="J3567" i="7"/>
  <c r="J3568" i="7"/>
  <c r="K3569" i="7"/>
  <c r="J3571" i="7"/>
  <c r="J3572" i="7"/>
  <c r="K3573" i="7"/>
  <c r="J3575" i="7"/>
  <c r="K3576" i="7"/>
  <c r="K3577" i="7"/>
  <c r="K3565" i="7" s="1"/>
  <c r="J3581" i="7"/>
  <c r="J3582" i="7"/>
  <c r="K3583" i="7"/>
  <c r="J3585" i="7"/>
  <c r="J3586" i="7"/>
  <c r="J3587" i="7"/>
  <c r="K3588" i="7"/>
  <c r="J3590" i="7"/>
  <c r="K3591" i="7"/>
  <c r="K3592" i="7"/>
  <c r="K3579" i="7" s="1"/>
  <c r="J3596" i="7"/>
  <c r="J3597" i="7"/>
  <c r="K3598" i="7"/>
  <c r="J3600" i="7"/>
  <c r="K3601" i="7"/>
  <c r="J3603" i="7"/>
  <c r="K3604" i="7"/>
  <c r="K3605" i="7"/>
  <c r="K3594" i="7" s="1"/>
  <c r="J3609" i="7"/>
  <c r="J3610" i="7"/>
  <c r="K3611" i="7"/>
  <c r="J3613" i="7"/>
  <c r="K3614" i="7"/>
  <c r="J3616" i="7"/>
  <c r="K3617" i="7"/>
  <c r="K3618" i="7"/>
  <c r="K3607" i="7" s="1"/>
  <c r="J3622" i="7"/>
  <c r="J3623" i="7"/>
  <c r="K3624" i="7"/>
  <c r="J3626" i="7"/>
  <c r="K3627" i="7"/>
  <c r="J3629" i="7"/>
  <c r="K3630" i="7"/>
  <c r="K3631" i="7"/>
  <c r="K3620" i="7" s="1"/>
  <c r="J3635" i="7"/>
  <c r="J3636" i="7"/>
  <c r="K3637" i="7"/>
  <c r="J3639" i="7"/>
  <c r="K3640" i="7"/>
  <c r="J3642" i="7"/>
  <c r="K3643" i="7"/>
  <c r="K3644" i="7"/>
  <c r="K3633" i="7" s="1"/>
  <c r="J3648" i="7"/>
  <c r="J3649" i="7"/>
  <c r="K3650" i="7"/>
  <c r="J3652" i="7"/>
  <c r="J3653" i="7"/>
  <c r="K3654" i="7"/>
  <c r="J3656" i="7"/>
  <c r="K3657" i="7"/>
  <c r="K3658" i="7"/>
  <c r="K3646" i="7" s="1"/>
  <c r="J3662" i="7"/>
  <c r="J3663" i="7"/>
  <c r="K3664" i="7"/>
  <c r="J3666" i="7"/>
  <c r="K3667" i="7"/>
  <c r="J3669" i="7"/>
  <c r="K3670" i="7"/>
  <c r="K3671" i="7"/>
  <c r="K3660" i="7" s="1"/>
  <c r="J3675" i="7"/>
  <c r="J3676" i="7"/>
  <c r="K3677" i="7"/>
  <c r="J3679" i="7"/>
  <c r="K3680" i="7"/>
  <c r="J3682" i="7"/>
  <c r="K3683" i="7"/>
  <c r="K3684" i="7"/>
  <c r="K3673" i="7" s="1"/>
  <c r="J3688" i="7"/>
  <c r="J3689" i="7"/>
  <c r="K3690" i="7"/>
  <c r="J3692" i="7"/>
  <c r="K3693" i="7"/>
  <c r="J3695" i="7"/>
  <c r="K3696" i="7"/>
  <c r="K3697" i="7"/>
  <c r="K3686" i="7" s="1"/>
  <c r="J3701" i="7"/>
  <c r="J3702" i="7"/>
  <c r="K3703" i="7"/>
  <c r="J3705" i="7"/>
  <c r="K3706" i="7"/>
  <c r="J3708" i="7"/>
  <c r="K3709" i="7"/>
  <c r="K3710" i="7"/>
  <c r="K3699" i="7" s="1"/>
  <c r="J3714" i="7"/>
  <c r="J3715" i="7"/>
  <c r="K3716" i="7"/>
  <c r="J3718" i="7"/>
  <c r="K3719" i="7"/>
  <c r="J3721" i="7"/>
  <c r="K3722" i="7"/>
  <c r="K3723" i="7"/>
  <c r="K3712" i="7" s="1"/>
  <c r="J3727" i="7"/>
  <c r="J3728" i="7"/>
  <c r="K3729" i="7"/>
  <c r="J3731" i="7"/>
  <c r="J3732" i="7"/>
  <c r="K3733" i="7"/>
  <c r="J3735" i="7"/>
  <c r="K3736" i="7"/>
  <c r="K3737" i="7"/>
  <c r="K3725" i="7" s="1"/>
  <c r="J3741" i="7"/>
  <c r="J3742" i="7"/>
  <c r="K3743" i="7"/>
  <c r="J3745" i="7"/>
  <c r="J3746" i="7"/>
  <c r="K3747" i="7"/>
  <c r="J3749" i="7"/>
  <c r="K3750" i="7"/>
  <c r="K3751" i="7"/>
  <c r="K3739" i="7" s="1"/>
  <c r="J3755" i="7"/>
  <c r="J3756" i="7"/>
  <c r="K3757" i="7"/>
  <c r="J3759" i="7"/>
  <c r="J3760" i="7"/>
  <c r="K3761" i="7"/>
  <c r="J3763" i="7"/>
  <c r="K3764" i="7"/>
  <c r="K3765" i="7"/>
  <c r="K3753" i="7" s="1"/>
  <c r="J3769" i="7"/>
  <c r="J3770" i="7"/>
  <c r="K3771" i="7"/>
  <c r="J3773" i="7"/>
  <c r="J3774" i="7"/>
  <c r="K3775" i="7"/>
  <c r="J3777" i="7"/>
  <c r="K3778" i="7"/>
  <c r="K3779" i="7"/>
  <c r="K3767" i="7" s="1"/>
  <c r="J3783" i="7"/>
  <c r="J3784" i="7"/>
  <c r="K3785" i="7"/>
  <c r="J3787" i="7"/>
  <c r="J3788" i="7"/>
  <c r="K3789" i="7"/>
  <c r="J3791" i="7"/>
  <c r="K3792" i="7"/>
  <c r="K3793" i="7"/>
  <c r="K3781" i="7" s="1"/>
  <c r="J3797" i="7"/>
  <c r="K3798" i="7"/>
  <c r="K3799" i="7"/>
  <c r="K3800" i="7"/>
  <c r="K3795" i="7" s="1"/>
  <c r="J3804" i="7"/>
  <c r="K3805" i="7"/>
  <c r="K3806" i="7"/>
  <c r="K3807" i="7"/>
  <c r="K3802" i="7" s="1"/>
  <c r="J3811" i="7"/>
  <c r="K3812" i="7"/>
  <c r="K3813" i="7"/>
  <c r="K3814" i="7"/>
  <c r="K3809" i="7" s="1"/>
  <c r="J3818" i="7"/>
  <c r="K3819" i="7"/>
  <c r="K3820" i="7"/>
  <c r="K3821" i="7"/>
  <c r="K3816" i="7" s="1"/>
  <c r="J3825" i="7"/>
  <c r="K3826" i="7"/>
  <c r="K3827" i="7"/>
  <c r="K3828" i="7"/>
  <c r="K3823" i="7" s="1"/>
  <c r="J3832" i="7"/>
  <c r="K3833" i="7"/>
  <c r="K3834" i="7"/>
  <c r="K3835" i="7"/>
  <c r="K3830" i="7" s="1"/>
  <c r="J3839" i="7"/>
  <c r="J3840" i="7"/>
  <c r="K3841" i="7"/>
  <c r="J3843" i="7"/>
  <c r="J3844" i="7"/>
  <c r="K3845" i="7"/>
  <c r="J3847" i="7"/>
  <c r="K3848" i="7"/>
  <c r="K3849" i="7"/>
  <c r="K3837" i="7" s="1"/>
  <c r="J3853" i="7"/>
  <c r="J3854" i="7"/>
  <c r="K3855" i="7"/>
  <c r="J3857" i="7"/>
  <c r="K3858" i="7"/>
  <c r="J3860" i="7"/>
  <c r="K3861" i="7"/>
  <c r="K3862" i="7"/>
  <c r="K3851" i="7" s="1"/>
  <c r="J3866" i="7"/>
  <c r="J3867" i="7"/>
  <c r="K3868" i="7"/>
  <c r="J3870" i="7"/>
  <c r="K3871" i="7"/>
  <c r="J3873" i="7"/>
  <c r="K3874" i="7"/>
  <c r="K3875" i="7"/>
  <c r="K3864" i="7" s="1"/>
  <c r="J3879" i="7"/>
  <c r="J3880" i="7"/>
  <c r="K3881" i="7"/>
  <c r="J3883" i="7"/>
  <c r="K3884" i="7"/>
  <c r="J3886" i="7"/>
  <c r="K3887" i="7"/>
  <c r="K3888" i="7"/>
  <c r="K3877" i="7" s="1"/>
  <c r="J3892" i="7"/>
  <c r="J3893" i="7"/>
  <c r="K3894" i="7"/>
  <c r="J3896" i="7"/>
  <c r="K3897" i="7"/>
  <c r="J3899" i="7"/>
  <c r="K3900" i="7"/>
  <c r="K3901" i="7"/>
  <c r="K3890" i="7" s="1"/>
  <c r="J3905" i="7"/>
  <c r="J3906" i="7"/>
  <c r="K3907" i="7"/>
  <c r="J3909" i="7"/>
  <c r="K3910" i="7"/>
  <c r="J3912" i="7"/>
  <c r="K3913" i="7"/>
  <c r="K3914" i="7"/>
  <c r="K3903" i="7" s="1"/>
  <c r="J3918" i="7"/>
  <c r="J3919" i="7"/>
  <c r="K3920" i="7"/>
  <c r="J3922" i="7"/>
  <c r="J3923" i="7"/>
  <c r="K3924" i="7"/>
  <c r="J3926" i="7"/>
  <c r="K3927" i="7"/>
  <c r="K3928" i="7"/>
  <c r="K3916" i="7" s="1"/>
  <c r="J3932" i="7"/>
  <c r="J3933" i="7"/>
  <c r="K3934" i="7"/>
  <c r="J3936" i="7"/>
  <c r="K3937" i="7"/>
  <c r="J3939" i="7"/>
  <c r="K3940" i="7"/>
  <c r="K3941" i="7"/>
  <c r="K3930" i="7" s="1"/>
  <c r="J3945" i="7"/>
  <c r="J3946" i="7"/>
  <c r="K3947" i="7"/>
  <c r="J3949" i="7"/>
  <c r="K3950" i="7"/>
  <c r="J3952" i="7"/>
  <c r="K3953" i="7"/>
  <c r="K3954" i="7"/>
  <c r="K3943" i="7" s="1"/>
  <c r="J3958" i="7"/>
  <c r="J3959" i="7"/>
  <c r="K3960" i="7"/>
  <c r="J3962" i="7"/>
  <c r="K3963" i="7"/>
  <c r="J3965" i="7"/>
  <c r="K3966" i="7"/>
  <c r="K3967" i="7"/>
  <c r="K3956" i="7" s="1"/>
  <c r="J3971" i="7"/>
  <c r="J3972" i="7"/>
  <c r="K3973" i="7"/>
  <c r="J3975" i="7"/>
  <c r="K3976" i="7"/>
  <c r="J3978" i="7"/>
  <c r="K3979" i="7"/>
  <c r="K3980" i="7"/>
  <c r="K3969" i="7" s="1"/>
  <c r="J3984" i="7"/>
  <c r="J3985" i="7"/>
  <c r="K3986" i="7"/>
  <c r="J3988" i="7"/>
  <c r="K3989" i="7"/>
  <c r="J3991" i="7"/>
  <c r="K3992" i="7"/>
  <c r="K3993" i="7"/>
  <c r="K3982" i="7" s="1"/>
  <c r="J3997" i="7"/>
  <c r="J3998" i="7"/>
  <c r="J3999" i="7"/>
  <c r="J4000" i="7"/>
  <c r="K4001" i="7"/>
  <c r="J4003" i="7"/>
  <c r="K4004" i="7"/>
  <c r="J4006" i="7"/>
  <c r="J4007" i="7"/>
  <c r="J4008" i="7"/>
  <c r="J4009" i="7"/>
  <c r="J4010" i="7"/>
  <c r="J4011" i="7"/>
  <c r="J4012" i="7"/>
  <c r="J4013" i="7"/>
  <c r="J4014" i="7"/>
  <c r="J4015" i="7"/>
  <c r="J4016" i="7"/>
  <c r="K4017" i="7"/>
  <c r="J4019" i="7"/>
  <c r="K4020" i="7"/>
  <c r="K4021" i="7"/>
  <c r="K3995" i="7" s="1"/>
  <c r="J4025" i="7"/>
  <c r="J4026" i="7"/>
  <c r="K4027" i="7"/>
  <c r="J4029" i="7"/>
  <c r="K4030" i="7"/>
  <c r="J4032" i="7"/>
  <c r="K4033" i="7"/>
  <c r="J4035" i="7"/>
  <c r="K4036" i="7"/>
  <c r="K4037" i="7"/>
  <c r="K4023" i="7" s="1"/>
  <c r="J4041" i="7"/>
  <c r="J4042" i="7"/>
  <c r="K4043" i="7"/>
  <c r="J4045" i="7"/>
  <c r="J4046" i="7"/>
  <c r="K4047" i="7"/>
  <c r="J4049" i="7"/>
  <c r="K4050" i="7"/>
  <c r="K4051" i="7"/>
  <c r="K4039" i="7" s="1"/>
  <c r="J4055" i="7"/>
  <c r="J4056" i="7"/>
  <c r="K4057" i="7"/>
  <c r="J4059" i="7"/>
  <c r="J4060" i="7"/>
  <c r="K4061" i="7"/>
  <c r="J4063" i="7"/>
  <c r="K4064" i="7"/>
  <c r="K4065" i="7"/>
  <c r="K4053" i="7" s="1"/>
  <c r="J4069" i="7"/>
  <c r="J4070" i="7"/>
  <c r="J4071" i="7"/>
  <c r="J4072" i="7"/>
  <c r="K4073" i="7"/>
  <c r="J4075" i="7"/>
  <c r="J4076" i="7"/>
  <c r="K4077" i="7"/>
  <c r="J4079" i="7"/>
  <c r="K4080" i="7"/>
  <c r="J4082" i="7"/>
  <c r="K4083" i="7"/>
  <c r="K4084" i="7"/>
  <c r="K4067" i="7" s="1"/>
  <c r="J4088" i="7"/>
  <c r="J4089" i="7"/>
  <c r="K4090" i="7"/>
  <c r="J4092" i="7"/>
  <c r="K4093" i="7"/>
  <c r="J4095" i="7"/>
  <c r="K4096" i="7"/>
  <c r="K4097" i="7"/>
  <c r="K4086" i="7" s="1"/>
  <c r="J4101" i="7"/>
  <c r="J4102" i="7"/>
  <c r="K4103" i="7"/>
  <c r="J4105" i="7"/>
  <c r="J4106" i="7"/>
  <c r="J4107" i="7"/>
  <c r="K4108" i="7"/>
  <c r="J4110" i="7"/>
  <c r="K4111" i="7"/>
  <c r="K4112" i="7"/>
  <c r="K4099" i="7" s="1"/>
  <c r="J4116" i="7"/>
  <c r="J4117" i="7"/>
  <c r="K4118" i="7"/>
  <c r="J4120" i="7"/>
  <c r="K4121" i="7"/>
  <c r="J4123" i="7"/>
  <c r="K4124" i="7"/>
  <c r="K4125" i="7"/>
  <c r="K4114" i="7" s="1"/>
  <c r="J4129" i="7"/>
  <c r="K4130" i="7"/>
  <c r="J4132" i="7"/>
  <c r="K4133" i="7"/>
  <c r="J4135" i="7"/>
  <c r="K4136" i="7"/>
  <c r="K4137" i="7"/>
  <c r="K4127" i="7" s="1"/>
  <c r="J4141" i="7"/>
  <c r="K4142" i="7"/>
  <c r="J4144" i="7"/>
  <c r="K4145" i="7"/>
  <c r="J4147" i="7"/>
  <c r="K4148" i="7"/>
  <c r="K4149" i="7"/>
  <c r="K4139" i="7" s="1"/>
  <c r="J4153" i="7"/>
  <c r="K4154" i="7"/>
  <c r="J4156" i="7"/>
  <c r="K4157" i="7"/>
  <c r="J4159" i="7"/>
  <c r="K4160" i="7"/>
  <c r="K4161" i="7"/>
  <c r="K4151" i="7" s="1"/>
  <c r="J4165" i="7"/>
  <c r="K4166" i="7"/>
  <c r="J4168" i="7"/>
  <c r="K4169" i="7"/>
  <c r="J4171" i="7"/>
  <c r="K4172" i="7"/>
  <c r="K4173" i="7"/>
  <c r="K4163" i="7" s="1"/>
  <c r="J4177" i="7"/>
  <c r="K4178" i="7"/>
  <c r="J4180" i="7"/>
  <c r="K4181" i="7"/>
  <c r="J4183" i="7"/>
  <c r="K4184" i="7"/>
  <c r="K4185" i="7"/>
  <c r="K4175" i="7" s="1"/>
  <c r="J4189" i="7"/>
  <c r="J4190" i="7"/>
  <c r="K4191" i="7"/>
  <c r="J4193" i="7"/>
  <c r="K4194" i="7"/>
  <c r="J4196" i="7"/>
  <c r="K4197" i="7"/>
  <c r="K4198" i="7"/>
  <c r="K4187" i="7" s="1"/>
  <c r="J4202" i="7"/>
  <c r="J4203" i="7"/>
  <c r="K4204" i="7"/>
  <c r="J4206" i="7"/>
  <c r="K4207" i="7"/>
  <c r="J4209" i="7"/>
  <c r="K4210" i="7"/>
  <c r="K4211" i="7"/>
  <c r="K4200" i="7" s="1"/>
  <c r="J4215" i="7"/>
  <c r="J4216" i="7"/>
  <c r="K4217" i="7"/>
  <c r="J4219" i="7"/>
  <c r="K4220" i="7"/>
  <c r="J4222" i="7"/>
  <c r="K4223" i="7" s="1"/>
  <c r="K4224" i="7" s="1"/>
  <c r="K4213" i="7" s="1"/>
  <c r="J4228" i="7"/>
  <c r="J4229" i="7"/>
  <c r="K4230" i="7"/>
  <c r="J4232" i="7"/>
  <c r="J4233" i="7"/>
  <c r="K4234" i="7" s="1"/>
  <c r="J4236" i="7"/>
  <c r="K4237" i="7" s="1"/>
  <c r="K4238" i="7" s="1"/>
  <c r="K4226" i="7" s="1"/>
  <c r="J4242" i="7"/>
  <c r="J4243" i="7"/>
  <c r="K4244" i="7"/>
  <c r="J4246" i="7"/>
  <c r="K4247" i="7" s="1"/>
  <c r="J4249" i="7"/>
  <c r="K4250" i="7" s="1"/>
  <c r="K4251" i="7" s="1"/>
  <c r="K4240" i="7" s="1"/>
  <c r="J4255" i="7"/>
  <c r="J4256" i="7"/>
  <c r="K4257" i="7"/>
  <c r="J4259" i="7"/>
  <c r="J4260" i="7"/>
  <c r="K4261" i="7" s="1"/>
  <c r="J4263" i="7"/>
  <c r="K4264" i="7" s="1"/>
  <c r="K4265" i="7" s="1"/>
  <c r="K4253" i="7" s="1"/>
  <c r="J4269" i="7"/>
  <c r="J4270" i="7"/>
  <c r="K4271" i="7"/>
  <c r="J4273" i="7"/>
  <c r="J4274" i="7"/>
  <c r="K4275" i="7" s="1"/>
  <c r="J4277" i="7"/>
  <c r="K4278" i="7" s="1"/>
  <c r="K4279" i="7" s="1"/>
  <c r="K4267" i="7" s="1"/>
  <c r="J4283" i="7"/>
  <c r="J4284" i="7"/>
  <c r="K4285" i="7"/>
  <c r="J4287" i="7"/>
  <c r="K4288" i="7" s="1"/>
  <c r="J4290" i="7"/>
  <c r="K4291" i="7" s="1"/>
  <c r="K4292" i="7" s="1"/>
  <c r="K4281" i="7" s="1"/>
  <c r="J4296" i="7"/>
  <c r="J4297" i="7"/>
  <c r="K4298" i="7"/>
  <c r="J4300" i="7"/>
  <c r="J4301" i="7"/>
  <c r="J4302" i="7"/>
  <c r="K4303" i="7" s="1"/>
  <c r="J4305" i="7"/>
  <c r="K4306" i="7" s="1"/>
  <c r="K4307" i="7" s="1"/>
  <c r="K4294" i="7" s="1"/>
  <c r="J4311" i="7"/>
  <c r="J4312" i="7"/>
  <c r="K4313" i="7" s="1"/>
  <c r="J4315" i="7"/>
  <c r="K4316" i="7" s="1"/>
  <c r="K4317" i="7"/>
  <c r="K4318" i="7" s="1"/>
  <c r="K4309" i="7" s="1"/>
  <c r="J4322" i="7"/>
  <c r="K4328" i="7" s="1"/>
  <c r="K4329" i="7" s="1"/>
  <c r="K4320" i="7" s="1"/>
  <c r="J4323" i="7"/>
  <c r="K4324" i="7" s="1"/>
  <c r="J4326" i="7"/>
  <c r="K4327" i="7" s="1"/>
  <c r="J4333" i="7"/>
  <c r="K4334" i="7"/>
  <c r="J4336" i="7"/>
  <c r="K4337" i="7"/>
  <c r="K4338" i="7"/>
  <c r="K4339" i="7"/>
  <c r="K4331" i="7" s="1"/>
  <c r="J4343" i="7"/>
  <c r="J4344" i="7"/>
  <c r="K4345" i="7"/>
  <c r="J4347" i="7"/>
  <c r="K4348" i="7"/>
  <c r="J4350" i="7"/>
  <c r="K4351" i="7"/>
  <c r="K4352" i="7"/>
  <c r="K4341" i="7" s="1"/>
  <c r="J4356" i="7"/>
  <c r="J4357" i="7"/>
  <c r="K4358" i="7"/>
  <c r="J4360" i="7"/>
  <c r="K4361" i="7"/>
  <c r="J4363" i="7"/>
  <c r="K4364" i="7"/>
  <c r="K4365" i="7"/>
  <c r="K4354" i="7" s="1"/>
  <c r="J4369" i="7"/>
  <c r="J4370" i="7"/>
  <c r="K4371" i="7"/>
  <c r="J4373" i="7"/>
  <c r="J4374" i="7"/>
  <c r="J4375" i="7"/>
  <c r="J4376" i="7"/>
  <c r="K4377" i="7"/>
  <c r="J4379" i="7"/>
  <c r="K4380" i="7"/>
  <c r="K4381" i="7"/>
  <c r="K4367" i="7" s="1"/>
  <c r="J4385" i="7"/>
  <c r="J4386" i="7"/>
  <c r="K4387" i="7"/>
  <c r="J4389" i="7"/>
  <c r="K4390" i="7"/>
  <c r="J4392" i="7"/>
  <c r="K4393" i="7"/>
  <c r="K4394" i="7"/>
  <c r="K4383" i="7" s="1"/>
  <c r="J4398" i="7"/>
  <c r="J4399" i="7"/>
  <c r="K4400" i="7"/>
  <c r="J4402" i="7"/>
  <c r="K4403" i="7"/>
  <c r="J4405" i="7"/>
  <c r="K4406" i="7"/>
  <c r="K4407" i="7"/>
  <c r="K4396" i="7" s="1"/>
  <c r="J4411" i="7"/>
  <c r="J4412" i="7"/>
  <c r="K4413" i="7"/>
  <c r="J4415" i="7"/>
  <c r="K4416" i="7"/>
  <c r="J4418" i="7"/>
  <c r="K4419" i="7"/>
  <c r="K4420" i="7"/>
  <c r="K4409" i="7" s="1"/>
  <c r="J4424" i="7"/>
  <c r="J4425" i="7"/>
  <c r="K4426" i="7"/>
  <c r="J4428" i="7"/>
  <c r="K4429" i="7"/>
  <c r="J4431" i="7"/>
  <c r="K4432" i="7"/>
  <c r="K4433" i="7"/>
  <c r="K4422" i="7" s="1"/>
  <c r="J4437" i="7"/>
  <c r="K4438" i="7"/>
  <c r="J4440" i="7"/>
  <c r="K4441" i="7"/>
  <c r="J4443" i="7"/>
  <c r="K4444" i="7"/>
  <c r="K4445" i="7"/>
  <c r="K4435" i="7" s="1"/>
  <c r="J4450" i="7"/>
  <c r="J4451" i="7"/>
  <c r="J4452" i="7"/>
  <c r="K4453" i="7"/>
  <c r="J4455" i="7"/>
  <c r="K4456" i="7"/>
  <c r="K4457" i="7"/>
  <c r="K4448" i="7" s="1"/>
  <c r="J4465" i="7"/>
  <c r="K4466" i="7"/>
  <c r="J4468" i="7"/>
  <c r="K4469" i="7"/>
  <c r="J4471" i="7"/>
  <c r="K4472" i="7"/>
  <c r="K4473" i="7"/>
  <c r="K4474" i="7"/>
  <c r="K4463" i="7" s="1"/>
  <c r="J4478" i="7"/>
  <c r="J4479" i="7"/>
  <c r="K4480" i="7"/>
  <c r="J4482" i="7"/>
  <c r="J4483" i="7"/>
  <c r="K4484" i="7"/>
  <c r="J4486" i="7"/>
  <c r="K4487" i="7"/>
  <c r="K4488" i="7"/>
  <c r="K4489" i="7"/>
  <c r="K4476" i="7" s="1"/>
  <c r="K4510" i="7"/>
  <c r="K4511" i="7"/>
  <c r="K4509" i="7" s="1"/>
  <c r="J4516" i="7"/>
  <c r="J4517" i="7"/>
  <c r="J4518" i="7"/>
  <c r="K4519" i="7"/>
  <c r="K4520" i="7"/>
  <c r="K4521" i="7"/>
  <c r="K4514" i="7" s="1"/>
  <c r="J4525" i="7"/>
  <c r="J4526" i="7"/>
  <c r="K4527" i="7"/>
  <c r="K4528" i="7"/>
  <c r="K4529" i="7"/>
  <c r="K4523" i="7" s="1"/>
  <c r="J4533" i="7"/>
  <c r="J4534" i="7"/>
  <c r="K4535" i="7"/>
  <c r="K4536" i="7"/>
  <c r="K4537" i="7"/>
  <c r="K4531" i="7" s="1"/>
  <c r="J4541" i="7"/>
  <c r="J4542" i="7"/>
  <c r="J4543" i="7"/>
  <c r="J4544" i="7"/>
  <c r="K4545" i="7"/>
  <c r="K4546" i="7"/>
  <c r="K4547" i="7"/>
  <c r="K4539" i="7" s="1"/>
  <c r="J4551" i="7"/>
  <c r="J4552" i="7"/>
  <c r="J4553" i="7"/>
  <c r="J4554" i="7"/>
  <c r="K4555" i="7"/>
  <c r="K4556" i="7"/>
  <c r="K4557" i="7"/>
  <c r="K4549" i="7" s="1"/>
  <c r="J4561" i="7"/>
  <c r="J4562" i="7"/>
  <c r="J4563" i="7"/>
  <c r="J4564" i="7"/>
  <c r="K4565" i="7"/>
  <c r="K4566" i="7"/>
  <c r="K4567" i="7"/>
  <c r="K4559" i="7" s="1"/>
  <c r="J4571" i="7"/>
  <c r="J4572" i="7"/>
  <c r="J4573" i="7"/>
  <c r="J4574" i="7"/>
  <c r="J4575" i="7"/>
  <c r="K4576" i="7"/>
  <c r="K4577" i="7"/>
  <c r="K4578" i="7"/>
  <c r="K4569" i="7" s="1"/>
  <c r="J4582" i="7"/>
  <c r="J4583" i="7"/>
  <c r="J4584" i="7"/>
  <c r="J4585" i="7"/>
  <c r="K4586" i="7"/>
  <c r="K4587" i="7"/>
  <c r="K4580" i="7" s="1"/>
  <c r="G16" i="9"/>
  <c r="G14" i="9" s="1"/>
  <c r="G19" i="9"/>
  <c r="G18" i="9" s="1"/>
  <c r="G22" i="9"/>
  <c r="G21" i="9" s="1"/>
  <c r="G25" i="9"/>
  <c r="G24" i="9" s="1"/>
  <c r="G26" i="9"/>
  <c r="G29" i="9"/>
  <c r="G28" i="9" s="1"/>
  <c r="G32" i="9"/>
  <c r="G31" i="9" s="1"/>
  <c r="G33" i="9"/>
  <c r="G34" i="9"/>
  <c r="G35" i="9"/>
  <c r="G36" i="9"/>
  <c r="G37" i="9"/>
  <c r="G40" i="9"/>
  <c r="G39" i="9" s="1"/>
  <c r="G41" i="9"/>
  <c r="G42" i="9"/>
  <c r="G43" i="9"/>
  <c r="G46" i="9"/>
  <c r="G45" i="9" s="1"/>
  <c r="G47" i="9"/>
  <c r="G48" i="9"/>
  <c r="G49" i="9"/>
  <c r="G50" i="9"/>
  <c r="G51" i="9"/>
  <c r="G54" i="9"/>
  <c r="G53" i="9" s="1"/>
  <c r="G55" i="9"/>
  <c r="G56" i="9"/>
  <c r="G57" i="9"/>
  <c r="G58" i="9"/>
  <c r="G59" i="9"/>
  <c r="G66" i="9"/>
  <c r="G65" i="9" s="1"/>
  <c r="G67" i="9"/>
  <c r="G70" i="9"/>
  <c r="G69" i="9" s="1"/>
  <c r="G73" i="9"/>
  <c r="G72" i="9" s="1"/>
  <c r="G76" i="9"/>
  <c r="G75" i="9" s="1"/>
  <c r="G79" i="9"/>
  <c r="G78" i="9" s="1"/>
  <c r="G80" i="9"/>
  <c r="G81" i="9"/>
  <c r="G82" i="9"/>
  <c r="G89" i="9"/>
  <c r="G88" i="9" s="1"/>
  <c r="G92" i="9"/>
  <c r="G91" i="9" s="1"/>
  <c r="G93" i="9"/>
  <c r="G94" i="9"/>
  <c r="G95" i="9"/>
  <c r="G96" i="9"/>
  <c r="G97" i="9"/>
  <c r="G98" i="9"/>
  <c r="G101" i="9"/>
  <c r="G100" i="9" s="1"/>
  <c r="G102" i="9"/>
  <c r="G103" i="9"/>
  <c r="G104" i="9"/>
  <c r="G105" i="9"/>
  <c r="G106" i="9"/>
  <c r="G107" i="9"/>
  <c r="G110" i="9"/>
  <c r="G109" i="9" s="1"/>
  <c r="G111" i="9"/>
  <c r="G112" i="9"/>
  <c r="G113" i="9"/>
  <c r="G114" i="9"/>
  <c r="G115" i="9"/>
  <c r="G116" i="9"/>
  <c r="G119" i="9"/>
  <c r="G118" i="9" s="1"/>
  <c r="G120" i="9"/>
  <c r="G121" i="9"/>
  <c r="G122" i="9"/>
  <c r="G123" i="9"/>
  <c r="G124" i="9"/>
  <c r="G127" i="9"/>
  <c r="G126" i="9" s="1"/>
  <c r="G128" i="9"/>
  <c r="G129" i="9"/>
  <c r="G130" i="9"/>
  <c r="G131" i="9"/>
  <c r="G134" i="9"/>
  <c r="G133" i="9" s="1"/>
  <c r="G135" i="9"/>
  <c r="G136" i="9"/>
  <c r="G137" i="9"/>
  <c r="G138" i="9"/>
  <c r="G139" i="9"/>
  <c r="G140" i="9"/>
  <c r="G141" i="9"/>
  <c r="G144" i="9"/>
  <c r="G143" i="9" s="1"/>
  <c r="G145" i="9"/>
  <c r="G146" i="9"/>
  <c r="G147" i="9"/>
  <c r="G148" i="9"/>
  <c r="G149" i="9"/>
  <c r="G150" i="9"/>
  <c r="G151" i="9"/>
  <c r="G152" i="9"/>
  <c r="G153" i="9"/>
  <c r="G154" i="9"/>
  <c r="G155" i="9"/>
  <c r="G156" i="9"/>
  <c r="G159" i="9"/>
  <c r="G158" i="9" s="1"/>
  <c r="G160" i="9"/>
  <c r="G163" i="9"/>
  <c r="G162" i="9" s="1"/>
  <c r="G166" i="9"/>
  <c r="G165" i="9" s="1"/>
  <c r="G173" i="9"/>
  <c r="G172" i="9" s="1"/>
  <c r="G174" i="9"/>
  <c r="G175" i="9"/>
  <c r="G178" i="9"/>
  <c r="G177" i="9" s="1"/>
  <c r="G179" i="9"/>
  <c r="G182" i="9"/>
  <c r="G181" i="9" s="1"/>
  <c r="G183" i="9"/>
  <c r="G184" i="9"/>
  <c r="G185" i="9"/>
  <c r="G188" i="9"/>
  <c r="G187" i="9" s="1"/>
  <c r="G195" i="9"/>
  <c r="G194" i="9" s="1"/>
  <c r="G198" i="9"/>
  <c r="G197" i="9" s="1"/>
  <c r="G201" i="9"/>
  <c r="G200" i="9" s="1"/>
  <c r="G202" i="9"/>
  <c r="G205" i="9"/>
  <c r="G204" i="9" s="1"/>
  <c r="G208" i="9"/>
  <c r="G207" i="9" s="1"/>
  <c r="G211" i="9"/>
  <c r="G210" i="9" s="1"/>
  <c r="G214" i="9"/>
  <c r="G213" i="9" s="1"/>
  <c r="G217" i="9"/>
  <c r="G216" i="9" s="1"/>
  <c r="G220" i="9"/>
  <c r="G219" i="9" s="1"/>
  <c r="G228" i="9"/>
  <c r="G227" i="9" s="1"/>
  <c r="G231" i="9"/>
  <c r="G230" i="9" s="1"/>
  <c r="G234" i="9"/>
  <c r="G233" i="9" s="1"/>
  <c r="G237" i="9"/>
  <c r="G236" i="9" s="1"/>
  <c r="G240" i="9"/>
  <c r="G239" i="9" s="1"/>
  <c r="G243" i="9"/>
  <c r="G242" i="9" s="1"/>
  <c r="G246" i="9"/>
  <c r="G245" i="9" s="1"/>
  <c r="G247" i="9"/>
  <c r="G248" i="9"/>
  <c r="G249" i="9"/>
  <c r="G250" i="9"/>
  <c r="G251" i="9"/>
  <c r="G252" i="9"/>
  <c r="G255" i="9"/>
  <c r="G254" i="9" s="1"/>
  <c r="G258" i="9"/>
  <c r="G257" i="9" s="1"/>
  <c r="G259" i="9"/>
  <c r="G260" i="9"/>
  <c r="G261" i="9"/>
  <c r="G264" i="9"/>
  <c r="G263" i="9" s="1"/>
  <c r="G265" i="9"/>
  <c r="G266" i="9"/>
  <c r="G267" i="9"/>
  <c r="G268" i="9"/>
  <c r="G269" i="9"/>
  <c r="G270" i="9"/>
  <c r="G271" i="9"/>
  <c r="G274" i="9"/>
  <c r="G273" i="9" s="1"/>
  <c r="G277" i="9"/>
  <c r="G276" i="9" s="1"/>
  <c r="G280" i="9"/>
  <c r="G279" i="9" s="1"/>
  <c r="G288" i="9"/>
  <c r="G287" i="9" s="1"/>
  <c r="G291" i="9"/>
  <c r="G290" i="9" s="1"/>
  <c r="G294" i="9"/>
  <c r="G293" i="9" s="1"/>
  <c r="G295" i="9"/>
  <c r="G298" i="9"/>
  <c r="G297" i="9" s="1"/>
  <c r="G301" i="9"/>
  <c r="G300" i="9" s="1"/>
  <c r="G304" i="9"/>
  <c r="G303" i="9" s="1"/>
  <c r="G312" i="9"/>
  <c r="G311" i="9" s="1"/>
  <c r="G315" i="9"/>
  <c r="G314" i="9" s="1"/>
  <c r="G318" i="9"/>
  <c r="G317" i="9" s="1"/>
  <c r="G321" i="9"/>
  <c r="G320" i="9" s="1"/>
  <c r="G324" i="9"/>
  <c r="G323" i="9" s="1"/>
  <c r="G327" i="9"/>
  <c r="G326" i="9" s="1"/>
  <c r="G330" i="9"/>
  <c r="G329" i="9" s="1"/>
  <c r="G333" i="9"/>
  <c r="G332" i="9" s="1"/>
  <c r="G336" i="9"/>
  <c r="G335" i="9" s="1"/>
  <c r="G339" i="9"/>
  <c r="G338" i="9" s="1"/>
  <c r="G342" i="9"/>
  <c r="G341" i="9" s="1"/>
  <c r="G350" i="9"/>
  <c r="G349" i="9" s="1"/>
  <c r="G353" i="9"/>
  <c r="G352" i="9" s="1"/>
  <c r="G356" i="9"/>
  <c r="G355" i="9" s="1"/>
  <c r="G364" i="9"/>
  <c r="G363" i="9" s="1"/>
  <c r="G367" i="9"/>
  <c r="G366" i="9" s="1"/>
  <c r="G370" i="9"/>
  <c r="G369" i="9" s="1"/>
  <c r="G374" i="9"/>
  <c r="G372" i="9" s="1"/>
  <c r="G377" i="9"/>
  <c r="G376" i="9" s="1"/>
  <c r="G385" i="9"/>
  <c r="G384" i="9" s="1"/>
  <c r="G388" i="9"/>
  <c r="G387" i="9" s="1"/>
  <c r="G391" i="9"/>
  <c r="G390" i="9" s="1"/>
  <c r="G394" i="9"/>
  <c r="G393" i="9" s="1"/>
  <c r="G397" i="9"/>
  <c r="G396" i="9" s="1"/>
  <c r="G400" i="9"/>
  <c r="G399" i="9" s="1"/>
  <c r="G408" i="9"/>
  <c r="G407" i="9" s="1"/>
  <c r="G411" i="9"/>
  <c r="G410" i="9" s="1"/>
  <c r="G414" i="9"/>
  <c r="G413" i="9" s="1"/>
  <c r="G417" i="9"/>
  <c r="G416" i="9" s="1"/>
  <c r="G420" i="9"/>
  <c r="G419" i="9" s="1"/>
  <c r="G429" i="9"/>
  <c r="G428" i="9" s="1"/>
  <c r="G432" i="9"/>
  <c r="G431" i="9" s="1"/>
  <c r="G435" i="9"/>
  <c r="G434" i="9" s="1"/>
  <c r="G444" i="9"/>
  <c r="G443" i="9" s="1"/>
  <c r="G447" i="9"/>
  <c r="G446" i="9" s="1"/>
  <c r="G450" i="9"/>
  <c r="G449" i="9" s="1"/>
  <c r="G453" i="9"/>
  <c r="G452" i="9" s="1"/>
  <c r="G461" i="9"/>
  <c r="G460" i="9" s="1"/>
  <c r="G464" i="9"/>
  <c r="G463" i="9" s="1"/>
  <c r="G467" i="9"/>
  <c r="G466" i="9" s="1"/>
  <c r="G474" i="9"/>
  <c r="G473" i="9" s="1"/>
  <c r="G477" i="9"/>
  <c r="G476" i="9" s="1"/>
  <c r="G480" i="9"/>
  <c r="G479" i="9" s="1"/>
  <c r="G483" i="9"/>
  <c r="G482" i="9" s="1"/>
  <c r="G486" i="9"/>
  <c r="G485" i="9" s="1"/>
  <c r="G489" i="9"/>
  <c r="G488" i="9" s="1"/>
  <c r="G495" i="9"/>
  <c r="G494" i="9" s="1"/>
  <c r="G496" i="9"/>
  <c r="G499" i="9"/>
  <c r="G498" i="9" s="1"/>
  <c r="G500" i="9"/>
  <c r="G501" i="9"/>
  <c r="G502" i="9"/>
  <c r="G505" i="9"/>
  <c r="G504" i="9" s="1"/>
  <c r="G511" i="9"/>
  <c r="G510" i="9" s="1"/>
  <c r="G514" i="9"/>
  <c r="G513" i="9" s="1"/>
  <c r="G517" i="9"/>
  <c r="G516" i="9" s="1"/>
  <c r="G520" i="9"/>
  <c r="G519" i="9" s="1"/>
  <c r="G523" i="9"/>
  <c r="G522" i="9" s="1"/>
  <c r="G526" i="9"/>
  <c r="G525" i="9" s="1"/>
  <c r="G529" i="9"/>
  <c r="G528" i="9" s="1"/>
  <c r="G530" i="9"/>
  <c r="G536" i="9"/>
  <c r="G535" i="9" s="1"/>
  <c r="G539" i="9"/>
  <c r="G538" i="9" s="1"/>
  <c r="G542" i="9"/>
  <c r="G541" i="9" s="1"/>
  <c r="G545" i="9"/>
  <c r="G544" i="9" s="1"/>
  <c r="G548" i="9"/>
  <c r="G547" i="9" s="1"/>
  <c r="G551" i="9"/>
  <c r="G550" i="9" s="1"/>
  <c r="G554" i="9"/>
  <c r="G553" i="9" s="1"/>
  <c r="G557" i="9"/>
  <c r="G556" i="9" s="1"/>
  <c r="G558" i="9"/>
  <c r="G559" i="9"/>
  <c r="G562" i="9"/>
  <c r="G561" i="9" s="1"/>
  <c r="G565" i="9"/>
  <c r="G564" i="9" s="1"/>
  <c r="G568" i="9"/>
  <c r="G567" i="9" s="1"/>
  <c r="G569" i="9"/>
  <c r="G570" i="9"/>
  <c r="G571" i="9"/>
  <c r="G574" i="9"/>
  <c r="G573" i="9" s="1"/>
  <c r="G575" i="9"/>
  <c r="G578" i="9"/>
  <c r="G577" i="9" s="1"/>
  <c r="G579" i="9"/>
  <c r="G580" i="9"/>
  <c r="G581" i="9"/>
  <c r="G582" i="9"/>
  <c r="G585" i="9"/>
  <c r="G584" i="9" s="1"/>
  <c r="G588" i="9"/>
  <c r="G587" i="9" s="1"/>
  <c r="G589" i="9"/>
  <c r="G592" i="9"/>
  <c r="G591" i="9" s="1"/>
  <c r="G593" i="9"/>
  <c r="G594" i="9"/>
  <c r="G595" i="9"/>
  <c r="G596" i="9"/>
  <c r="G599" i="9"/>
  <c r="G598" i="9" s="1"/>
  <c r="G602" i="9"/>
  <c r="G601" i="9" s="1"/>
  <c r="G603" i="9"/>
  <c r="G606" i="9"/>
  <c r="G605" i="9" s="1"/>
  <c r="G607" i="9"/>
  <c r="G608" i="9"/>
  <c r="G609" i="9"/>
  <c r="G610" i="9"/>
  <c r="G611" i="9"/>
  <c r="G614" i="9"/>
  <c r="G613" i="9" s="1"/>
  <c r="G615" i="9"/>
  <c r="G616" i="9"/>
  <c r="G617" i="9"/>
  <c r="G618" i="9"/>
  <c r="G619" i="9"/>
  <c r="G622" i="9"/>
  <c r="G621" i="9" s="1"/>
  <c r="G623" i="9"/>
  <c r="G624" i="9"/>
  <c r="G625" i="9"/>
  <c r="G626" i="9"/>
  <c r="G627" i="9"/>
  <c r="G628" i="9"/>
  <c r="G629" i="9"/>
  <c r="G632" i="9"/>
  <c r="G631" i="9" s="1"/>
  <c r="G635" i="9"/>
  <c r="G634" i="9" s="1"/>
  <c r="G638" i="9"/>
  <c r="G637" i="9" s="1"/>
  <c r="G641" i="9"/>
  <c r="G640" i="9" s="1"/>
  <c r="G648" i="9"/>
  <c r="G647" i="9" s="1"/>
  <c r="G651" i="9"/>
  <c r="G650" i="9" s="1"/>
  <c r="G652" i="9"/>
  <c r="G655" i="9"/>
  <c r="G654" i="9" s="1"/>
  <c r="G656" i="9"/>
  <c r="G657" i="9"/>
  <c r="G658" i="9"/>
  <c r="G661" i="9"/>
  <c r="G660" i="9" s="1"/>
  <c r="G670" i="9"/>
  <c r="G668" i="9" s="1"/>
  <c r="G674" i="9"/>
  <c r="G672" i="9" s="1"/>
  <c r="G678" i="9"/>
  <c r="G676" i="9" s="1"/>
  <c r="G682" i="9"/>
  <c r="G680" i="9" s="1"/>
  <c r="G683" i="9"/>
  <c r="G687" i="9"/>
  <c r="G685" i="9" s="1"/>
  <c r="G688" i="9"/>
  <c r="G692" i="9"/>
  <c r="G690" i="9" s="1"/>
  <c r="G693" i="9"/>
  <c r="G697" i="9"/>
  <c r="G695" i="9" s="1"/>
  <c r="G698" i="9"/>
  <c r="G702" i="9"/>
  <c r="G700" i="9" s="1"/>
  <c r="G703" i="9"/>
  <c r="G707" i="9"/>
  <c r="G705" i="9" s="1"/>
  <c r="G711" i="9"/>
  <c r="G709" i="9" s="1"/>
  <c r="G715" i="9"/>
  <c r="G713" i="9" s="1"/>
  <c r="G716" i="9"/>
  <c r="G718" i="9"/>
  <c r="G722" i="9"/>
  <c r="G720" i="9" s="1"/>
  <c r="G726" i="9"/>
  <c r="G724" i="9" s="1"/>
  <c r="G734" i="9"/>
  <c r="G733" i="9" s="1"/>
  <c r="G737" i="9"/>
  <c r="G736" i="9" s="1"/>
  <c r="G740" i="9"/>
  <c r="G739" i="9" s="1"/>
  <c r="G742" i="9"/>
  <c r="G743" i="9"/>
  <c r="G746" i="9"/>
  <c r="G745" i="9" s="1"/>
  <c r="G749" i="9"/>
  <c r="G748" i="9" s="1"/>
  <c r="G752" i="9"/>
  <c r="G751" i="9" s="1"/>
  <c r="G755" i="9"/>
  <c r="G754" i="9" s="1"/>
  <c r="G758" i="9"/>
  <c r="G757" i="9" s="1"/>
  <c r="G766" i="9"/>
  <c r="G765" i="9" s="1"/>
  <c r="G770" i="9"/>
  <c r="G768" i="9" s="1"/>
  <c r="G774" i="9"/>
  <c r="G772" i="9" s="1"/>
  <c r="G778" i="9"/>
  <c r="G776" i="9" s="1"/>
  <c r="G782" i="9"/>
  <c r="G780" i="9" s="1"/>
  <c r="G786" i="9"/>
  <c r="G784" i="9" s="1"/>
  <c r="G789" i="9"/>
  <c r="G788" i="9" s="1"/>
  <c r="G790" i="9"/>
  <c r="G794" i="9"/>
  <c r="G792" i="9" s="1"/>
  <c r="G795" i="9"/>
  <c r="G799" i="9"/>
  <c r="G797" i="9" s="1"/>
  <c r="G803" i="9"/>
  <c r="G801" i="9" s="1"/>
  <c r="G807" i="9"/>
  <c r="G805" i="9" s="1"/>
  <c r="G810" i="9"/>
  <c r="G809" i="9" s="1"/>
  <c r="G813" i="9"/>
  <c r="G812" i="9" s="1"/>
  <c r="G816" i="9"/>
  <c r="G815" i="9" s="1"/>
  <c r="G819" i="9"/>
  <c r="G818" i="9" s="1"/>
  <c r="G827" i="9"/>
  <c r="G826" i="9" s="1"/>
  <c r="G830" i="9"/>
  <c r="G829" i="9" s="1"/>
  <c r="G833" i="9"/>
  <c r="G832" i="9" s="1"/>
  <c r="G836" i="9"/>
  <c r="G835" i="9" s="1"/>
  <c r="G839" i="9"/>
  <c r="G838" i="9" s="1"/>
  <c r="G842" i="9"/>
  <c r="G841" i="9" s="1"/>
  <c r="G845" i="9"/>
  <c r="G844" i="9" s="1"/>
  <c r="G853" i="9"/>
  <c r="G851" i="9" s="1"/>
  <c r="G857" i="9"/>
  <c r="G855" i="9" s="1"/>
  <c r="G861" i="9"/>
  <c r="G859" i="9" s="1"/>
  <c r="G865" i="9"/>
  <c r="G863" i="9" s="1"/>
  <c r="G869" i="9"/>
  <c r="G867" i="9" s="1"/>
  <c r="G873" i="9"/>
  <c r="G871" i="9" s="1"/>
  <c r="G874" i="9"/>
  <c r="G878" i="9"/>
  <c r="G876" i="9" s="1"/>
  <c r="G879" i="9"/>
  <c r="G883" i="9"/>
  <c r="G881" i="9" s="1"/>
  <c r="G884" i="9"/>
  <c r="G888" i="9"/>
  <c r="G886" i="9" s="1"/>
  <c r="G889" i="9"/>
  <c r="G893" i="9"/>
  <c r="G891" i="9" s="1"/>
  <c r="G897" i="9"/>
  <c r="G895" i="9" s="1"/>
  <c r="G900" i="9"/>
  <c r="G899" i="9" s="1"/>
  <c r="G903" i="9"/>
  <c r="G902" i="9" s="1"/>
  <c r="G906" i="9"/>
  <c r="G905" i="9" s="1"/>
  <c r="G910" i="9"/>
  <c r="G908" i="9" s="1"/>
  <c r="G911" i="9"/>
  <c r="G913" i="9"/>
  <c r="G917" i="9"/>
  <c r="G915" i="9" s="1"/>
  <c r="G921" i="9"/>
  <c r="G919" i="9" s="1"/>
  <c r="G925" i="9"/>
  <c r="G923" i="9" s="1"/>
  <c r="G928" i="9"/>
  <c r="G927" i="9" s="1"/>
  <c r="G931" i="9"/>
  <c r="G930" i="9" s="1"/>
  <c r="G934" i="9"/>
  <c r="G933" i="9" s="1"/>
  <c r="G941" i="9"/>
  <c r="G940" i="9" s="1"/>
  <c r="G944" i="9"/>
  <c r="G943" i="9" s="1"/>
  <c r="G952" i="9"/>
  <c r="G950" i="9" s="1"/>
  <c r="G955" i="9"/>
  <c r="G954" i="9" s="1"/>
  <c r="G958" i="9"/>
  <c r="G957" i="9" s="1"/>
  <c r="G961" i="9"/>
  <c r="G960" i="9" s="1"/>
  <c r="G964" i="9"/>
  <c r="G963" i="9" s="1"/>
  <c r="G967" i="9"/>
  <c r="G966" i="9" s="1"/>
  <c r="G970" i="9"/>
  <c r="G969" i="9" s="1"/>
  <c r="G973" i="9"/>
  <c r="G972" i="9" s="1"/>
  <c r="G975" i="9"/>
  <c r="G976" i="9"/>
  <c r="G979" i="9"/>
  <c r="G978" i="9" s="1"/>
  <c r="G982" i="9"/>
  <c r="G981" i="9" s="1"/>
  <c r="G985" i="9"/>
  <c r="G984" i="9" s="1"/>
  <c r="G988" i="9"/>
  <c r="G987" i="9" s="1"/>
  <c r="G991" i="9"/>
  <c r="G990" i="9" s="1"/>
  <c r="G998" i="9"/>
  <c r="G997" i="9" s="1"/>
  <c r="G1001" i="9"/>
  <c r="G1000" i="9" s="1"/>
  <c r="G1002" i="9"/>
  <c r="G1003" i="9"/>
  <c r="G1004" i="9"/>
  <c r="G1005" i="9"/>
  <c r="G1006" i="9"/>
  <c r="G1007" i="9"/>
  <c r="G1013" i="9"/>
  <c r="G1012" i="9" s="1"/>
  <c r="G1016" i="9"/>
  <c r="G1015" i="9" s="1"/>
  <c r="G1017" i="9"/>
  <c r="G1020" i="9"/>
  <c r="G1019" i="9" s="1"/>
  <c r="G1023" i="9"/>
  <c r="G1022" i="9" s="1"/>
  <c r="G1029" i="9"/>
  <c r="G1028" i="9" s="1"/>
  <c r="H428" i="2"/>
  <c r="H429" i="2" s="1"/>
  <c r="H421" i="2"/>
  <c r="H420" i="2"/>
  <c r="H419" i="2"/>
  <c r="H423" i="2" s="1"/>
  <c r="H413" i="2"/>
  <c r="H412" i="2"/>
  <c r="H414" i="2" s="1"/>
  <c r="H405" i="2"/>
  <c r="H404" i="2"/>
  <c r="H403" i="2"/>
  <c r="H402" i="2"/>
  <c r="H401" i="2"/>
  <c r="H400" i="2"/>
  <c r="H399" i="2"/>
  <c r="H398" i="2"/>
  <c r="H397" i="2"/>
  <c r="H396" i="2"/>
  <c r="H394" i="2"/>
  <c r="H393" i="2"/>
  <c r="H392" i="2"/>
  <c r="H406" i="2" s="1"/>
  <c r="H385" i="2"/>
  <c r="H384" i="2"/>
  <c r="H386" i="2" s="1"/>
  <c r="H377" i="2"/>
  <c r="H376" i="2"/>
  <c r="H375" i="2"/>
  <c r="H374" i="2"/>
  <c r="H372" i="2"/>
  <c r="H370" i="2"/>
  <c r="H369" i="2"/>
  <c r="H368" i="2"/>
  <c r="H367" i="2"/>
  <c r="H366" i="2"/>
  <c r="H365" i="2"/>
  <c r="H364" i="2"/>
  <c r="H363" i="2"/>
  <c r="H361" i="2"/>
  <c r="H360" i="2"/>
  <c r="H359" i="2"/>
  <c r="H358" i="2"/>
  <c r="H357" i="2"/>
  <c r="H378" i="2" s="1"/>
  <c r="H350" i="2"/>
  <c r="H349" i="2"/>
  <c r="H348" i="2"/>
  <c r="H346" i="2"/>
  <c r="H344" i="2"/>
  <c r="H351" i="2" s="1"/>
  <c r="H336" i="2"/>
  <c r="H335" i="2"/>
  <c r="H334" i="2"/>
  <c r="H333" i="2"/>
  <c r="H332" i="2"/>
  <c r="H330" i="2"/>
  <c r="H329" i="2"/>
  <c r="H328" i="2"/>
  <c r="H327" i="2"/>
  <c r="H326" i="2"/>
  <c r="H325" i="2"/>
  <c r="H324" i="2"/>
  <c r="H323" i="2"/>
  <c r="H337" i="2" s="1"/>
  <c r="H314" i="2"/>
  <c r="H313" i="2"/>
  <c r="H312" i="2"/>
  <c r="H311" i="2"/>
  <c r="H310" i="2"/>
  <c r="H309" i="2"/>
  <c r="H308" i="2"/>
  <c r="H307" i="2"/>
  <c r="H306" i="2"/>
  <c r="H315" i="2" s="1"/>
  <c r="H298" i="2"/>
  <c r="H297" i="2"/>
  <c r="H296" i="2"/>
  <c r="H295" i="2"/>
  <c r="H294" i="2"/>
  <c r="H293" i="2"/>
  <c r="H292" i="2"/>
  <c r="H291" i="2"/>
  <c r="H290" i="2"/>
  <c r="H289" i="2"/>
  <c r="H288" i="2"/>
  <c r="H287" i="2"/>
  <c r="H299" i="2" s="1"/>
  <c r="H278" i="2"/>
  <c r="H277" i="2"/>
  <c r="H276" i="2"/>
  <c r="H275" i="2"/>
  <c r="H279" i="2" s="1"/>
  <c r="H268" i="2"/>
  <c r="H267" i="2"/>
  <c r="H266" i="2"/>
  <c r="H265" i="2"/>
  <c r="H264" i="2"/>
  <c r="H263" i="2"/>
  <c r="H262" i="2"/>
  <c r="H261" i="2"/>
  <c r="H260" i="2"/>
  <c r="H259" i="2"/>
  <c r="H258" i="2"/>
  <c r="H257" i="2"/>
  <c r="H255" i="2"/>
  <c r="H254" i="2"/>
  <c r="H253" i="2"/>
  <c r="H252" i="2"/>
  <c r="H251" i="2"/>
  <c r="H250" i="2"/>
  <c r="H249" i="2"/>
  <c r="H248" i="2"/>
  <c r="H247" i="2"/>
  <c r="H246" i="2"/>
  <c r="H245" i="2"/>
  <c r="H269" i="2" s="1"/>
  <c r="H238" i="2"/>
  <c r="H237" i="2"/>
  <c r="H236" i="2"/>
  <c r="H235" i="2"/>
  <c r="H234" i="2"/>
  <c r="H233" i="2"/>
  <c r="H232" i="2"/>
  <c r="H239" i="2" s="1"/>
  <c r="H226" i="2"/>
  <c r="H225" i="2"/>
  <c r="H227" i="2" s="1"/>
  <c r="H218" i="2"/>
  <c r="H217" i="2"/>
  <c r="H216" i="2"/>
  <c r="H214" i="2"/>
  <c r="H213" i="2"/>
  <c r="H219" i="2" s="1"/>
  <c r="H206" i="2"/>
  <c r="H205" i="2"/>
  <c r="H204" i="2"/>
  <c r="H207" i="2" s="1"/>
  <c r="H195" i="2"/>
  <c r="H194" i="2"/>
  <c r="H193" i="2"/>
  <c r="H197" i="2" s="1"/>
  <c r="H184" i="2"/>
  <c r="H183" i="2"/>
  <c r="H182" i="2"/>
  <c r="H185" i="2" s="1"/>
  <c r="H173" i="2"/>
  <c r="H172" i="2"/>
  <c r="H171" i="2"/>
  <c r="H170" i="2"/>
  <c r="H169" i="2"/>
  <c r="H174" i="2" s="1"/>
  <c r="H161" i="2"/>
  <c r="H160" i="2"/>
  <c r="H159" i="2"/>
  <c r="H158" i="2"/>
  <c r="H157" i="2"/>
  <c r="H156" i="2"/>
  <c r="H162" i="2" s="1"/>
  <c r="H148" i="2"/>
  <c r="H147" i="2"/>
  <c r="H146" i="2"/>
  <c r="H145" i="2"/>
  <c r="H144" i="2"/>
  <c r="H149" i="2" s="1"/>
  <c r="H136" i="2"/>
  <c r="H135" i="2"/>
  <c r="H134" i="2"/>
  <c r="H137" i="2" s="1"/>
  <c r="H126" i="2"/>
  <c r="H125" i="2"/>
  <c r="H124" i="2"/>
  <c r="H123" i="2"/>
  <c r="H122" i="2"/>
  <c r="H121" i="2"/>
  <c r="H120" i="2"/>
  <c r="H119" i="2"/>
  <c r="H118" i="2"/>
  <c r="H117" i="2"/>
  <c r="H116" i="2"/>
  <c r="H127" i="2" s="1"/>
  <c r="H108" i="2"/>
  <c r="H107" i="2"/>
  <c r="H106" i="2"/>
  <c r="H105" i="2"/>
  <c r="H104" i="2"/>
  <c r="H103" i="2"/>
  <c r="H109" i="2" s="1"/>
  <c r="H95" i="2"/>
  <c r="H94" i="2"/>
  <c r="H93" i="2"/>
  <c r="H92" i="2"/>
  <c r="H91" i="2"/>
  <c r="H90" i="2"/>
  <c r="H89" i="2"/>
  <c r="H88" i="2"/>
  <c r="H87" i="2"/>
  <c r="H86" i="2"/>
  <c r="H85" i="2"/>
  <c r="H84" i="2"/>
  <c r="H83" i="2"/>
  <c r="H96" i="2" s="1"/>
  <c r="H75" i="2"/>
  <c r="H74" i="2"/>
  <c r="H73" i="2"/>
  <c r="H72" i="2"/>
  <c r="H71" i="2"/>
  <c r="H70" i="2"/>
  <c r="H69" i="2"/>
  <c r="H68" i="2"/>
  <c r="H67" i="2"/>
  <c r="H76" i="2" s="1"/>
  <c r="H60" i="2"/>
  <c r="H59" i="2"/>
  <c r="H58" i="2"/>
  <c r="H57" i="2"/>
  <c r="H61" i="2" s="1"/>
  <c r="H50" i="2"/>
  <c r="H49" i="2"/>
  <c r="H48" i="2"/>
  <c r="H47" i="2"/>
  <c r="H46" i="2"/>
  <c r="H45" i="2"/>
  <c r="H43" i="2"/>
  <c r="H42" i="2"/>
  <c r="H41" i="2"/>
  <c r="H40" i="2"/>
  <c r="H51" i="2" s="1"/>
  <c r="H33" i="2"/>
  <c r="H32" i="2"/>
  <c r="H31" i="2"/>
  <c r="H30" i="2"/>
  <c r="H29" i="2"/>
  <c r="H34" i="2" s="1"/>
  <c r="H22" i="2"/>
  <c r="H21" i="2"/>
  <c r="H20" i="2"/>
  <c r="H19" i="2"/>
  <c r="H18" i="2"/>
  <c r="H17" i="2"/>
  <c r="H16" i="2"/>
  <c r="H15" i="2"/>
  <c r="H14" i="2"/>
  <c r="K1827" i="7" l="1"/>
  <c r="K1828" i="7" s="1"/>
  <c r="K1813" i="7" s="1"/>
  <c r="K1821" i="7"/>
  <c r="K1864" i="7"/>
  <c r="K1865" i="7"/>
  <c r="K1866" i="7" s="1"/>
  <c r="K1861" i="7" s="1"/>
  <c r="K1872" i="7"/>
  <c r="K1873" i="7" s="1"/>
  <c r="K1868" i="7" s="1"/>
  <c r="K1871" i="7"/>
  <c r="K1879" i="7"/>
  <c r="K1880" i="7" s="1"/>
  <c r="K1875" i="7" s="1"/>
  <c r="K1878" i="7"/>
  <c r="K1906" i="7"/>
  <c r="K1907" i="7"/>
  <c r="K1908" i="7" s="1"/>
  <c r="K1903" i="7" s="1"/>
  <c r="K1914" i="7"/>
  <c r="K1915" i="7" s="1"/>
  <c r="K1910" i="7" s="1"/>
  <c r="K1913" i="7"/>
  <c r="K1921" i="7"/>
  <c r="K1922" i="7" s="1"/>
  <c r="K1917" i="7" s="1"/>
  <c r="K1920" i="7"/>
  <c r="H23" i="2"/>
  <c r="H431" i="2"/>
  <c r="K1423" i="7"/>
  <c r="K1424" i="7" s="1"/>
  <c r="K1411" i="7" s="1"/>
  <c r="K2869" i="7"/>
  <c r="K2870" i="7" s="1"/>
  <c r="K2858" i="7" s="1"/>
</calcChain>
</file>

<file path=xl/sharedStrings.xml><?xml version="1.0" encoding="utf-8"?>
<sst xmlns="http://schemas.openxmlformats.org/spreadsheetml/2006/main" count="17239" uniqueCount="3183">
  <si>
    <t>Projecte àrea de picinc del torrent Gran d'Abrera</t>
  </si>
  <si>
    <t>PRESUPUESTO</t>
  </si>
  <si>
    <t>Precio</t>
  </si>
  <si>
    <t>Medición</t>
  </si>
  <si>
    <t>Importe</t>
  </si>
  <si>
    <t>Obra</t>
  </si>
  <si>
    <t>01</t>
  </si>
  <si>
    <t>PressupostAREA PICNIC TORRENT GRAN D'ABRERA (276.219)</t>
  </si>
  <si>
    <t>Capítol</t>
  </si>
  <si>
    <t>- EDIFICI PAVELLÓ D'ACCÉS</t>
  </si>
  <si>
    <t>Titol 3</t>
  </si>
  <si>
    <t xml:space="preserve">- ENDERROCS </t>
  </si>
  <si>
    <t>01.01.01</t>
  </si>
  <si>
    <t>P214W-FEMB</t>
  </si>
  <si>
    <t>m</t>
  </si>
  <si>
    <t>Tall en paviment de formigó de 15 cm de fondària com a mínim amb Màquina tallajunts amb disc de diamant per a paviment, per a delimitar la zona a demolir</t>
  </si>
  <si>
    <t>P2146-I2PL</t>
  </si>
  <si>
    <t>m2</t>
  </si>
  <si>
    <t>Demolició de paviment de formigó de fins a 20 cm de gruix, d'amplària fins a 0,6 m, amb compressor i càrrega sobre camió amb mitjans manuals, en entorn urbà amb dificultat de mobilitat, en voreres &gt; 3 i &lt;= 5 m d'amplària o calçada/plataforma única &gt; 7 i &lt;= 12 m d'amplària, amb afectació per serveis o elements de mobiliari urbà, en actuacions de més de 10 m2</t>
  </si>
  <si>
    <t>P2143-4RR2</t>
  </si>
  <si>
    <t>Arrencada de paviment ceràmic, amb mitjans manuals i càrrega manual de runa sobre camió o contenidor</t>
  </si>
  <si>
    <t>P2142-4RMM</t>
  </si>
  <si>
    <t>Arrencada d'enrajolat en parament vertical, amb mitjans manuals i càrrega manual de runa sobre camió o contenidor</t>
  </si>
  <si>
    <t>P214I-AKZM</t>
  </si>
  <si>
    <t>Enderroc de cel ras i entramat de suport, amb mitjans manuals i càrrega manual sobre camió o contenidor</t>
  </si>
  <si>
    <t>P214T-10CXR</t>
  </si>
  <si>
    <t>Enderroc d'envà de guix laminat de 10 a 15 cm de gruix, amb mitjans manuals i càrrega manual de runa sobre camió o contenidor</t>
  </si>
  <si>
    <t>P214V-AKVU</t>
  </si>
  <si>
    <t>Obertura de finestra o porta en tancament de pladur de 20 cm com a màxim,  grau de dificultat alt, amb mitjans manuals, incloent part proporcional de reforç del perímetre del forat i càrrega manual de runa sobre camió o contenidor</t>
  </si>
  <si>
    <t>P2R6-4I54</t>
  </si>
  <si>
    <t>m3</t>
  </si>
  <si>
    <t>Càrrega amb mitjans mecànics i transport de residus inerts o no especials a instal·lació autoritzada de gestió de residus, amb camió per a transport de 12 t, amb un recorregut de més de 15 i fins a 20 km</t>
  </si>
  <si>
    <t>P2RA-EU8Y</t>
  </si>
  <si>
    <t>Disposició controlada de residus no perillosos de barrejats amb una densitat 0,17 t/m3 procedents de construcció o demolició (LER codi 17 09 04), en dipòsit autoritzat, inclòs el cànon sobre la disposició controlada dels residus de la construcció, segons la LLEI 8/2008,, per a seguretat i salut</t>
  </si>
  <si>
    <t>TOTAL</t>
  </si>
  <si>
    <t>03</t>
  </si>
  <si>
    <t>TANCAMENTS I COBERTA</t>
  </si>
  <si>
    <t>01.01.03</t>
  </si>
  <si>
    <t>P5ZF3-52ZZ</t>
  </si>
  <si>
    <t xml:space="preserve">Remat de la coberta segons detall de plànols. Perfil plegat en ´´U´´ metàl·lic HOTPINT SOLUTIONS DE 260X60X20MM o similar, color a definir per la DF. Col·locades amb fixacions mecàniques. </t>
  </si>
  <si>
    <t>P214Q-4RPS</t>
  </si>
  <si>
    <t>Arrencada de làmina impermeabilitzant amb mitjans manuals i càrrega manual de runa sobre camió o contenidor</t>
  </si>
  <si>
    <t>P5Z20-FJ2Z</t>
  </si>
  <si>
    <t xml:space="preserve">Capa de pendents de morter de ciment 1:6 de 3/5 cm de gruix. </t>
  </si>
  <si>
    <t>P721MPI</t>
  </si>
  <si>
    <t>Impermeabilización a llana o rodillo, sobre soporte metalico, con membrana poliuretánica líquida y monocomponente Purtop Easy de Mapei, clasificada como RM02P conforme a la norma EN 14891 y conforme a los principios de revestimiento (C) PI, MC, PR, RC e IR de la norma EN 1504-2, con un alargamiento a rotura (ISO 37) &gt; 400%  y una resistencia a tracción (ISO 37) igual o superior a 4 N/mm².   Aplicación de la membrana con llana o rodillo, de manera uniforme, en al menos dos capas, para alcanzar un espesor final aproximado de 2 mm, previa aplicación de la imprimación epoxídica, transparente, de dos componentes, en dispersión acuosa, Mapecoat I 600 W de Mapei, aplicada diluida 1:1 con agua, a rodillo o mediante pulverización con sistema airless. En los casos en que la membrana impermeabilizante quede expuesta a los rayos UV, dentro de las 24 horas posteriores a la aplicación de Purtop Easy, proceder al acabado final coloreado, poliuretánico,  alifático y bicomponente, transitable 24 horas de después de su aplicación, Mapecoat PU 20 N de Mapei, aplicado en 2 capas finas a rodillo, cruzando las pasadas y procurando extender el material de manera uniforme. Añadir bajo mezclado continuo y a bajas revoluciones, las cargas micrométricas de poliamida Mapecoat Filler de Mapei, para conseguir un acabado antideslizante. Tratamiento previo de puntos singulares como ángulos y juntas de movimiento mediante la aplicación de bandas específicas Mapeband o Mapeband TPE de Mapei y otras piezas específicas (a calcular aparte).
Aplicación y preparación del soporte según se especifica en la ficha técnica de los productos.Oficial 1ª	0,300	20,91	6,27
Ayudante	0,200	18,48	3,70
Imprimación epoxídica transparente bicomp.,kit de componente A bote de 2,3 kg, componente B bote de 3,6 kg, Mapecoat I 600 W, ref.166410+166510	0,125	37,544	4,69
´´Imprimación epoxídica, transparente, de dos componentes, en dispersión acuosa, Mapecoat I 600 W de Mapei, ref. 166410 + 166510. CONSUMO: 0,150-0,250 kg/m² según la absorción.
CONSUMO: 0,15-0,25 kg/m² por mano, según las características del soporte.
APLICACIÓN: a rodillo o airles.´´			
Membrana impermeabilizante poliuretánica monocomponente, 15 kg,  blanco, Purtop Easy. ref: 4UE1539025	2	7,03	14,06
Membrana impermeabilizante poliuretánica, monocomponente y elástica, para aplicar a  llana o a rodillo, Purtop Easy de Mapei blanco, Ref: 4UE1539025                                                                                                                                                                                                                                                                                                                             CONSUMO: 2 kg/m² por 1,2 mm de espesor, bote de 25 kg.                                                                                                                                                                                                                                                                                                                                                                                                                                      APLICACIÓN: rodillo o llana.                   			
Acabado coloreado, poliuretánico, alifático y bicomponente para Purtop, 20kg, color RAL 9005, Mapecoat PU 20 N. ref. según color 4UN218915	0,4	16,647	6,66
Acabado coloreado, poliuretánico, alifático y bicomponente,  para membranas de  la gama Purtop, Mapecoat PU 20 N de Mapei. ref. según color RAL 9005  4UN218915                                                                                                                                                                                                                                                                                             CONSUMO: 0,15-0,20 kg/m² por capa.                                                                                                                                                                                                                                                                                                                                                                                                                                                                                                        APLICACIÓN: rodillo o airless.			
Cargas micrométricas de poliamida para la realización de acabados antideslizantes,  Mapecoat Filler ref. 1666902	0,05	42,534	2,13</t>
  </si>
  <si>
    <t>FAW005</t>
  </si>
  <si>
    <t>m²</t>
  </si>
  <si>
    <t>Revestiment exterior de façana ventilada inclós portes d'accés exterior i porta magatzem, de lamel·les de compòsit (WPC), de 3000x150x15 mm, compostes per material termoplàstic i fibres vegetals amb reforç mineral, acabat imitació fusta d'ipé, amb tractament superficial, de protecció hidròfuga; col·locació a trencajunt amb cargols d'acer inoxidable A2, sobre subestructura suport d'aliatge d'alumini EN AW-6060 T6. Inclús tirafons i ancoratges mecànics d'expansió d'acer inoxidable A2, per a la fixació de la subestructura suport.
Criteri de valoració econòmica: El preu no inclou l'aïllament tèrmic.
Inclou: Neteja i preparació de la superfície suport. Replanteig de les juntes de dilatació i draps de treball. Replanteig de l'especejament del revestiment i dels punts d'ancoratge de la subestructura suport. Fixació de la subestructura suport al full principal i al forjat. Preparació del revestiment. Col·locació de les lamel·les de la primera filada. Fixació dels clips als perfils. Col·locació i fixació de les successives filades. Realització de tots els treballs necessaris per a la resolució dels buits. Resolució de punts singulars.
Criteri d'amidament de projecte: Superfície mesurada segons documentació gràfica de Projecte, sense deduir forats menors de 1 m², deduint el 50% dels buits entre 1 i 2 m² i el 100% dels buits majors de 2 m², afegint a canvi, en aquests últims, la superfície de la part interior del buit, corresponent al desenvolupament de brancals i llindes. En els buits que no es dedueixin, o que es dedueixin parcialment, estan inclosos els treballs de realitzar la superfície interior del buit.
Criteri de mesura d'obra: Es mesurarà la superfície realment executada segons especificacions de Projecte, sense deduir forats menors de 1 m², deduint el 50% dels buits entre 1 i 2 m² i el 100% dels buits majors de 2 m², afegint a canvi, en aquests últims, la superfície de la part interior del buit, corresponent al desenvolupament de brancals i llindes. En els buits que no es dedueixin, o que es dedueixin parcialment, estan inclosos els treballs de realitzar la superfície interior del buit.</t>
  </si>
  <si>
    <t>04</t>
  </si>
  <si>
    <t>- PAVIMENTS I REVESTIMENTS</t>
  </si>
  <si>
    <t>01.01.04</t>
  </si>
  <si>
    <t>P93Q-73HI</t>
  </si>
  <si>
    <t>Solera de formigó hidròfug HM-20 / P / 20 / I, de 15 cm de gruix, capa drenant amb grava de pedrera de 50 a 70 mm de D, capa filtrant amb geotèxtil de polipropilè, C1+C2 + D1 segons CTE/DB-HS 2006. Acabat fratassat.</t>
  </si>
  <si>
    <t>P93I-I2D5</t>
  </si>
  <si>
    <t>Recrescuda i anivellament del suport de 50 mm de gruix, amb pasta autoanivellant de ciment tipus CT-C10-F3 segons UNE-EN 13813, aplicada mitjançant bombeig</t>
  </si>
  <si>
    <t>P9D5-35VG</t>
  </si>
  <si>
    <t>Paviment exterior, de rajola de gres extruït esmaltat antilliscant de forma rectangular o quadrada, de 16 a 25 u peces/m2 grup AI/AIIa (UNE-EN 14411), preu alt, col·locades amb adhesiu cimentós tipus C2 segons norma UNE-EN 12004 i rejuntat amb beurada CG2 (UNE-EN 13888)</t>
  </si>
  <si>
    <t>P84J-9JQX</t>
  </si>
  <si>
    <t>Cel ras registrable de plaques de guix laminat amb acabat llis, 600x 600 mm i 12,5 mm de gruix, sistema desmuntable amb estructura d'acer galvanitzat ocult format per perfils principals amb forma de T invertida de 24 mm de base col·locats cada 0,6 m i fixats al sostre mitjançant vareta de suspensió cada 1,2 m, amb perfils secundaris col·locats, per a una alçària de cel ras de 4 m com a màxim</t>
  </si>
  <si>
    <t>P824-3QXP</t>
  </si>
  <si>
    <t>Enrajolat de parament vertical interior a una alçària &lt;= 3 m amb rajola de gres extruït esmaltat de forma rectangular o quadrada, de 16 a 25 peces/m2, preu alt, grup AI-AIIa (UNE-EN 14411), col·locades amb adhesiu per a rajola ceràmica i soport de cartró-guix C1 (UNE-EN 12004) i rejuntat amb beurada CG1 (UNE-EN 13888)</t>
  </si>
  <si>
    <t>P9U8-4Z7T</t>
  </si>
  <si>
    <t>Sòcol de rajola de gres extruït sense esmaltar ni polir, de 10 cm d'alçària, col·locat amb adhesiu per a rajola ceràmica C1 (UNE-EN 12004) i rejuntat amb beurada CG1 (UNE-EN 13888)</t>
  </si>
  <si>
    <t>P89I-4V8Q</t>
  </si>
  <si>
    <t>Pintat de parament horitzontal de guix, amb pintura plàstica amb acabat llis, amb una capa segelladora i dues d'acabat</t>
  </si>
  <si>
    <t>P89I-4V8S</t>
  </si>
  <si>
    <t>Pintat de parament vertical de guix, amb pintura plàstica amb acabat llis, amb una capa segelladora i dues d'acabat</t>
  </si>
  <si>
    <t>P89C-394Q</t>
  </si>
  <si>
    <t>Pintat de pilar d'un sol perfil d'acer a l'esmalt ignífug, amb dues capes d'imprimació ignífuga i dues d'acabat</t>
  </si>
  <si>
    <t>P9GB-12E51</t>
  </si>
  <si>
    <t>Paviment de formigó per armar amb additiu hidròfug HA - 30 / B / 10 / xC4 + XM1 amb una quantitat de ciment de 325 kg/m3 i relació aigua ciment =&lt; 0.5, escampat des de camió, estesa i vibratge mecànic, remolinat mecànic afegint 2 kg/m2 de ciment portlandcolor</t>
  </si>
  <si>
    <t>P9Z3-DP60</t>
  </si>
  <si>
    <t>Armadura de lloses de formigó AP500 T amb malla electrosoldada de barres corrugades d'acer ME 20x20 cm D:5-5 mm 6x2,2 m B500T UNE-EN 10080</t>
  </si>
  <si>
    <t>05</t>
  </si>
  <si>
    <t>- DIVISORIES</t>
  </si>
  <si>
    <t>01.01.05</t>
  </si>
  <si>
    <t>P654-12Z8J</t>
  </si>
  <si>
    <t>Envà de plaques de guix laminat amb aïllament de plaques de llana de roca format per estructura doble reforçada en H amb perfileria de planxa d'acer galvanitzat, amb un gruix total de l'envà de 146 mm, muntants cada 400 mm de 48 mm d'amplària i canals de 48 mm d'amplària, 2 plaques a cada cara, unes tipus estàndard (A) de 12,5 mm de gruix i les altres tipus hidròfuga (H) de 12,5 mm de gruix, fixades mecànicament i aïllament de plaques de llana mineral de roca de resistència tèrmica &gt;= 1,176 m2·K/W</t>
  </si>
  <si>
    <t>P653-8MOC</t>
  </si>
  <si>
    <t>Envà de plaques de guix laminat format per estructura doble reforçada en H amb perfileria de planxa d'acer galvanitzat, amb un gruix total de l'envà de 146 mm, muntants cada 400 mm de 48 mm d'amplària i canals de 48 mm d'amplària, 2 plaques a cada cara, unes tipus estàndard (A) de 12,5 mm de gruix i les altres tipus hidròfuga (H) de 12,5 mm de gruix, fixades mecànicament</t>
  </si>
  <si>
    <t>P653-8MQ8</t>
  </si>
  <si>
    <t>Envà de plaques de guix laminat format per estructura senzilla reforçada en H amb perfileria de planxa d'acer galvanitzat, amb un gruix total de l'envà de 98 mm, muntants cada 400 mm de 48 mm d'amplària i canals de 48 mm d'amplària, 2 plaques a cada cara, unes tipus estàndard (A) de 12,5 mm de gruix i les altres tipus hidròfuga (H) de 12,5 mm de gruix, fixades mecànicament</t>
  </si>
  <si>
    <t>P653-8MO</t>
  </si>
  <si>
    <t>pa</t>
  </si>
  <si>
    <t>Partida alçada per treballs de reforç en tancaments exteriors per modificació d'obertures i repasos per canvis de distribució i ubicació aparells sanitaris.</t>
  </si>
  <si>
    <t>06</t>
  </si>
  <si>
    <t>- FUSTERIA</t>
  </si>
  <si>
    <t>01.01.06</t>
  </si>
  <si>
    <t>PAF6-7ZJJ</t>
  </si>
  <si>
    <t>u</t>
  </si>
  <si>
    <t>Finestra d'alumini lacat negre amb trencament de pont tèrmic, col·locada sobre bastiment de base, amb dues fulles corredisses, per a un buit d'obra aproximat de 220x120 cm, elaborada amb perfils de preu alt, classificació mínima 3 de permeabilitat a l'aire segons UNE-EN 12207, classificació mínima 7A d'estanquitat a l'aigua segons UNE-EN 12208 i classificació mínima C5 de resistència al vent segons UNE-EN 12210, sense persiana. Inclou permarc.
Qualitats i carecteristiques segons plànols de detall.</t>
  </si>
  <si>
    <t>PAF8-7ZVR</t>
  </si>
  <si>
    <t>Finestra d'alumini lacat negre amb trencament de pont tèrmic, col·locada sobre bastiment de base, amb una fulla oscilobatent, per a un buit d'obra aproximat de 50x60 cm, elaborada amb perfils de preu alt, classificació mínima 4 de permeabilitat a l'aire segons UNE-EN 12207, classificació mínima 9A d'estanquitat a l'aigua segons UNE-EN 12208 i classificació mínima C5 de resistència al vent segons UNE-EN 12210, sense persiana. Inclou premarc.
Carecteristiques i qualitats segons detall de plànols</t>
  </si>
  <si>
    <t>PC1D-9LZL</t>
  </si>
  <si>
    <t>Vidre aïllant de lluna acolorida de 4+4 mm de gruix amb 1 butiral transparent classe 2 (B) 2 segons UNE-EN 12600, cambra d'aire de 12 mm i lluna de 4+4 mm de gruix amb 1 butiral transparent de lluna incolora, classe 2 (B) 2 segons UNE-EN 12600, col·locat amb llistó de vidre sobre fusta, acer o alumini</t>
  </si>
  <si>
    <t>PAD0-H8WK</t>
  </si>
  <si>
    <t xml:space="preserve">Puerta de plancha perforada de acero de una hoja batiente y marco en perfil laminado de acero para un hueco de obra de 210x90 cm, con cerradura y pasadores, colocada y preparada para posterior revestimiento composite igual fachada. </t>
  </si>
  <si>
    <t>PAD0-H8WN</t>
  </si>
  <si>
    <t>Puerta de plancha perforada de acero galvanizado de dos hojas batientes y marco con perfil laminado de acero, para un hueco de obra de 220x2.55 cm, con cerradura y pasadores, colocada y preparada para recibir revestimiento de composite igual fachada.</t>
  </si>
  <si>
    <t>LTM010</t>
  </si>
  <si>
    <t>U</t>
  </si>
  <si>
    <t>Block de porta interior tècnica abatible, de fusta, per a edifici d'ús públic, d'una fulla, llisa, de 203x82,5x3,5 cm, compost per ànima de tauler aglomerat de partícules, recobert amb laminatge d'alta pressió (HPL), format per diverses capes de paper kraft impregnades en resina fenòlica, cantells de placa laminada compacta d'alta pressió (HPL), bastidor de tauler contraxapat i bastiment d'alumini; sobre bastiment de base de pi país de 90x35 mm. Inclús pomel·les, maneta i pany d'acer inoxidable, accessoris, ferraments de penjar i escuma de poliuretà per a reomplert de la folgança entre bastiment de base i bloc de porta.
Criteri de valoració econòmica: El preu no inclou el rebut en obra del bastiment de base.
Inclou: Neteja del bastiment de base ja instal·lat. Allotjament i calçat del block de porta en el bastiment de base. Fixació del block de porta al bastiment de base. Reomplert de la folgança entre bastiment de base i block de porta amb escuma de poliuretà. Col·locació de ferraments de tancament i accessoris.
Criteri d'amidament de projecte: Nombre d'unitats previstes, segons documentació gràfica de Projecte.
Criteri de mesura d'obra: Es mesurarà el nombre d'unitats realment executades segons especificacions de Projecte.</t>
  </si>
  <si>
    <t>LFM110</t>
  </si>
  <si>
    <t>Block de porta tallafocs homologada, de fusta, EI2 60-C5, d'una fulla, llises, de 203x90,5x5,4 cm, compost per ànima de tauler aglomerat de partícules ignífug, recobert amb laminatge d'alta pressió (HPL), format per diverses capes de paper kraft impregnades en resina fenòlica, cantells de placa laminada compacta d'alta pressió (HPL), bastidor de fusta massissa i bastiment de fusta massissa; sobre bastiment de base de pi país de 120x35 mm. Inclús tapajunts en ambdues cares, pomel·les, maneta i pany d'acer inoxidable, accessoris, ferraments de penjar, junts intumescents, tancaportes aeri, dispositius de seguretat i escuma de poliuretà per a reomplert de la folgança entre bastiment de base i bloc de porta.
Criteri de valoració econòmica: El preu inclou la col·locació en obra del bastiment de base, fixat amb cargols.
Inclou: Neteja del bastiment de base ja instal·lat. Allotjament i calçat del block de porta en el bastiment de base. Fixació del block de porta al bastiment de base. Reomplert de la folgança entre bastiment de base i block de porta amb escuma de poliuretà. Col·locació de ferraments de tancament i accessoris.
Criteri d'amidament de projecte: Nombre d'unitats previstes, segons documentació gràfica de Projecte.
Criteri de mesura d'obra: Es mesurarà el nombre d'unitats realment executades segons especificacions de Projecte.</t>
  </si>
  <si>
    <t>PAW0-4WDU</t>
  </si>
  <si>
    <t>Automatisme amb motor reductor i fre electromagnètic per a porta enrotllable, de 15 m2 de superfície màxima, monofàsic a 230 V de tensió, amb eix de 48 mm, politja de 200 mm i accessoris de muntatge, fixat a l'eix de la porta</t>
  </si>
  <si>
    <t>PAW4-4WE4</t>
  </si>
  <si>
    <t>Emissor de radiocomandament amb pila de 12 v</t>
  </si>
  <si>
    <t>07</t>
  </si>
  <si>
    <t>- INSTAL·LACIONS</t>
  </si>
  <si>
    <t>Títol 4</t>
  </si>
  <si>
    <t>- ELECTRICITAT</t>
  </si>
  <si>
    <t>01.01.07.01</t>
  </si>
  <si>
    <t>PG1A-DGLU</t>
  </si>
  <si>
    <t>Caixa per a quadre de comandaments i protecció, de material autoextingible, amb porta, per a divuit mòduls i encastada</t>
  </si>
  <si>
    <t>PG49-AJQO</t>
  </si>
  <si>
    <t>Interruptor automàtic magnetotèrmic tipus IGA de 40 A d'intensitat nominal, amb PIA corba C, bipolar (2P) amb bobina d'emisió, de 6000 A de poder de tall segons UNE-EN 60898, de 3 mòduls DIN de 18 mm d'amplària, muntat en perfil DIN</t>
  </si>
  <si>
    <t>PG33-E6CP</t>
  </si>
  <si>
    <t>Cable amb conductor de coure de tensió assignada0,6/1 kV, de designació RZ1-K (AS), construcció segons norma UNE 21123-4, bipolar, de secció 2x10 mm2, amb coberta del cable de poliolefines, classe de reacció al foc Cca-s1b, d1, a1 segons la norma UNE-EN 50575 amb baixa emissió fums, col·locat en tub</t>
  </si>
  <si>
    <t>PG47-ELQC</t>
  </si>
  <si>
    <t>Interruptor automàtic magnetotèrmic de 10 A d'intensitat nominal, tipus PIA corba C, bipolar (1P+N), de 6000 A de poder de tall segons UNE-EN 60898 i de 10 kA de poder de tall segons UNE-EN 60947-2, de 2 mòduls DIN de 18 mm d'amplària, muntat en perfil DIN</t>
  </si>
  <si>
    <t>PG47-ELX5</t>
  </si>
  <si>
    <t>Interruptor automàtic magnetotèrmic de 16 A d'intensitat nominal, tipus PIA corba C, bipolar (1P+N), de 6000 A de poder de tall segons UNE-EN 60898 i de 10 kA de poder de tall segons UNE-EN 60947-2, de 2 mòduls DIN de 18 mm d'amplària, muntat en perfil DIN</t>
  </si>
  <si>
    <t>PG4B-DWYF</t>
  </si>
  <si>
    <t>Interruptor diferencial de la clase AC, gama terciario, de 40 A de intensidad nominal, bipolar (2P), de sensibilidad 0,03 A, de desconexión fijo instantáneo, con botón de test incorporado y con indicador mecánico de defecto, construido según las especificaciones de la norma UNE-EN 61008-1, de 2 módulos DIN de 18 mm de ancho, montado en perfil DIN</t>
  </si>
  <si>
    <t>PG33-E6CH</t>
  </si>
  <si>
    <t>Cable amb conductor de coure de tensió assignada0,6/1 kV, de designació RZ1-K (AS), construcció segons norma UNE 21123-4, bipolar, de secció 2x1,5 mm2, amb coberta del cable de poliolefines, classe de reacció al foc Cca-s1b, d1, a1 segons la norma UNE-EN 50575 amb baixa emissió fums, col·locat en tub</t>
  </si>
  <si>
    <t>PG33-DP01</t>
  </si>
  <si>
    <t>Cable amb conductor de coure de tensió assignada0,6/1 kV, de designació RZ1-K (AS+), construcció segons norma UNE 211025, unipolar, de secció 1x1,5 mm2, amb coberta del cable de poliolefines de colors verd i groc, per a conexió a terra, classe de reacció al foc Cca-s1b, d1, a1 segons la norma UNE-EN 50575 amb baixa emissió fums, col·locat en tub</t>
  </si>
  <si>
    <t>PG33-E6CJ</t>
  </si>
  <si>
    <t>Cable amb conductor de coure de tensió assignada0,6/1 kV, de designació RZ1-K (AS), construcció segons norma UNE 21123-4, bipolar, de secció 2x2,5 mm2, amb coberta del cable de poliolefines, classe de reacció al foc Cca-s1b, d1, a1 segons la norma UNE-EN 50575 amb baixa emissió fums, col·locat en tub</t>
  </si>
  <si>
    <t>PG12-DP90</t>
  </si>
  <si>
    <t>Caixa de derivació quadrada de plàstic, de 150x150 mm, amb grau de protecció IP-40, muntada superficialment</t>
  </si>
  <si>
    <t>PG6H-CUJ5</t>
  </si>
  <si>
    <t>Kit de mecanismes 1 element, amb 1 base d'endoll, amb marc i bastidor, encastat</t>
  </si>
  <si>
    <t>PG6H-CUJA</t>
  </si>
  <si>
    <t>Kit de mecanismes 2 elements, amb 2 bases d'endoll, amb marc i bastidor, encastat</t>
  </si>
  <si>
    <t>PG6H-CUJ0</t>
  </si>
  <si>
    <t>Kit de mecanismes 3 elements, amb 3 bases d'endoll, amb marc i bastidor, encastat</t>
  </si>
  <si>
    <t>02</t>
  </si>
  <si>
    <t>- IL·LUMINACIÓ</t>
  </si>
  <si>
    <t>01.01.07.02</t>
  </si>
  <si>
    <t>PH57-B39U</t>
  </si>
  <si>
    <t>Llum d'emergència amb làmpada led, amb una vida útil de 100000 h, no permanent i estanca amb grau de protecció IP66, aïllament classe II, amb un flux aproximat de 70 a 100 lm, 1 h d'autonomia, de forma rectangular amb difusor i cos de policarbonat, preu alt, col·locat superficial</t>
  </si>
  <si>
    <t>PG70-78AJ</t>
  </si>
  <si>
    <t>Interruptor detector de moviment, de tipus universal, per a càrregues resistives de fins a 1000 W de potència i 230 V de tensió d'alimentació, de 10 a 300 s de temps de desconnexió, sensibilitat d'activació de 5 a 120 lx, amb tapa, preu alt, encastat</t>
  </si>
  <si>
    <t>PHB3-DP97</t>
  </si>
  <si>
    <t>Subministrament i instal·lació de luminària estanca tipus led lineal de paret per instal·lació exterior amb cos d'alumini negre, 32W  de 4.400 lm color de llum 4.000 K / 6.500 K, grau de protecció IP66 i protecció contra impactes IK10. Model a determinar per la direcció facultativa.</t>
  </si>
  <si>
    <t>PH21-DP71</t>
  </si>
  <si>
    <t xml:space="preserve">
Subministrament i instal·lació de plafó LED de la marca Greenice, model Pro 15 W, o equivalent, de flux lluminós aproximat 1.350 lm, amb temperatura de color 27000 K (blanc fred), per a instal·lació en sostre o fals sostre en zones de servei públic (aseos, vestuaris, passadissos). </t>
  </si>
  <si>
    <t>PHB3-DP96</t>
  </si>
  <si>
    <t>Subministrament i instal·lació de luminària estanca 60 cm  de 16 W flux de 2.400 lm color de llum 4.000 K / 6.500 K, grau de protecció IP66 i protecció contra impactes IK10. Model a determinar per la direcció facultativa.</t>
  </si>
  <si>
    <t>PG6E-7734</t>
  </si>
  <si>
    <t>Interruptor, unipolar (1P), 10 AX/250 V, amb tecla, preu mitjà, muntat superficialment. Model a determinar per la direcció facultativa.</t>
  </si>
  <si>
    <t>- FONTANERIA</t>
  </si>
  <si>
    <t>01.01.07.03</t>
  </si>
  <si>
    <t>PJ117-3BJA</t>
  </si>
  <si>
    <t>Lavabo amb suport de peu de porcellana esmaltada, senzill, d'amplària 53 a 75 cm, de color blanc i preu alt, col·locat sobre peu, model a determinar per la direcció facultativa. Model Inspira de Roca o equivalent.</t>
  </si>
  <si>
    <t>PJ117-DP02</t>
  </si>
  <si>
    <t xml:space="preserve">Lavabo mural de porcellana esmaltada, adaptata a persones amb movilitat reduïda, senzill, d'amplària 53 a 75 cm, de color blanc i preu alt, col·locat amb suports murals, model a determinar per la direcció facultativa. </t>
  </si>
  <si>
    <t>PJ186-3CNH</t>
  </si>
  <si>
    <t>Abocador de porcellana esmaltada amb alimentació integrada, de color blanc, preu alt, col·locat sobre el paviment i connectat a la xarxa d'evacuació</t>
  </si>
  <si>
    <t>PJ11C-3CXZ</t>
  </si>
  <si>
    <t>Inodor de porcellana esmaltada, de sortida horitzontal, amb seient i tapa, de color blanc, preu alt, col·locat amb fixacions murals i connectat a la xarxa d'evacuació (cisterna encastada), model GAP de Roca o similar.</t>
  </si>
  <si>
    <t>PJ11G-79Q7</t>
  </si>
  <si>
    <t>Canvi d'ubicació de cisterna encastada per a inodor, amb estructura de suport per anar en envà lleuger o de plaques, amb una alçària aproximada d'1 m i amplària de 0,55 a 0,65 m, per a una descàrrega de 3/6 l, accionament manual amb acabat en acer inoxidable, col·locat amb fixacions mecàniques</t>
  </si>
  <si>
    <t>PJ217-3SBY</t>
  </si>
  <si>
    <t>Aixeta mescladora per a lavabo, muntada superficialment sobre taulell o aparell sanitari, de llautó cromat, preu mitjà, temporitzada, amb dues entrades de maniguets model a determinar per la DF.</t>
  </si>
  <si>
    <t>PN38-HDYJ</t>
  </si>
  <si>
    <t>Vàlvula de bola manual amb rosca, de dues peces amb pas total, de llautó, de diàmetre nominal 1/2, de 16 bar de PN i preu alt, muntada superficialment</t>
  </si>
  <si>
    <t>PJ07-628Z</t>
  </si>
  <si>
    <t>Instal·lació de lampisteria per a cambra higiènica, amb lavabo, inodor i xarxa de desguassos no inclou sanitaris.
No inclou escalfador però si tota la instal·lació d'aigua calenta</t>
  </si>
  <si>
    <t>PJ07-628Y</t>
  </si>
  <si>
    <t>Instal·lació de lampisteria per a cambra higiènica, amb lavabo, inodor, equipat amb escalfador acumulador elèctric de 50 l per a aigua calenta  i xarxa de desguassos, no inclou sanitaris</t>
  </si>
  <si>
    <t>PJ07-628</t>
  </si>
  <si>
    <t>Instal·lació de lampisteria per a cambra higiènica, amb abocador i xarxa de desguassos no inclou sanitaris.
No inclou escalfador però si tota la instal·lació d'aigua calenta</t>
  </si>
  <si>
    <t>PJ07-62</t>
  </si>
  <si>
    <t xml:space="preserve">Partid a laçada a justificar per instal·lació de lampisteria per aprofitament d'aigües pluvials procedents de diposits consistent en subministrament i instal·lació de grup de pressió a sortida dipòsit de 1Kw amb filtre previ, instal·lat sobre banqueta de formigó, i canonada de polietié de 3/4´´ des de sortida bomba fins a línia principal d'alimentació inodors, connectada amb vàlvula de 3 vies. </t>
  </si>
  <si>
    <t>- SANEJAMENT</t>
  </si>
  <si>
    <t>01.01.07.04</t>
  </si>
  <si>
    <t>PD19-49LY</t>
  </si>
  <si>
    <t>Desguàs d'aparell sanitari amb Tub de polipropilè de paret tricapa per a evacuació insonoritzada, segons norma UNE-EN 1451-1, de DN 40 mm, classe de reacció al foc B-s1, d0 segons norma UNE-EN 13501-1, junt elàstic, fins a baixant, caixa o clavegueró</t>
  </si>
  <si>
    <t>PD19-49M0</t>
  </si>
  <si>
    <t>Desguàs d'aparell sanitari amb Tub de polipropilè de paret tricapa per a evacuació insonoritzada, segons norma UNE-EN 1451-1, de DN 110 mm, classe de reacció al foc B-s1, d0 segons norma UNE-EN 13501-1, junt elàstic, fins a baixant, caixa o clavegueró</t>
  </si>
  <si>
    <t>PD06-4200</t>
  </si>
  <si>
    <t xml:space="preserve">Partida alçada d'adjudicació directa per instal·lació xarxa evacuació segons plànols i memòria projecte. Inclou enderroc de paviment de formigó fins localització de xarxa existent, annulació de ramals existents, perllongament de tub general fins nova ubicació de aparells sanitaris i nova distribució de la xarxa segons plànols, incloent connexió sobreeixidor dipòsit de pluvials. </t>
  </si>
  <si>
    <t>- TELECOMUNICACIONS</t>
  </si>
  <si>
    <t>01.01.07.05</t>
  </si>
  <si>
    <t>PG11-DP01</t>
  </si>
  <si>
    <t xml:space="preserve">Armari de polièster 400×300×170 mm per a instal·lacions de telecomunicacions (ICT), IP65, amb filtre de ventilació i carril DIN ajustable, col·locat. </t>
  </si>
  <si>
    <t>PPD7-DP01</t>
  </si>
  <si>
    <t>Subministrament i instal·lació d’un PAU (Punt d’Accés d’Usuari) de fibra òptica, habilitat com a punt de connexió i prova de la xarxa òptica segons el Reglament d’Infraestructures Comunes de Telecomunicacions (ICT).
 Dispositiu amb capacitat de 1 a 4 sortides.</t>
  </si>
  <si>
    <t>PG2N-EUHC</t>
  </si>
  <si>
    <t>Tub flexible corrugat de PVC, de 25 mm de diàmetre nominal, aïllant i no propagador de la flama, resistència a l'impacte d'1 J, resistència a compressió de 320 N i una rigidesa dielèctrica de 2000 V, muntat sobre sostremort</t>
  </si>
  <si>
    <t>PP44-663N</t>
  </si>
  <si>
    <t>Cable per a transmissió de dades amb conductor de coure, de 4 parells, categoria 6 U/UTP, aïllament de poliolefina i coberta de poliolefina, de baixa emissió de fums i opacitat reduïda, no propagador de la flama segons UNE-EN 60332-1-2, col·locat sota tub o canal</t>
  </si>
  <si>
    <t>PG6H-CUJP</t>
  </si>
  <si>
    <t>Kit de mecanismes 1 element, amb 1 presa RJ45, amb marc i bastidor, encastat</t>
  </si>
  <si>
    <t>- PROTECCIÓ CONTRA INCENDIS I SEGURETAT</t>
  </si>
  <si>
    <t>01.01.07.06</t>
  </si>
  <si>
    <t>PM11-383V</t>
  </si>
  <si>
    <t>Central de detecció d'incendis convencional per a 4 zones, amb doble alimentació, amb funcions d'autoanàlisi automàtic amb indicador d'alimentació, de zona, d'avaria, de connexió de zona i de prova d'alarma, i muntada a la paret</t>
  </si>
  <si>
    <t>PM32-DZ3Z</t>
  </si>
  <si>
    <t>Extintor manual de pols seca polivalent, de càrrega 6 kg, amb pressió incorporada, pintat, amb suport a paret</t>
  </si>
  <si>
    <t>PM32-DZ48</t>
  </si>
  <si>
    <t>Extintor manual de diòxid de carboni, de càrrega 5 kg, amb pressió incorporada, pintat, amb suport a paret</t>
  </si>
  <si>
    <t>PM19-HCQW</t>
  </si>
  <si>
    <t>Sistema de detecció de fums per a conductes constituït per un sensor de fums òptic de tipus algorítmic segons norma UNE-EN 54-7, col·locat a l'interior d'una caixa metàl·lica proveïda de pilot d'alarma, ràcords amb premsaestopa per a l'entrada de cables, i tubs de presa de mostres per a inserir en el conducte, col·locat</t>
  </si>
  <si>
    <t>PMD6-H7LM</t>
  </si>
  <si>
    <t>Central d'intrusió en caixa metàl·lica per a sistema integrat de seguretat, de 8 zones ampliable a 32, possibilitat de fins a 4 particions, sortides en placa per a sirena exterior, sirena interior, llum estroboscòpica i relé progamable, configurable mitjançant port USB, amb transmisor telefònic integrat, alimentació 230V, inclosa una bateria de plom estanca de 12 Vcc i 7,2 A, amb teclat display LCD de 2 línies de 16 caràcters, amb grau de seguretat 2 segons UNE-EN 50131-1, instal·lada</t>
  </si>
  <si>
    <t>PMD3-38D5</t>
  </si>
  <si>
    <t>Detector volumètric de doble tecnologia, infraroigs (IR) i microones (MW), abast longitudinal 12 m, amb 9 cortines, camp de visió de 78°, amb sortida per a alarma (NC) i per a tamper (NC), amb sistema d'inmunitat contra animals domèstics (fins a 18 kg), alimentació 12 V, amb, grau de seguretat 2 segons UNE-EN 50131-2-4, col·locat superficialment</t>
  </si>
  <si>
    <t>- CLIMATITZACIÓ I VENTILACIÓ</t>
  </si>
  <si>
    <t>01.01.07.07</t>
  </si>
  <si>
    <t>PE43-48OE</t>
  </si>
  <si>
    <t>Conducte circular de PVC amb espiral de PVC rígid, de 160 mm de diàmetre (s/UNE-EN 1505 i UNE-EN 1506), sense gruixos definits, tub flexible i muntat superficialment</t>
  </si>
  <si>
    <t>PEMA-FGZJ</t>
  </si>
  <si>
    <t>Subministrament i col·locació de ventilador-extractor helicocentrífug en línia per a conducte Ø160 mm per a ventilació de banys, amb cabal màxim aproximat de 180 m³/h en descàrrega lliure, motor monofàsic 230 V – 50 Hz de, intensitat màxima 0,16 A, potència màxima 25 W, grau de protecció IP44, cos i hèlix en material plàstic, rodaments a boles i baix nivell sonor (˜24 dB(A)).</t>
  </si>
  <si>
    <t>PEKR-J0QP</t>
  </si>
  <si>
    <t>Boca d'extracció circular de PVC, de 125 mm de diàmetre, fixada al parament i conectada al conducte</t>
  </si>
  <si>
    <t>ICN150C160</t>
  </si>
  <si>
    <t>Ud</t>
  </si>
  <si>
    <t>Unidad exterior de aire acondicionado, sistema aire-aire multi-split, para gas R-32, alimentación monofásica (230V/50Hz), potencia frigorífica 4 kW (temperatura de bulbo seco 35°C, temperatura de bulbo húmedo 24°C), potencia calorífica 4,5 kW (temperatura de bulbo húmedo 6°C), de 595x780x290 mm, peso 42 kg, presión sonora 48 dBA y caudal de aire 1950 m³/h, con control de condensación. Incluso elementos antivibratorios de suelo.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</si>
  <si>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ICN115C180</t>
  </si>
  <si>
    <t>Unidad interior de aire acondicionado, de techo, con descarga directa, sistema aire-aire multi-split, para gas R-32, alimentación monofásica (230V/50Hz), potencia frigorífica nominal 4 kW (temperatura de bulbo seco 27°C, temperatura de bulbo húmedo 19°C), potencia calorífica nominal 4,5 kW (temperatura de bulbo seco 20°C), de 210x1070x690 mm, presión sonora nominal 30 dBA, con filtro y control inalámbrico. Accesorios: adaptador para conexión de control remoto por cable o de control externo.
Criterio de valoración económica: El precio no incluye la canalización ni el cableado eléctrico de alimentación.
Incluye: Replanteo. Colocación y fijación. Conexión a las líneas frigoríficas. Conexión a la red eléctrica. Colocación y fijación del tubo entre la unidad interior y el control remoto por cable. Tendido de cables entre la unidad interior y el control remoto por cable. Conexionado de cables entre la unidad interior y el control remoto por cable.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</si>
  <si>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08</t>
  </si>
  <si>
    <t>- PLUVIALS</t>
  </si>
  <si>
    <t>Títol 5</t>
  </si>
  <si>
    <t>OBRA CIVIL</t>
  </si>
  <si>
    <t>01.01.07.08.01</t>
  </si>
  <si>
    <t>P2146-DJ3V</t>
  </si>
  <si>
    <t>Demolició de paviment de formigó de fins a 15 cm de gruix, d'amplària fins a 0,6 m, amb compressor i càrrega sobre camió amb mitjans mecànics</t>
  </si>
  <si>
    <t>P312-M937</t>
  </si>
  <si>
    <t>Formigonament de rases i pous, amb Formigó en massa HM - 20 / F / 20 / X0 amb una quantitat de ciment de 200 kg/m3 i relació aigua ciment =&lt; 0.6, abocat des de camió</t>
  </si>
  <si>
    <t>P221B-EL70</t>
  </si>
  <si>
    <t>Excavació de rasa i pou de fins a 2 m de fondària, en terreny fluix (SPT &lt;20), realitzada amb retroexcavadora de combustible i càrrega mecànica sobre camió amb retroexcavadora</t>
  </si>
  <si>
    <t>OBRA MECÀNICA</t>
  </si>
  <si>
    <t>01.01.07.08.02</t>
  </si>
  <si>
    <t>P5ZJ1-52DM</t>
  </si>
  <si>
    <t xml:space="preserve">Canal exterior de secció semicircular de planxa d'acer galvanitzat de 0,5 mm de gruix, de 155 mm i 33 cm de desenvolupament, col·locada amb peces especials i connectada al baixant. Inclou tapa d'ocultació inferior d'alumini, color negre, fixada a llosa de coberta i a perfil d'acer perimetral. </t>
  </si>
  <si>
    <t>PD14-DP01</t>
  </si>
  <si>
    <t>Baixant de Tub de fosa grisa segons UNE-EN 877 de DN 125 mm, per a unió de campana amb anella elastomèrica d'estanquitat, incloses les peces especials i fixat mecànicament amb brides</t>
  </si>
  <si>
    <t>PFA8-DV55</t>
  </si>
  <si>
    <t xml:space="preserve">Tub de PVC de 110 mm de diàmetre nominal exterior, de 6 bar de pressió nominal, encolat, segons la norma UNE-EN 1452-2, amb grau de dificultat mitjà i col·locat al fons de la rasa i connectat a xarxa general de sanejament. </t>
  </si>
  <si>
    <t>PJ71-DP01</t>
  </si>
  <si>
    <t>Dipòsit cilíndirc de polietilè d'alta densitat, de 2000 l de capacitat, superficial, dotat punt d'entrada i  sobreeixidor, connectat a xarxa de sanejament.</t>
  </si>
  <si>
    <t>09</t>
  </si>
  <si>
    <t>MEGAFONIA</t>
  </si>
  <si>
    <t>01.01.07.09</t>
  </si>
  <si>
    <t>PP35-HA3X</t>
  </si>
  <si>
    <t>Central de megafonia de 240 W RMS de potència i per a 6 zones constituïda per un amplificador mesclador de 240 W RMS de potència amb 6 sortides d'altaveus de 100 V, amb ajust de nivell i to individual, 4 entrades de micròfon, 3 entrades configurables MIC/LINE, 3 d'auxiliar i 1 d'emergència, entrades addicionals per a pupitres de control de 6 zones i de control remot de paret, format de sobretaula, un pupitre microfònic de 6 zones, un panell de control remot de col·locació mural amb selecció de la zona i de la font musical, ajust de volum de sortida, entrada MIC/LINE per fonts externes i barreja ajustable i una font de so amb entrada per a dispositius USB i per a targetes de memòria SD, reproductor de CD i sintonitzador de ràdio AM/FM amb 10 memòries, reproducció de formats d'àudio MP3 i WMA, col·locada</t>
  </si>
  <si>
    <t>PP42-HA40</t>
  </si>
  <si>
    <t>Cable per a sonoritzacions de 8x0,22 mm2, aïllament i coberta plàstica lliure d'halògens, col·locat en tub</t>
  </si>
  <si>
    <t>PP30-C53S</t>
  </si>
  <si>
    <t>Altaveu exponencial de forma circular, de 330 mm de diàmetre, de 50 W RMS de potència, per a línia de 100 V, de 126 dB de nivell de pressió sonora, d'alumini, amb grau de protecció IP66, muntat amb lira de suport</t>
  </si>
  <si>
    <t>- ACCESORIS SANITÀRIS</t>
  </si>
  <si>
    <t>01.01.08</t>
  </si>
  <si>
    <t>PC16-5NML</t>
  </si>
  <si>
    <t>Mirall de lluna incolora de 5 mm de gruix, col·locat fixat mecànicament sobre el parament</t>
  </si>
  <si>
    <t>PJ42-HA1L</t>
  </si>
  <si>
    <t>Dispensador de paper en rotlle per a eixugamans o WC, de dimensions 225 x 120 x 260 mm, col·locat amb fixacions mecàniques
Segons plànol detall lavabos</t>
  </si>
  <si>
    <t>PJ43-HA1E</t>
  </si>
  <si>
    <t>Dosificador de sabó vertical, de dimensions 118x206x68 mm, capacitat d'1,1 kg, d'acer inoxidable amb acabat satinat en superfícies exposades, antivandàlic i amb visor de nivell de sabó i clau de seguretat, col·locat amb fixacions mecàniques
Segons detall plànol lavabos</t>
  </si>
  <si>
    <t>PJ41-HA1V</t>
  </si>
  <si>
    <t>Barra mural fixa en angle per a bany adaptat, de 600 i 600 mm de llargària i 35 mm de D, de tub d'acer inoxidable, col·locat amb fixacions mecàniques</t>
  </si>
  <si>
    <t>PJ41-HA1W</t>
  </si>
  <si>
    <t>Barra mural doble abatible per a bany adaptat, de 800 mm de llargària i 35 mm de D, de tub d'acer inoxidable, col·locat amb fixacions mecàniques</t>
  </si>
  <si>
    <t>PJ43-HAZZ</t>
  </si>
  <si>
    <t>Escombreta de paret d'acer inoxidable, instal·lació mural (92x92x385mm), model ´´SUPERINOX´´ de la marca ROCA o similar, col·locada amb fixacions mecàniques
Segons detall plànol lavabos</t>
  </si>
  <si>
    <t>- TANCAMENT SOLAR</t>
  </si>
  <si>
    <t>01.02</t>
  </si>
  <si>
    <t>P6A2-4IZ2</t>
  </si>
  <si>
    <t>Porta de dues fulles batents de 3x2 m de llum de pas d'acer galvanitzat en calent, amb bastidor de tub de 40x40x1,5 mm i malla electrosoldada de 300x50 mm de pas i 5 mm de gruix, o de 50x50x5 muntants de tub de 50x40x2 mm o tub rodó. 
Indeterminat, passador amb topall antiobertura, perns regulables, pany de cop i clau i pom, acabat galvanitzat, o lacat en verd o blanc col·locada.
Veure plànols i definició de la direcció d'obra.</t>
  </si>
  <si>
    <t>P6A3-FAZ8</t>
  </si>
  <si>
    <t>Reixat d'acer de 2 m d'alçària format per panells de 3x 2 m amb malla amb plecs horitzontals electrosoldada de 50x50 mm i 5 mm de gruix, o de 300x50x5, fixats mecànicament a suports verticals de tub de secció circular o quadrada, situats cada 2,6 m als extrems de cada panell, amb acabat galvanitzat, o lacat verd o blanc, col·locat sobre daus de formigó. Tots els materials i muntatge inclòs.
Veure plànols i directrius de la DF.</t>
  </si>
  <si>
    <t>P6A3-FAZ</t>
  </si>
  <si>
    <t xml:space="preserve">Remat inferior de reixat d'acer en tams amb pendent amb plancha d'acer prelacat color igual reixat, forma triangular, soldada a muntant i travesser inferior. </t>
  </si>
  <si>
    <t>- PISTA ESPORTIVA</t>
  </si>
  <si>
    <t>01.03</t>
  </si>
  <si>
    <t>PQA1-9H0</t>
  </si>
  <si>
    <t>Suministro de equipo referencia FRE6020 CUSTOM de Juegos Kompan S.A, o equivalente. Tancament pista multideportiva de dimensiones 9X16m de espacio libre interior, de forma rectangular y con esquinas en ángulo 90 grados. El acceso a la pista se realiza por los laterales de las porterías en color naranja con cerramiento metálico en toda ella. El cerramiento que compone la pista es de una altura en los lados largos 1 metro, doble altura en las esquinas dos metros y de triple altura en los lados cortos tres metros. La distancia entre los tubos verticales es lo suficientemente pequeña como para mantener las pelotas pequeñas, como las de hockey sobre hierba, dentro del campo en todo momento. Al incrustar los tubos en el marco de acero se crea una estructura extremadamente a prueba de vandalismo. Este diseño transparente facilita el seguimiento del juego a los espectadores. La portería múltiple de 3 m x 2 m sigue el tamaño de las porterías de las normativas de fútbol sala de la FIFA y balonmano de la IHF. El aro de baloncesto está colocado a la altura oficial de la NBA de 305 cm, y tiene el tamaño oficial de la NBA de 46 cm de diámetro. Los postes y los paneles están ensamblados de forma que generan una superficie lisa en la cara interior, en beneficio del juego y la seguridad de los usuarios. La estructura está totalmente fabricada en perfilería de acero estructural galvanizado en caliente según ISO1461. Contenido de plomo para las superficies es inferior a 90ppm. El contenido de plomo para el material base es inferior a 100 ppm. Los postes estructurales son huecos de sección cuadrada de 80x80mm, con un espesor de acero de 3mm. Los cerramientos están formados por dos barras horizontales de sección cuadrada de 35x35mm y espesor 3mm, con aristas redondeadas, entre las cuales se disponen las lamas de WPC verticales paralelos. La cabeza de los postes está protegida mediante acoples de PP.  Red de las canastas en fibras de nylon reforzadas con un alambre de acero en el interior. El material utilizado en los paneles blancos de las canastas es el HDPE EcoCore™ de 19mm, resistente a los rayos UV, empleado en los paneles de pared, producido a partir de material reciclado y reciclable en su conjunto. El núcleo tiene un espesor de 15mm y representa el 80% del material total. El 20% restante es el color de acabado visible, lo que facilita enormemente el mantenimiento ya que las pintadas no penetran en el panel y se pueden retirar con disolvente sin dañar la superficie. Las dimensiones totales del equipo son 1874x924x369 cm . Con certificación TUV según norma europea UNE EN-15312/A1:2010.</t>
  </si>
  <si>
    <t>PBA5-HB5C</t>
  </si>
  <si>
    <t>Premarcatge i pintat de pista poliesportiva tipus segons normes NIDE (18x8 m, 1 futbol, 1 basket), amb pintura de poliuretà, amb mitjans manuals.</t>
  </si>
  <si>
    <t>P2214-AYNM</t>
  </si>
  <si>
    <t>Excavació per a caixa de paviment en terreny compacte (SPT 20-50), realitzada amb pala excavadora i acopi al mateix solar pel seu aprofitament en reomplerts.</t>
  </si>
  <si>
    <t>P92A-I23B</t>
  </si>
  <si>
    <t>Subbase de tot-u artificial procedent de granulats reciclats de formigó, amb estesa i piconatge del material al 98% del PM, en entorn urbà amb dificultat de mobilitat, en voreres &gt; 5 m d'amplària o calçada/plataforma única &gt; 12 m d'amplària, amb afectació per serveis o elements de mobiliari urbà, en actuacions de més de 2 m3</t>
  </si>
  <si>
    <t>P9GB-121O</t>
  </si>
  <si>
    <t xml:space="preserve">Paviment de formigó per armar amb additiu hidròfug HA - 30 / B / 10 / xC4 amb una quantitat de ciment de 300 kg/m3 i relació aigua ciment =&lt; 0.55, escampat mitjançant bombeig, estesa i vibratge mecànic, remolinat mecànic afegint 4 kg/m2 de pols de quars color. S'inclou formació de pendents (1%) a dos aigües mantenint com a carener l'eix longitudinal entre posteries. </t>
  </si>
  <si>
    <t>P9G3-DVV6</t>
  </si>
  <si>
    <t>Corte con sierra de disco en pavimento de hormigón para formación de junta de retracción de 6 a 8 mm de fuente para exterior &gt;= 4 cm</t>
  </si>
  <si>
    <t>- BARBACOES I MOBILIARI URBÀ</t>
  </si>
  <si>
    <t>01.04</t>
  </si>
  <si>
    <t>PQZ-5600</t>
  </si>
  <si>
    <t>Col·locació Taula Picnic de 2000x1403cm i d'alçada 795 cm. Amb seient costat i costat, estructura de fusta amb tractament autoclau nivell IV, amb seients integrats, cargols d’acer inoxidable. fixació a terra mitjançant varilla i base de formigó.</t>
  </si>
  <si>
    <t>P2219-564L</t>
  </si>
  <si>
    <t>Excavació de pou aïllat de fins a 2 m de fondària, en terreny compacte, amb mitjans mecànics i càrrega mecànica del material excavat</t>
  </si>
  <si>
    <t>P2R3-HIH6</t>
  </si>
  <si>
    <t>Transport de terres no contaminades a obra exterior o centre de valorització, amb camió de 12 t i temps d'espera per a la càrrega amb mitjans mecànics, amb un recorregut de més de 15 i fins a 20 km</t>
  </si>
  <si>
    <t>P2251-5485</t>
  </si>
  <si>
    <t>Estesa de graves per a drenatge de pedra granítica en tongades de 50 cm, com a màxim</t>
  </si>
  <si>
    <t>PQ93-BAR2</t>
  </si>
  <si>
    <t>Partida alçada a justificar per treballs de finalització de piques per les barbacoes segons plànols de detall. Inclou la formació i tota la instal·lació i elements que la composen:
- Arrebossat de morter de tots els paraments segons plànols de projecte i alicatat de la superfície amb rajola de gres extrüit esmaltat model a escollir per la D.F. S'inclou cartell disseny especial a determinar per la DF incorporat a la superfície d'alicatat. 
- Formació de pendents amb morter a les piques, impermeabilització amb poliuretà, nova capa de morter i revestiment de rajola esmaltada de tota la superfície interior i exterior.  
- Iinstal·lació de fontaneria amb 3 aixetes per pica tipus presto amb vàlvula de pedal de peu, connectada a escomesa existent,
- Connexió a la xarxa de clavegueram, 
- Construcció de  sócol de paret de maó  a la part inferior del forat de registre, subministrament i col·locació de porta metàl·lica pintada al forat de registre, a la part inferior del mòdul.</t>
  </si>
  <si>
    <t>P214T-4RQI</t>
  </si>
  <si>
    <t>Enderroc de paret de tancament de maó calat de 15 cm de gruix, a mà i amb martell trencador manual i càrrega manual de runa sobre camió o contenidor</t>
  </si>
  <si>
    <t>P214Q-4RPM</t>
  </si>
  <si>
    <t>Arrencada de repisa de mahó ceràmic biselat i capa de formigó de 5 cm, col·locades amb morter de ciment, amb mitjans manuals i càrrega manual de runa sobre camió o contenidor</t>
  </si>
  <si>
    <t>P6126-58MJ</t>
  </si>
  <si>
    <t>Paret de tancament passant per a revestir de gruix 14 cm, de maó calat, de 290x140x100 mm, per a revestir, categoria I, HD, segons la norma UNE-EN 771-1, col·locat amb morter mixt de ciment pòrtland amb filler calcari CEM II, calç i sorra, amb 200 kg/m3 de ciment, amb una proporció en volum 1:2:10 i 2,5 N/mm2 de resistència a compressió, elaborat a l'obra</t>
  </si>
  <si>
    <t>P5Z25-50UW</t>
  </si>
  <si>
    <t>Solera de supermaó de 500x200x40 mm, col·locat amb pasta de ciment ràpid, recolzada sobre envanets de sostremort</t>
  </si>
  <si>
    <t>P93E-I5AE</t>
  </si>
  <si>
    <t>Llosa de 5 cm de gruix amb formigó per armar HA - 30 / F / 20 / XC1 amb una quantitat de ciment de 275 kg/m3 i relació aigua ciment =&lt; 0.6</t>
  </si>
  <si>
    <t>P811-3EX0</t>
  </si>
  <si>
    <t>Arrebossat reglejat sobre parament vertical exterior, a 3,00 m d'alçària, com a màxim, amb morter de ciment 1:6, remolinat i lliscat amb ciment blanc de ram de paleta 22,5 X</t>
  </si>
  <si>
    <t>P825-3H20</t>
  </si>
  <si>
    <t>Enrajolat de faixa horitzontal exterior a una alçària &lt;= 3 m, amb rajola de ceràmica refractària, de 220x110x30 mm, col·locat amb adhesiu cimentós tipus C2 segons norma UNE-EN 12004 i rejuntat amb beurada CG2 (UNE-EN 13888)</t>
  </si>
  <si>
    <t>P825-3H1Y</t>
  </si>
  <si>
    <t>Enrajolat de faixa vertical exterior a una alçària &lt;= 3 m, amb rajola de ceràmica refractària, de 220x110x30 mm, col·locat amb adhesiu cimentós tipus C2 segons norma UNE-EN 12004 i rejuntat amb beurada CG2 (UNE-EN 13888)</t>
  </si>
  <si>
    <t>P8J6-471G</t>
  </si>
  <si>
    <t>Coronament de parets de 13 a 17,5 cm de gruix, amb peça especial de ceràmica vidriada preu alt, amb dos cantells en escaire, de 20x18 cm, col·locada amb adhesiu per a rajola ceràmica C1 (UNE-EN 12004) i rejuntat amb beurada CG1 (UNE-EN 13888)</t>
  </si>
  <si>
    <t>P810-3FKY</t>
  </si>
  <si>
    <t>Formació d'aresta amb morter mixt 1:2:10</t>
  </si>
  <si>
    <t>P89H-HECC</t>
  </si>
  <si>
    <t>Pintat de parament vertical exterior de ciment, amb pintura al silicat amb acabat llis, i pigments, amb una capa d'imprimació fixadora i dues d'acabat</t>
  </si>
  <si>
    <t>P9G6-123EW</t>
  </si>
  <si>
    <t>Paviment de formigó acabat remolinat sense additius armat amb malla amb formigó per armar amb additiu hidròfug HA - 25 / B / 20 / xC2 amb una quantitat de ciment de 275 kg/m3 i relació aigua ciment =&lt; 0.6, de 15 cm de gruix, amb acabat remolinat i lliscat, amb malla electrosoldada</t>
  </si>
  <si>
    <t>P542-8ZY6</t>
  </si>
  <si>
    <t>Coberta amb perfil nervat de planxa d'acer galvanitzada microperforada (forats diàmetre inferior a 7 mm), amb 4 nervis separats entre 280 i 290 mm i una alçària entre 20 i 25 mm, d'1,2 mm de gruix, amb una inèrcia entre 7 i 8 cm4 i una massa superficial entre 10 i 11 kg/m2, acabat llis, col·locat amb fixacions mecàniques.</t>
  </si>
  <si>
    <t>PB1A-530E</t>
  </si>
  <si>
    <t>Barana de perfil IPN-100 en forma de J invertida de cares corbes, col·locat cada 2 m, amb dos tubs travessers de d 50 mm, de 100 a 120 cm d'alçària, ancorada amb formigó de dosificació 150 kg/m3</t>
  </si>
  <si>
    <t>SIR0100204</t>
  </si>
  <si>
    <t>Letra o número suelto para señalización de barbaoas, de latón de 80 mm de altura.
Incluye: Replanteo. Fijación en paramento mediante elementos de anclaje.</t>
  </si>
  <si>
    <t>P5ZJ0-4SMY</t>
  </si>
  <si>
    <t>Canal exterior de secció rectangular, de planxa d'alumini lacat, de 0,8 mm de gruix, de 20 cm d'amplària i 50 cm de desenvolupament, col·locada amb peces especials i connectada al baixant</t>
  </si>
  <si>
    <t>P5ZJ0-4SM</t>
  </si>
  <si>
    <t xml:space="preserve">Subministrament i col·locació de panells amagacontenidors formats per:
- Pals de fusta de pi de Flandes de 7x7x150 cm ancorats a paviment de formigó mitjançant pletina d'acer galvanitzat,
- Panells de 150 cm d'alçada formats per llistons de fusta de pi de Flandes de 9,5x2,1 cm de secció i rastrells de pi Bàltic, tractats per a classe d'us IV, inclòs ancoratges.
Model equivalent a Fitor Forestal. </t>
  </si>
  <si>
    <t>P5ZJ0-4S</t>
  </si>
  <si>
    <t xml:space="preserve">Subministrament de graella d'acer inoxidable Aisi 304 fabricada d'uns sola peça (tallada laser) amb pendent per canalització d'olis i desguàs. </t>
  </si>
  <si>
    <t>- URBANITZACIÓ</t>
  </si>
  <si>
    <t>- PINTURA APARCAMENTS</t>
  </si>
  <si>
    <t>01.05.01</t>
  </si>
  <si>
    <t>PBA4-JICV</t>
  </si>
  <si>
    <t>Pintat sobre paviment de marca vial transversal contínua per a ús permanent i retrorreflectant en sec, tipus P-R, de 50 cm d'amplària, amb plàstic d'aplicació en fred de dos components de color blanc i microesferes de vidre, aplicada amb màquina d'accionament manual, en entorn urbà amb dificultat de mobilitat, en voreres &gt; 3 i &lt;= 5 m d'amplària o calçada/plataforma única &gt; 7 i &lt;= 12 m d'amplària, amb afectació per serveis o elements de mobiliari urbà, en actuacions de 10 a 100 m</t>
  </si>
  <si>
    <t>PBA3-DXMI</t>
  </si>
  <si>
    <t>Pintat sobre paviment de marca vial longitudinal contínua per a ús permanent i retrorreflectant en sec, tipus P-R, de 15 cm d'amplària, amb plàstic d'aplicació en fred de dos components de color blanc i microesferes de vidre, aplicada mecànicament mitjançant polvorització</t>
  </si>
  <si>
    <t>PBA3-DXOD</t>
  </si>
  <si>
    <t>Pintat sobre paviment de marca vial longitudinal discontínua per a ús permanent i retrorreflectant en sec, tipus P-R, de 15 cm d'amplària i 1/2 de relació pintat/no pintat, amb plàstic d'aplicació en fred de dos components de color blanc i microesferes de vidre, aplicada mecànicament mitjançant polvorització</t>
  </si>
  <si>
    <t>PBA3-DXO</t>
  </si>
  <si>
    <t>Pintat de delimitació de zona d'estacionament per a minusvàlids incloent el pictograma normalitzat, amb pintura acrílica amb una dosificació mínima de 900 g/m2, inclòs premarcatge per a ús permanent i retrorreflectant en sec,  aplicada mecànicament mitjançant polvorització</t>
  </si>
  <si>
    <t>01.05.02.01</t>
  </si>
  <si>
    <t>P221K-TG43</t>
  </si>
  <si>
    <t>Excavació de cala, per a localització de serveis, amb mitjans manuals i reblert i compactació de terres seleccionades pròpia excavació</t>
  </si>
  <si>
    <t>P2146-IME5</t>
  </si>
  <si>
    <t>Demolició de paviment de formigó de fins a 15 cm de gruix, d'amplària fins a 0,6 m, amb compressor i càrrega sobre camió amb mitjans manuals, en Entorn urbà sense dificultat de mobilitat, en voreres &lt;= 3 m d'amplària o calçada/plataforma única &lt;= 7 m d'amplària, amb afectació per serveis o elements de mobiliari urbà, en Actuacions de més de 10 1 m2</t>
  </si>
  <si>
    <t>P221B-EL75</t>
  </si>
  <si>
    <t>Excavació de rasa i pou de fins a 2 m de fondària, en terreny compacte (SPT 20-50), realitzada amb retroexcavadora de combustible i amb les terres deixades a la vora</t>
  </si>
  <si>
    <t>PG2N-EUGN</t>
  </si>
  <si>
    <t>Tub corbable corrugat de polietilè, de doble capa, llisa la interior i corrugada l'exterior, de 160 mm de diàmetre nominal, aïllant i no propagador de la flama, resistència a l'impacte de 40 J, resistència a compressió de 450 N, muntat com a canalització soterrada</t>
  </si>
  <si>
    <t>P2255-DPIQ</t>
  </si>
  <si>
    <t>Rebliment i piconatge de rasa d'amplària fins a 0,6 m, amb sorra, en tongades de gruix de més de 25 i fins a 50 cm, utilitzant picó vibrant de combustible</t>
  </si>
  <si>
    <t>P2255-DPGL</t>
  </si>
  <si>
    <t>Rebliment i piconatge de rasa d'amplària més de 0,6 i fins a 1,5 m, amb material adequat de la pròpia excavació, en tongades de gruix de fins a 25 cm, utilitzant picó vibrant de combustible, amb compactació del 95% PM</t>
  </si>
  <si>
    <t>PDG5-HA2I</t>
  </si>
  <si>
    <t>Banda contínua de plàstic de color de 30 cm d'amplària, col·locada al llarg de la rasa a 20 cm per sobre de la canalització</t>
  </si>
  <si>
    <t>P931-10RJI</t>
  </si>
  <si>
    <t>Base de Formigó en massa HM - 20 / B / 20 / X0 amb una quantitat de ciment de 200 kg/m3 i relació aigua ciment =&lt; 0.6, abocat des de camió amb estesa i vibratge manual, amb acabat reglejat, incloent els encofrats laterals i els dels junts de dilatació</t>
  </si>
  <si>
    <t>P9G9-DP00</t>
  </si>
  <si>
    <t>Paviment de formigó amb acabat desactivat superficial de 10 cm de gruix amb fibres sintètiques, abocat des de camió</t>
  </si>
  <si>
    <t>P2R6-4I4X</t>
  </si>
  <si>
    <t>Càrrega amb mitjans mecànics i transport de residus inerts o no especials a instal·lació autoritzada de gestió de residus, amb camió per a transport de 12 t, amb un recorregut de més de 5 i fins a 10 km</t>
  </si>
  <si>
    <t>P2RA-IQFJ</t>
  </si>
  <si>
    <t>Disposició controlada en dipòsit autoritzat inclòs el cànon sobre la deposició controlada dels residus de la construcció, segons la LLEI 8/2008, de residus de terra inerts amb una densitat 1,6 t/m3, procedents d'excavació, amb codi 17 05 04 segons la Llista Europea de Residus</t>
  </si>
  <si>
    <t>P2RA-IQFL</t>
  </si>
  <si>
    <t>Disposició controlada en dipòsit autoritzat inclòs el cànon sobre la deposició controlada dels residus de la construcció, segons la LLEI 8/2008, de residus de formigó inerts amb una densitat 1,45 t/m3, procedents de construcció o demolició, amb codi 17 01 01 segons la Llista Europea de Residus</t>
  </si>
  <si>
    <t>01.05.02.02</t>
  </si>
  <si>
    <t>PG32-128ZM</t>
  </si>
  <si>
    <t>Circuit trifàsic simple amb cable amb conductor d'alumini de tensió assignada de 0,6 / 1 kV, de designació AL RV, construcció segons norma UNE 21123-2, unipolar, de secció (3x240/1x150 mm2), classe de reacció al foc Eca segons la norma UNE-EN 50575, col·locat soterrat</t>
  </si>
  <si>
    <t>PGD5-61UP</t>
  </si>
  <si>
    <t>Xarxa de connexió a terra amb 4 piquetes d'acer, de 1500 mm de llargària, de d 14,6 mm, amb recobriment de coure de 300 µm i clavades a terra, inclou la caixa estanca de comprovació de PVC col·locada superficialment i conductor de coure nu de 35 mm2 de secció</t>
  </si>
  <si>
    <t>PG4N-DP30</t>
  </si>
  <si>
    <t>Canaleta tipus “embut” per a protecció de cables sota la caixa de seccionament per a l’entrada de cables de l’empresa distribuïdora, segons N/Endesa.</t>
  </si>
  <si>
    <t>PG4N-DP31</t>
  </si>
  <si>
    <t>Subministrament i instal·lació de caixa de secciónament de 400 A</t>
  </si>
  <si>
    <t>PG4N-DP32</t>
  </si>
  <si>
    <t>Pont de cable (sense terminals) entre la CS i la CGP de secció 3×240 + 150 mm² Al, tipus 0,6/1 kV XZ-1</t>
  </si>
  <si>
    <t>PG4N-DP33</t>
  </si>
  <si>
    <t>Aportació i col·locació del conjunt de mesura tipus CPM4 fins a 13,85 kW, que inclou armari de polièster segons N/Endesa, portafusibles interior i placa de muntatge per al comptador trifàsic. (no inclou treballs de paleteria)</t>
  </si>
  <si>
    <t>PG4N-DP34</t>
  </si>
  <si>
    <t>Conexió cable BT amb terminal Al3x240+150mm2</t>
  </si>
  <si>
    <t>PG4N-DP35</t>
  </si>
  <si>
    <t>Mesura d’aïllament de coberta de cable, cel·la de mitja tensió, motor o transformador de potència mitjançant megòmetre amb un màxim de 10 kV d’aplicació directa. Inclou treball de camp fins a 50 km i emissió d’informe (preu per element a mesurar). En el cas de cable de baixa o mitja tensió, el preu és per circuit mesurat.</t>
  </si>
  <si>
    <t>PG17-DP04</t>
  </si>
  <si>
    <t>Comptador monofàsic 40 A, instal·lat</t>
  </si>
  <si>
    <t>01.05.03.01</t>
  </si>
  <si>
    <t>P221B-EL72</t>
  </si>
  <si>
    <t>Excavació de rasa i pou de fins a 2 m de fondària, en terreny fluix (SPT &lt;20), realitzada amb retroexcavadora de combustible i amb les terres deixades a la vora</t>
  </si>
  <si>
    <t>P2255-DP03</t>
  </si>
  <si>
    <t>Rebliment i piconatge de rasa d'amplària fins a 0,6 m, amb material adequat de la pròpia excavació, en tongades de gruix de fins a 25 cm, utilitzant picó vibrant de combustible, amb compactació del 95% PM</t>
  </si>
  <si>
    <t>PDK2-VL6X</t>
  </si>
  <si>
    <t>Pericó de registre de fàbrica de maó de 60x60x60 cm, per a instal·lacions de serveis, amb parets de 15 cm de gruix de maó calat de 290x140x100 mm, arrebossada i lliscada interiorment amb morter de ciment amb una proporció en volum 1:8, sobre solera de formigó de 20 cm de gruix i reblert lateral amb terra de la mateixa excavació. Inclou marc i tapa de registre de fossa.</t>
  </si>
  <si>
    <t>PDK2-VL6O</t>
  </si>
  <si>
    <t>Pericó de registre de fàbrica de maó de 40x40x40 cm, per a instal·lacions de serveis, amb parets de 15 cm de gruix de maó calat de 290x140x100 mm, arrebossada i lliscada interiorment amb morter de ciment amb una proporció en volum 1:8, sobre solera de formigó de 20 cm de gruix i reblert lateral amb terra de la mateixa excavació</t>
  </si>
  <si>
    <t>01.05.03.02</t>
  </si>
  <si>
    <t>PFB3-142CP</t>
  </si>
  <si>
    <t>Tub de polietilè de designació PE 100, diàmetre nominal DN 75, pressió nominal PN 16 (SDR 11), subministrat en barres de 6 m, fabricació segons norma UNE-EN 12201-2, inclosa la part proporcional d'accessoris d'unió mitjançant electrosoldadura, col·locat al fons de la rasa, sense afectació per presència de serveis en la rasa, sense presència d'estrebada, amb grau de dificultat baix, amb reblert sobre llit de sorra de 0,1 m de gruix i reblert de sorra fins a 30 cm per sobre del tub</t>
  </si>
  <si>
    <t>PJ64-DP20</t>
  </si>
  <si>
    <t>ubministrament i col·locació d’un filtre tipus Y per a xarxes de subministrament d’aigua, de diàmetre nominal DN 50 (2´´), de pressió nominal PN 16 (o la requerida per la instal·lació), amb cos de llautó o fosa i malla interior d’acer inoxidable, apte per a la protecció del comptador general i dels elements de regulació situats a la instal·lació.</t>
  </si>
  <si>
    <t>PJM41-DP05</t>
  </si>
  <si>
    <t>Comptador d'aigua per velocitat, de raig múltiple, DN50 transmissió magnètica, cabal permanent Q3 de 25 m3/h, rati Q3/Q1 &gt;=160 en posició horitzontal, classe de temperatura T50, cos de llautó, construcció segons REAL DECRETO 244/2016 i REAL DECRETO 244/2016, connectat a una bateria o a un ramal</t>
  </si>
  <si>
    <t>PN36-DP20</t>
  </si>
  <si>
    <t>Subministrament i instal·lació d’una vàlvula antiretorn / grifo de comprovació de llautó, de diàmetre nominal DN 50 (2”), amb connexions roscades, apta per a xarxes de subministrament d’aigua potable i instal·lacions de reg</t>
  </si>
  <si>
    <t>PN36-DP01</t>
  </si>
  <si>
    <t>Subministrament i instal.lació de vàlvula de bola de material plàstic, segons norma UNE-EN ISO 16135, manual, per a enroscar, de 2 vies, DN 32 (per a tub de 40 mm ), de 16 bar de pressió nominal, cos i bola de PVC-U, portajunts a pressió, tancament de tefló PTFE i junts d'estanqueïtat d'etilè propilè diè (EPDM), accionament per maneta</t>
  </si>
  <si>
    <t>PN36-DP03</t>
  </si>
  <si>
    <t>Subministrament i instal.lació de vàlvula de bola de material plàstic, segons norma UNE-EN ISO 16135, manual, per a encolar, de 2 vies, DN 65 (per a tub de 75 mm ), de 10 bar de pressió nominal, cos i bola de PVC-U, portajunts a pressió, tancament de tefló PTFE i junts d'estanqueïtat d'etilè propilè diè (EPDM), accionament per maneta</t>
  </si>
  <si>
    <t>TMF010</t>
  </si>
  <si>
    <t xml:space="preserve">FUENTE C - E - R de Metalco o equivalente, compuesta por una estructura en tubo de acero, en sección rectangular, circular o elíptica. El grifo en latón niquelado es del tipo pulsador con muelle de retorno.La estructura está fijada a la base de la bañera, dotada de rebosadero. En el dorso de la misma se encuentra una abertura adaptada a la conexión del tubo de alimentación. La reja sumidero es amovible para permitir la limpieza del recipiente.
Acero Barnizado color negro. </t>
  </si>
  <si>
    <t>01.05.04</t>
  </si>
  <si>
    <t>P2146-DJ36</t>
  </si>
  <si>
    <t>Demolició de paviment de mescla bituminosa de fins a 15 cm de gruix, d'amplària fins a 0,6 m, amb compressor i càrrega sobre camió amb mitjans mecànics</t>
  </si>
  <si>
    <t>P2148-49LD</t>
  </si>
  <si>
    <t>Demolició de vorada, inclòs la base, col·locada sobre terra, amb mitjans mecànics i càrrega sobre camió</t>
  </si>
  <si>
    <t>P935-3H0C</t>
  </si>
  <si>
    <t>t</t>
  </si>
  <si>
    <t>Base de Mescla bituminosa contínua en calent tipus AC 22 base B 50/70 G, amb betum asfàltic de penetració, de granulometria grossa per a capa base i granulat calcari, estesa i compactada</t>
  </si>
  <si>
    <t>P9H5-E84D</t>
  </si>
  <si>
    <t>Paviment de Mescla bituminosa contínua en calent tipus AC 16 surf B 50/70 S, amb betum asfàltic de penetració, de granulometria semidensa per a capa de trànsit i granulat granític, estesa i compactada</t>
  </si>
  <si>
    <t>P968-E2X5</t>
  </si>
  <si>
    <t>Vorada recta de peces de formigó amb rigola, monocapa, de 35x20 cm, col·locada sobre base de formigó d'ús no estructural de 20 a 25 cm d'alçària i rejuntada amb morter</t>
  </si>
  <si>
    <t>P2RA-EU7E</t>
  </si>
  <si>
    <t>Disposició controlada en centre de reciclatge de residus barrejats inerts amb una densitat 1,0 t/m3, procedents de construcció o demolició, amb codi 17 01 07 segons la Llista Europea de Residus</t>
  </si>
  <si>
    <t>PD5V1-DP11</t>
  </si>
  <si>
    <t xml:space="preserve">Pericó prefabricat de formigó per a sanejament, de 60x60x65 cm de mides interiors, i 5 cm de gruix, amb finestres premarcades de 44 cm d'a 3 cares, inclosa tapa de prefabricada de formigó, instal·lat. </t>
  </si>
  <si>
    <t>PD7G-EKRM</t>
  </si>
  <si>
    <t>Tub de PVC de 200 mm de diàmetre nominal de formació helicoïdal amb perfil rígid nervat exteriorment, autoportant, unió elàstica amb massilla adhesiva de poliuretà i col·locat al fons de la rasa</t>
  </si>
  <si>
    <t>PD5S-DP01</t>
  </si>
  <si>
    <t>Subministrament i muntatge de pou drenant compost per elements prefabricats de formigó en massa, de 0,50 m de diàmetre interior i 1,50 m d’alçada útil interior, format per: solera de 25 cm d’espessor de formigó armat HA-30/B/20/XC4+XA2, lleugerament armada amb malla electrosoldada; cos cilíndric prefabricat de formigó en massa, amb unió rígida mascle-femella amb junta de goma, segons UNE-EN 1917; con o element de transició prefabricat de formigó fins al diàmetre de la tapa; reblert del trasdós del pou amb formigó en massa HM-15/B/20/X0; i tancament mitjançant marc i tapa de fosa ductil classe D-400 segons UNE-EN 124, apte per a calçades, incloses les de vianants i zones d’aparcament per a tota mena de vehicles. Inclou també el material necessari per a connexions i remats, junta expansiva per al segellat de juntes i material elastomèric per a l’ajust entre tapa i marc.</t>
  </si>
  <si>
    <t>01.05.05</t>
  </si>
  <si>
    <t>PPD9-DP01</t>
  </si>
  <si>
    <t>Subministrament i install·lació d'arqueta prefabricada de formigó, tipus MF, de 300x300 mm de dimensions interiors, amb tapa transitable, per a la xarxa de telecomunicacions, col·locada segons normativa vigent i les especificacions del projecte, incloent excavació,  reblert, anivellament, compactació del terreny i tots els treballs auxiliars necessaris per al seu correcte assentament i acabat.</t>
  </si>
  <si>
    <t>PP45-VJ28</t>
  </si>
  <si>
    <t>Cable de fibra òptica per a ús exterior, amb 2 fibres del tipus monomode de designació G.652.D, estructura interna monotub (estructura folgada), reblert de gel hidròfug, element de reforç de fibra de vidre, amb coberta de polietilè, armadura metàl·lica de protecció anti-rosegadors, classe de reacció al foc Eca segons la norma UNE-EN 50575, instal·lat</t>
  </si>
  <si>
    <t>ENLLUMENAT</t>
  </si>
  <si>
    <t>01.05.06</t>
  </si>
  <si>
    <t>P221B-EL74</t>
  </si>
  <si>
    <t>P2255-DPGI</t>
  </si>
  <si>
    <t>Rebliment i piconatge de rasa d'amplària fins a 0,6 m, amb material adequat de la pròpia excavació, en tongades de gruix de fins a 25 cm, utilitzant picó vibrant de combustible, amb compactació del 90% PM</t>
  </si>
  <si>
    <t>PDK1-DX9Z</t>
  </si>
  <si>
    <t>Bastiment i tapa per a pericó de serveis de fosa grisa de 620x620x50 mm i de 52 kg de pes, col·locada amb morter per a ram de paleta</t>
  </si>
  <si>
    <t>PG33-JYCF</t>
  </si>
  <si>
    <t>Cable amb conductor de coure de tensió assignada 0,6/1 kV, de designació RZ, construcció segons norma UNE 21030-2, tetrapolar, de secció 4x6 mm2, amb coberta del cable de poliolefines, classe de reacció al foc segons la norma UNE-EN 50575 amb baixa emissió fums, col·locat aeri</t>
  </si>
  <si>
    <t>PG3B-E7CD</t>
  </si>
  <si>
    <t>Conductor de coure nu, unipolar de secció 1x16 mm2, muntat en malla de connexió a terra</t>
  </si>
  <si>
    <t>PG3H-DSX</t>
  </si>
  <si>
    <t xml:space="preserve">Partida alçada per adaptació i legalització de quadre general d'enllumenat públic, incloent ampliació de quadre existent amb mecanismes de seguretat i protecció per la nova instal·lació d'enllumenat exterior i quadre edifici de serveis, segons Reglament Electrotècnic de Baixa Tensió, obtenció del CIE, memòria tècnica  i legalització de la instal·lació final amb Insústria i inscripció RITSIC . Inclou la instal·lació d'un PLC tipus CITILUX NXT, i diferencials rearmables amb contactors d'avís de dispar. </t>
  </si>
  <si>
    <t>PG2N-EUGK</t>
  </si>
  <si>
    <t>Tub corbable corrugat de polietilè, de doble capa, llisa la interior i corrugada l'exterior, de 90 mm de diàmetre nominal, aïllant i no propagador de la flama, resistència a l'impacte de 20 J, resistència a compressió de 450 N, muntat com a canalització soterrada</t>
  </si>
  <si>
    <t>PHNE-11OQ1</t>
  </si>
  <si>
    <t>Luminaria LED exterior compuesta por cuerpo, tapa superior y fijación de fundición de aluminio EN AC 44300 de bajo contenido en cobre &lt;0.1%).Dimensiones 450 x Ø240x 100mm. Potencia máxima 83w. Flujo máximo 14.080 lm. Temperatura de color 3000°K o 4000°K. IP66, IK09.  Fijación lateral con capacidad de orientar la luminaria en 2 ejes. Conexión a columna mediante terminal específico roscado a columna.Difusor de PMMA o de vidrio templado. Set de lentes independientes de diseño propio en PMMA óptico con rendimiento de hasta el 93%. Reflector trasero recuperador de flujo en PMMA inyectado y aluminizado con alto índice de reflectividad (95%). Montada en el soporte con fijaciones mecánicas. Model mínma de Roura o equivalent color negre.</t>
  </si>
  <si>
    <t>PHB3-HXTS</t>
  </si>
  <si>
    <t>Llumenera estanca amb leds amb una vida útil &lt;= 50000 h, de forma rectangular, de 1200 mm de llargària, 20 W de potència, flux lluminós de 2600 lm, amb equip elèctric no regulable, aïllament classe I, cos i difusor de policarbonat i grau de protecció IP65, temperatura de color 4000 K, muntada superficialment</t>
  </si>
  <si>
    <t>PHM2-143P0</t>
  </si>
  <si>
    <t>Columna cilíndrica de secció circular de 4 m d'alçària, vertical, fabricada amb planxa d'acer estructural no aliat de designació S235JR segons norma UNE-EN 10025-2, galvanitzat en calent per immersió pitat ral a definir, de 127 mm de diàmetre i 4 mm de gruix, amb 2 suports per a aprojector situats a 6.5 i 7.5 m d'alçada i a 120º,  2 argolles a 120º soldades, placa d'ancoratge quadrada de 400x400 mm i 10 mm de gruix amb 4 u cartel·les de reforç i 4 u forats colissos per a perns M22 de 700 mm, amb anella de reforç en la base de 350 mm d'alçària i 4000 mm de gruix, amb 1 u porta de 120x300 mm ajustada al fust i rasant amb pany normalitzat, amb reforç interior de la columna en la zona de la porta, fabricació segons la norma UNE-EN 40-5, inclòs:
- excavació de pou aïllat de fins a 2 m de fondària, en terreny no classificat, amb mitjans mecànics, de 0.8 x 0.8 x 1 m (amplària x llargària x fondària)
- fonamentació de formigó en massa amb additiu hidròfug HM - 20 / B / 20 / x0 amb una quantitat de ciment de 200 kg/m3 i relació aigua ciment =&lt; 0.6, de 0.8 x 0.8 x 0,8 m (amplària x llargària x alçària)
- tub corbable corrugat de polietilè, de doble capa, llisa la interior i corrugada l'exterior, de 90 mm de diàmetre nominal, aïllant i no propagador de la flama, resistència a l'impacte de 20 J, resistència a compressió de 450 N, muntat com a canalització soterrada
- tub flexible corrugat de PVC, de 32 mm de diàmetre nominal, aïllant i no propagador de la flama, resistència a l'impacte d'1 J, resistència a compressió de 320 N i una rigidesa dielèctrica de 2000 V, muntat encastat
- conductor de coure nu, unipolar de secció 1x35 mm2, muntat superficialment
- placa de connexió a terra d'acer, quadrada (massissa), de superfície 0,3 m2, de 3 mm de gruix i soterrada
- cable amb conductor de coure de tensió assignada 0,6/1 kV, de designació RV-K, construcció segons norma UNE 21123-2, tripolar, de secció 3x2,5 mm2, amb coberta del cable de PVC, classe de reacció al foc Eca segons la norma UNE-EN 50575, col·locat superficialment
- caixa de protecció fusible per a instal·lacions d'enllumenat, entrada 4x25 mm2 i sortida 2x6 mm2, amb born auxiliar, amb fusibles cilíndrics UTE mida 0 de 10x38 mm, de 6A, allotjats en la pròpia tapa de policarbonat, IP 13 col·locada superficialment
Model HGH o equivalent</t>
  </si>
  <si>
    <t>PGD2-E3E3</t>
  </si>
  <si>
    <t>Placa de connexió a terra d'acer, quadrada (massissa), de superfície 0,2 m2, de 3 mm de gruix i soterrada</t>
  </si>
  <si>
    <t>PGD2-E3E</t>
  </si>
  <si>
    <t xml:space="preserve">Partida alçada per desplaçament de fanal existent a la zona d'accés. Inclou tall de paviment, excavació i reomplert de rasa, tub corvable, substitució de cablejat existent, formació de fonament de formigó de 80x80x60 cm i desplaçament de bàcul amb camió grua. Inclou reposició de paviments afectats en iguals condicions i perfecte estat. </t>
  </si>
  <si>
    <t>PAVIMENTS</t>
  </si>
  <si>
    <t>01.05.07</t>
  </si>
  <si>
    <t>P9Z4-MCTN</t>
  </si>
  <si>
    <t>Realización de revestimiento protector coloreado, en áreas sometidas a un elevado tránsito peatonal y rodado, en exterior, incluso con área donde se presentará presencia de agua, aplicado sobre soporte de hormigón adecuadamente preparado, mediante la aplicación sucesiva de: imprimador epoxídico bicomponente en dispersión acuosa, Mapecoat TNS Primer EPW de Mapei; aplicación de una capa de Mapecoat TNS Extreme de Mapei, revestimiento a base de resina epoxi-acrílica en dispersión acuosa , con formación rápida de película, con cargas seleccionadas, conforme a los principios PI-MC-PR-RC-IR de la norma EN 1504-2 (C), con rápida formación de película y con elevadas propiedades físicomecánicas (resistencia al deslizamiento sobre superficie mojada según EN 1504-2 Rd&gt;55 Clase III para exteriores). Acabado  (distanciadas 2 horas la una de la otra en condiciones normales de humedad y temperatura de la primera capa) para la coloración de superficies con un elevado tránsito peatonal, de uso deportivo y ciclista con Mapecoat TNS Extreme  de Mapei. Realización de las líneas de delimitación de las áreas de juego mediante la aplicación de pintura a base de resina acrílica en dispersión acuosa Mapecoat TNS Line de Mapei.
El consumo de Mapecoat TNS Primer EPW está influenciado por la absorción del soporte y el de Mapecoat TNS Extreme por la rugosidad del soporte, así como por el modo de aplicación. 
Aplicación y preparación del soporte (no incluida) según se especifica en las fichas técnicas de los productos.
Los productos implicados deberán estar fabricados por una empresa certificada con sistema de gestión ambiental, de la calidad y de la seguridad y la salud en el trabajo conforme a las Normas ISO 14001, ISO 9001, e ISO 45001..</t>
  </si>
  <si>
    <t>F9F5F634_SZ</t>
  </si>
  <si>
    <t>Paviment de travesses de formigó imitació fusta de 30x10 cm, col·locades amb formigó i arreglar les terres entre les travesses.
Veure el plànol detall.</t>
  </si>
  <si>
    <t>ALTRES</t>
  </si>
  <si>
    <t>01.06</t>
  </si>
  <si>
    <t>PZZZ-0003</t>
  </si>
  <si>
    <t>Partida per la senyalització interior, tant vertical com horitzontal.
Senyalització exterior, retòl d'entrada, mapa del torrent, panell informatiu...
Senyalització segons directrius de la propietat i la direcció d'obra.</t>
  </si>
  <si>
    <t>JTI020</t>
  </si>
  <si>
    <t>Cobriment decoratiu del terreny, amb àrids i pedres, realitzada mitjançant: malla de polipropilè no teixit, de 150 mm/s de permeabilitat a l'aigua, expresada com a índex de velocitat i 90 g/m² de massa superficial, amb funció antiherbes, fixada sobre el terreny amb ancoratges d'acer corrugat en forma d'U, de 8 mm de diàmetre; estesa de graveta de matxuc, de granulometria compresa entre 9 i 12 mm, color color a escollir, amb mitjans manuals, fins a formar una capa uniforme de 5 cm de gruix mínim; i estesa de pedres calcàries de barraca sense treballar, amb un rendiment de 0,1 t/m².
Inclou: Preparació del terreny. Col·locació de la malla antiherbes. Estesa dels àrids. Col·locació de les pedres. Reg de neteja.
Criteri d'amidament de projecte: Superfície mesurada en projecció horitzontal, segons documentació gràfica de Projecte.
Criteri de mesura d'obra: Es mesurarà, en projecció horitzontal, la superfície realment executada segons especificacions de Projecte.</t>
  </si>
  <si>
    <t>PZZZ-02</t>
  </si>
  <si>
    <t>Partida alzada de adjudicación directa por los siguientes conceptos:
Instalación de cámara fija (punto de luz 220v): incluye el montaje, desmontaje y puesta en funcionamiento de cada cámara (tiempo estimado 6 meses) incluye:
- Visionado en directo 24/7.
- Generación de TimeLapse mensual o bajo demanda.
- Acceso a galería inteligente con todas las fotografías del proyecto.
- Comparador de imágenes.
- Analítica con IA (Indice de actividad en obra).
- Visualización y comparación modelo BIM.
- Gestión documental en la nube.
- Gestión de roles y accesos.
- Diagrama de Gantt.
Reportaje audiovisual de Seguimiento de Obra (3 unidades). Incluye: 
- Filmación Aérea mediante Dron + Filmación con cámara
estabilizada y edición.
- Filmación aérea del proyecto (filmación H264 4K/60 FPS, perfil de
color logarítmico). Incluye
gestión de los permisos de vuelo.
- Filmación a pié de obra con cámara estabilizada (filmación H265
4K/60 FPS, perfil de color logarítmico. Uso de estativos (gimbal,
trípodes, sliders...).
- Edición (montaje de recursos 0,45-1,5 min. Incluye logos y cartelas,
adquisición derechos de tema musical y una ronda de cambios).
Edición de video final de la obra
Vídeo resumen del proyecto que incluye la recopilación e integración
de todos los recursos audiovisuales utilizados (dron, cámara
estabilizada, time-lapse, etc.). Edición profesional con incorporación de
logotipos, animaciones sencillas, así como gestión de los derechos de
uso de música. Incluye hasta dos rondas de modificaciones.</t>
  </si>
  <si>
    <t>PZZZ-0</t>
  </si>
  <si>
    <t>Partida alzada a justificar por desvío de instalaciones existentes.</t>
  </si>
  <si>
    <t>SEGURETAT I SALUT</t>
  </si>
  <si>
    <t>01.07</t>
  </si>
  <si>
    <t>PZZZ-0002</t>
  </si>
  <si>
    <t>PA</t>
  </si>
  <si>
    <t>Partida alçada per la seguretat i salut de l'obra</t>
  </si>
  <si>
    <t xml:space="preserve">IMPORTE TOTAL DEL PRESUPUESTO : </t>
  </si>
  <si>
    <t>Justificación de elementos</t>
  </si>
  <si>
    <t>Nº</t>
  </si>
  <si>
    <t>Código</t>
  </si>
  <si>
    <t>U.M.</t>
  </si>
  <si>
    <t>Descripción</t>
  </si>
  <si>
    <t>Descripción corta</t>
  </si>
  <si>
    <t>Elemento compuesto</t>
  </si>
  <si>
    <t>B06D-0L8X</t>
  </si>
  <si>
    <t>Formigó de 150 kg/m3, amb una proporció en volum 1:4:8, amb ciment pòrtland amb filler calcari CEM II/B-L 32,5 R i granulat de pedra granítica de grandària màxima 40 mm, elaborat a l'obra amb formigonera de 165 l</t>
  </si>
  <si>
    <t>Rend.:</t>
  </si>
  <si>
    <t>Formigó 150kg/m3,1:4:8,ciment pòrtland+fill.calc. CEM II/B-L 32,5R+pedra granit. grandària màxima 40</t>
  </si>
  <si>
    <t>Mano de obra</t>
  </si>
  <si>
    <t>A0E-000A</t>
  </si>
  <si>
    <t>h</t>
  </si>
  <si>
    <t>Manobre especialista</t>
  </si>
  <si>
    <t>/R</t>
  </si>
  <si>
    <t>x</t>
  </si>
  <si>
    <t>=</t>
  </si>
  <si>
    <t>Subtotal mano de obra</t>
  </si>
  <si>
    <t>Maquinaria</t>
  </si>
  <si>
    <t>C176-00FX</t>
  </si>
  <si>
    <t>Formigonera de 165 l</t>
  </si>
  <si>
    <t>Subtotal maquinaria</t>
  </si>
  <si>
    <t>Material</t>
  </si>
  <si>
    <t>B055-067M</t>
  </si>
  <si>
    <t>Ciment pòrtland amb filler calcari CEM II/B-L 32,5 R segons UNE-EN 197-1, en sacs</t>
  </si>
  <si>
    <t>B03J-0K7U</t>
  </si>
  <si>
    <t>Grava de pedrera de pedra granítica, de grandària màxima 40 mm, per a formigons</t>
  </si>
  <si>
    <t>B03L-05MS</t>
  </si>
  <si>
    <t>Sorra de pedrera de pedra granítica per a formigons</t>
  </si>
  <si>
    <t>B011-05ME</t>
  </si>
  <si>
    <t>Aigua</t>
  </si>
  <si>
    <t>Subtotal material</t>
  </si>
  <si>
    <t>Coste directo</t>
  </si>
  <si>
    <t>Gastos auxiliares</t>
  </si>
  <si>
    <t>%</t>
  </si>
  <si>
    <t>Total</t>
  </si>
  <si>
    <t>B06D-0L90</t>
  </si>
  <si>
    <t>Formigó de 150 kg/m3, amb una proporció en volum 1:4:8, amb ciment pòrtland amb filler calcari CEM II/B-L 32,5 R i granulat de pedra calcària de grandària màxima 20 mm, elaborat a l'obra amb formigonera de 165 l</t>
  </si>
  <si>
    <t>Formigó 150kg/m3,1:4:8,ciment pòrtland+fill.calc. CEM II/B-L 32,5R+pedra calc. Grandària màxima 20 m</t>
  </si>
  <si>
    <t>B03J-0K7V</t>
  </si>
  <si>
    <t>Grava de pedrera de pedra calcària, de grandària màxima 20 mm, per a formigons</t>
  </si>
  <si>
    <t>B03L-05MQ</t>
  </si>
  <si>
    <t>Sorra de pedrera de pedra calcària per a formigons</t>
  </si>
  <si>
    <t>B06D-0L92</t>
  </si>
  <si>
    <t>Formigó de 150 kg/m3, amb una proporció en volum 1:4:8, amb ciment pòrtland amb filler calcari CEM II/B-L 32,5 R i granulat de pedra granítica de grandària màxima 20 mm, elaborat a l'obra amb formigonera de 250 l</t>
  </si>
  <si>
    <t>Formigó 150kg/m3,1:4:8,ciment pòrtland+fill.calc. CEM II/B-L 32,5R+pedra granit. grandària màxima 20</t>
  </si>
  <si>
    <t>C176-00FW</t>
  </si>
  <si>
    <t>Formigonera de 250 l</t>
  </si>
  <si>
    <t>B03J-0K88</t>
  </si>
  <si>
    <t>Grava de pedrera de pedra granítica, de grandària màxima 20 mm, per a formigons</t>
  </si>
  <si>
    <t>B06D-0L9K</t>
  </si>
  <si>
    <t>Formigó de 225 kg/m3, amb una proporció en volum 1:3:6, amb ciment pòrtland amb filler calcari CEM II/B-L 32,5 R i granulat de pedra calcària de grandària màxima 20 mm, elaborat a l'obra amb formigonera de 165 l</t>
  </si>
  <si>
    <t>Formigó 225kg/m3,1:3:6,ciment pòrtland+fill.calc. CEM II/B-L 32,5R+pedra calc. grandària màxima 20mm</t>
  </si>
  <si>
    <t>B07F-0LSZ</t>
  </si>
  <si>
    <t>Morter mixt de ciment pòrtland amb filler calcari CEM II, calç i sorra, amb 380 kg/m3 de ciment, amb una proporció en volum 1:0,5:4 i 10 N/mm2 de resistència a compressió, elaborat a l'obra</t>
  </si>
  <si>
    <t>Morter mixt ciment pòrtland+fill.calc. CEM II,calç,sorra,380kg/m3 ciment,1:0,5:4,10N/mm2,elab.a obra</t>
  </si>
  <si>
    <t>B03L-05N7</t>
  </si>
  <si>
    <t>Sorra de pedrera per a morters</t>
  </si>
  <si>
    <t>B054-06DH</t>
  </si>
  <si>
    <t>kg</t>
  </si>
  <si>
    <t>Calç aèria hidratada CL 90-S, en sacs</t>
  </si>
  <si>
    <t>B07F-0LT4</t>
  </si>
  <si>
    <t>Morter de ciment pòrtland amb filler calcari CEM II/B-L i sorra, amb 250 kg/m3 de ciment, amb una proporció en volum 1:6 i 5 N/mm2 de resistència a compressió, elaborat a l'obra</t>
  </si>
  <si>
    <t>Morter ciment pòrtland+fill.calc. CEM II/B-L,sorra,250kg/m3 ciment,1:6,5N/mm2,elab.a obra,</t>
  </si>
  <si>
    <t>B07F-0LT5</t>
  </si>
  <si>
    <t>Morter de ciment pòrtland amb filler calcari CEM II/B-L i sorra, amb 380 kg/m3 de ciment, amb una proporció en volum 1:4 i 10 N/mm2 de resistència a compressió, elaborat a l'obra</t>
  </si>
  <si>
    <t>Morter ciment pòrtland+fill.calc. CEM II/B-L,sorra,380kg/m3 ciment,1:4,10N/mm2,elab.a obra,</t>
  </si>
  <si>
    <t>B07F-0LT6</t>
  </si>
  <si>
    <t>Morter mixt de ciment pòrtland amb filler calcari CEM II, calç i sorra, amb 200 kg/m3 de ciment, amb una proporció en volum 1:2:10 i 2,5 N/mm2 de resistència a compressió, elaborat a l'obra</t>
  </si>
  <si>
    <t>Morter mixt ciment pòrtland+fill.calc. CEM II,calç,sorra,200kg/m3 ciment,1:2:10,2,5N/mm2,elab.a obra</t>
  </si>
  <si>
    <t>B07F-0LT8</t>
  </si>
  <si>
    <t>Morter de ciment pòrtland amb filler calcari CEM II/B-L i sorra, amb 200 kg/m3 de ciment, amb una proporció en volum 1:8 i 2,5 N/mm2 de resistència a compressió, elaborat a l'obra</t>
  </si>
  <si>
    <t>Morter ciment pòrtland+fill.calc. CEM II/B-L,sorra,200kg/m3 ciment,1:8,2,5N/mm2,elab.a obra</t>
  </si>
  <si>
    <t>B0B6-107E</t>
  </si>
  <si>
    <t>Acer en barres corrugades elaborat a l'obra i manipulat a taller B500S, de límit elàstic &gt;= 500 N/mm2</t>
  </si>
  <si>
    <t>Acer b/corrug.obra man.taller B500S</t>
  </si>
  <si>
    <t>A0F-000I</t>
  </si>
  <si>
    <t>Oficial 1a ferrallista</t>
  </si>
  <si>
    <t>A01-FEP0</t>
  </si>
  <si>
    <t>Ajudant ferrallista</t>
  </si>
  <si>
    <t>B0B7-106Q</t>
  </si>
  <si>
    <t>Acer en barres corrugades B500S de límit elàstic &gt;= 500 N/mm2</t>
  </si>
  <si>
    <t>B0AM-078F</t>
  </si>
  <si>
    <t>Filferro recuit de diàmetre 1,3 mm</t>
  </si>
  <si>
    <t>B0B6-107I</t>
  </si>
  <si>
    <t>Acer en barres corrugades elaborat a l'obra i manipulat a taller B500SD, de límit elàstic &gt;= 500 N/mm2</t>
  </si>
  <si>
    <t>Acer b/corrug.obra man.taller B500SD</t>
  </si>
  <si>
    <t>B0B7-106S</t>
  </si>
  <si>
    <t>Acer en barres corrugades B500SD de límit elàstic &gt;= 500 N/mm2</t>
  </si>
  <si>
    <t>B7B1-DP01</t>
  </si>
  <si>
    <t>Pou drenant de formigó en massa Ø 0,5 m</t>
  </si>
  <si>
    <t>BF4J-DP30</t>
  </si>
  <si>
    <t>Canaleta tipus “embut” per a protecció de cables sota la Caixa de Seccionament per a l’entrada de cables de l’empresa distribuïdora, segons N/Endesa.</t>
  </si>
  <si>
    <t xml:space="preserve">Canaleta tipus “embut” per a protecció de cables sota la Caixa de Seccionament </t>
  </si>
  <si>
    <t>RE150101</t>
  </si>
  <si>
    <t>Envasos de paper i cartró.</t>
  </si>
  <si>
    <t>RE150104</t>
  </si>
  <si>
    <t>Envasos metàl·lics.</t>
  </si>
  <si>
    <t>RE170201</t>
  </si>
  <si>
    <t>Fusta.</t>
  </si>
  <si>
    <t>RE170203</t>
  </si>
  <si>
    <t>Plàstic.</t>
  </si>
  <si>
    <t>RE170604</t>
  </si>
  <si>
    <t>Materials d'aïllament diferents dels especificats en els codis 17 06 01 i 17 06 03.</t>
  </si>
  <si>
    <t>Partida de obra</t>
  </si>
  <si>
    <t>EPG010010200</t>
  </si>
  <si>
    <t>Asiento para graderío de tres filas ´´MONTALBÁN Y RODRÍGUEZ´´ o equivalente, de 1000x2010x1200 mm, de hormigón prefabricado acabado Liso Antigrafiti, color a elegir, colocación con resina epoxi, tramo central de escalera.
Criterio de valoración económica: El precio no incluye la superficie soporte.
Incluye: Replanteo. Colocación. Eliminación y limpieza del material sobrante.
Criterio de medición de proyecto: Número de unidades previstas, según documentación gráfica de Proyecto.
Criterio de medición de obra: Se medirá el número de unidades realmente ejecutadas según especificaciones de Proyecto.</t>
  </si>
  <si>
    <t>Asiento para graderío de hormigón prefabricado.</t>
  </si>
  <si>
    <t>MO041</t>
  </si>
  <si>
    <t>Oficial 1ª construcció d'obra civil.</t>
  </si>
  <si>
    <t>MO087</t>
  </si>
  <si>
    <t>Ajudant construcció d'obra civil.</t>
  </si>
  <si>
    <t>MQ04CAG010A</t>
  </si>
  <si>
    <t>Camión con grúa de hasta 6 t.</t>
  </si>
  <si>
    <t>MT07AMR010QI</t>
  </si>
  <si>
    <t>Asiento para graderío de tres filas ´´MONTALBÁN Y RODRÍGUEZ´´, de 1000x2010x1200 mm, de hormigón prefabricado acabado Liso Antigrafiti, color a elegir.</t>
  </si>
  <si>
    <t>MT47PCD020A</t>
  </si>
  <si>
    <t>Resina epoxi bicomponente.</t>
  </si>
  <si>
    <t>Otros</t>
  </si>
  <si>
    <t>%ZZ</t>
  </si>
  <si>
    <t>Costos directes complementaris</t>
  </si>
  <si>
    <t>Subtotal otros</t>
  </si>
  <si>
    <t>F1X1U030</t>
  </si>
  <si>
    <t>Marcatge, confecció i  documentació del plànol as-built fins a 250 mts.</t>
  </si>
  <si>
    <t>Marc.Med. Conf.Planol fins a 250 M</t>
  </si>
  <si>
    <t>B1X1U030</t>
  </si>
  <si>
    <t>F1X1U040</t>
  </si>
  <si>
    <t>Certificat RD120 compliment de distàncies</t>
  </si>
  <si>
    <t>B1X1U040</t>
  </si>
  <si>
    <t>F9F5F634_SZZ</t>
  </si>
  <si>
    <t>Paviment de travesses de fusta 2250x22x12mm ecològica tractada a l'autoclau i preparada per a exteriors, preu superior, col·locades amb anclatge sobre el terreny i arreglar les terres entre les travesses.
Veure el plànol detall.
Críteri d'amidament, la meitat de la superficie de cada un dels paviments, justificat per la distància de cada travessa</t>
  </si>
  <si>
    <t>Paviment de travesses de fusta 2250x22x12mm,preu sup.,col.anclat en el terreny</t>
  </si>
  <si>
    <t>A0D-0007</t>
  </si>
  <si>
    <t>Manobre</t>
  </si>
  <si>
    <t>A0F-000B</t>
  </si>
  <si>
    <t>Oficial 1a</t>
  </si>
  <si>
    <t>BRB5P6A0</t>
  </si>
  <si>
    <t xml:space="preserve">Travessa de formigó imitació fusta de 30x10 cm </t>
  </si>
  <si>
    <t>FZPDP10</t>
  </si>
  <si>
    <t>p.a</t>
  </si>
  <si>
    <t>Redacció, legalització i visat del projecte de BT per a una línia subterrània de baixa tensió corresponent, no superior a 150 metres de longitud, incloent-hi la preparació de tota la documentació tècnica, certificats d’assajos i proves realitzades. Inclou les taxes de visat i la tramitació de l’expedient amb Endesa.</t>
  </si>
  <si>
    <t>Redacció, legalització i visat del projecte de BT per a una línia subterrània de baixa tensió corres</t>
  </si>
  <si>
    <t>FZPP-DP10</t>
  </si>
  <si>
    <t>FZPDP12</t>
  </si>
  <si>
    <t>Tramitació de permisos municipals davant l'entitat corresponent. No inclou taxes i/o avals per a l’obtenció del permís.</t>
  </si>
  <si>
    <t>Sol·licitud i tramitació de permisos municipals per a l’obertura de cala de descàrrega de MT o BT en</t>
  </si>
  <si>
    <t>FZPP-DP12</t>
  </si>
  <si>
    <t>FZPDP13</t>
  </si>
  <si>
    <t>Direcció de les obres i replanteigs per a la correcta execució dels treballs. Inclou reunions amb clients, reunions d’obra amb els diferents industrials, control dels elements de seguretat i seguiment del projecte aprovat.</t>
  </si>
  <si>
    <t>Direcció d’obres i replanteigs per a la correcta execució dels treballs. Inclou reunions amb clients</t>
  </si>
  <si>
    <t>FZP-DP30</t>
  </si>
  <si>
    <t>FZPDP14</t>
  </si>
  <si>
    <t>Sol·licitud i tramitació de permisos municipals per a l’obertura de rasa de descàrrega de MT o BT en via pública. No inclou taxes i/o avals per a l’obtenció del permís.</t>
  </si>
  <si>
    <t>Sol·licitud i tramitació de permisos municipals per a l’obertura de rasa  en via pública</t>
  </si>
  <si>
    <t>FZPP-DP14</t>
  </si>
  <si>
    <t>FZPDP15</t>
  </si>
  <si>
    <t>Pla de seguretat i salut referent a rases en via pública i centre de transformació en edifici existent (no inclou el CSS, ja que segons normativa és a càrrec del promotor).</t>
  </si>
  <si>
    <t>Pla de seguretat i salut referent a rases en via pública i centre de transformació en edifici existe</t>
  </si>
  <si>
    <t>FZPP-DP15</t>
  </si>
  <si>
    <t>FZPDP32</t>
  </si>
  <si>
    <t>Partida destinada al tràmit amb la companyia distribuïdora per gestionar l’expedient fins a la contractació del subministrament elèctric.</t>
  </si>
  <si>
    <t>Partida destinada al tràmit amb la companyia distribuïdora per gestionar l’expedient</t>
  </si>
  <si>
    <t>FZPP-DP32</t>
  </si>
  <si>
    <t>Partida destinada al tràmit amb la companyia distribuïdora per gestionar l’expedient fins a la contractació del subministrament elèctric. fins a la contractació del subministrament elèctric.</t>
  </si>
  <si>
    <t>IBY100C60400</t>
  </si>
  <si>
    <t>Unidad interior de aire acondicionado, para sistema VRV-5 (Volumen de Refrigerante Variable), para gas R-32, de pared, modelo FXAA40A ´´DAIKIN´´, alimentación monofásica (230V/50Hz), potencia frigorífica nominal 4,5 kW (temperatura de bulbo seco del aire interior 27°C, temperatura de bulbo húmedo del aire interior 19°C, temperatura de bulbo seco del aire exterior 35°C), potencia calorífica nominal 5 kW (temperatura de bulbo seco del aire interior 20°C, temperatura de bulbo seco del aire exterior 7°C), consumo eléctrico nominal en refrigeración 20 W, consumo eléctrico nominal en calefacción 20 W, presión sonora a velocidad baja 34 dBA, caudal de aire a velocidad alta 12,2 m³/min, de 290x1050x269 mm (de perfil bajo), peso 15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Regulación: control remoto multifunción, modelo Madoka BRC1H52W.
Incluye: Replanteo. Colocación y fijación. Conexión a las líneas frigoríficas. Conexión a la red eléctrica. Colocación y fijación del tubo entre la unidad interior y el control remoto por cable. Tendido de cables entre la unidad interior y el control remoto por cable. Conexionado de cables entre la unidad interior y el control remoto por cable. Conexión a la red de desagüe. Puesta en marcha.</t>
  </si>
  <si>
    <t>Unidad interior de aire acondicionado, de pared, para sistema VRV-5, para gas R-32.</t>
  </si>
  <si>
    <t>MO005</t>
  </si>
  <si>
    <t>Oficial 1ª instalador de climatización.</t>
  </si>
  <si>
    <t>MO104</t>
  </si>
  <si>
    <t>Ayudante instalador de climatización.</t>
  </si>
  <si>
    <t>MT35AIA090AA</t>
  </si>
  <si>
    <t>Tubo rígido de PVC, enchufable, curvable en caliente, de color negro, de 16 mm de diámetro nominal, para canalización fija en superficie. Resistencia a la compresión 1250 N, resistencia al impacto 2 julios, temperatura de trabajo -5°C hasta 60°C, con grado de protección IP547 según UNE 20324, propiedades eléctricas: aislante, no propagador de la llama. Según UNE-EN 61386-1 y UNE-EN 61386-22. Incluso abrazaderas, elementos de sujeción y accesorios (curvas, manguitos, tes, codos y curvas flexibles).</t>
  </si>
  <si>
    <t>MT42DAI900</t>
  </si>
  <si>
    <t>Cable bus de 2 hilos, de 0,5 mm² de sección por hilo</t>
  </si>
  <si>
    <t>MT42DAI105E</t>
  </si>
  <si>
    <t>Unidad interior de aire acondicionado, para sistema VRV-5 (Volumen de Refrigerante Variable), para gas R-32, de pared, modelo FXAA40A ´´DAIKIN´´, alimentación monofásica (230V/50Hz), potencia frigorífica nominal 4,5 kW (temperatura de bulbo seco del aire interior 27°C, temperatura de bulbo húmedo del aire interior 19°C, temperatura de bulbo seco del aire exterior 35°C), potencia calorífica nominal 5 kW (temperatura de bulbo seco del aire interior 20°C, temperatura de bulbo seco del aire exterior 7°C), consumo eléctrico nominal en refrigeración 20 W, consumo eléctrico nominal en calefacción 20 W, presión sonora a velocidad baja 34 dBA, caudal de aire a velocidad alta 12,2 m³/min, de 290x1050x269 mm (de perfil bajo), peso 15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t>
  </si>
  <si>
    <t>MT42DAI508A</t>
  </si>
  <si>
    <t>Control remoto multifunción, modelo Madoka BRC1H52W ´´DAIKIN´´, color blanco, con programación semanal, posibilidad de seleccionar modo estándar o simplificado de hoteles, función marcha/paro, cambio de modo de funcionamiento, limitación de la temperatura de consigna, selección de la velocidad del ventilador y funciones avanzadas a través de App para smartphone con conectividad Bluetooth Low Energy (BLE).</t>
  </si>
  <si>
    <t>MPO030010000</t>
  </si>
  <si>
    <t>Formación ´´in situ´´ de pavimento terrizo, en suelo poco arcilloso, mediante la estabilización del terreno existente con 20 kg de estabilizante y consolidante de terrenos, a base de cal hidráulica natural, extendido sobre el terreno y mezclado con el mismo hasta una profundidad de 15 cm mediante motoniveladora, compactado de la mezcla con medios mecánicos hasta alcanzar una densidad seca no inferior al 95% de la máxima obtenida en el ensayo Proctor Modificado, realizado según UNE 103501. Incluso preparación de la superficie mediante desbroce de la tierra vegetal, escarificado del terreno y retirada y carga a camión de los restos y desechos. Tipo Aripaq o equivalente.
Criterio de valoración económica: El precio no incluye la realización del ensayo Proctor Modificado ni el transporte.
Incluye: Desbroce del terreno. Escarificado del terreno a estabilizar. Extendido de la cal. Mezclado de la cal con el terreno. Nivelación de la mezcla. Humectación y compactación de la mezcla. Retirada y carga a camión de restos y desechos.
Criterio de medición de proyecto: Superficie medida en proyección horizontal, según documentación gráfica de Proyecto.
Criterio de medición de obra: Se medirá, en proyección horizontal, la superficie realmente ejecutada según especificaciones de Proyecto.</t>
  </si>
  <si>
    <t>Pavimento terrizo ´´in situ´´ con aporte de cal hidráulica natural.</t>
  </si>
  <si>
    <t>MQ02CIA020J</t>
  </si>
  <si>
    <t>Camión cisterna, de 8 m³ de capacidad.</t>
  </si>
  <si>
    <t>MQ01PAN010A</t>
  </si>
  <si>
    <t>Pala cargadora sobre neumáticos de 120 kW/1,9 m³.</t>
  </si>
  <si>
    <t>MQ04DUA020B</t>
  </si>
  <si>
    <t>Dumper de descarga frontal de 2 t de carga útil.</t>
  </si>
  <si>
    <t>MQ01MOT010A</t>
  </si>
  <si>
    <t>Motoniveladora de 141 kW.</t>
  </si>
  <si>
    <t>MQ02ROV010I</t>
  </si>
  <si>
    <t>Compactador monocilíndrico vibrante autopropulsado, de 129 kW, de 16,2 t, anchura de trabajo 213,4 cm.</t>
  </si>
  <si>
    <t>MT28MIF040</t>
  </si>
  <si>
    <t>Estabilizante y consolidante de terrenos, a base de cal hidráulica natural, suministrada en sacos de 35 kg, para estabilización de caminos y senderos.</t>
  </si>
  <si>
    <t>P185-HPDB</t>
  </si>
  <si>
    <t>Jornada de treball d'equip de topografia consistent en la presa de dades en camp, posterior tractament de les dades en gabinet i bolcat dels resultats en format paper o digital, inclosos totes les eines i materials necesaris</t>
  </si>
  <si>
    <t>Jornada d'equip de topografia</t>
  </si>
  <si>
    <t>B125-HR3S</t>
  </si>
  <si>
    <t>P2146-DJ5K</t>
  </si>
  <si>
    <t>Demolició de paviment de formigó de fins a 30 cm de gruix, d'amplària més de 2 m amb retroexcavadora amb martell trencador i càrrega sobre camió amb mitjans mecànics</t>
  </si>
  <si>
    <t>Demol.pavim. Form. G fins a 30 cm,ampl.més de 2 m,retro.+mart.trencad. + càrrega cam. Mec.</t>
  </si>
  <si>
    <t>C115-00EE</t>
  </si>
  <si>
    <t>Retroexcavadora amb martell trencador</t>
  </si>
  <si>
    <t>C138-00KQ</t>
  </si>
  <si>
    <t>Pala carregadora sobre pneumàtics de 15 a 20 t</t>
  </si>
  <si>
    <t>P2147-DJ5Q</t>
  </si>
  <si>
    <t>Demolició de rigola de panots col·locats sobre formigó, inclòs la base, amb retroexcavadora amb martell trencador i càrrega mecànica sobre camió</t>
  </si>
  <si>
    <t>Demol.rigola panot.sob/form.,retro.+mart.trencad. + carreg.mec.s/camió</t>
  </si>
  <si>
    <t>C13C-00LP</t>
  </si>
  <si>
    <t>Retroexcavadora sobre pneumàtics de 8 a 10 t</t>
  </si>
  <si>
    <t>P2148-49L6</t>
  </si>
  <si>
    <t>Demolició de vorada, inclòs la base, col·locada sobre formigó, amb martell trencador muntat sobre retroexcavadora i càrrega manual i mecànica de runa sobre camió o contenidor</t>
  </si>
  <si>
    <t>Demolic.vorada sob/form.,martell trenc.+càrrega man/mec.</t>
  </si>
  <si>
    <t>P214Q-4RPQ</t>
  </si>
  <si>
    <t>Enderroc de solera d'encadellat ceràmic amb mitjans manuals i càrrega manual de runa sobre camió o contenidor</t>
  </si>
  <si>
    <t>Enderroc solera encad.ceràm.,m.man.,càrrega manual</t>
  </si>
  <si>
    <t>P214T-10CXQ</t>
  </si>
  <si>
    <t>Enderroc d'envà de guix laminat fins a 10 cm de gruix, amb mitjans manuals i càrrega manual de runa sobre camió o contenidor</t>
  </si>
  <si>
    <t>Enderroc envà guix laminat,gfins a 10 cm,m.man.,càrrega manual</t>
  </si>
  <si>
    <t>P21R0-92HA</t>
  </si>
  <si>
    <t>Tala controlada de forma directa, de árbol de &lt; 6 m de altura de porte pequeño, arrancando el tocón, acopio de la broza generada, carga sobre camión grua con pinza y transporte a planta de compostaje (no más lejos de 20 km)</t>
  </si>
  <si>
    <t>Elim.árbol directa árbol &lt; 6m porte pequeño,arrancando el tocón,acopio broza,carg.s/camión grua+tran</t>
  </si>
  <si>
    <t>A0F-000M</t>
  </si>
  <si>
    <t>Oficial 1a jardiner</t>
  </si>
  <si>
    <t>A01-FEPJ</t>
  </si>
  <si>
    <t>Ajudant jardiner</t>
  </si>
  <si>
    <t>CRE0-00C0</t>
  </si>
  <si>
    <t>Motosierra</t>
  </si>
  <si>
    <t>CR11-00JS</t>
  </si>
  <si>
    <t>Tractor de 73,5 kW (100 CV) de potencia, con brazo desbrozador</t>
  </si>
  <si>
    <t>C152-003B</t>
  </si>
  <si>
    <t>Camió grua</t>
  </si>
  <si>
    <t>P221D-DZ2S</t>
  </si>
  <si>
    <t>Excavació de rasa per a pas d'instal·lacions fins a 1 m de fondària, en terreny compacte (SPT 20-50), realitzada amb retroexcavadora i amb les terres deixades a la vora</t>
  </si>
  <si>
    <t>Excav. rasa instal.,hfins a 1m,terreny compact.(SPT 20-50),retro.,+terres deix.vora</t>
  </si>
  <si>
    <t>C13C-00LO</t>
  </si>
  <si>
    <t>Retroexcavadora sobre pneumàtics de 8 a 10 t, per a seguretat i salut</t>
  </si>
  <si>
    <t>P2252-549L</t>
  </si>
  <si>
    <t>Estesa i piconatge de sòl adequat d'aportació, en tongades de 25 cm de gruix, com a màxim, amb compactació del 95 % PM, utilitzant corró vibratori autopropulsat, i amb necessitat d'humectació</t>
  </si>
  <si>
    <t>Estesa+picon.sòl adeq.aportació,g&lt;=25cm,95%,PM,corró,humect.</t>
  </si>
  <si>
    <t>C151-0033</t>
  </si>
  <si>
    <t>Camió cisterna de 6 m3</t>
  </si>
  <si>
    <t>C131-005G</t>
  </si>
  <si>
    <t>Corró vibratori autopropulsat, de 12 a 14 t</t>
  </si>
  <si>
    <t>C136-00F5</t>
  </si>
  <si>
    <t>Motoanivelladora mitjana</t>
  </si>
  <si>
    <t>B03E-05OE</t>
  </si>
  <si>
    <t>Terra adequada</t>
  </si>
  <si>
    <t>P2255-DPGV</t>
  </si>
  <si>
    <t>Rebliment i piconatge de rasa d'amplària fins a 0,6 m, amb material seleccionat de la pròpia excavació, en tongades de gruix de més de 25 i fins a 50 cm, utilitzant picó vibrant, amb compactació del 90% PM</t>
  </si>
  <si>
    <t>Rebliment+picon.rasa,ampl.fins a 0,6m,mat.selecc.excav.,gmés de 25 i fins a 50cm,picó vibrant,90%PM</t>
  </si>
  <si>
    <t>C13A-00FQ</t>
  </si>
  <si>
    <t>Safata vibrant amb placa de 60 cm</t>
  </si>
  <si>
    <t>P2258-DRNH</t>
  </si>
  <si>
    <t>Terraplenat i piconatge mecànics amb terres adequades, en tongades de fins a 25 cm, amb una compactació del 95% del PM</t>
  </si>
  <si>
    <t>Terraplenat+picon.mec.,terres adeq.,gfins a 25cm,95% PM</t>
  </si>
  <si>
    <t>C131-005D</t>
  </si>
  <si>
    <t>Corró vibratori autopropulsat, de 1.5 a 2.5 t</t>
  </si>
  <si>
    <t>C133-00EW</t>
  </si>
  <si>
    <t>Minicarregadora sobre pneumàtics de 2 a 5.9 t</t>
  </si>
  <si>
    <t>P225M-IZM4</t>
  </si>
  <si>
    <t>Rebliment al costat de construccions o en extradós de mur de contenció, amb terra de l'obra amb una compactació del 95% PM, en obres d'urbanització</t>
  </si>
  <si>
    <t>Rebliment costat construccions o en extradósmur de contenció, terra de l'obra 95% PM urbanització</t>
  </si>
  <si>
    <t>C13A-00FR</t>
  </si>
  <si>
    <t>Compactador duplex manual de 700 kg</t>
  </si>
  <si>
    <t>C151-002Z</t>
  </si>
  <si>
    <t>Camió cisterna de 8 m3</t>
  </si>
  <si>
    <t>P22D1-DGOU</t>
  </si>
  <si>
    <t>Neteja i esbrossada del terreny realitzada amb pala carregadora i càrrega mecànica sobre camió</t>
  </si>
  <si>
    <t>Neteja+esbrossada terreny,pala carreg.,+càrr.mec.s/camió</t>
  </si>
  <si>
    <t>P2A0-4ILS</t>
  </si>
  <si>
    <t>Subministrament de terra adequada d'aportació</t>
  </si>
  <si>
    <t>Subministr.terra adeq.aport.</t>
  </si>
  <si>
    <t>P2R4-HIJF</t>
  </si>
  <si>
    <t>Càrrega amb mitjans mecànics i transport de terres no contaminades a obra exterior o centre de valorització, amb camió de 7 t, amb un recorregut de fins a 2 km</t>
  </si>
  <si>
    <t>Càrrega mec.+transp.terres no contaminades,obra ext./centr. valor.,camió 7t,rec.fins a 2km</t>
  </si>
  <si>
    <t>C154-003N</t>
  </si>
  <si>
    <t>Camió per a transport de 7 t</t>
  </si>
  <si>
    <t>C138-00KR</t>
  </si>
  <si>
    <t>Pala carregadora sobre pneumàtics de 8 a 14 t</t>
  </si>
  <si>
    <t>P2R5-DT35</t>
  </si>
  <si>
    <t>Transport de residus inerts o no especials a instal·lació autoritzada de gestió de residus, amb contenidor de 5 m3 de capacitat</t>
  </si>
  <si>
    <t>Transp.residus inerts o no especials,instal.gestió residus,contenidor 5m3</t>
  </si>
  <si>
    <t>C1R1-00CY</t>
  </si>
  <si>
    <t>Subministrament de contenidor metàl·lic de 5 m3 de capacitat i recollida amb residus inerts o no especials</t>
  </si>
  <si>
    <t>P2RA-EU6F</t>
  </si>
  <si>
    <t xml:space="preserve">Disposició controlada dipòsit autoritzat inclòs el cànon sobre la deposició controlada dels residus </t>
  </si>
  <si>
    <t>B2RA-28UQ</t>
  </si>
  <si>
    <t>P2RA-EU6H</t>
  </si>
  <si>
    <t>B2RA-28V5</t>
  </si>
  <si>
    <t>P2RA-EU6Q</t>
  </si>
  <si>
    <t>Disposició controlada en centre de reciclatge de residus barrejats no perillosos amb una densitat 0,17 t/m3, procedents de construcció o demolició, amb codi 17 09 04 segons la Llista Europea de Residus</t>
  </si>
  <si>
    <t>Disposició controlada en centre de reciclatge de residus barrejats no perillosos amb una densitat 0,</t>
  </si>
  <si>
    <t>B2RA-28TO</t>
  </si>
  <si>
    <t>P2RB-HFVK</t>
  </si>
  <si>
    <t>Disposició de terres no contaminades de densitat aparent 1,6 t/m3, a valoritzador de materials naturals excavats amb codi VNME</t>
  </si>
  <si>
    <t>Disposició de terres no cont. De densitat aparent 1,6 t/m3, a VNME</t>
  </si>
  <si>
    <t>B2RB-HFVL</t>
  </si>
  <si>
    <t>P2RB-HIGJ</t>
  </si>
  <si>
    <t>Disposició de terres no cont. de densitat aparent 1,6 t/m3, a VNME</t>
  </si>
  <si>
    <t>P310-D51T</t>
  </si>
  <si>
    <t>Armadura de rases i pous AP500 SD d'acer en barres corrugades B500SD de límit elàstic &gt;= 500 N/mm2</t>
  </si>
  <si>
    <t>Arm.rases i pous AP500SD barres corrug.</t>
  </si>
  <si>
    <t>Subtotal elemento compuesto</t>
  </si>
  <si>
    <t>P312-D4QW</t>
  </si>
  <si>
    <t>De rases i pous de fonaments, amb formigó HA-25/F / 20 / IIa de consistència fluïda, grandària màxima del granulat 20 mm, amb &gt;= 275 kg/m3 de ciment, apte per a classe d'exposició IIa, abocat amb cubilot</t>
  </si>
  <si>
    <t>Form.rases/pous fonam.,formigó HA-25/F / 20 / IIa,&gt;= 275kg/m3 ciment,cubilot</t>
  </si>
  <si>
    <t>B06E-115L</t>
  </si>
  <si>
    <t>Formigó HA-25/F / 20 / IIa de consistència fluïda, grandària màxima del granulat 20 mm, amb &gt;= 275 kg/m3 de ciment, apte per a classe d'exposició IIa</t>
  </si>
  <si>
    <t>P3J4-HZ06</t>
  </si>
  <si>
    <t>Estructura de gabions de malla electrosoldada amb gabió de 2x0.5x1 m, de malla electrosoldada galvanitzada, de diàmetre de 4,5 mm, i 50x 100 mm de pas de malla i reblert amb pedra granítica de més de 150 mm, per a reblert de gabions, col·locada amb mitjans manuals i mecànics, amb la cara exterior acabada concertada</t>
  </si>
  <si>
    <t>Estruc.gabions malla,gabió de 2x0.5x1 m, de malla electrosoldada galvanitzada, de diàmetre de 4,5 mm</t>
  </si>
  <si>
    <t>B353-HZ07</t>
  </si>
  <si>
    <t>Gabió de 2x0.5x1 m, de malla electrosoldada galvanitzada, de diàmetre de 4,5 mm, i 50x 100 mm de pas de malla</t>
  </si>
  <si>
    <t>B03B-05NR</t>
  </si>
  <si>
    <t>Pedra granítica de més de 150 mm, per a reblert de gabions</t>
  </si>
  <si>
    <t>P3Z3-D52T</t>
  </si>
  <si>
    <t>Capa de neteja i anivellament de 10 cm de gruix amb formigó de neteja, amb una dosificació de 150 kg/m3 de ciment, consistència plàstica i grandària màxima del granulat 20 mm, HL-150/P/20, abocat des de camió</t>
  </si>
  <si>
    <t>Capa neteja+anivell. g=10cm, formigó neteja HL-150/P/20, camió</t>
  </si>
  <si>
    <t>B067-2A9W</t>
  </si>
  <si>
    <t>Formigó de neteja, amb una dosificació de 150 kg/m3 de ciment, consistència plàstica i grandària màxima del granulat 20 mm, HL-150/P/20</t>
  </si>
  <si>
    <t>P3Z3-D53G</t>
  </si>
  <si>
    <t>Capa de neteja i anivellament de 10 cm de gruix amb formigó de neteja, amb una dosificació de 150 kg/m3 de ciment, consistència tova i grandària màxima del granulat 20 mm, HL-150/B/20, abocat des de camió</t>
  </si>
  <si>
    <t>Capa neteja+anivell. g=10cm, formigó neteja HL-150/B/20, camió</t>
  </si>
  <si>
    <t>A0F-000T</t>
  </si>
  <si>
    <t>Oficial 1a paleta</t>
  </si>
  <si>
    <t>B067-2A9V</t>
  </si>
  <si>
    <t>Formigó de neteja, amb una dosificació de 150 kg/m3 de ciment, consistència tova i grandària màxima del granulat 20 mm, HL-150/B/20</t>
  </si>
  <si>
    <t>P446-DMAS</t>
  </si>
  <si>
    <t>Acer S275JR segons UNE-EN 10025-2, per a elements d'ancoratge formats per peça simple, en perfils laminats en calent sèrie IPN, IPE, HEB, HEA, HEM i UPN, treballat a taller i amb una capa d'imprimació antioxidant, col·locat a l'obra amb cargols</t>
  </si>
  <si>
    <t>Acer S275JR,p/ancor.,peça simp. perf.lam.IP,HE,UP,treb.taller+antiox.,col.obra carg.</t>
  </si>
  <si>
    <t>A01-FEPH</t>
  </si>
  <si>
    <t>Ajudant muntador</t>
  </si>
  <si>
    <t>A0F-000R</t>
  </si>
  <si>
    <t>Oficial 1a muntador</t>
  </si>
  <si>
    <t>B44Z-0LXO</t>
  </si>
  <si>
    <t>Acer S275JR segons UNE-EN 10025-2, format per peça simple, en perfils laminats en calent sèrie IPN, IPE, HEB, HEA, HEM i UPN, treballat al taller per a col·locar amb cargols i amb una capa d'imprimació antioxidant</t>
  </si>
  <si>
    <t>P44C-DP1Y</t>
  </si>
  <si>
    <t>Acer S275JR segons UNE-EN 10025-2, per a pilars formats per peça composta, en perfils laminats en calent sèrie L, LD, T, rodó, quadrat, rectangular i planxa, treballat a taller i amb una capa d'imprimació antioxidant, col·locat a l'obra amb soldadura</t>
  </si>
  <si>
    <t>Acer S275JR,p/pilar peça comp.,perf.lam.L,LD,T,rodó,quad.,rectang.,treb.taller+antiox.,col.obra sold</t>
  </si>
  <si>
    <t>A01-FEP1</t>
  </si>
  <si>
    <t>Ajudant soldador</t>
  </si>
  <si>
    <t>A0F-000Y</t>
  </si>
  <si>
    <t>Oficial 1a soldador</t>
  </si>
  <si>
    <t>C206-00DW</t>
  </si>
  <si>
    <t>Equip i elements auxiliars per a soldadura elèctrica</t>
  </si>
  <si>
    <t>B44Z-0LWQ</t>
  </si>
  <si>
    <t>Acer S275JR segons UNE-EN 10025-2, format per peça composta, en perfils laminats en calent sèrie L, LD, T, rodó, quadrat, rectangular i planxa, treballat al taller per a col·locar amb soldadura i amb una capa d'imprimació antioxidant</t>
  </si>
  <si>
    <t>P45C0-JAJC</t>
  </si>
  <si>
    <t>Formigonament per a bancades, amb formigó per armar amb additiu hidròfug HA - 25 / B / 10 / xC1 amb una quantitat de ciment de 275 kg/m3 i relació aigua ciment =&lt; 0.6, abocat amb cubilot</t>
  </si>
  <si>
    <t>Form.p/banc.,formigó per armar +addit. Hidròfug HA - 25 / B / 10 / xC1 quant.ciment 275kg/m3, aigua/</t>
  </si>
  <si>
    <t>B06F2-I2IH</t>
  </si>
  <si>
    <t>Formigó per armar amb additiu hidròfug HA - 25 / B / 10 / xC1 amb una quantitat de ciment de 275 kg/m3 i relació aigua ciment =&lt; 0.6</t>
  </si>
  <si>
    <t>P45C1-D5K1</t>
  </si>
  <si>
    <t>De lloses amb formigó HA-25/B / 10 / IIa de consistència tova, grandària màxima del granulat 10 mm, amb &gt;= 275 kg/m3 de ciment, apte per a classe d'exposició IIa, abocat amb bomba</t>
  </si>
  <si>
    <t>Form.d/llosa, formigó HA-25/B / 10 / IIa,&gt;= 275kg/m3 ciment, bomba</t>
  </si>
  <si>
    <t>C172-003J</t>
  </si>
  <si>
    <t>Camió amb bomba de formigonar</t>
  </si>
  <si>
    <t>B06E-11GQ</t>
  </si>
  <si>
    <t>Formigó HA-25/B / 10 / IIa de consistència tova, grandària màxima del granulat 10 mm, amb &gt;= 275 kg/m3 de ciment, apte per a classe d'exposició IIa</t>
  </si>
  <si>
    <t>P4B2-52XF</t>
  </si>
  <si>
    <t>Armadura per a bancades AP500 SD amb malla electrosoldada de barres corrugades d'acer ME 15x15 cm D:6-6 mm 6x2,2 m B500SD UNE-EN 10080</t>
  </si>
  <si>
    <t>Armadura p/banc. AP500SD,Malla electr.acer corr.ME 15x15cm,D:6-6mm,6x2,2m B500SD</t>
  </si>
  <si>
    <t>B0B8-108D</t>
  </si>
  <si>
    <t>Malla electrosoldada de barres corrugades d'acer ME 15x15 cm D:6-6 mm 6x2,2 m B500SD UNE-EN 10080</t>
  </si>
  <si>
    <t>P4B8-D6QK</t>
  </si>
  <si>
    <t>Armadura per a lloses d'estructura AP500 S d'acer en barres corrugades B500S de límit elàstic &gt;= 500 N/mm2</t>
  </si>
  <si>
    <t>Armadura p/llosa estruc.AP500S barres corrug.</t>
  </si>
  <si>
    <t>P4DC-3UY1</t>
  </si>
  <si>
    <t>Muntatge i desmuntatge d'encofrat de lloses, a una alçària &lt;= 3 m, amb tauler de fusta de pi folrat amb tauler fenòlic per a deixar el formigó vist, traçat curvilini.</t>
  </si>
  <si>
    <t>Muntatge+desmunt.encofrat d/llosa,h&lt;= 3 m,tauler,+taul.fen. Form.vist</t>
  </si>
  <si>
    <t>A0F-000F</t>
  </si>
  <si>
    <t>Oficial 1a encofrador</t>
  </si>
  <si>
    <t>A01-FEOZ</t>
  </si>
  <si>
    <t>Ajudant encofrador</t>
  </si>
  <si>
    <t>B0D70-0CF1</t>
  </si>
  <si>
    <t>Tauler elaborat amb aglomerat hidròfug amb 2 cares plastificades, de 10 mm de gruix, per a 1 ús</t>
  </si>
  <si>
    <t>B0D62-07PL</t>
  </si>
  <si>
    <t>cu</t>
  </si>
  <si>
    <t>Puntal metàl·lic i telescòpic per a 3 m d'alçària i 150 usos</t>
  </si>
  <si>
    <t>B0AK-07AS</t>
  </si>
  <si>
    <t>Clau acer</t>
  </si>
  <si>
    <t>B0D21-07OY</t>
  </si>
  <si>
    <t>Tauló de fusta de pi per a 10 usos</t>
  </si>
  <si>
    <t>B0D70-0CEP</t>
  </si>
  <si>
    <t>Tauler elaborat amb fusta de pi, de 22 mm de gruix, per a 10 usos</t>
  </si>
  <si>
    <t>B0DZ1-0ZLZ</t>
  </si>
  <si>
    <t>l</t>
  </si>
  <si>
    <t>Desencofrant</t>
  </si>
  <si>
    <t>B0D31-07P4</t>
  </si>
  <si>
    <t>Llata de fusta de pi</t>
  </si>
  <si>
    <t>P4DC-3UY5</t>
  </si>
  <si>
    <t>Muntatge i desmuntatge d'encofrat per a lloses, a una alçària &lt;= 5 m, amb tauler de fusta de pi folrat amb tauler fenòlic per a deixar el formigó vist</t>
  </si>
  <si>
    <t>Muntatge+desmunt.encofrat p/llosa,h&lt;= 5m,tauler,+taul.fen. form.vist</t>
  </si>
  <si>
    <t>B062-07PK</t>
  </si>
  <si>
    <t>Puntal metàl·lic i telescòpic per a 5 m d'alçària i 150 usos</t>
  </si>
  <si>
    <t>P544-JKE5</t>
  </si>
  <si>
    <t>Coberta de planxa de coure de gruix 1 mm, microperforada, preoxidat, sistema junt alçat, junt longitudinal de 40 mm, cada 650 mm, i junt transversal amb unió plegada simple, col·locada amb fixacions mecàniques sobre paret de maó.</t>
  </si>
  <si>
    <t>Cob.planx.coure,g=1mm preoxidat,sist.junt alçat,junt long.40mm,c/650mm,col.fix.mec.s/làmina polietil</t>
  </si>
  <si>
    <t>A0F-000D</t>
  </si>
  <si>
    <t>Oficial 1a col·locador</t>
  </si>
  <si>
    <t>B5ZZ3-1KBK</t>
  </si>
  <si>
    <t>Part proporcional d'elements de muntatge per a cobertes de planxa de coure</t>
  </si>
  <si>
    <t>B775-0KR3</t>
  </si>
  <si>
    <t>Vel de polietilè de gruix 100 µm i de pes 96 g/m2</t>
  </si>
  <si>
    <t>B0CHD-1E10</t>
  </si>
  <si>
    <t>Planxa de coure d'1 mm de gruix, amb tractament de preoxidat</t>
  </si>
  <si>
    <t>P634-HZ22</t>
  </si>
  <si>
    <t>Tancament de xapa metàl·lica minionda prelacada totalment acabat.
Inclou els remats, impermeabilització canal inferior, projectat interior de la xapa amb espuma de poliuretà i porta.
Segons plànols i directrius de la DF.</t>
  </si>
  <si>
    <t>Tancament de xapa metàl·lica minionda prelacada, base d'obra i estructura metàl·lica.</t>
  </si>
  <si>
    <t>P653-8IZ5</t>
  </si>
  <si>
    <t>Envà de plaques de guix laminat format per estructura doble normal amb perfileria de planxa d'acer galvanitzat, amb un gruix total de l'envà de 20 cm, muntants cada 400 mm de 48 mm d'amplària i canals de 48 mm d'amplària, 1 placa hidròfuga (H) de 12,5 mm de gruix en una cara, fixades mecànicament</t>
  </si>
  <si>
    <t>Envà pl.guix laminat,estruc.doble N, /400mm(48mm+48mm),1xH(12,5mm)</t>
  </si>
  <si>
    <t>A01-FEP3</t>
  </si>
  <si>
    <t>Ajudant col·locador</t>
  </si>
  <si>
    <t>B0AQ-07GR</t>
  </si>
  <si>
    <t>Visos per a plaques de guix laminat</t>
  </si>
  <si>
    <t>B0AQ-07EX</t>
  </si>
  <si>
    <t>Visos galvanitzats</t>
  </si>
  <si>
    <t>B0AO-07II</t>
  </si>
  <si>
    <t>Tac de niló de 6 a 8 mm de diàmetre, amb vis</t>
  </si>
  <si>
    <t>B7J6-0GSL</t>
  </si>
  <si>
    <t>Massilla per a junt de plaques de cartró-guix</t>
  </si>
  <si>
    <t>B7J1-0SL0</t>
  </si>
  <si>
    <t>Cinta de paper resistent per a junts de plaques de guix laminat</t>
  </si>
  <si>
    <t>B6B1-0KK7</t>
  </si>
  <si>
    <t>Muntant de planxa d'acer galvanitzat, en paraments verticals amb perfils 48 mm d'amplària</t>
  </si>
  <si>
    <t>B6B0-1BTM</t>
  </si>
  <si>
    <t>Banda acústica autoadhesiva fins a 50 mm d'amplària per a junts de plaques de guix laminat</t>
  </si>
  <si>
    <t>B0CC0-21OS</t>
  </si>
  <si>
    <t>Placa de guix laminat hidròfuga (H) i gruix 12,5 mm, amb vora afinada (BA), segons la norma UNE-EN 520</t>
  </si>
  <si>
    <t>B6B1-0KK3</t>
  </si>
  <si>
    <t>Canal de planxa d'acer galvanitzat, en paraments horitzontals amb perfils 48 mm d'amplària</t>
  </si>
  <si>
    <t>P653-DP11</t>
  </si>
  <si>
    <t xml:space="preserve">Treballs de tabuiqueria a la cambra adaptada per a instal·lar l'inodor i el rentamans a la nova ubicació. Consisteixen en la retirada de les rajoles foradades, tancament de les obertures existents a les plaques de guix, retirada de plaques de guix per la col.locació dels tubs, perforació de les plaques de guix on s'instalaran els conductes i recol.locació de les plaques de guix. </t>
  </si>
  <si>
    <t>Treballs de tabuiqueria a la cambra adaptada</t>
  </si>
  <si>
    <t>P654-8LAJ</t>
  </si>
  <si>
    <t>Envà de plaques de guix laminat amb aïllament de plaques de llana de roca format per estructura doble normal amb perfileria de planxa d'acer galvanitzat, amb un gruix total de l'envà de 126 mm, muntants cada 400 mm de 48 mm d'amplària i canals de 48 mm d'amplària, 1 placa a cada cara, una hidròfuga (H) de 15 mm i l'altra amb duresa superficial (I) de 15 mm de gruix, fixades mecànicament i aïllament de plaques de llana mineral de roca de resistència tèrmica &gt;= 1,081 m2·K/W</t>
  </si>
  <si>
    <t xml:space="preserve">Envà pl.guix lam.t+aïll.pl.llana roca,estruc.doble N126mm / 400mm(48mm),1xH(15mm)/I(15mm)+MW-roca R </t>
  </si>
  <si>
    <t>B0CC0-21OR</t>
  </si>
  <si>
    <t>Placa de guix laminat amb duresa superficial (I) i gruix 15 mm, amb vora afinada (BA), segons la norma UNE-EN 520</t>
  </si>
  <si>
    <t>B0CC0-21OQ</t>
  </si>
  <si>
    <t>Placa de guix laminat hidròfuga (H) i gruix 15 mm, amb vora afinada (BA), segons la norma UNE-EN 520</t>
  </si>
  <si>
    <t>B7C93-0IWM</t>
  </si>
  <si>
    <t>Placa semirígida de llana mineral de roca (MW), de densitat 26 a 35 kg/m3, de 40 mm de gruix, amb una conductivitat tèrmica &lt;= 0.037 W/(m·K) i resistència tèrmica &gt;= 1,081 m2·K/W</t>
  </si>
  <si>
    <t>P721-5QHX</t>
  </si>
  <si>
    <t>Membrana per a impermeabilització de cobertes GA-5 segons UNE 104402, de dues làmines, de densitat superficial 9,3 kg/m2 formada per làmina de betum modificat LBM (SBS)-40/G amb una armadura FP de feltre de polièster de 150 g/m2 sobre làmina de betum modificat LBM (SBS)-24-FV amb armadura de feltre de fibra de vidre de 60 g/m2, adherides amb oxiasfalt OA 80/25, prèvia imprimació</t>
  </si>
  <si>
    <t xml:space="preserve">Membrana GA-5,de dues làmines,9,3kg/m2,LBM(SBS)-40/G-FP-150g/m2+LBM(SBS)-24-FV-60g/m2,adh.oxiasf.OA </t>
  </si>
  <si>
    <t>B712-FGNY</t>
  </si>
  <si>
    <t>Làmina de betum modificat amb elastòmer, no protegida, LBM (SBS) 24-FV amb armadura de feltre de fibra de vidre de 60 g/m2</t>
  </si>
  <si>
    <t>B712-FGNI</t>
  </si>
  <si>
    <t>Làmina de betum modificat amb elastòmer, amb autoprotecció mineral, LBM (SBS) 40/G-FP amb armadura de feltre de polièster de 150 g/m2 reforçada</t>
  </si>
  <si>
    <t>B7Z0-13F4</t>
  </si>
  <si>
    <t>Emulsió bituminosa, tipus EB</t>
  </si>
  <si>
    <t>B092-078D</t>
  </si>
  <si>
    <t>Oxiasfalt en sacs tipus OA 80/25 d'aplicació en calent</t>
  </si>
  <si>
    <t>P721-511MQ</t>
  </si>
  <si>
    <t>Membrana per a impermeabilització de cobertes GA-2 segons UNE 104402, de dues làmines, de densitat superficial 7,7 kg/m2 formada per làmina de betum modificat LBM (SBS)-40/G amb una armadura FV de feltre de fibra de vidre de 60 g/m2 i acabat de color estàndard sobre làmina bituminosa d'oxiasfalt LO-40-FV amb armadura de feltre de fibra de vidre de 60 g/m2, adherides en calent, prèvia imprimació. Article: ref. 70185 de la sèrie MOPLY N PLUS FV de l'empresa SOPREMA IBERIA SL</t>
  </si>
  <si>
    <t>Membrana GA-2,de dues làmines,7,7kg/m2,LBM(SBS)-40/G-FV-60g/m2,acab.color estànd.,LO-40-FV-60g/m2,ad</t>
  </si>
  <si>
    <t>B713-LXW3</t>
  </si>
  <si>
    <t>Làmina de Betum Additivat amb plastòmers APP amb armadura de feltre de vidre (FV) amb una flexibilitat a baixes temperatures = -10ºC i acabat en film termofusible per ambdues cares tipus MOPLY N PLUS FV 4 kg (LA-40-FV segons UNE 104410) .. Article: ref. 70185 de la sèrie MOPLY N PLUS FV de l'empresa SOPREMA IBERIA SL</t>
  </si>
  <si>
    <t>B712-HG19</t>
  </si>
  <si>
    <t>Làmina de betum modificat amb elastòmer, amb autoprotecció mineral, LBM (SBS) 40/G-FV amb armadura de feltre de fibra de vidre de 60 g/m2 i acabat de color estàndard</t>
  </si>
  <si>
    <t>P7B1-6Q4L</t>
  </si>
  <si>
    <t>Geotèxtil format per feltre de polipropilè teixit de 100 a 110 g/m2, col·locat sense adherir</t>
  </si>
  <si>
    <t>Geotèxtil feltre PP teix.,100 a 110g/m2,s/adh.</t>
  </si>
  <si>
    <t>B7B1-0KP6</t>
  </si>
  <si>
    <t>Geotèxtil format per feltre de polipropilè teixit de 100 a 110 g/m2</t>
  </si>
  <si>
    <t>P7B2-5RJ7</t>
  </si>
  <si>
    <t>Làmina separadora de polietilè de 50 µm i 48 g/m2, col·locada no adherida</t>
  </si>
  <si>
    <t>Làmina separad.polietilè g=50µm,pes=48g/m2,col.n/adh.</t>
  </si>
  <si>
    <t>B775-0KR4</t>
  </si>
  <si>
    <t>Vel de polietilè de gruix 50 µm i de pes 48 g/m2</t>
  </si>
  <si>
    <t>P822-DP01</t>
  </si>
  <si>
    <t>Enrajolat de parament de cambra higiènica adaptada per desplaçament d''inodor i rentamans. Enrajolat de parament vertical interior a una alçària &lt;= 3 m amb Rajola de ceràmica premsada esmaltada brillant, rajola de valència, de forma rectangular o quadrada, de 6 a 15 u peces/m2 grup BIII (UNE-EN 14411), preu mitjà, col·locades amb Adhesiu cimentós tipus C1 segons norma UNE-EN 12004 i rejuntat amb beurada CG1 (UNE-EN 13888)</t>
  </si>
  <si>
    <t>Enrajolat de parament de cambra higiènica adaptada per desplaçament d''inodor i rentamans.</t>
  </si>
  <si>
    <t>B094-06TJ</t>
  </si>
  <si>
    <t>Adhesiu cimentós tipus C1 Indeterminat segons norma UNE-EN 12004</t>
  </si>
  <si>
    <t>B0FG2-0GMQ</t>
  </si>
  <si>
    <t>Rajola de ceràmica premsada esmaltada brillant, rajola de valència, de forma rectangular o quadrada, de 6 a 15 u peces/m2 grup BIII (UNE-EN 14411), preu mitjà</t>
  </si>
  <si>
    <t>B053-1VF8</t>
  </si>
  <si>
    <t>Material per a rejuntat de rajoles ceràmiques CG1 segons norma UNE-EN 13888, de color</t>
  </si>
  <si>
    <t>P824-3QXS</t>
  </si>
  <si>
    <t>Enrajolat de parament vertical interior a una alçària &lt;= 3 m amb rajola de gres porcellànic premsat esmaltat de forma rectangular o quadrada, de 16 a 25 u peces/m2 grup BIa (UNE-EN 14411), preu alt, col·locades amb adhesiu cimentós tipus C2 lliscament reduït i temps obert ampliat (TE) segons norma UNE-EN 12004 i rejuntat amb beurada CG2 (UNE-EN 13888)</t>
  </si>
  <si>
    <t>Enrajolat vert.int.,h&lt;= 3 m,rajola gres porcell.premsat esmalt.,rectang/quadr. 16 a 25 u peces/m2,pr</t>
  </si>
  <si>
    <t>B053-1VF9</t>
  </si>
  <si>
    <t>Material per a rejuntat de rajoles ceràmiques CG2 segons norma UNE-EN 13888, de color</t>
  </si>
  <si>
    <t>B094-06TL</t>
  </si>
  <si>
    <t>Adhesiu cimentós tipus C2 lliscament reduït i temps obert ampliat (TE) segons norma UNE-EN 12004</t>
  </si>
  <si>
    <t>B0FG2-0GNC</t>
  </si>
  <si>
    <t>Rajola de gres porcellànic premsat esmaltat de forma rectangular o quadrada, de 16 a 25 u peces/m2 grup BIa (UNE-EN 14411), preu alt</t>
  </si>
  <si>
    <t>P83E6-5Z97</t>
  </si>
  <si>
    <t>Revestiment per a formació de façana ventilada amb panell laminat decoratiu d'alta pressió HPL, tipus ignífug i d'aplicació severa (EDF), de 10 mm de gruix i de 3 a 4 m2 de superfície, per a ús exterior segons UNE-EN 438-6, comportament al foc B-s2, d0, cantell recte, amb una cara decorativa, acabat efecte fusta i textura llisa mat, col·locat amb fixació oculta sobre perfileria d'alumini, col·locat amb fixacions mecàniques sobre parament vertical</t>
  </si>
  <si>
    <t>Revestim.p/form.façana vent.,panell HPL,tp.ignífug,aplic.severa (EDF),g=10mm,sup.3 a 4 m2,ús ext.,s/</t>
  </si>
  <si>
    <t>B83A-1GFK</t>
  </si>
  <si>
    <t>Perfileria d'alumini per a formació de façana ventilada amb panells de resines sintètiques per a fixació de la placa oculta, inclosa la part proporcional d'elements de muntatge</t>
  </si>
  <si>
    <t>B833-0NGG</t>
  </si>
  <si>
    <t>Panell laminat decoratiu d'alta pressió HPL, tipus ignífug i d'aplicació severa (EDF), de 10 mm de gruix i de 3 a 4 m2 de superfície, per a ús exterior segons UNE-EN 438-6, comportament al foc B-s2, d0, cantell recte, amb una cara decorativa, acabat efecte fusta i textura llisa mat</t>
  </si>
  <si>
    <t>P83EA-5044X</t>
  </si>
  <si>
    <t>Aplacado vertical con placa aligerada de cemeto y espesor 12,5 mm, colocada sobre perfilería de acero galvanizado con fijaciones mecánicas. Artículo: ref. P0132400AQ de la serie AQUAROC de la empresa SAINT-GOBAIN PLACO IBÉRICA SA</t>
  </si>
  <si>
    <t>Aplacado vert. Placa de cemento. TipoH,e=12,5mm,fij.mec.s/perfileríaref.P0132400AQ,SAINT-GOBAIN PLAC</t>
  </si>
  <si>
    <t>B0CC0-GTFG</t>
  </si>
  <si>
    <t>Placa aligerada en base cemento de la serie AQUAROC 13, con un ancho de 1.200mm, 2400mm de longitud y un espesor de 12,5mm</t>
  </si>
  <si>
    <t>P846-9JOA</t>
  </si>
  <si>
    <t>Cel ras continu de plaques de guix laminat tipus hidròfuga (H), per a revestir, de 12,5 mm de gruix i vora afinada (BA), entramat d'acer galvanitzat format per perfils principals col·locats cada 1000 mm i perfils secundaris col·locats cada 600 mm fixats al sostre mitjançant vareta de suspensió cada 1,2 m, per a una alçària de cel ras de 4 m com a màxim</t>
  </si>
  <si>
    <t>Cel ras continu PGL-H (12.5),entram. acer galv.,perfils principals c/1000mm perfils secundaris c/600</t>
  </si>
  <si>
    <t>B845-2L8O</t>
  </si>
  <si>
    <t>Entramat d'estructura doble d'acer galvanitzat per a cel ras continu de plaques de guix laminat format per perfils principals col·locats cada 1000 mm com a màxim i perfils secundaris col·locats cada 600 mm com a màxim, per a fixar al sostre mitjançant vareta de suspensió cada 1,2 m, per a suportar una càrrega de fins a 15 kg</t>
  </si>
  <si>
    <t>P847-48GH</t>
  </si>
  <si>
    <t>Cel ras de lamel·les d'alumini prelacat, amb cantell circular, de 85 mm d'amplària i 16 mm d'alçària, color estàndard, amb la superfície perforada, muntades en posició horitzontal, separades 15 mm, amb perfil entre lamel·les, fixades a pressió sobre estructura de perfils omega amb troquel per fixació clipada d'acer galvanitzat, amb perfil de reforç, separats &lt;= 1,5 m, penjats amb suspensió autoanivelladora de barra roscada, separades &lt;= 1,2 m, fixades mecànicament al sostre. Inclou part proporcional de remats de cantell vistos.</t>
  </si>
  <si>
    <t>Cel ras lamel·les alumini prelacat,cantell circ.,85x16mm,color estànd.,perforada, munt.horitz.,sep.1</t>
  </si>
  <si>
    <t>B849-0P9H</t>
  </si>
  <si>
    <t>Lamel·la per a cel ras d'alumini prelacat, per a muntatge horitzontal, amb cantell circular, de 85 mm d'amplària i 16 mm d'alçària, per a muntar amb una separació de 15 mm, color estàndard, amb la superfície perforada, amb perfil entre lamel·les</t>
  </si>
  <si>
    <t>B846-2M0K</t>
  </si>
  <si>
    <t>Estructura per a cel ras de lamel·les horitzontals formada per perfils transversals d'acer galvanitzat en forma d'omega amb troquel per fixació clipada, amb perfil de reforç, separats &lt;= 1,5 m, amb suspensió autoanivelladora de barra roscada, separades &lt;= 1,2 m</t>
  </si>
  <si>
    <t>P848-HCI5</t>
  </si>
  <si>
    <t>Cel ras de planxa de perfil grecat, d'acer galvanitzt i lacat amb greques cada 172 mm, de 44 mm d'alçària i 0.6 mm de gruix, acabat perforat amb un coeficient de perforació del 30% de, lacada en un color estàndard, segons la norma UNE-EN 14782, fixada a entramat de perfils d'acer galvanitzat de secció omega, de 75 a 85 mm d'amplada, col·locats cada 1,2m, fixats directament al sostre</t>
  </si>
  <si>
    <t>Cel ras planxa grecada perforada acer galv+lacat, perforada 30%,0,6 mm de gruix</t>
  </si>
  <si>
    <t>B83B-0XKR</t>
  </si>
  <si>
    <t>Perfileria de planxa d'acer galvanitzat amb perfils entre 75 a 85 mm d'amplària</t>
  </si>
  <si>
    <t>B0CH2-21FE</t>
  </si>
  <si>
    <t>Perfil grecat de planxa d'acer galvanitzada i lacada amb greques cada 172 mm, de 44 mm d'alçària i 0,6 mm de gruix, amb una inèrcia entre 18 i 19 cm4 i una massa superficial entre 4 i 5 kg/m2, acabat perforat amb un coeficient de perforació del 30% de color estàndard, segons la norma UNE-EN 14782</t>
  </si>
  <si>
    <t>B0A5-06VX</t>
  </si>
  <si>
    <t>Cargol autoroscant amb volandera</t>
  </si>
  <si>
    <t>P8J2-C586</t>
  </si>
  <si>
    <t>Coronament de paret amb peça de formigó prefabricat, de 55 cm d'amplària i 6 cm de cantell, de secció plana i color blanc,  col·locada sobre gabió, amb un 30% de peces amb respatller</t>
  </si>
  <si>
    <t>Coronament paret peça form.prefab.,ampl.peça=40 a 50 cm,2pendents,color esp.,col.morter mixt 1:0,5:4</t>
  </si>
  <si>
    <t>B8J2-32L7</t>
  </si>
  <si>
    <t>Coronament de paret amb peça de formigó prefabricat, de 55 cm d'amplària, de secció plana,  amb un 30% de peces amb respatller</t>
  </si>
  <si>
    <t>P924-DX72</t>
  </si>
  <si>
    <t>Subbase de grava de pedrera de pedra granítica, de 50 a 70 mm, amb estesa i piconatge del material</t>
  </si>
  <si>
    <t>Subbase,grava pedra granit.50 a 70mm,estesa+picon.</t>
  </si>
  <si>
    <t>C136-00F4</t>
  </si>
  <si>
    <t>Motoanivelladora petita</t>
  </si>
  <si>
    <t>B03J-0K7X</t>
  </si>
  <si>
    <t>Grava de pedrera de pedra granítica, de 50 a 70 mm</t>
  </si>
  <si>
    <t>P924-DX77</t>
  </si>
  <si>
    <t>Subbase de 15 cm de gruix de grava de pedrera de pedra calcària, de 50 a 70 mm, amb estesa i piconatge del material</t>
  </si>
  <si>
    <t>Subbase,g=15cm,grava pedra calc.50 a 70mm,estesa+picon.</t>
  </si>
  <si>
    <t>B03J-0K8H</t>
  </si>
  <si>
    <t>Grava de pedrera de pedra calcària, de 50 a 70 mm</t>
  </si>
  <si>
    <t>P930-I2FP</t>
  </si>
  <si>
    <t>Base per a paviment de formigó d'ús no estructural de resistència a compressió 15 N/mm2, consistència tova i grandària màxima del granulat 40 mm, HNE-15/B/40, abocat des de camió amb estesa i piconatge manual, acabat reglejat</t>
  </si>
  <si>
    <t>Base p/pav. formigó d'ús no estructural de resistència a compressió 15 N/mm2, consistència tova i gr</t>
  </si>
  <si>
    <t>A0F-000S</t>
  </si>
  <si>
    <t>Oficial 1a d'obra pública</t>
  </si>
  <si>
    <t>C20K-00DP</t>
  </si>
  <si>
    <t>Regle vibratori</t>
  </si>
  <si>
    <t>B069-2A9J</t>
  </si>
  <si>
    <t>Formigó d'ús no estructural de resistència a compressió 15 N/mm2, consistència tova i grandària màxima del granulat 40 mm, HNE-15/B/40</t>
  </si>
  <si>
    <t>P93M-3FZP</t>
  </si>
  <si>
    <t>Solera de formigó HM-20/P/20/I, de consistència plàstica i grandària màxima del granulat 20 mm amb additiu hidròfug, de gruix 15 cm, abocat des de camió</t>
  </si>
  <si>
    <t>Solera formigó HM-20/P/20/I+hidròfug,g=15cmcamió</t>
  </si>
  <si>
    <t>B06E-12DO</t>
  </si>
  <si>
    <t>Formigó HM-20/P / 20 / I de consistència plàstica, grandària màxima del granulat 20 mm, amb &gt;= 200 kg/m3 de ciment, additiu hidròfug, apte per a classe d'exposició I</t>
  </si>
  <si>
    <t>P976-11ZMV</t>
  </si>
  <si>
    <t>Rigola de 20 cm d'amplària de peça monocapa de formigó color gris, de 20x20x4 cm, per a rigoles, col·locades amb morter i rejuntades amb beurada de ciment</t>
  </si>
  <si>
    <t>Rigola ampl.=20cm,peça MC form. Gris 20x20x4cm,p/rigo.,col.mort.</t>
  </si>
  <si>
    <t>B07L-1PY6</t>
  </si>
  <si>
    <t>Morter per a ram de paleta de ciment, classe M 5 (5 N/mm2), de designació G segons norma UNE-EN 998-2, subministrat en sacs de 25 kg</t>
  </si>
  <si>
    <t>B971-TT3Y</t>
  </si>
  <si>
    <t>Peça monocapa de formigó color gris, de 20x20x4 cm, per a rigoles</t>
  </si>
  <si>
    <t>P980-KQUX</t>
  </si>
  <si>
    <t>Capçal de gual de pedra granítica serrada mecànicament i flamejada, de 40x40 cm, amb la cantonada en forma rectangular d'1 peça, col·locada amb morter sobre base de formigó no estructural i rejuntat amb morter, en entorn urbà amb dificultat de mobilitat, en voreres &gt; 3 i &lt;= 5 m d'amplària o calçada/plataforma única &gt; 7 i &lt;= 12 m d'amplària, amb afectació per serveis o elements de mobiliari urbà, en actuacions de fins a 1 u</t>
  </si>
  <si>
    <t>Capçal gual pedra granít. Serra+flamej.40x40cm, cantonada rect.,1 peça,col. Morter,base,rejunt.,ento</t>
  </si>
  <si>
    <t>C152-003A</t>
  </si>
  <si>
    <t>Camió grua de 3 t</t>
  </si>
  <si>
    <t>B069-2A9P</t>
  </si>
  <si>
    <t>Formigó d'ús no estructural HNE-15/P/40 de resistència a compressió 15 N/mm2, consistència plàstica i grandària màxima del granulat 40 mm</t>
  </si>
  <si>
    <t>B07L-1PYB</t>
  </si>
  <si>
    <t>Morter per a ram de paleta de ciment, classe M 7.5 (7,5 N/mm2), de designació G segons norma UNE-EN 998-2, subministrat en sacs de 25 kg</t>
  </si>
  <si>
    <t>B981-2MTB</t>
  </si>
  <si>
    <t>Capçal de gual de pedra granítica serrada mecànicament i flamejada, de 40x40 cm, amb la cantonada en forma rectangular d'1 peça</t>
  </si>
  <si>
    <t>P981-ZEG0</t>
  </si>
  <si>
    <t>Rampa per a gual de 40 cm d'amplària, amb peça de formigó per a guals de vehícles de doble capa per a posició central, de 60x40x30 cm, de color gris, fabricada amb granulats reciclats, col·locat sobre base de formigó d'ús no estructural HNE-15/P/40 de resistència a compressió 15 N/mm2, consistència plàstica i grandària màxima del granulat 40 mm, de 20 a 25 cm d'alçària, i rejuntat amb morter</t>
  </si>
  <si>
    <t>Rampa p/gual 40cm,peça form.guals,vehícles,vehícles DC central60x40x30cm,gris, +gran.reciclat,sob/fo</t>
  </si>
  <si>
    <t>B980-ZEKR</t>
  </si>
  <si>
    <t>Peça de formigó per a guals de vehícles de doble capa per a posició central, de 60x40x30 cm, de color gris, fabricada amb granulats reciclats</t>
  </si>
  <si>
    <t>P983-ZEG8</t>
  </si>
  <si>
    <t>Capçal per a gual amb peça de formigó per a guals de vehícles de doble capa per a posició lateral, de 40x40x30 cm, de color gris i transició corba a vorada, fabricada amb granulats reciclats, col·locat sobre base de formigó d'ús no estructural HNE-15/P/40 de 20 a 25 cm d'alçària, i rejuntat amb morter</t>
  </si>
  <si>
    <t xml:space="preserve">Capçal p/gual peça form.guals,vehícles,vehícles DC lat.40x40x30cm,gris, +gran.reciclat,sob/ form.no </t>
  </si>
  <si>
    <t>B980-V806</t>
  </si>
  <si>
    <t>Peça de formigó per a guals de vehícles de doble capa per a posició lateral, de 40x40x30 cm, de color gris i transició corba a vorada, fabricada amb granulats reciclats</t>
  </si>
  <si>
    <t>P9A1-HBE8</t>
  </si>
  <si>
    <t>Paviment per a zona infantil de sorra garbellada de 3 a 5 mm cantell rodo, seguint especificacions de paviments per a zones de joc, estesa i anivellament del material amb mitjans mecanics. Inclou caixa per executar el paviment</t>
  </si>
  <si>
    <t>Paviment sorra garb. 3-5 mm zona infantil</t>
  </si>
  <si>
    <t>C133-00EO</t>
  </si>
  <si>
    <t>Minicarregadora sobre pneumàtics de 2 a 5.9 t, amb accessori anivellador</t>
  </si>
  <si>
    <t>B03L-H4LA</t>
  </si>
  <si>
    <t>Sorra garbellada 3- 5 mm, cantell rodó, neta, sense argila</t>
  </si>
  <si>
    <t>P9D5-3613</t>
  </si>
  <si>
    <t>Paviment interior, de rajola de gres porcellànic premsat esmaltat, grup BIa (UNE-EN 14411), de forma rectangular o quadrada, preu mitjà, d'1 a 5 peces/m2, Indeterminat col·locades amb adhesiu per a rajola ceràmica C1 (UNE-EN 12004) i rejuntat amb beurada CG1 (UNE-EN 13888)</t>
  </si>
  <si>
    <t>Paviment int.raj.gres porcell.premsat,esmalt.,rectang/quadr. preu mitjà,1 a 5 p/m2,adhes.rajola C1,b</t>
  </si>
  <si>
    <t>B0FG2-0GN6</t>
  </si>
  <si>
    <t>Rajola de gres porcellànic premsat esmaltat de forma rectangular o quadrada, d'1 a 5 peces/m2, preu mitjà, grup BIa (UNE-EN 14411)</t>
  </si>
  <si>
    <t>P9G6-4XON</t>
  </si>
  <si>
    <t>Paviment de formigó amb formigó HA-30/P / 10 / I + E de consistència plàstica, grandària màxima del granulat 10 mm, amb &gt;= 300 kg/m3 de ciment, apte per a classe d'exposició I + E, de 15 cm de gruix, amb acabat remolinat mecànic, amb malla electrosoldada</t>
  </si>
  <si>
    <t>Paviment form. formigó HA-30/P / 10 / I + E,&gt;= 300kg/m3 ciment,g=15cm,remol.mec.,malla electros.</t>
  </si>
  <si>
    <t>C20L-00DO</t>
  </si>
  <si>
    <t>Remolinador mecànic</t>
  </si>
  <si>
    <t>B06E-12FM</t>
  </si>
  <si>
    <t>Formigó HA-30/P / 10 / I + E de consistència plàstica, grandària màxima del granulat 10 mm, amb &gt;= 300 kg/m3 de ciment, apte per a classe d'exposició I + E</t>
  </si>
  <si>
    <t>B0B8-107Q</t>
  </si>
  <si>
    <t>Malla electrosoldada de barres corrugades d'acer ME 10x10 cm D:3-3 mm 6x2,2 m B500T UNE-EN 10080</t>
  </si>
  <si>
    <t>P9GA-DP01</t>
  </si>
  <si>
    <t>ML</t>
  </si>
  <si>
    <t>Reparación de fisuras de anchura superior a 2 mm, en soleras de hormigón, mediante el vertido del adhesivo epoxídico bicomponente de viscosidad media, sin disolventes, con una resistencia a cortante superior a los 9 N/mm2 (según la norma EN 12615), Eporip de Mapei, conforme a los principios definidos en la norma EN 1504-9 y a los requisitos mínimos definidos en la norma EN 1504-4. Proceder a la ampliación en forma de V de las fisuras para facilitar la sucesiva colada de resina, eliminar el polvo de las fisuras con aire comprimido y realizar el vertido. Espolvoreado eventual con arena de cuarzo seca tipo Quarzo 1,2 de Mapei, sobre Eporip fresco, en el caso en que se tenga que proceder a la colocación, mediante adhesivos, de pavimentos o se tuviera que aplicar morteros niveladores de base cementosa. Aspiración de la arena no anclada en la resina.
Ajustar el rendimiento a las características específicas de las fisuras, a razón de 1,35 kg/l de cavidad a rellenar.
Aplicación y preparación del soporte según se especifica en la ficha técnica de los productos.</t>
  </si>
  <si>
    <t xml:space="preserve">Reparació de paviment exterior de formigó </t>
  </si>
  <si>
    <t>P9GA-DP02</t>
  </si>
  <si>
    <t>Pintado de las superficies de hormigón, de los revoques, de los enlucidos o el repintado de viejas pinturas, mediante la aplicación de la pintura elastomérica, protectora, anticarbonatación y antifisuras, con buena resistencia química, a base de resina acrílica en dispersión acuosa, Elastocolor Pittura SP de Mapei, con variación de color transcurridas 1.000 h de exposición en la cámara de envejecimiento acelerado Weather-Ometer (según la normativa ASTM G 155 ciclo 1) color RAL 7032 &lt; 2,5, conforme a los requisitos de la norma EN 1504-9 y los requisitos de la norma EN 1504-2 para la clase: productos para la protección de superficies - revestimiento (coating, C) - protección contra el riesgo de penetración (1.3) (protection against ingress, PI) (ZA.1d) + control de la humedad (2.2) (moisture control, MC), y aumento de la resistividad (8.2) (increasing resistivity, IR) (ZA.1e). La aplicación deberá realizarse en dos manos sucesivas, con brocha, rodillo o por proyección, previa aplicación del fondo fijador a base de resinas acrílicas micronizadas en dispersión acuosa y de alta penetración Malech de Mapei. 
Aplicación y preparación del soporte según se especifica en la ficha técnica de los productos.</t>
  </si>
  <si>
    <t xml:space="preserve">Pintat superficial  paviment exterior de formigó </t>
  </si>
  <si>
    <t>P9GA-DP03</t>
  </si>
  <si>
    <t>Restauración del recubrimiento de la armadura y recuperación de volúmenes de hormigón mediante la aplicación sobre los hierros de la armadura, completamente limpios de óxido, de mortero cementoso anticorrosivo monocomponente, con pH &gt; 12,5, Mapefer 1K de Mapei (cumple los requisitos mínimos señalados por la EN 1504-7); la aplicación del producto debe realizarse con brocha, en dos capas, con un espesor total no inferior a los 2 mm. Saturación con agua del soporte de hormigón limpio y adecuadamente preparado (la superficie de hormigón a reparar deberá presentar una textura irregular con unas rugosidades no inferiores a los 5 mm) y reconstrucción volumétrica del hormigón armado, mediante aplicación de una o más capas de un máximo de 100 mm de espesor cada una, de mortero cementoso tixotrópico fibrorreforzado, de retracción compensada y resistente a los sulfatos, particularmente adaptado para facilitar el bombeo, incluso a largas distancias y notables alturas, Mapegrout Easy Flow de Mapei; el producto responde a los requisitos mínimos solicitados por la EN 1504-3 para los morteros estructurales de clase R4 y a los principios definidos en la EN 1504-9. La aplicación deberá ser efectuada con el método tradicional a paleta, o también por proyección con la máquina adecuada. 
Para aplicaciones de mortero con espesores superiores a 3 cm, se deberá prever también la inserción de una malla de contraste.
Rendimiento calculado con un espesor medio de 30 mm. 
Aplicación y preparación del soporte según se especifica en las fichas técnicas de los productos.</t>
  </si>
  <si>
    <t>Protección de armaduras con Mapefer 1K y recuperación de volumen con Mapegrout Easy Flow</t>
  </si>
  <si>
    <t>P9GA-HP82</t>
  </si>
  <si>
    <t>Paviment de formigó amb acabat de textura especial de 12 cm de gruix i acabat remolinat i pintat amb sulfat d'oxid, abocat des de camió</t>
  </si>
  <si>
    <t>Pavim.form.text.esp.g=12cm,remolinat i pintat sulfat oxid,camió</t>
  </si>
  <si>
    <t>B9G0-HP83</t>
  </si>
  <si>
    <t>Formigó per a paviment continu de 12 cm de gruix i acabat imprès</t>
  </si>
  <si>
    <t>P9GB-121OD</t>
  </si>
  <si>
    <t>Paviment de formigó per armar amb additiu hidròfug HA - 30 / B / 10 / xC4 amb una quantitat de ciment de 300 kg/m3 i relació aigua ciment =&lt; 0.55, escampat mitjançant bombeig, estesa i vibratge mecànic, remolinat mecànic afegint 4 kg/m2 de pols de quars color. S'inclou connexió amb paviment existent amb connectors diàmetre 12 mm i resina epoxi.</t>
  </si>
  <si>
    <t>Paviment Formigó per armar +addit. Hidròfug HA - 30 / B / 10 / xC4 quant.ciment 300kg/m3, aigua/cime</t>
  </si>
  <si>
    <t>C175-00G6</t>
  </si>
  <si>
    <t>Estenedora per a paviments de formigó</t>
  </si>
  <si>
    <t>B06F2-IGBA</t>
  </si>
  <si>
    <t>Formigó per armar amb additiu hidròfug HA - 30 / B / 10 / xC4 amb una quantitat de ciment de 300 kg/m3 i relació aigua ciment =&lt; 0.55</t>
  </si>
  <si>
    <t>B9G3-0HRU</t>
  </si>
  <si>
    <t>Pols de quars color</t>
  </si>
  <si>
    <t>P9U8-4Z7O</t>
  </si>
  <si>
    <t>Sòcol de rajola ceràmica esmaltada mat, de 10 cm d'alçària, col·locat amb adhesiu per a rajola ceràmica C1 (UNE-EN 12004) i rejuntat amb beurada CG2 (UNE-EN 13888)</t>
  </si>
  <si>
    <t>Sòcol rajola ceràm. esmalt.mat,h=10cm,col.adhes.rajola C1,beurada CG2</t>
  </si>
  <si>
    <t>B9U7-0JAQ</t>
  </si>
  <si>
    <t>Sòcol de rajola ceràmica esmaltada mat, de 10 cm d'alçària</t>
  </si>
  <si>
    <t>P9Z3-DP8J</t>
  </si>
  <si>
    <t>Armadura per lloses de formigó AP500 T amb malla electrosoldada de barres corrugades d'acer ME 15x15 cm D:6-6 mm 6x2,2 m B500T UNE-EN 10080</t>
  </si>
  <si>
    <t xml:space="preserve">Armadura p/llosa form. AP500T,malla electrosoldada de barres corrugades d'acer ME 15x15 cm D:6-6 mm </t>
  </si>
  <si>
    <t>B0B8-107V</t>
  </si>
  <si>
    <t>Malla electrosoldada de barres corrugades d'acer ME 15x15 cm D:6-6 mm 6x2,2 m B500T UNE-EN 10080</t>
  </si>
  <si>
    <t>PAD0-617L</t>
  </si>
  <si>
    <t>Porta metàl·lica, una fulla batent, per a una llum de 80x205 cm, preu alt, acabat lacat segons plànol, pany i clau, col·locada</t>
  </si>
  <si>
    <t>Porta P-02/03,1bat.,80x205cm,preu alt,col.</t>
  </si>
  <si>
    <t>A0F-000P</t>
  </si>
  <si>
    <t>Oficial 1a manyà</t>
  </si>
  <si>
    <t>BAD0-16WT</t>
  </si>
  <si>
    <t>Porta de planxa d'acer galvanitzat una fulla batent, per a un buit d'obra de 215x90 cm, amb reixeta de ventilació, pany i clau</t>
  </si>
  <si>
    <t>PAQ8-AJ9K</t>
  </si>
  <si>
    <t>Fulla batent per a porta interior de 40 mm de gruix, 80 d'amplària i 210 cm alçària, de cares llises de tauler de fusta de densitat mitjana de 8mm de gruix, cantells emmarcats amb MDF i estructura interior de fusta, amb acabat xapat amb HPL, col·locada</t>
  </si>
  <si>
    <t>Fulla batent p/porta int.g=40mm,ampl.=80,alç=210cm,cares llises,emmarcat MDF estruc.int.fusta acabat</t>
  </si>
  <si>
    <t>A0F-000K</t>
  </si>
  <si>
    <t>Oficial 1a fuster</t>
  </si>
  <si>
    <t>A01-FEP6</t>
  </si>
  <si>
    <t>Ajudant fuster</t>
  </si>
  <si>
    <t>BAQ4-2IA1</t>
  </si>
  <si>
    <t>Fulla batent per a porta interior, de 40 mm de gruix 80 cm d'amplària i 210 cm alçària, de cares llises de tauler de fusta de densitat mitjana de 8mm de gruix, cantells emmarcats amb MDF i estructura interior fusta, amb acabat xapat amb HPL</t>
  </si>
  <si>
    <t>BAS0-0ZFB</t>
  </si>
  <si>
    <t>Ferramenta per a porta d'interior d'una fulla batent, de preu mitjà</t>
  </si>
  <si>
    <t>PAQ8-AJ9R</t>
  </si>
  <si>
    <t>Fulla batent per a porta interior de 40 mm de gruix, 80 d'amplària i 200 cm alçària, de cares llises de tauler de fusta de densitat mitjana de 8mm de gruix, cantells emmarcats amb MDF i estructura interior de fusta, amb acabat xapat amb HPL, col·locada</t>
  </si>
  <si>
    <t xml:space="preserve">Pi-01/02/03. Porta interior batent cega d'un full 202x80x5.5cm </t>
  </si>
  <si>
    <t>BAQ4-2IA6</t>
  </si>
  <si>
    <t>Fulla batent per a porta interior, de 40 mm de gruix 80 cm d'amplària i 200 cm alçària, de cares llises de tauler de fusta de densitat mitjana de 8mm de gruix, cantells emmarcats amb MDF i estructura interior fusta, amb acabat xapat amb HPL</t>
  </si>
  <si>
    <t>PAQA-DPA7</t>
  </si>
  <si>
    <t>Porta corredissa encastada amb una llum de pas de 80x 210 cm, de cares llises amb cares llises de tauler d'alta densitat (HPL), color a definir per la DF, ferratges de preu alt i folrat del bastiment de base amb fusta del mateix tipus, estructura per a porta corredissa empotrada en envà de cartó guix, amb marc HPL color a definir per la DF de 5cm, amb pestell (sistema de desbloqueig).Totes les mides s'haura de replantejar a l'obra. Inclou p.p. d'ajuts de paleta i neteja de runes. Ut d'obra acabada.</t>
  </si>
  <si>
    <t>Porta corr. llum pas 80x210cm, cares llis. ferratges preu alt, amb pestell</t>
  </si>
  <si>
    <t>BAQ7-2Q5L</t>
  </si>
  <si>
    <t>Fulla per a porta interior de 40 mm de gruix, per a una llum de 80x 210 cm, de cares llises amb acabat de pi envernissat</t>
  </si>
  <si>
    <t>BAS0-0ZFR</t>
  </si>
  <si>
    <t>Ferramenta per a porta d'interior d'una fulla corredissa, de preu alt</t>
  </si>
  <si>
    <t>BAN7-2PYB</t>
  </si>
  <si>
    <t>Caixa i bastiment de base per a porta corredissa encastada d'acer galvanitzat, d'1 fulla de 80x 210 cm de llum de pas, per a acabat amb plaques de guix laminat</t>
  </si>
  <si>
    <t>BAZA-0Z9X</t>
  </si>
  <si>
    <t>Tapajunts de fusta per a pintar de secció rectangular llisa de 9 mm de gruix i de 60 mm d'amplària</t>
  </si>
  <si>
    <t>PAR1-H8GY</t>
  </si>
  <si>
    <t>Porta enrotllable amb fulla microperforada de perfils articulats de planxa d'acer galvanitzat pintat al forn, compensada amb molles helicoïdals d'acer, amb guies laterals i pany, ancorada amb morter de ciment 1:4, elaborat a l'obra</t>
  </si>
  <si>
    <t>Porta enrot.fulla cega perf.planxa,acer pint.forn,col.mort.1:4</t>
  </si>
  <si>
    <t>BAR1-H5FK</t>
  </si>
  <si>
    <t>Porta enrotllable amb fulla microperforada de perfils articulats de planxa d'acer galvanitzat pintat al forn, compensada amb molles helicoïdals d'acer, amb guies laterals i pany</t>
  </si>
  <si>
    <t>PAS2-5QLS</t>
  </si>
  <si>
    <t>Puerta cortafuegos metálica, EI2-C 30, una hoja batiente, para una luz de 90x205 cm, precio alto, colocada</t>
  </si>
  <si>
    <t>Puerta cortaf.,metál.,EI2-C 30,1bat.,90x205cm,precio alto,col.</t>
  </si>
  <si>
    <t>BAS1-0I09</t>
  </si>
  <si>
    <t>Puerta cortafuegos metálica, EI2-C 30 una hoja batiente para una luz de 90x205 cm, precio alto</t>
  </si>
  <si>
    <t>PAS2-5QMI</t>
  </si>
  <si>
    <t>Porta tallafocs metàl·lica, EI2-C60, una fulla batent, per a una llum de 80x205 cm, preu alt, col·locada</t>
  </si>
  <si>
    <t>Porta P-1 tallaf.,metàl.,EI2-C60,1bat.,80x205cm,preu alt,col.</t>
  </si>
  <si>
    <t>BAS1-0I0Z</t>
  </si>
  <si>
    <t>Porta tallafocs metàl·lica, EI2-C60 una fulla batent per a una llum de 80x205 cm, preu alt</t>
  </si>
  <si>
    <t>PAS2-5QQQ</t>
  </si>
  <si>
    <t>Porta tallafocs de fusta, EI2-C90, una fulla batent, per a un buit d'obra de 90x210 cm, preu alt, col·locada</t>
  </si>
  <si>
    <t>Porta fusta,EI2-C90,1bat.,90x210cm,preu alt,col.</t>
  </si>
  <si>
    <t>BAS1-0I57</t>
  </si>
  <si>
    <t>Porta tallafocs de fusta,EI2-C90, d'una fulla batent per a un buit d'obra de 90x210 cm, preu alt</t>
  </si>
  <si>
    <t>PB19-AAZU</t>
  </si>
  <si>
    <t>Barana d'1 mòdul, d'1,65 m de llargària i 90 cm d'alçària, amb passamà d'alumini extruït i 2 muntants de fosa de ferro nodular, col·locada ancorada a l'obra amb morter</t>
  </si>
  <si>
    <t>Barana 1 mòdul,llarg.=1,65m,h=90cm,passam.alumini extruït,2 munt.fosa ferro nodular,col.ancorada obr</t>
  </si>
  <si>
    <t>BB17-2GSR</t>
  </si>
  <si>
    <t>Barana d'1 mòdul, d'1,65 m de llargària i 90 cm d'alçària, amb passamà d'alumini extruït i 2 muntants de fosa de ferro nodular, per a col·locar encastada</t>
  </si>
  <si>
    <t>PB19-AAZW</t>
  </si>
  <si>
    <t>Barana de 2 mòduls, de 3,15 m de llargària i 90 cm d'alçària, amb passamà d'alumini extruït i 3 muntants de fosa de ferro nodular, col·locada ancorada a l'obra amb morter</t>
  </si>
  <si>
    <t>Barana 2 mòduls,llarg.=3,15m,h=90cm,passam.alumini extruït,3 munt.fosa ferro nodular,col.ancorada ob</t>
  </si>
  <si>
    <t>BB17-2GST</t>
  </si>
  <si>
    <t>Barana de 2 mòduls, de 3,15 m de llargària i 90 cm d'alçària, amb passamà d'alumini extruït i 3 muntants de fosa de ferro nodular, per a col·locar encastada</t>
  </si>
  <si>
    <t>PD5M-H8J</t>
  </si>
  <si>
    <t>Neteja de tub pas inferior pont amb mitjans manuals.-</t>
  </si>
  <si>
    <t>Neteja de tub pas inferior pont amb mitjans manuals-</t>
  </si>
  <si>
    <t>PD5M-H8JO</t>
  </si>
  <si>
    <t>Drenatge amb tub perforat de PVC de D 500 mm, col·locat en rasa i reblert amb material granular fins a 20 cm per sobre del dren envoltat en geotextil</t>
  </si>
  <si>
    <t>Drenatge tub perforat PVC D=500mm,rebl.mat.filtrant</t>
  </si>
  <si>
    <t>B03J-0K8V</t>
  </si>
  <si>
    <t>Grava de pedrera, per a drens</t>
  </si>
  <si>
    <t>B7B1-0KPF</t>
  </si>
  <si>
    <t>Geotèxtil format per feltre de polipropilè no teixit, lligat mecànicament de 140 a 190 g/m2</t>
  </si>
  <si>
    <t>BD5O-H4XJ</t>
  </si>
  <si>
    <t>Tub de PVC de drenatge, de diàmetre exterior 500 mm, sèrie D, segons normes BS 4962/82, AS 2439/1-81 i DIN 1187, unió mitjançant fitting de PVC</t>
  </si>
  <si>
    <t>PEF1-6QQR</t>
  </si>
  <si>
    <t>Bomba de calor vertical compacta d'expansió directa amb condensació per aire, amb ventiladors centrífugs al condensador i a l'evaporador, de 18 kW de potència tèrmica aproximada tant en fred com en calor, de COP aproximat 3, EER aproximat 2.5, amb alimentació trifàsica de 400 V, amb una pressió disponible de 125 Pa, amb 2 compressors hermètics alternatius i fluid frigorífic R-410A, amb termòstat ambient per cable i safata de recollida de condensats, col.locada</t>
  </si>
  <si>
    <t>Bomba vert.cond.,18kW,COP 3,EER 2.5,400V,125Pa,R-410A,col.</t>
  </si>
  <si>
    <t>A01-FEPC</t>
  </si>
  <si>
    <t>Ajudant calefactor</t>
  </si>
  <si>
    <t>A0F-000C</t>
  </si>
  <si>
    <t>Oficial 1a calefactor</t>
  </si>
  <si>
    <t>BEF2-15N2</t>
  </si>
  <si>
    <t>Bomba de calor vertical compacta d'expansió directa amb condensació per aire, amb ventiladors centrífugs al condensador i a l'evaporador, de 18 kW de potència tèrmica aproximada tant en fred com en calor, de COP aproximat 3, EER aproximat 2.5, amb alimentació trifàsica de 400 V, amb una pressió disponible de 125 Pa, amb 2 compressors hermètics alternatius i fluid frigorífic R-410A, amb termòstat ambient per cable i safata de recollida de condensats</t>
  </si>
  <si>
    <t>PF53-3C6S</t>
  </si>
  <si>
    <t>Tub de coure R220 (recuit) de 12 mm de diàmetre nominal, d'1 mm de gruix, segons normaUNE-EN 1057, soldat per capil·laritat, amb grau de dificultat mitjà i col·locat encastat</t>
  </si>
  <si>
    <t>Tub Cu R220 (recuit),DN=12mm,g=1mm,soldat capil.,dific.mitjà,encastat</t>
  </si>
  <si>
    <t>BFW6-04NZ</t>
  </si>
  <si>
    <t>Accessori per a tub de coure 12 mm de diàmetre nominal per a soldar per capil·laritat</t>
  </si>
  <si>
    <t>BFYC-04OW</t>
  </si>
  <si>
    <t>Part proporcional d'elements de muntatge, per a tub de coure sanitari de 12 mm de diàmetre nominal, per a soldar per capilaritat</t>
  </si>
  <si>
    <t>BF51-04NF</t>
  </si>
  <si>
    <t>Tub de coure R220 (recuit) de 12 mm de diàmetre nominal i de gruix 1 mm, segons la norma UNE-EN 1057</t>
  </si>
  <si>
    <t>PF56-FJEH</t>
  </si>
  <si>
    <t>Tub de coure R250 (semidur) de 22 mm de diàmetre nominal, d'1 mm de gruix, segons la norma UNE-EN 1057, soldat per capil·laritat, amb grau de dificultat mitjà i col·locat encastat</t>
  </si>
  <si>
    <t>Tub Cu R250 (semidur),DN=22mm,g=1mm,UNE-EN 1057,soldat capil.,dific.mitjà,col.encastat</t>
  </si>
  <si>
    <t>BFW6-04O0</t>
  </si>
  <si>
    <t>Accessori per a tub de coure 22 mm de diàmetre nominal per a soldar per capil·laritat</t>
  </si>
  <si>
    <t>BF53-FGLJ</t>
  </si>
  <si>
    <t>Tub de coure R250 (semidur) de 22 mm de diàmetre nominal i de gruix 1 mm, segons la norma UNE-EN 1057</t>
  </si>
  <si>
    <t>BFYC-04OK</t>
  </si>
  <si>
    <t>Part proporcional d'elements de muntatge, per a tub de coure sanitari de 22 mm de diàmetre nominal, per a soldar per capilaritat</t>
  </si>
  <si>
    <t>PFB4-DW5R</t>
  </si>
  <si>
    <t>Tub de polietilè de designació PE 40, de 40 mm de diàmetre nominal, de 10 bar de pressió nominal, sèrie SDR 7,4, UNE-EN 12201-2, connectat a pressió, amb grau de dificultat mig, utilitzant accessoris de plàstic, i col·locat al fons de la rasa</t>
  </si>
  <si>
    <t>Tub PE 40,DN=40mm,PN=10bar,sèrie SDR 7,4,UNE-EN 12201-2,dific.mig,accessorisplàst.,,col.fons rasa</t>
  </si>
  <si>
    <t>BFB6-09BA</t>
  </si>
  <si>
    <t>Tub de polietilè de designació PE 40, de 40 mm de diàmetre nominal, de 10 bar de pressió nominal, sèrie SDR 7,4, segons la norma UNE-EN 12201-2</t>
  </si>
  <si>
    <t>BFWF-09SV</t>
  </si>
  <si>
    <t>Accessori per a tubs de polietilè de densitat baixa, de 40 mm de diàmetre nominal exterior, de plàstic, per a connectar a pressió</t>
  </si>
  <si>
    <t>BFYH-0A3D</t>
  </si>
  <si>
    <t>Part proporcional d'elements de muntatge per a tubs de polietilè de densitat baixa, de 40 mm de diàmetre nominal exterior, per a connectar a pressió</t>
  </si>
  <si>
    <t>PFB4-DW5S</t>
  </si>
  <si>
    <t>Tub de polietilè de designació PE 40, de 16 mm de diàmetre nominal, de 10 bar de pressió nominal, sèrie SDR 7,4, UNE-EN 12201-2, connectat a pressió, amb grau de dificultat mig, utilitzant accessoris de plàstic, i col·locat al fons de la rasa</t>
  </si>
  <si>
    <t>Tub PE 40,DN=16mm,PN=10bar,sèrie SDR 7,4,UNE-EN 12201-2,dific.mig,accessorisplàst.,,col.fons rasa</t>
  </si>
  <si>
    <t>BFWF-09SQ</t>
  </si>
  <si>
    <t>Accessori per a tubs de polietilè de densitat baixa, de 16 mm de diàmetre nominal exterior, de plàstic, per a connectar a pressió</t>
  </si>
  <si>
    <t>BFYH-0A3A</t>
  </si>
  <si>
    <t>Part proporcional d'elements de muntatge per a tubs de polietilè de densitat baixa, de 16 mm de diàmetre nominal exterior, per a connectar a pressió</t>
  </si>
  <si>
    <t>BFB6-09BK</t>
  </si>
  <si>
    <t>Tub de polietilè de designació PE 40, de 16 mm de diàmetre nominal, de 10 bar de pressió nominal, sèrie SDR 7,4, segons la norma UNE-EN 12201-2</t>
  </si>
  <si>
    <t>PG2N-EUGB</t>
  </si>
  <si>
    <t>Tub corbable corrugat de polietilè, de doble capa, llisa la interior i corrugada l'exterior, de 40 mm de diàmetre nominal, aïllant i no propagador de la flama, resistència a l'impacte de 15 J, resistència a compressió de 450 N, muntat com a canalització soterrada</t>
  </si>
  <si>
    <t>Tub corbable corrugat PE,doble capa,DN=40mm,15J,450N,canal.sot.</t>
  </si>
  <si>
    <t>A01-FEPD</t>
  </si>
  <si>
    <t>Ajudant electricista</t>
  </si>
  <si>
    <t>A0F-000E</t>
  </si>
  <si>
    <t>Oficial 1a electricista</t>
  </si>
  <si>
    <t>BG2Q-1KTI</t>
  </si>
  <si>
    <t>Tub corbable corrugat de polietilè, de doble capa, llisa la interior i corrugada l'exterior, de 40 mm de diàmetre nominal, aïllant i no propagador de la flama, resistència a l'impacte de 15 J, resistència a compressió de 450 N, per a canalitzacions soterrades</t>
  </si>
  <si>
    <t>PG2P-6T0M</t>
  </si>
  <si>
    <t>Tub rígid de PVC, de 20 mm de diàmetre nominal, aïllant i no propagador de la flama, amb una resistència a l'impacte de 2 J, resistència a compressió de 1250 N i una rigidesa dielèctrica de 2000 V, amb unió roscada i muntat superficialment</t>
  </si>
  <si>
    <t>Tub rígid PVC,DN=20mm,impacte=2J,resist.compress.=1250N,unió roscada+munt.superf.</t>
  </si>
  <si>
    <t>BGWC-09N4</t>
  </si>
  <si>
    <t>Part proporcional d'accessoris per a tubs rígids de PVC</t>
  </si>
  <si>
    <t>BG2P-1KUW</t>
  </si>
  <si>
    <t>Tub rígid de PVC, de 20 mm de diàmetre nominal, aïllant i no propagador de la flama, amb una resistència a l'impacte de 2 J, resistència a compressió de 1250 N i una rigidesa dielèctrica de 2000 V</t>
  </si>
  <si>
    <t>PG33-E6UF</t>
  </si>
  <si>
    <t>Cable 0,6/1 kV RZ1-K (AS), 2x2,5mm2,col.tub</t>
  </si>
  <si>
    <t>BG33-G2WB</t>
  </si>
  <si>
    <t>Cable amb conductor de coure de tensió assignada0,6/1 kV, de designació RZ1-K (AS), construcció segons norma UNE 21123-4, bipolar, de secció 2x2,5 mm2, amb coberta del cable de poliolefines, classe de reacció al foc Cca-s1b, d1, a1 segons la norma UNE-EN 50575 amb baixa emissió fums</t>
  </si>
  <si>
    <t>PG3B-E7E6</t>
  </si>
  <si>
    <t>Conductor de coure nu, unipolar de secció 1x35 mm2, muntat superficialment</t>
  </si>
  <si>
    <t>Conductor Cu nu,1x35mm2,munt.superf.</t>
  </si>
  <si>
    <t>BG3I-06W3</t>
  </si>
  <si>
    <t>Conductor de coure nu, unipolar de secció 1x35 mm2</t>
  </si>
  <si>
    <t>BGWF-0ARJ</t>
  </si>
  <si>
    <t>Part proporcional d'accessoris per a conductors de coure nus</t>
  </si>
  <si>
    <t>PGD1-E3BT</t>
  </si>
  <si>
    <t>Piqueta de connexió a terra d'acer, amb recobriment de coure 300 µm de gruix, de 1500 mm llargària de 14,6 mm de diàmetre, clavada a terra</t>
  </si>
  <si>
    <t>Piqueta connex.terra acer,300µm,long.=1500mm,D=14,6mm,clav.terr.</t>
  </si>
  <si>
    <t>BGD5-06SU</t>
  </si>
  <si>
    <t>Piqueta de connexió a terra d'acer i recobriment de coure, de 1500 mm de llargària, de 14,6 mm de diàmetre, de 300 µm</t>
  </si>
  <si>
    <t>BGYD-0B2W</t>
  </si>
  <si>
    <t>Part proporcional d'elements especials per a piquetes de connexió a terra</t>
  </si>
  <si>
    <t>PGD4-614N</t>
  </si>
  <si>
    <t>Punt de connexió a terra amb pont seccionador de platina de coure, muntat en caixa estanca i col·locat superficialment</t>
  </si>
  <si>
    <t>Punt connex.terra pont secc.platina coure,munt.caixa,col.superf.</t>
  </si>
  <si>
    <t>BGD4-16WD</t>
  </si>
  <si>
    <t>Punt de connexió a terra amb pont seccionador de platina de coure, muntat en caixa estanca i per muntar superficialment</t>
  </si>
  <si>
    <t>PHNE-11OQ</t>
  </si>
  <si>
    <t xml:space="preserve">Llum LED </t>
  </si>
  <si>
    <t>C150-002X</t>
  </si>
  <si>
    <t>Camió cistella de 10 m d'alçària com a màxim</t>
  </si>
  <si>
    <t>BHNC-13J4F</t>
  </si>
  <si>
    <t>Luminaria LED exterior compuesta por cuerpo, tapa superior y fijación de fundición de aluminio EN AC 44300 de bajo contenido en cobre &lt;0.1%).Dimensiones 450 x Ø240x 100mm. Potencia máxima 83w. Flujo máximo 14.080 lm. Temperatura de color 3000°K o 4000°K. IP66, IK09.  Fijación lateral con capacidad de orientar la luminaria en 2 ejes. Conexión a columna mediante terminal específico roscado a columna.Difusor de PMMA o de vidrio templado. Set de lentes independientes de diseño propio en PMMA óptico con rendimiento de hasta el 93%. Reflector trasero recuperador de flujo en PMMA inyectado y aluminizado con alto índice de reflectividad (95%).</t>
  </si>
  <si>
    <t>PJ211-3E9P</t>
  </si>
  <si>
    <t>Aixeta de pas, encastada, de llautó cromat, preu alt, amb sortida Indeterminat Indeterminat de diàmetre 1/2 i entrada Indeterminat d'1/2</t>
  </si>
  <si>
    <t>Aixeta pas,encastada,llautó cromat,preu alt,sort.##D=1/2,entrada #D=1/2</t>
  </si>
  <si>
    <t>A01-FEPE</t>
  </si>
  <si>
    <t>Ajudant lampista</t>
  </si>
  <si>
    <t>A0F-000N</t>
  </si>
  <si>
    <t>Oficial 1a lampista</t>
  </si>
  <si>
    <t>BJ211-0R4W</t>
  </si>
  <si>
    <t>Aixeta de pas mural, per a encastar, de llautó cromat, preu alt, amb sortida d'1/2 i entrada d'1/2</t>
  </si>
  <si>
    <t>PJ71-3HJ6</t>
  </si>
  <si>
    <t>Dipòsit cilíndric amb tapa recolzada, de polièster reforçat, de 1000 l de capacitat, col·locat sobre bancada</t>
  </si>
  <si>
    <t>Dipòsit cilín.a/tapa,polièst.reforç.,1000l,col.s/bancada</t>
  </si>
  <si>
    <t>BJ71-0R26</t>
  </si>
  <si>
    <t>Dipòsit cilíndric amb tapa recolzada, de polièster reforçat, de 1000 l de capacitat</t>
  </si>
  <si>
    <t>PJA8-3HWH</t>
  </si>
  <si>
    <t>Escalfador acumulador elèctric de 50 l de capacitat, amb cubeta d'acer esmaltat, per a col·locar en posició horitzontal, de 750 a 1500 W de potència, dissenyat segons els requisits del REGLAMENTO (UE) 814/2013, amb una classe d'eficiència energètica segons REGLAMENTO (UE) 812/2013, col·locat en posició horitzontal amb fixacions murals i connectat</t>
  </si>
  <si>
    <t>Escalf.acumulador elèct.,50l,acer esmalt.,p/col.horitz.,pot=750 a 1500W,col.horitz.fix.mural+connec.</t>
  </si>
  <si>
    <t>BJAD-0QWA</t>
  </si>
  <si>
    <t>Escalfador acumulador elèctric de 50 l de capacitat, amb cubeta d'acer esmaltat, de 750 a 1500 W de potència, horitzontal, dissenyat segons els requisits del REGLAMENTO (UE) 814/2013, amb una classe d'eficiència energètica en aigua calenta sanitària segons REGLAMENTO (UE) 812/2013</t>
  </si>
  <si>
    <t>PJM9-E9K5</t>
  </si>
  <si>
    <t>Ventosa embridada de diàmetre nominal 40 mm, de 16 bar de pressió de prova, de fosa, preu alt i muntada en pericó de canalització soterrada</t>
  </si>
  <si>
    <t>Ventosa embrida.,DN=40mm,16bar,fosa,preu alt,munt.pericó</t>
  </si>
  <si>
    <t>BJM9-FFVN</t>
  </si>
  <si>
    <t>Ventosa automàtica per a embridar de 40 mm de diàmetre nominal, de 16 bar de pressió de prova, de fosa, preu alt</t>
  </si>
  <si>
    <t>PJS5-HA2W</t>
  </si>
  <si>
    <t>Boca de reg de bronze, per a mànega d'1'' de diàmetre, amb tapa superior de plàstic i amb clau i colze de connexió, instal·lada</t>
  </si>
  <si>
    <t>Boca reg bronze,D=1'',clau+colze connex.,instal.</t>
  </si>
  <si>
    <t>BJS6-H5IS</t>
  </si>
  <si>
    <t>Boca de reg de bronze, per a mànega d'1'' de diàmetre, amb tapa superior de plàstic</t>
  </si>
  <si>
    <t>BJS1-H6R0</t>
  </si>
  <si>
    <t>Clau per a boca de reg de bronze d'1'' de diàmetre</t>
  </si>
  <si>
    <t>BJS1-H6QW</t>
  </si>
  <si>
    <t>Colze de connexió per a boca de reg de bronze d'1'' de diàmetre</t>
  </si>
  <si>
    <t>PJS6-9EEV</t>
  </si>
  <si>
    <t>Canonada de Tub per a reg per degoteig de 16 mm de diàmetre, amb degoters autocompensats integrats cada 33 cm, amb mecanisme antisucció, instal·lada soterrada 10 cm, amb l'obertura i el tancament de la rasa inclosos</t>
  </si>
  <si>
    <t>Canonada Tub degoteig d=16mm,degoters c/33cm, mec.antisucció,soterra.</t>
  </si>
  <si>
    <t>BJSS-28MQ</t>
  </si>
  <si>
    <t>Tub per a reg per degoteig de 16 mm de diàmetre, amb degoters autocompensats integrats cada 33 cm, amb mecanisme antisucció</t>
  </si>
  <si>
    <t>PJSA1-92KO</t>
  </si>
  <si>
    <t>Programador de reg amb alimentació a 24 V, no codificable, no ampliable i no centralitzable, per a un nombre màxim de 2 estacions, muntat superficialment, connectat a la xarxa d'alimentació, als aparells de control, als elements gobernats, programat i comprovat</t>
  </si>
  <si>
    <t>Prog.reg 24V no codificable,no ampliable+no centralitzable,2 estacions,munt.superf. Conn./progr./com</t>
  </si>
  <si>
    <t>BJSA1-26JZ</t>
  </si>
  <si>
    <t>Programador de reg amb alimentació a 24 V, no codificable, no ampliable i no centralitzable, per a un nombre màxim de 2 estacions</t>
  </si>
  <si>
    <t>PJSE-6UBL</t>
  </si>
  <si>
    <t>Electrovàlvula per a instal·lacio de reg, d'1* de diàmetre, de material plàstic, amb solenoide de 9 V, per a una pressió màxima de 16 bar, amb regulador de cabal, connectada a les xarxes elèctrica i d'aigua amb connectors estancs</t>
  </si>
  <si>
    <t>Electovàlvula reg 1*,9V,pres.max:16bar+regulador cabal</t>
  </si>
  <si>
    <t>BJSF-28KX</t>
  </si>
  <si>
    <t>Electrovàlvula per a instal·lacio de reg, d'1* de diàmetre, de material plàstic, amb solenoide de 9V, per a una pressió màxima de 16 bar i amb regulador de cabal</t>
  </si>
  <si>
    <t>BJS2-28ME</t>
  </si>
  <si>
    <t>Conjunt d'accessoris per al muntatge d'una electrovàlvula d'1*</t>
  </si>
  <si>
    <t>PJSS-IRW8</t>
  </si>
  <si>
    <t>Vàlvula de rentat per a instal·lació de reg per degoteig, de material plàstic, d'1/2´´ de diàmetre, instal·lada en pericó</t>
  </si>
  <si>
    <t>Vàlvula rentat p/reg degoteig plàstic,1/2¬,instal.pericó</t>
  </si>
  <si>
    <t>BJST-VSMW</t>
  </si>
  <si>
    <t>Vàlvula de rentat per a instal·lació de reg per degoteig, de material plàstic, de 1/2* de diàmetre</t>
  </si>
  <si>
    <t>PJSS-VSMY</t>
  </si>
  <si>
    <t>Vàlvula antidrenant per a instal·lació de reg per degoteig, de material plàstic, d'1/2´´ de diàmetre, instal·lada en pericó</t>
  </si>
  <si>
    <t>Vàlvula antidren. P/reg degoteig plàstic,1/2¬,instal.pericó</t>
  </si>
  <si>
    <t>BJST-VSMV</t>
  </si>
  <si>
    <t>Vàlvula antidrenant per a instal·lació de reg per degoteig, de material plàstic, de 1/2* de diàmetre</t>
  </si>
  <si>
    <t>PN36-DP04</t>
  </si>
  <si>
    <t>Subministrament i instal.lació de cabalímetre per a instal·lacions de reg, tipus xorro únic de ½” o ¾”, amb carcassa de plàstic d’alta resistència, certificat segons la Directiva MID 2014/32/UE, apte per a aigües de fins a 30 °C.</t>
  </si>
  <si>
    <t>Cabalímetre per a instal·lacions de reg</t>
  </si>
  <si>
    <t>BN33-DP01</t>
  </si>
  <si>
    <t>Cabalímetre per a instal·lacions de reg, tipus xorro únic de ½” o ¾”, amb carcassa de plàstic d’alta resistència, certificat segons la Directiva MID 2014/32/UE, apte per a aigües de fins a 30 °C.</t>
  </si>
  <si>
    <t>PN36-DP06</t>
  </si>
  <si>
    <t>Subministrament i instal.lació de vàlvula de bola de material plàstic, segons norma UNE-EN ISO 16135, manual, per a enroscar, de 2 vies, DN 10 (per a tub de 16 mm ), de 16 bar de pressió nominal, cos i bola de PVC-U, portajunts a pressió, tancament de tefló PTFE i junts d'estanqueïtat d'etilè propilè diè (EPDM), accionament per maneta</t>
  </si>
  <si>
    <t>Vàlvula de bola de material plàstic manual DN 10 (per a tub de 16 mm )</t>
  </si>
  <si>
    <t>BN33-DP22</t>
  </si>
  <si>
    <t>Vàlvula de bola de material plàstic, segons norma UNE-EN ISO 16135, manual, per a enroscar, de 2 vies, DN 10 (per a tub de 16 mm ), de 16 bar de pressió nominal, cos i bola de PVC-U, portajunts a pressió, tancament de tefló PTFE i junts d'estanqueïtat d'etilè propilè diè (EPDM), accionament per maneta</t>
  </si>
  <si>
    <t>PP32-HA3I</t>
  </si>
  <si>
    <t>Amplificador mesclador de 60 W de potència RMS, amb cinc entrades de micròfon y dos d'auxiliar, entrada d'emergència 0 dB prioritaria, amb relé de seguretat d'avisos per a línies d'altaveus amb atenuadors, sortida per a altaveus de 100 V, sortida de línia per a enllaçar altres etapes de potència, control de volumen individual para cada entrada, mode mesclador de micròfons amb prioritat de MIC 1 sobre MIC 2, i ambdòs sobre entradas auxiliares (configurable), gong i alimentació phantom seleccionable per a entrada MIC, control de greus, aguts i de volum general, preparat per a allotjar mòdul dinterfície telefònica i mòdul reproductor MP3, col·locat</t>
  </si>
  <si>
    <t>Amplificador mesclador 60 W RMS, 100 V, 2/AUX, 1/alarma, 5/MIC a/prioritat, col.</t>
  </si>
  <si>
    <t>BP35-H5M5</t>
  </si>
  <si>
    <t>Amplificador mesclador de 60 W de potència RMS, amb cinc entrades de micròfon y dos d'auxiliar, entrada d'emergència 0 dB prioritaria, amb relé de seguretat d'avisos per a línies d'altaveus amb atenuadors, sortida per a altaveus de 100 V, sortida de línia per a enllaçar altres etapes de potència, control de volumen individual para cada entrada, mode mesclador de micròfons amb prioritat de MIC 1 sobre MIC 2, i ambdòs sobre entradas auxiliares (configurable), gong i alimentació phantom seleccionable per a entrada MIC, control de greus, aguts i de volum general, preparat per a allotjar mòdul dinterfície telefònica i mòdul reproductor MP3</t>
  </si>
  <si>
    <t>PP35-HA3U</t>
  </si>
  <si>
    <t>Central de megafonia de 360 W RMS de potència i per a 6 zones, amb sistema d'alarma per veu segons la norma UNE-EN 54, constituïda per un amplificador mesclador de 360 W RMS de potència, amb sistema d'alarma per veu segons la norma UNE-EN 54, amb 6 sortides d'altaveus de 100V, 4 entrades MIC/LINE, 2 entrades BGM, 1 etapa 100 V externa i sortida d'enregistrament, possibilitat de configuració remota via LAN, 8 entrades i 8 sortides per a control remot, amb control d'atenuadores, 4 tons gong incorporats, 6 missatges generals i 2 missatges d'emergència, possibilitat d'alimentació 230 V ac o 24 V cc, format rack 19'' de 3 unitats d'alçària i un pupitre microfònic de 10 zones amb tecles i leds configurables per a selecció de zones, activació de missatges pregravats i missatges d'emergència (amb sistema d'alarma per veu segons la norma UNE-EN 54), amb font d'alimentació externa 24 V cc, col·locada</t>
  </si>
  <si>
    <t>Central megafonia, 360 W, 6 zones, a/alarma veu UNE-EN 54, col.</t>
  </si>
  <si>
    <t>BP3G-H7BW</t>
  </si>
  <si>
    <t>Pupitre microfònic de 10 zones amb tecles i leds configurables per a selecció de zones, activació de missatges pregravats i missatges d'emergència (amb sistema d'alarma per veu segons la norma UNE-EN 54), possibilitat d'ampliació a 10 zones addicionals</t>
  </si>
  <si>
    <t>BP3B-H7D0</t>
  </si>
  <si>
    <t>Font d'alimentació 24 V cc i 200 mA per a l'alimentació de pupitre microfònic del sistema d'alarma veu segons UNE-EN 54</t>
  </si>
  <si>
    <t>BP38-H5RH</t>
  </si>
  <si>
    <t>Amplificador mesclador de 360 W RMS de potència, amb sistema d'alarma per veu segons la norma UNE-EN 54, amb 6 sortides d'altaveus de 100 V, 4 entrades MIC/LINE, 2 entrades BGM, 1 etapa 100 V externa i sortida d'enregistrament, possibilitat de configuració remota via LAN, 8 entrades i 8 sortides per a control remot, amb control d'atenuadores, 4 tons gong incorporats, 6 missatges generals i 2 missatges d'emergència, possibilitat d'alimentació 230 V ac o 24 V cc, format rack 19'' de 3 unitats d'alçària</t>
  </si>
  <si>
    <t>PQ22-H87F</t>
  </si>
  <si>
    <t>Col·locació de paperera de reciclatge model Kappa Tropic 3 Cosos o similar, ancorada amb dau de formigó</t>
  </si>
  <si>
    <t xml:space="preserve">Col·locació de paperera </t>
  </si>
  <si>
    <t>C20H-00DN</t>
  </si>
  <si>
    <t>Martell trencador manual</t>
  </si>
  <si>
    <t>PQ30-HA6U</t>
  </si>
  <si>
    <t>Font per a exterior clàssica de fosa amb acabat protecció antioxidant i pintura de color negre forja, broc de llautó amb polsador temporitzat i reixa de desguàs, recolzada</t>
  </si>
  <si>
    <t>Font exteriorfont p/ext. Clàssica fosa+broc+reixa, recolzada</t>
  </si>
  <si>
    <t>BQ31-2A5K</t>
  </si>
  <si>
    <t>Part proporcional d'accessoris i elements de muntatge per a connexió a la xarxa d'aigua potable i a la xarxa de sanejament de font per a exterior</t>
  </si>
  <si>
    <t>BQ30-H5ZQ</t>
  </si>
  <si>
    <t>Font per a exterior clàssica de fosa amb acabat protecció antioxidant i pintura de color negre forja, broc de llautó amb polsador temporitzat i reixa de desguàs</t>
  </si>
  <si>
    <t>PQ30-HAZY</t>
  </si>
  <si>
    <t>Font per a exteriors d'acer corten, FUENTE URBANA COR D'ADO o similar, de secció rectangular, de 200x100 mm i 100 cm d'alçària de mides aproximades, amb aixeta temporitzada i reixa de desguàs davantera, ancorada amb dau de formigó. 
Inclou instal·lació i sanejament fins el pou drenatge</t>
  </si>
  <si>
    <t>Font rectangular acer corten,h=100cm,1aixeta,reixa davant.,anc.dau form.</t>
  </si>
  <si>
    <t>BQ30-HZZZ</t>
  </si>
  <si>
    <t>Font rectangular de 200x100mm i 1000m d'alçada URBANA COR D'ADO o similar amb reixa i aixeta</t>
  </si>
  <si>
    <t>PQ93-BAR1</t>
  </si>
  <si>
    <t xml:space="preserve">Formació de barbacoa PETITA segons plànols. 
Inclou la barbacoa amb tots els seus elements, zona de foc, zona lateral on posar els aliments i elements per cuinar i el mataespurnes </t>
  </si>
  <si>
    <t>Formació de barbacoa PETITA segons plànols</t>
  </si>
  <si>
    <t>PQ93-BAR3</t>
  </si>
  <si>
    <t xml:space="preserve">Formació de barbacoa GRAN UNA ZONA LATERAL segons plànols. 
Inclou la barbacoa amb tots els seus elements, zona de foc, zona lateral on posar els aliments i elements per cuinar i el mataespurnes </t>
  </si>
  <si>
    <t>Formació de barbacoa GRAN UNA ZONA LATERAL segons plànols</t>
  </si>
  <si>
    <t>PQ93-BAR4</t>
  </si>
  <si>
    <t xml:space="preserve">Formació de barbacoa GRAN DUES ZONES LATERALS segons plànols. 
Inclou la barbacoa amb tots els seus elements, zona de foc, zona lateral on posar els aliments i elements per cuinar i el mataespurnes </t>
  </si>
  <si>
    <t>Formació de barbacoa GRAN DUES ZONES LATERAL segons plànols</t>
  </si>
  <si>
    <t>PQA3-HBGZ</t>
  </si>
  <si>
    <t>Conjunt format per un joc de tirolina Iguazu de Happyludic o similar, totalment muntat.</t>
  </si>
  <si>
    <t>Joc de fusta. Tirolina, sobre daus de formigó</t>
  </si>
  <si>
    <t>BQA3-H6UZ</t>
  </si>
  <si>
    <t>Tirolina IGUAZU de Happyludic o similar</t>
  </si>
  <si>
    <t>PQA6-HBFS</t>
  </si>
  <si>
    <t xml:space="preserve"> Tobogan obert, d'1m d'amplada, construït amb xapa onejada d'acer inoxidable recobert els laterals amb taulons de fusta de robínia. Ample = 1000mm. Inclou plataforma plana també construïda en fusta de robínia. Preparat per adaptar-se a desnivells de H=1000mm.  Certificat segons la normativa europea EN-1176. Model Konda XL de Happyludic o equivalent.
DIMENSIONS (L x AL x A):
2.780 x 2.000 x 1.000 mm</t>
  </si>
  <si>
    <t>Tobogan talús</t>
  </si>
  <si>
    <t>BQA7-H6U9</t>
  </si>
  <si>
    <t>PQC1-B1TP</t>
  </si>
  <si>
    <t>Equip superfície de recollida de residus municipals d'1 contenidor amb una capacitat de 1000 a 1500 l, bústia d'abocament d'acer inoxidable i ancoratges antivandàlics, instal·lat</t>
  </si>
  <si>
    <t>Eq.sup.recoll.resid.municipals 1contenidor 1000 a 1500l, bústia acer inox.,instal.</t>
  </si>
  <si>
    <t>BQC1-B1TP</t>
  </si>
  <si>
    <t>Contenidor de 1000-1500L rodes
Mides aproximades 1265x1070x1200mm</t>
  </si>
  <si>
    <t>PQD2ABA</t>
  </si>
  <si>
    <t>M</t>
  </si>
  <si>
    <t>Barrera de seguretat mixta d'acer forrada de fusta de pi silvestre tractada en autoclau classe IV, model G2M+.2 de la casa Rondino o equivalent. Nivell de contenció N2 i amplada de treball W5, L2m, D18cm, ocultador de fusta, H=0,68m, suports D16cm cada 2,00m, premuntada amb pletina, perns, recolzament mixte CPN100 de 1,5m de longitud, incloent part proporcional d'embellidors verticals posteriors de fusta de pi silvestre en autoclau IV per a suport vertical i captafars, totalment col·locada.</t>
  </si>
  <si>
    <t>Barrera seguretat mixta acer i fusta G2M+.2 de la casa Rondino o equivalent. N2-W5</t>
  </si>
  <si>
    <t>C1B0-006B</t>
  </si>
  <si>
    <t>Màquina per a clavar muntants metàl·lics</t>
  </si>
  <si>
    <t>BQBPR1</t>
  </si>
  <si>
    <t xml:space="preserve">BARRERA DE SEGURETAT ACER FORRADA FUSTA G2M+2DE LA CASA </t>
  </si>
  <si>
    <t>PQZ-560</t>
  </si>
  <si>
    <t>Taula Picnic de 2000x1403cm i d'alçada 795 cm. Amb seient costat i costat, estructura de fusta amb tractament autoclau nivell IV, amb seients integrats, cargols d’acer inoxidable. fixació a terra mitjançant varilla i base de formigó.</t>
  </si>
  <si>
    <t xml:space="preserve">Subministrament i col·locació de taula picnic </t>
  </si>
  <si>
    <t>A0D-0009</t>
  </si>
  <si>
    <t>Manobre per a seguretat i salut</t>
  </si>
  <si>
    <t>BQZZ-5600</t>
  </si>
  <si>
    <t>PR444-8VNV</t>
  </si>
  <si>
    <t>Subministrament de Morus alba Fruitless de perímetre de 20 a 25 cm, en contenidor de 500 l</t>
  </si>
  <si>
    <t>Subministrament Morus alba Fruitless perím=20 a 25 cm,contenidor 500l</t>
  </si>
  <si>
    <t>BR444-233S</t>
  </si>
  <si>
    <t>Morus alba Fruitless de perímetre de 20 a 25 cm, en contenidor de 500 l</t>
  </si>
  <si>
    <t>PR4EC-94MC</t>
  </si>
  <si>
    <t>Subministrament de lavandula latifolia en alvèol forestal de 300 cm3</t>
  </si>
  <si>
    <t>Subministrament Lavandula latifolia alvèol forest.300cm3</t>
  </si>
  <si>
    <t>BR4EC-25XM</t>
  </si>
  <si>
    <t>Lavandula latifolia en alvèol forestal de 300 cm3</t>
  </si>
  <si>
    <t>PR4GC-93WG</t>
  </si>
  <si>
    <t>Subministrament de Photinia fraseri (x) Red Robin d'alçària de 60 a 80 cm, en contenidor de 10 l</t>
  </si>
  <si>
    <t>Subministrament Photinia fraseri (x) Red Robin d'alçària de 60 a 80 cm, en contenidor de 10 l</t>
  </si>
  <si>
    <t>BR4GC-265W</t>
  </si>
  <si>
    <t>Photinia fraseri (x) Red Robin d'alçària de 60 a 80 cm, en contenidor de 10 l</t>
  </si>
  <si>
    <t>PR4GI-93Z4</t>
  </si>
  <si>
    <t>Subministrament de pittosporum tobira d'alçària de 40 a 60 cm, en contenidor de 3 l</t>
  </si>
  <si>
    <t>Subministrament Pittosporum tobira h=40 a 60 cm, en contenidor 3l</t>
  </si>
  <si>
    <t>BR4GI-2671</t>
  </si>
  <si>
    <t>Pittosporum tobira d'alçària de 40 a 60 cm, en contenidor de 3 l</t>
  </si>
  <si>
    <t>PR4H8-94XQ</t>
  </si>
  <si>
    <t>Subministrament de salvia microphylla test 17 cm</t>
  </si>
  <si>
    <t>Subministrament Salvia microphylla test 17cm</t>
  </si>
  <si>
    <t>BR4H8-26AK</t>
  </si>
  <si>
    <t>Salvia microphylla test 17 cm</t>
  </si>
  <si>
    <t>PR4J0-95CQ</t>
  </si>
  <si>
    <t>Subministrament de syzygium paniculatum 'Newport' en contenidor de 10 l</t>
  </si>
  <si>
    <t>Subministrament Syzygium paniculatum 'Newport' en contenidor 10l</t>
  </si>
  <si>
    <t>BR4J0-26DJ</t>
  </si>
  <si>
    <t>Syzygium paniculatum 'Newport' en contenidor de 10 l</t>
  </si>
  <si>
    <t>PR4J3-95DK</t>
  </si>
  <si>
    <t>Subministrament de teucrium fruticans en contenidor de 3 l</t>
  </si>
  <si>
    <t>Subministrament Teucrium fruticans en contenidor 3l</t>
  </si>
  <si>
    <t>BR4J3-26DU</t>
  </si>
  <si>
    <t>Teucrium fruticans en contenidor de 3 l</t>
  </si>
  <si>
    <t>PR4J5-95DZ</t>
  </si>
  <si>
    <t>Subministrament de thymus mastichina d'alçària de 15 a 20 cm, en alvèol forestal de 300 cm3</t>
  </si>
  <si>
    <t>Subministrament Thymus mastichina h=15 a 20 cm, alvèol forest.300cm3</t>
  </si>
  <si>
    <t>BR4J5-26E3</t>
  </si>
  <si>
    <t>Thymus mastichina d'alçària de 15 a 20 cm, en alvèol forestal de 300 cm3</t>
  </si>
  <si>
    <t>PR4JE-95HC</t>
  </si>
  <si>
    <t>Subministrament de valeriana officinalis en test 11x11 cm</t>
  </si>
  <si>
    <t>Subministrament Valeriana officinalis test 11x11cm</t>
  </si>
  <si>
    <t>BR4JE-26FL</t>
  </si>
  <si>
    <t>Valeriana officinalis en test 11x11 cm</t>
  </si>
  <si>
    <t>PR4JG-951K</t>
  </si>
  <si>
    <t>Subministrament de viburnum tinus d'alçària de 40 a 60 cm, en contenidor d'1,5 l</t>
  </si>
  <si>
    <t>Subministrament Viburnum tinus h=40 a 60 cm, en contenidor 1,5l</t>
  </si>
  <si>
    <t>BR4JG-26GA</t>
  </si>
  <si>
    <t>Viburnum tinus d'alçària de 40 a 60 cm, en contenidor d'1,5 l</t>
  </si>
  <si>
    <t>PR4JM-9563</t>
  </si>
  <si>
    <t>Subministrament de westringia fruticosa en contenidor de 3 l</t>
  </si>
  <si>
    <t>Subministrament Westringia fruticosa en contenidor 3l</t>
  </si>
  <si>
    <t>BR4JM-26I1</t>
  </si>
  <si>
    <t>Westringia fruticosa en contenidor de 3 l</t>
  </si>
  <si>
    <t>PR60-8YAL</t>
  </si>
  <si>
    <t>Plantació d'arbre planifoli amb pa de terra o contenidor, de 18 a 25 cm de perímetre de tronc a 1 m d'alçària (a partir del coll de l'arrel), excavació de clot de plantació de 120x120x80 cm amb mitjans mecànics, en un pendent inferior al 25 %, reblert del clot amb substitució total de terra de l'excavació per sorra rentada i compost (70%-30%), primer reg i càrrega de les terres sobrants a camió. Inclou subministrament i col·locació de tutor de fusta.</t>
  </si>
  <si>
    <t>Plant.planifoli,pa terra/conten.,perím=18 a 25 cm,120x120x80cm,m.mec.,pend.inferior al 25 %,subst.10</t>
  </si>
  <si>
    <t>A0G-0022</t>
  </si>
  <si>
    <t>Oficial 2a jardiner</t>
  </si>
  <si>
    <t>B03L-05MX</t>
  </si>
  <si>
    <t>Sorra de riu rentada de 0,1 a 0,5 mm</t>
  </si>
  <si>
    <t>BR32-21DJ</t>
  </si>
  <si>
    <t>Compost de classe I, d'origen vegetal, segons NTJ 05C, subministrat a granel</t>
  </si>
  <si>
    <t>PR61-8ZHI</t>
  </si>
  <si>
    <t>Plantació d'arbust o arbre de petit format en contenidor de 5 a 10 l, excavació de clot de plantació de 45x45x30 cm amb mitjans manuals, en un pendent inferior al 35 %, reblert del clot amb substitució total de terra de l'excavació per sorra rentada i compost (70%-30%), primer reg i càrrega de les terres sobrants a camió</t>
  </si>
  <si>
    <t>Plant.arbust/arbre petit,cont.=5 a 10l,45x45x30cm,m.man.,pend.inferior al 35%,subst.100% p/sorra-com</t>
  </si>
  <si>
    <t>BR32-21DG</t>
  </si>
  <si>
    <t>Compost de classe I, d'origen vegetal, segons NTJ 05C, subministrat en sacs de 0,8 m3</t>
  </si>
  <si>
    <t>B03L-05MY</t>
  </si>
  <si>
    <t>Sorra de riu rentada de 0.1 a 0.5 mm, subministrada en sacs de 0,8 m3</t>
  </si>
  <si>
    <t>PR61-8ZHM</t>
  </si>
  <si>
    <t>Plantació d'arbust o arbre de petit format en contenidor d'1 a 1,5 l en obres d'urbanització, excavació de clot de plantació de 25x25x25 cm amb mitjans manuals, en un pendent inferior al 35 %, reblert del clot amb substitució total de terra de l'excavació per sorra rentada i compost (70%-30%), primer reg i càrrega de les terres sobrants a camió</t>
  </si>
  <si>
    <t>Plant.arbust/arbre petit,cont.=1 a 1,5 l,urbanització,25x25x25cm,m.man.,pend.inferior al 35 %,subst.</t>
  </si>
  <si>
    <t>PR61-8ZHQ</t>
  </si>
  <si>
    <t>Plantació d'arbust o arbre de petit format en contenidor d'1,5 a 3 l en obres d'urbanització, excavació de clot de plantació de 30x30x30 cm amb mitjans manuals, en un pendent inferior al 35 %, reblert del clot amb substitució total de terra de l'excavació per sorra rentada i compost (70%-30%), primer reg i càrrega de les terres sobrants a camió</t>
  </si>
  <si>
    <t>Plant.arbust/arbre petit,cont.=1,5 a 3 l,urbanització,30x30x30cm,m.man.,pend.inferior al 35 %,subst.</t>
  </si>
  <si>
    <t>PR64-F15W</t>
  </si>
  <si>
    <t>Plantació en massa de planta de petit port en test en obres d'urbanització, de volum &lt; 1 l, en terreny prèviament preparat, en un pendent inferior al 35 %, i amb primer reg inclòs</t>
  </si>
  <si>
    <t>Plant.massa planta petita,test,urbanització&lt; 1 l,terr.prep.,pend.inferior al 35 %,+1reg</t>
  </si>
  <si>
    <t>PR65-8ZZC</t>
  </si>
  <si>
    <t>Trasplantament al mateix picnic d'arbre de 80 a 100 cm de perímetre de tronc, amb un recorregut de fins a 2 km, inclou repicat amb retroexcavadora i mitjans manuals, formació de pa de terra amb mitjans manuals, excavació de clot de plantació de 280x280x135 cm amb retroexcavadora, plantació amb camió grua en el nou lloc d'ubicació, reblert del clot amb 50% de sorra, 25% de terra de l'excavació i 25% de compost, primer reg i càrrega de les terres sobrants a camió.Tot el procès de transplantament inclòs</t>
  </si>
  <si>
    <t>Trasplan.arbre,p=80 a 100cm,rec.fins a 2km,280x280x135cm</t>
  </si>
  <si>
    <t>A0F-0011</t>
  </si>
  <si>
    <t>Oficial 1a jardiner especialista en arboricultura</t>
  </si>
  <si>
    <t>PY05-5CJ1</t>
  </si>
  <si>
    <t>Obertura de regata en paret de maó foradat, amb mitjans manuals i tapada amb morter de ciment 1:4</t>
  </si>
  <si>
    <t>Obertura regata paret maó for.,m.man.,tapada morter 1:4</t>
  </si>
  <si>
    <t>PZZZ-0004</t>
  </si>
  <si>
    <t>Partida a justificar, reparació vorera i nou gual.
Segons plànols i DF.</t>
  </si>
  <si>
    <t xml:space="preserve">Partida a justificar, reparació vorera i nou gual  </t>
  </si>
  <si>
    <t>SAI020000100</t>
  </si>
  <si>
    <t>Inodoro de porcelana sanitaria, suspendido, con salida para conexión horizontal, gama media, blanco, de 480x400 mm, con asiento y tapa lacados. Incluso elementos de fijación y silicona para sellado de juntas.
Incluye: Replanteo. Colocación y fijación del aparato. Montaje del desagüe. Conexión a la red de evacuación. Conexión a la red de agua fría.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</si>
  <si>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Inodoro suspendido, de porcelana sanitaria.</t>
  </si>
  <si>
    <t>MO008</t>
  </si>
  <si>
    <t>Oficial 1ª fontanero.</t>
  </si>
  <si>
    <t>MT30IPS020LG</t>
  </si>
  <si>
    <t>Inodoro de porcelana sanitaria, suspendido, con salida para conexión horizontal, gama media, blanco, de 480x400 mm, con asiento y tapa lacados, según UNE-EN 997.</t>
  </si>
  <si>
    <t>MT30WWW005</t>
  </si>
  <si>
    <t>Cartucho de 300 ml de silicona ácida monocomponente, fungicida, para sellado de juntas en ambientes húmedos.</t>
  </si>
  <si>
    <t>TDG150</t>
  </si>
  <si>
    <t>Taula de ping-pong, antivandàlica, formada per: tauler de 274x152x6,5 cm, de polièster i fibra de vidre reforçat en el seu interior per un bastidor de tubs metàl·lics, col·locat a una altura de 76 cm, suports metàl·lics de tub rectangular soldat i reforçat, amb protecció anticorrosió i xarxa de planxa metàl·lica perforada de 2 mm d'espessor amb armadura d'acer massís en tot el perímetre, col·locació amb tac químic, volandera i cargol.
Criteri de valoració econòmica: El preu no inclou la superfície suport.
Inclou: Replanteig. Col·locació.
Criteri d'amidament de projecte: Nombre d'unitats previstes, segons documentació gràfica de Projecte.
Criteri de mesura d'obra: Es mesurarà el nombre d'unitats realment executades segons especificacions de Projecte.</t>
  </si>
  <si>
    <t>Taula de ping-pong, antivandàlica.</t>
  </si>
  <si>
    <t>MO080</t>
  </si>
  <si>
    <t>Ajudant muntador.</t>
  </si>
  <si>
    <t>MO011</t>
  </si>
  <si>
    <t>Oficial 1ª muntador.</t>
  </si>
  <si>
    <t>MT52DEP360</t>
  </si>
  <si>
    <t>Taula de ping-pong, antivandàlica, formada per: tauler de 274x152x6,5 cm, de polièster i fibra de vidre reforçat en el seu interior per un bastidor de tubs metàl·lics, col·locat a una altura de 76 cm, suports metàl·lics de tub rectangular soldat i reforçat, amb protecció anticorrosió i xarxa de planxa metàl·lica perforada de 2 mm d'espessor amb armadura d'acer massís en tot el perímetre, inclús perns d'ancoratge.</t>
  </si>
  <si>
    <t>UVM030</t>
  </si>
  <si>
    <t xml:space="preserve">Reparación de muro de gaviones con dos caras vistas compuesto por gavión de 2000x1000x500 mm de malla electrosoldada, de alambre de acero galvanizado, de 3,5 a 6 mm de diámetro, consistente en la sustitución de mallas deformadas y suplementación de malla superior actualmente inexistente, incluso aportación de piedra faltante. </t>
  </si>
  <si>
    <t>Reparación muro de gaviones para vallado de parcela.</t>
  </si>
  <si>
    <t>MT07ETF035A</t>
  </si>
  <si>
    <t>Gavión de 2000x1000x250 mm de malla electrosoldada, de alambre de acero galvanizado, según UNE-EN 10244-2, de 3,5 a 6 mm de diámetro, con una apertura de malla de 25x100 mm en todas las caras, con una resistencia a la corrosión en niebla salina superior a 3000 horas según UNE-EN ISO 10289 y UNE-EN ISO 9227 y una resistencia mínima a la tracción del alambre de 450 N/mm² según UNE-EN 10223-8 y dos tubos huecos de acero de 60 mm de diámetro para su anclaje a la cimentación.</t>
  </si>
  <si>
    <t>P-1</t>
  </si>
  <si>
    <t>Paviment de travesses de formigó imitació fusta</t>
  </si>
  <si>
    <t>P-2</t>
  </si>
  <si>
    <t>Revestiment exterior de façana ventilada, de lamel·les de compòsit (WPC).</t>
  </si>
  <si>
    <t>MO099</t>
  </si>
  <si>
    <t>Ajudant muntador de sistemes de façanes prefabricades.</t>
  </si>
  <si>
    <t>MO052</t>
  </si>
  <si>
    <t>Oficial 1ª muntador de sistemes de façanes prefabricades.</t>
  </si>
  <si>
    <t>MT19TAR010A</t>
  </si>
  <si>
    <t>Subestructura suport per a la sustentació d'el revestiment exterior, de lamel·les de compòsit (WPC), regulable en els eixos vertical i horitzontal, formada per perfils verticals i perfil superior horitzontal, d'alumini extrudit d'aliatge 6060 amb tractament tèrmic T6, acabat lacat, color negre; esquadres de càrrega i esquadres de recolzament; clips de poliamida reforçada amb fibra de vidre; amb tirafons d'acer inoxidable A2 i tacs de niló per a la fixació dels perfils al full principal i ancoratges mecànics d'expansió, d'acer inoxidable A2 per a la fixació dels perfils al forjat.</t>
  </si>
  <si>
    <t>MT1VI300</t>
  </si>
  <si>
    <t>Revestiment exterior per a façana ventilada, de lamel·les de compòsit (WPC), de 3000x150x15 mm, compostes per material termoplàstic i fibres vegetals amb reforç mineral, acabat imitació fusta d'ipé, amb tractament superficial, de protecció hidròfuga; Euroclasse Bfl, s1 de reacció al foc; col·locació a trencajunt; amb cargols d'acer inoxidable A2 per a la fixació del revestiment a la subestructura suport; amb el preu incrementat el 5% en concepte de peces especials per a la resolució de punts singulars.</t>
  </si>
  <si>
    <t>P-3</t>
  </si>
  <si>
    <t>Unidad interior de aire acondicionado, de techo con descarga directa.</t>
  </si>
  <si>
    <t>MT42MHI175A</t>
  </si>
  <si>
    <t>Unidad interior de aire acondicionado, de techo, con descarga directa, sistema aire-aire multi-split, para gas R-32, alimentación monofásica (230V/50Hz), potencia frigorífica nominal 4 kW (temperatura de bulbo seco 27°C, temperatura de bulbo húmedo 19°C), potencia calorífica nominal 4,5 kW (temperatura de bulbo seco 20°C), de 210x1070x690 mm, presión sonora nominal 30 dBA, con filtro y control inalámbrico.</t>
  </si>
  <si>
    <t>MT42MHI510A</t>
  </si>
  <si>
    <t>Adaptador para conexión de control remoto por cable o de control externo.</t>
  </si>
  <si>
    <t>MT42MHI900</t>
  </si>
  <si>
    <t>Cable bus apantallado de 2 hilos, de 0,5 mm² de sección por hilo</t>
  </si>
  <si>
    <t>P-4</t>
  </si>
  <si>
    <t>Unidad exterior de aire acondicionado, sistema aire-aire multi-split.</t>
  </si>
  <si>
    <t>MT42MHI150A</t>
  </si>
  <si>
    <t>Unidad exterior de aire acondicionado, sistema aire-aire multi-split, para gas R-32, alimentación monofásica (230V/50Hz), potencia frigorífica 4 kW (temperatura de bulbo seco 35°C, temperatura de bulbo húmedo 24°C), potencia calorífica 4,5 kW (temperatura de bulbo húmedo 6°C), de 595x780x290 mm, peso 42 kg, presión sonora 48 dBA y caudal de aire 1950 m³/h, con control de condensación.</t>
  </si>
  <si>
    <t>MT42WWW080</t>
  </si>
  <si>
    <t>Kit de amortiguadores antivibración de suelo, formado por cuatro amortiguadores de caucho, con sus tornillos, tuercas y arandelas correspondientes.</t>
  </si>
  <si>
    <t>P-5</t>
  </si>
  <si>
    <t>Cobriment decoratiu del terreny, amb àrids i pedres.</t>
  </si>
  <si>
    <t>MO040</t>
  </si>
  <si>
    <t>Oficial 1ª jardiner.</t>
  </si>
  <si>
    <t>MO086</t>
  </si>
  <si>
    <t>Ajudant jardiner.</t>
  </si>
  <si>
    <t>MQ01RET010</t>
  </si>
  <si>
    <t>Miniretrocarregadora sobre pneumàtics de 15 kW.</t>
  </si>
  <si>
    <t>MT08AAA010A</t>
  </si>
  <si>
    <t>m³</t>
  </si>
  <si>
    <t>Aigua.</t>
  </si>
  <si>
    <t>MT48MAL025</t>
  </si>
  <si>
    <t>Ancoratge d'acer corrugat en forma de U, de 8 mm de diàmetre, per a subjecció de xarxes i malles al terreny.</t>
  </si>
  <si>
    <t>MT48MAL010C</t>
  </si>
  <si>
    <t>Malla de polipropilè no teixit, de 150 mm/s de permeabilitat a l'aigua, expresada com a índex de velocitat, segons ISO 11058, i 90 g/m² de massa superficial, amb funció antiherbes, permeable a l'aire i als nutrients, químicament inert i estable tant a sòls àcids com a alcalins i amb resistència als raigs UV.</t>
  </si>
  <si>
    <t>MT48ADC060A</t>
  </si>
  <si>
    <t>Pedres calcàries de barraca sense treballar, per a ús decoratiu.</t>
  </si>
  <si>
    <t>MT48ADC010A</t>
  </si>
  <si>
    <t>Graveta de matxuc, de granulometria compresa entre 9 i 12 mm, color color a escollir, subministrada en sacs; per a ús decoratiu.</t>
  </si>
  <si>
    <t>P-6</t>
  </si>
  <si>
    <t>Bloc de porta tallafocs, de fusta.</t>
  </si>
  <si>
    <t>MO017</t>
  </si>
  <si>
    <t>Oficial 1ª fuster.</t>
  </si>
  <si>
    <t>MO058</t>
  </si>
  <si>
    <t>Ajudant fuster.</t>
  </si>
  <si>
    <t>MT22AAP011SB</t>
  </si>
  <si>
    <t>Bastiment de base de fusta de pi, 120x35 mm, per porta de dues fulles, amb elements de fixació.</t>
  </si>
  <si>
    <t>MT22BCF030LA</t>
  </si>
  <si>
    <t>Block de porta tallafocs homologada, de fusta, EI2 60-C5, segons UNE-EN 1634-1, de dues fulles, llises, de 203x62,5x5,4 cm, compost per ànima de tauler aglomerat de partícules ignífug, recobert amb laminatge d'alta pressió (HPL), format per diverses capes de paper kraft impregnades en resina fenòlica, cantells de placa laminada compacta d'alta pressió (HPL), bastidor de fusta massissa i bastiment de fusta massissa, amb tapajunts en ambdues cares, perns, maneta i pany d'acer inoxidable, accessoris i ferraments de penjar, junts intumescents, dues plaques aïllants i termoexpandibles en la ranura del pany, amb funció antipànic, tancaportes aeri, segons UNE-EN 1154 i dispositius de seguretat.</t>
  </si>
  <si>
    <t>MT22WWW041A</t>
  </si>
  <si>
    <t>Aerosol de 750 ml d' escuma adhesiva autoexpansiva, ignífuga, de poliuretà monocomponent, amb una resistència al foc de 240 minuts, Euroclasse B-s2, d0 de reacció al foc, segons UNE-EN 13501-1, de 18 kg/m³ de densitat, conductivitat tèrmica 0,04 W/(mK), elongació fins a ruptura 18% i 8 N/cm² de resistència a tracció, estable de -40°C a 100°C; per a aplicar amb pistola; segons UNE-EN 13165.</t>
  </si>
  <si>
    <t>P-7</t>
  </si>
  <si>
    <t>Block de porta interior tècnica abatible, de fusta, en edifici d'ús públic.</t>
  </si>
  <si>
    <t>MT22WWW040</t>
  </si>
  <si>
    <t>Aerosol de 750 ml d' escuma adhesiva autoexpansiva, elàstica, de poliuretà monocomponent, de 25 kg/m³ de densitat, conductivitat tèrmica 0,0345 W/(mK), 135% d'expansió, elongació fins a ruptura 45% i 7 N/cm² de resistència a tracció, estable de -40°C a 90°C; per a aplicar amb pistola; segons UNE-EN 13165.</t>
  </si>
  <si>
    <t>MT22BTA010EA</t>
  </si>
  <si>
    <t>Block de porta interior tècnica abatible, de fusta, per a edifici d'ús públic, d'una fulla, llisa, de 203x82,5x3,5 cm, compost per ànima de tauler aglomerat de partícules, recobert amb laminatge d'alta pressió (HPL), format per diverses capes de paper kraft impregnades en resina fenòlica, cantells de placa laminada compacta d'alta pressió (HPL), bastidor de tauler contraxapat i bastiment d'alumini, amb tapajunts, perns, maneta i pany d'acer inoxidable, accessoris i ferraments de penjar.</t>
  </si>
  <si>
    <t>MT22AAP011JA</t>
  </si>
  <si>
    <t>Bastiment de base de fusta de pi, 90x35 mm, per porta d'una fulla, amb elements de fixació.</t>
  </si>
  <si>
    <t>P-8</t>
  </si>
  <si>
    <t>Arrencada enrajolat,param.vert.,m.man.,càrrega manual</t>
  </si>
  <si>
    <t>P-9</t>
  </si>
  <si>
    <t>Arrencada pavim. Ceràmic,m.man.,càrrega manual</t>
  </si>
  <si>
    <t>P-10</t>
  </si>
  <si>
    <t>Demol.pavim. Mescla bituminosa g fins a 15 cm,ampl.fins a 0,6 m,compressor + càrrega cam. Mec.</t>
  </si>
  <si>
    <t>C111-0056</t>
  </si>
  <si>
    <t>Compressor amb dos martells pneumàtics</t>
  </si>
  <si>
    <t>P-11</t>
  </si>
  <si>
    <t>Demol.pavim. Form. G fins a 15 cm,ampl.fins a 0,6 m,compressor + càrrega cam. Mec.</t>
  </si>
  <si>
    <t>P-12</t>
  </si>
  <si>
    <t>Demol.pavim. Form. G fins a 20 cm,ampl.fins a 0,6 m,compressor + càrrega cam. Manuals,entorn urba di</t>
  </si>
  <si>
    <t>P-13</t>
  </si>
  <si>
    <t>Demol.pavim. Form. G fins a 15 cm,ampl.fins a 0,6 m,compressor + càrrega cam. Manuals,Entorn urba s/</t>
  </si>
  <si>
    <t>P-14</t>
  </si>
  <si>
    <t>Demolic.vorada sob/terra,m.mec.+càrrega cam.</t>
  </si>
  <si>
    <t>P-15</t>
  </si>
  <si>
    <t>Enderroc cel ras+entram.sup.,m.manuals,càrr.man.</t>
  </si>
  <si>
    <t>P-16</t>
  </si>
  <si>
    <t>Arrencada repisa</t>
  </si>
  <si>
    <t>P-17</t>
  </si>
  <si>
    <t>Arrencada làm.impermeab.,m.man.,càrrega manual</t>
  </si>
  <si>
    <t>P-18</t>
  </si>
  <si>
    <t>Enderroc paret tancam. Maó calat,g=15cm,a mà+mart.trenc.man.,càrrega manual</t>
  </si>
  <si>
    <t>P-19</t>
  </si>
  <si>
    <t>Enderroc envà guix laminat,g=10 a 15 cm,m.man.,càrrega manual</t>
  </si>
  <si>
    <t>P-20</t>
  </si>
  <si>
    <t xml:space="preserve">Ober.finestra </t>
  </si>
  <si>
    <t>A0J-0029</t>
  </si>
  <si>
    <t>Conservador-restaurador</t>
  </si>
  <si>
    <t>A0J-002A</t>
  </si>
  <si>
    <t>Conservador- restaurador responsable de la intervenció</t>
  </si>
  <si>
    <t>P-21</t>
  </si>
  <si>
    <t>Tall paviment form. H&gt;=15cm</t>
  </si>
  <si>
    <t>C178-00GF</t>
  </si>
  <si>
    <t>Máquina cortajuntas con disco de diamante para pavimento</t>
  </si>
  <si>
    <t>P-22</t>
  </si>
  <si>
    <t>Excav.p/caixa pav.,terreny compact.(SPT 20-50),pala excav.,+càrr.directa s/camió</t>
  </si>
  <si>
    <t>C139-00LK</t>
  </si>
  <si>
    <t>Pala excavadora giratoria sobre pneumàtics de 15 a 20 t</t>
  </si>
  <si>
    <t>P-23</t>
  </si>
  <si>
    <t>Excav.pou aïllat hfins a 2m,terreny compact.,mitjans mecànics,càrrega mec.</t>
  </si>
  <si>
    <t>P-24</t>
  </si>
  <si>
    <t>Excav.rasa/pou,hfins a 2 m,terreny fluix(SPT &lt;20),retro. De combustible,+càrr.mec.s/camió</t>
  </si>
  <si>
    <t>P-25</t>
  </si>
  <si>
    <t>Excav.rasa/pou,hfins a 2 m,terreny fluix(SPT &lt;20),retro. De combustible,+terres deix.vora</t>
  </si>
  <si>
    <t>P-26</t>
  </si>
  <si>
    <t>P-27</t>
  </si>
  <si>
    <t>Excav.rasa/pou,hfins a 2 m,terreny compact.(SPT 20-50),retro. De combustible,+terres deix.vora</t>
  </si>
  <si>
    <t>P-28</t>
  </si>
  <si>
    <t>Excav.cala,p/ localit.seveism.man.rebl.+compact.,terres seleccionades pròpia excavació</t>
  </si>
  <si>
    <t>P-29</t>
  </si>
  <si>
    <t>Estesa grava drenatge pedra granit.,g&lt;=50cm</t>
  </si>
  <si>
    <t>B03J-0K8P</t>
  </si>
  <si>
    <t>Grava de pedrera de pedra granítica, per a drens</t>
  </si>
  <si>
    <t>P-30</t>
  </si>
  <si>
    <t>Rebliment+picon.rasa,ampl.fins a 0,6 m,mat.adeq.excav.,gfins a 25 cm,picó vibrant de combustible,95%</t>
  </si>
  <si>
    <t>P-31</t>
  </si>
  <si>
    <t>Rebliment+picon.rasa,ampl.fins a 0,6 m,mat.adeq.excav.,gfins a 25 cm,picó vibrant de combustible,90%</t>
  </si>
  <si>
    <t>P-32</t>
  </si>
  <si>
    <t>Rebliment+picon.rasa,ampl.més de 0,6 i fins a 1,5 m,mat.adeq.excav.,gfins a 25 cm,picó vibrant de co</t>
  </si>
  <si>
    <t>P-33</t>
  </si>
  <si>
    <t>Rebliment+picon.rasa,ampl.fins a 0,6 m,sorra,gmés de 25 i fins a 50 cm,picó vibrant de combustible</t>
  </si>
  <si>
    <t>P-34</t>
  </si>
  <si>
    <t>Transp.terres no contaminades,obra ext./centr. valor.,camió 12t,carreg.mec.,rec.més de 15 i fins a 2</t>
  </si>
  <si>
    <t>C154-003M</t>
  </si>
  <si>
    <t>Camió per a transport de 12 t</t>
  </si>
  <si>
    <t>P-35</t>
  </si>
  <si>
    <t xml:space="preserve">Càrr.mec. residus inerts o no especials instal.gestió residus,camió transp.,12t,rec.més de 5 i fins </t>
  </si>
  <si>
    <t>P-36</t>
  </si>
  <si>
    <t>Càrr.mec. Residus inerts o no especials instal.gestió residus,camió transp.,12t,rec.més de 15 i fins</t>
  </si>
  <si>
    <t>P-37</t>
  </si>
  <si>
    <t>Disposició controlada centre reciclatge,residus barrej. Inerts,1,0t/m3,LER 17 01 07</t>
  </si>
  <si>
    <t>B2RA-28TS</t>
  </si>
  <si>
    <t>P-38</t>
  </si>
  <si>
    <t>Disposició controlada d/residus no perillosos d/barrej.,dens.=0,17t/m3, proced. D/construcció/demoli</t>
  </si>
  <si>
    <t>B2RA-28VE</t>
  </si>
  <si>
    <t>P-39</t>
  </si>
  <si>
    <t>P-40</t>
  </si>
  <si>
    <t>P-41</t>
  </si>
  <si>
    <t>Form.rases/pous fonam.,Formigó en massa HM - 20 / F / 20 / X0 quant.ciment 200kg/m3, aigua/ciment =&lt;</t>
  </si>
  <si>
    <t>B06F1-LRRD</t>
  </si>
  <si>
    <t>Formigó en massa HM - 20 / F / 20 / X0 amb una quantitat de ciment de 200 kg/m3 i relació aigua ciment =&lt; 0.6</t>
  </si>
  <si>
    <t>P-42</t>
  </si>
  <si>
    <t>Cober.nerv.plan.acer galv.,4nerv.sep=entre 280 i 290 mm,h=entre 20 i 25 mm,g=1,2mm,acab.llis,col.fix</t>
  </si>
  <si>
    <t>B0CH4-20UC</t>
  </si>
  <si>
    <t>Perfil nervat de planxa d'acer galvanitzada amb 4 nervis separats entre 280 i 290 mm i una alçària entre 20 i 25 mm d'1,2 mm de gruix, amb una inèrcia entre 7 i 8 cm4 i una massa superficial entre 10 i 11 kg/m2, acabat llis, segons la norma UNE-EN 14782</t>
  </si>
  <si>
    <t>P-43</t>
  </si>
  <si>
    <t>Capa prot. morter ciment 1:6 g=3cm</t>
  </si>
  <si>
    <t>P-44</t>
  </si>
  <si>
    <t>Solera supermaó,500x200x40mm,pasta ciment ràpid,sob/envanets</t>
  </si>
  <si>
    <t>B056-06J5</t>
  </si>
  <si>
    <t>Ciment ràpid CNR4 en sacs</t>
  </si>
  <si>
    <t>B0F18-0E2R</t>
  </si>
  <si>
    <t>Supermaó de 500x200x40 mm, per a revestir, categoria II, LD, segons la norma UNE-EN 771-1</t>
  </si>
  <si>
    <t>P-45</t>
  </si>
  <si>
    <t>Vora lliure perfil metàl·lic lacat HOTPINT SOLUTIONS DE 260X60X2mm o similar,fix.mecàniques</t>
  </si>
  <si>
    <t>B5ZF352ZZZ</t>
  </si>
  <si>
    <t>Perfil plegat en ´´U´´ metàl.lic lacat HOTPINT SOLUTIONS de 200x60x2mm i tots els materials per la seva correcte execució.</t>
  </si>
  <si>
    <t>B5ZZB-131G</t>
  </si>
  <si>
    <t>Vis d'acer galvanitzat de 5.4x65 mm, amb junts de plom i ferro i tac de niló de diàmetre 8/10 mm</t>
  </si>
  <si>
    <t>P-46</t>
  </si>
  <si>
    <t>Canal ext.secc.rect.,planx.alu. lacat,g=0,8mm,ampl.=20cm,desenv.=50cm col.pec.esp.,connec.baix.</t>
  </si>
  <si>
    <t>B5ZH0-12XD</t>
  </si>
  <si>
    <t>Canal exterior de secció rectangular, de planxa d'alumini lacat, de 0,8 mm de gruix, de 20 cm d'amplaria i 50 cm de desenvolupament, incloses les peces especials de suport</t>
  </si>
  <si>
    <t>P-47</t>
  </si>
  <si>
    <t>Canal semicirc.planxa ac.galv. G=0,5mm,D=155mm,desenv.=33cm,col.</t>
  </si>
  <si>
    <t>B864-HHRI</t>
  </si>
  <si>
    <t>Revestiment de xapa d'alumini color negre per ocultació de la canal. col·locat per sota per ocultació de la canal, ancorat a llosa de coberta i perfil perimetral.</t>
  </si>
  <si>
    <t>B5ZJ1-0NKD</t>
  </si>
  <si>
    <t>Ganxo i suport d'acer galvanitzat per a canal de planxa d'acer galvanitzat de 0,5 mm de gruix, de D 155 mm i 33 cm de desenvolupament</t>
  </si>
  <si>
    <t>B5ZZB-131H</t>
  </si>
  <si>
    <t>Vis d'acer galvanitzat de 5.4x65 mm, amb junts de metall i goma i tac de niló de 8/10 mm</t>
  </si>
  <si>
    <t>B5ZJ0-0MOX</t>
  </si>
  <si>
    <t>Canal exterior de secció semicircular de planxa d'acer galvanitzat de gruix 0,5 mm, de 155 mm i 33 cm de desenvolupament, com a màxim</t>
  </si>
  <si>
    <t>P-48</t>
  </si>
  <si>
    <t>Paret tanc.pass.,p/revestir,14cm,maó calat,290x140x100mm,p/revestir,categoria I,HD,UNE-EN 771-1,col.</t>
  </si>
  <si>
    <t>B0F1A-075F</t>
  </si>
  <si>
    <t>Maó calat, de 290x140x100 mm, per a revestir, categoria I, HD, segons la norma UNE-EN 771-1</t>
  </si>
  <si>
    <t>P-49</t>
  </si>
  <si>
    <t>Envà pl.guix laminat,estruc.doble refor.H146mm/400mm(48mm+48mm),2xA(12,5mm)/H(12,5mm)</t>
  </si>
  <si>
    <t>B0CC0-21OV</t>
  </si>
  <si>
    <t>Placa de guix laminat estàndard (A) i gruix 12,5 mm, amb vora afinada (BA), segons la norma UNE-EN 520</t>
  </si>
  <si>
    <t>P-50</t>
  </si>
  <si>
    <t>Envà pl.guix laminat,estruc.senzilla refor.H98mm/400mm(48mm),2xA(12,5mm)/H(12,5mm)</t>
  </si>
  <si>
    <t>P-51</t>
  </si>
  <si>
    <t>Envà pl.guix lam.t+aïll.pl.llana roca,estruc.doble refor.H146mm / 400mm(48mm),2xA(12,5mm)/H(12,5mm)+</t>
  </si>
  <si>
    <t>B7C93-11LP5</t>
  </si>
  <si>
    <t>Placa semirígida de llana mineral de roca (MW), de densitat 26 a 35 kg/m3, de 40 mm de gruix, amb una conductivitat tèrmica &lt;= 0,034 W/(m·K) i resistència tèrmica &gt;= 1,176 m2·K/W</t>
  </si>
  <si>
    <t>P-52</t>
  </si>
  <si>
    <t>Porta de dues fulles batents de 3x2 m de llum de pas d'acer galvanitzat en calent, amb bastidor de t</t>
  </si>
  <si>
    <t>B6A241Z2</t>
  </si>
  <si>
    <t>Porta malla acer galvanitzat de 3x2m</t>
  </si>
  <si>
    <t>P-53</t>
  </si>
  <si>
    <t>Reixat d'acer de 2 m d'alçària format per panells de 2.6 x 2 m amb malla amb plecs horitzontals elec</t>
  </si>
  <si>
    <t>B6A2-0JSZR</t>
  </si>
  <si>
    <t>Reixat acer 2m</t>
  </si>
  <si>
    <t>P-54</t>
  </si>
  <si>
    <t>Formació aresta,morter 1:2:10</t>
  </si>
  <si>
    <t>P-55</t>
  </si>
  <si>
    <t>Arrebossat reglejat,vert.ext.,h&lt;3m,morter ciment 1:6,remol.+llisc.ciment blanc ram paleta</t>
  </si>
  <si>
    <t>B055-065W</t>
  </si>
  <si>
    <t>Ciment blanc de ram de paleta BL 22,5 X segons UNE 80305, en sacs</t>
  </si>
  <si>
    <t>P-56</t>
  </si>
  <si>
    <t>Enrajolat vert.int.,h&lt;= 3m,rajola gres extruït esmalt.,rectang/quadr. 16 a 25 peces/m2,preu alt,col.</t>
  </si>
  <si>
    <t>B0FG2-0GNP</t>
  </si>
  <si>
    <t>Rajola de gres extruït esmaltat de forma rectangular o quadrada, de 16 a 25 peces/m2, preu alt, grup AI-AIIa (UNE-EN 14411)</t>
  </si>
  <si>
    <t>P-57</t>
  </si>
  <si>
    <t>Enrajolat faixa vert.ext.,&lt;= 3 m,rajola ceràm.refrac.220x110x30mm,adhesiu cimentós C2+beurada CG2</t>
  </si>
  <si>
    <t>B094-06TK</t>
  </si>
  <si>
    <t>Adhesiu cimentós tipus C2 segons norma UNE-EN 12004</t>
  </si>
  <si>
    <t>B0FG4-0E7U</t>
  </si>
  <si>
    <t>Rajola de ceràmica refractària, de 220x110x30 mm</t>
  </si>
  <si>
    <t>P-58</t>
  </si>
  <si>
    <t>Enrajolat faixa horitz.ext.,&lt;= 3 m,rajola ceràm.refrac.220x110x30mm,adhesiu cimentós C2+beurada CG2</t>
  </si>
  <si>
    <t>P-59</t>
  </si>
  <si>
    <t>Cel ras regist.PGL amb acabat llis,600x600mm g=12,5mm, sistema desmuntable acer galv.ocult,perfils p</t>
  </si>
  <si>
    <t>B84I-0P88</t>
  </si>
  <si>
    <t>Placa de guix laminat per a cel ras registrable de 12,5 mm de gruix, acabat llis, de 600x600 mm i cantell rebaixat/ranurat ( D) segons la norma UNE-EN 13964, per a que quedi l'entramat ocult, i reacció al foc A2-s1, d0</t>
  </si>
  <si>
    <t>B848-2IV4</t>
  </si>
  <si>
    <t>Estructura d'acer galvanitzat oculta per a cel ras de plaques de 600x600 mm formada per perfils principals en forma de T invertida de 24 mm de base col·locats cada 0,6 m per a fixar al sostre mitjançant vareta de suspensió cada 1,2 m, amb perfils distanciadors de seguretat cada 2 m aproximadament fixats als perfils principals, inclòs part proporcional de perfils de remat, suspensors i fixacions, per a suportar una càrrega de fins a 14 kg</t>
  </si>
  <si>
    <t>P-60</t>
  </si>
  <si>
    <t>Pintat pilar acer esmalt ignífug,2imprim.igníf.+acab.</t>
  </si>
  <si>
    <t>A01-FEP9</t>
  </si>
  <si>
    <t>Ajudant pintor</t>
  </si>
  <si>
    <t>A0F-000V</t>
  </si>
  <si>
    <t>Oficial 1a pintor</t>
  </si>
  <si>
    <t>B8Z6-0P2J</t>
  </si>
  <si>
    <t>Imprimació ignífuga</t>
  </si>
  <si>
    <t>B891-0P05</t>
  </si>
  <si>
    <t>Esmalt ignífug</t>
  </si>
  <si>
    <t>P-61</t>
  </si>
  <si>
    <t>Pintat vert. Ext. Ciment,pintura silicat,llis,imprimació fixadora+2acab.</t>
  </si>
  <si>
    <t>B8Z6-0P27</t>
  </si>
  <si>
    <t>Imprimació fixadora acrílica</t>
  </si>
  <si>
    <t>B896-HYC4</t>
  </si>
  <si>
    <t>Pintura al silicat, per a exteriors</t>
  </si>
  <si>
    <t>P-62</t>
  </si>
  <si>
    <t>Pint.horitz.guix,pintura plàstica llis+segelladora+2acab.</t>
  </si>
  <si>
    <t>B896-HYAR</t>
  </si>
  <si>
    <t>Pintura plàstica, per a interiors</t>
  </si>
  <si>
    <t>B8ZM-0P35</t>
  </si>
  <si>
    <t>Segelladora</t>
  </si>
  <si>
    <t>P-63</t>
  </si>
  <si>
    <t>Pint.vert.guix,pintura plàstica llis+segelladora+2acab.</t>
  </si>
  <si>
    <t>P-64</t>
  </si>
  <si>
    <t>Coronament paret g=13 a 17,5 cm,peça especial ceràm. Vidriada preu alt,2esc.,20x18cm,col.adhes.rajol</t>
  </si>
  <si>
    <t>B053-1VFA</t>
  </si>
  <si>
    <t>Material per a rejuntat de rajoles ceràmiques CG1 segons norma UNE-EN 13888, blanca</t>
  </si>
  <si>
    <t>B0FJ6-101U</t>
  </si>
  <si>
    <t>Peça especial de ceràmica vidriada preu alt, amb dos cantells en escaire, de 20x18 cm</t>
  </si>
  <si>
    <t>P-65</t>
  </si>
  <si>
    <t>Subbase Tot-u art.procedent granulats reciclats form.,estesa+picon.98%PM,entorn urba dif.mob.voreres</t>
  </si>
  <si>
    <t>B03F-05NY</t>
  </si>
  <si>
    <t>Tot-u artificial procedent de granulats reciclats de formigó</t>
  </si>
  <si>
    <t>P-66</t>
  </si>
  <si>
    <t>Base Formigó en massa HM - 20 / B / 20 / X0 quant.ciment 200kg/m3, aigua/ciment =&lt; 0.6, camió +vibr.</t>
  </si>
  <si>
    <t>B06F1-I0IL</t>
  </si>
  <si>
    <t>Formigó en massa HM - 20 / B / 20 / X0 amb una quantitat de ciment de 200 kg/m3 i relació aigua ciment =&lt; 0.6</t>
  </si>
  <si>
    <t>P-67</t>
  </si>
  <si>
    <t>BaseMesc.bit.AC 22 base B 50/70G,granul.calcari</t>
  </si>
  <si>
    <t>C175-00G4</t>
  </si>
  <si>
    <t>Estenedora per a paviments de mescla bituminosa</t>
  </si>
  <si>
    <t>C173-005K</t>
  </si>
  <si>
    <t>Corró vibratori per a formigons i betums autopropulsat pneumàtic</t>
  </si>
  <si>
    <t>B9H1-0HW0</t>
  </si>
  <si>
    <t>Mescla bituminosa contínua en calent tipus AC 22 base B 50/70 G, amb betum asfàltic de penetració, de granulometria grossa per a capa base i granulat calcari</t>
  </si>
  <si>
    <t>P-68</t>
  </si>
  <si>
    <t>Llosa,g=5cm,formigó per armar HA - 30 / F / 20 / XC1 quant.ciment 275kg/m3, aigua/ciment =&lt; 0.6</t>
  </si>
  <si>
    <t>B7C24-0KLD</t>
  </si>
  <si>
    <t>Planxa de poliestirè expandit (EPS) elastificat de 10 mm de gruix</t>
  </si>
  <si>
    <t>B06F2-LVHT</t>
  </si>
  <si>
    <t>Formigó per armar HA - 30 / F / 20 / XC1 amb una quantitat de ciment de 275 kg/m3 i relació aigua ciment =&lt; 0.6</t>
  </si>
  <si>
    <t>P-69</t>
  </si>
  <si>
    <t>Recrescuda+anivell.suport g=50mm, pasta autoaniv.CT-C10-F3,aplic.bombeig</t>
  </si>
  <si>
    <t>B07E-I12Q</t>
  </si>
  <si>
    <t>Pasta autoanivellant de ciment tipus CT amb classe C10 de resistència a compressió i classe F3 de resistència a flexió, segons UNE-EN 13813, subministrada a granel</t>
  </si>
  <si>
    <t>P-71</t>
  </si>
  <si>
    <t>Vora.rect.form.rigo.,MC,35x20cm,sob/form.no estructural20 a 25 cm</t>
  </si>
  <si>
    <t>B07L-1PYA</t>
  </si>
  <si>
    <t>Morter per a ram de paleta, classe M 5 (5 N/mm2), a granel, de designació (G) segons norma UNE-EN 998-2</t>
  </si>
  <si>
    <t>B963-0GU1</t>
  </si>
  <si>
    <t>Peça recta de formigó amb rigola, per a vorades, monocapa, 35x20 cm</t>
  </si>
  <si>
    <t>P-72</t>
  </si>
  <si>
    <t>Paviment ext.rajola gres extruït esmaltat antillis.,rectang/quadr. 16 a 25 u peces/m2,preu altadhesi</t>
  </si>
  <si>
    <t>B0FG2-0GNS</t>
  </si>
  <si>
    <t>Rajola de gres extruït esmaltat antilliscant de forma rectangular o quadrada, de 16 a 25 u peces/m2 grup AI/AIIa (UNE-EN 14411), preu alt</t>
  </si>
  <si>
    <t>P-73</t>
  </si>
  <si>
    <t>Corte junta pavim.horm. Ancho=6 a 8 mm,h&gt;= 4 cm</t>
  </si>
  <si>
    <t>P-74</t>
  </si>
  <si>
    <t>Paviment form.remol.s/additius+malla formigó per armar +addit. Hidròfug HA - 25 / B / 20 / xC2 quant</t>
  </si>
  <si>
    <t>B06F2-I14N</t>
  </si>
  <si>
    <t>Formigó per armar amb additiu hidròfug HA - 25 / B / 20 / xC2 amb una quantitat de ciment de 275 kg/m3 i relació aigua ciment =&lt; 0.6</t>
  </si>
  <si>
    <t>P-75</t>
  </si>
  <si>
    <t>Pavim.form.desactiv. G=10 cm,fibr.sint.,camió</t>
  </si>
  <si>
    <t>B9G0-1KQM</t>
  </si>
  <si>
    <t>Formigó amb additiu per a paviment continu per acabar desactivat, amb fibres sintètiques</t>
  </si>
  <si>
    <t>B084-2I28</t>
  </si>
  <si>
    <t>Producte per a tractament desactivant de superfícies de formigó</t>
  </si>
  <si>
    <t>P-76</t>
  </si>
  <si>
    <t>P-77</t>
  </si>
  <si>
    <t>Paviment Formigó per armar +addit. Hidròfug HA - 30 / B / 10 / xC4 + XM1 quant.ciment 325kg/m3, aigu</t>
  </si>
  <si>
    <t>B06F2-MU5I</t>
  </si>
  <si>
    <t>Formigó per armar amb additiu hidròfug HA - 30 / B / 10 / xC4 + XM1 amb una quantitat de ciment de 325 kg/m3 i relació aigua ciment =&lt; 0.5</t>
  </si>
  <si>
    <t>P-78</t>
  </si>
  <si>
    <t>Paviment Mesc.bit.AC 16 surf B 50/70S,granul.granític est-compact.</t>
  </si>
  <si>
    <t>B9H1-0HWY</t>
  </si>
  <si>
    <t>Mescla bituminosa contínua en calent tipus AC 16 surf B 50/70 S, amb betum asfàltic de penetració, de granulometria semidensa per a capa de trànsit i granulat granític</t>
  </si>
  <si>
    <t>P-79</t>
  </si>
  <si>
    <t>Sòcol rajola gres extruït s/esmalt.-polir,h=10cm,col.adhes.rajola C1,beurada CG1</t>
  </si>
  <si>
    <t>B9U7-0JAU</t>
  </si>
  <si>
    <t>Sòcol de rajola gres extruït sense esmaltar ni polir, de 10 cm d'alçària</t>
  </si>
  <si>
    <t>P-80</t>
  </si>
  <si>
    <t>Armadura d/llosa form. AP500T,Malla electr.acer corr.ME 20x20cm,D:5-5mm,6x2,2m B500T</t>
  </si>
  <si>
    <t>B0B8-108C</t>
  </si>
  <si>
    <t>Malla electrosoldada de barres corrugades d'acer ME 20x20 cm D:5-5 mm 6x2,2 m B500T UNE-EN 10080</t>
  </si>
  <si>
    <t>P-81</t>
  </si>
  <si>
    <t>Revestimiento coloreado protector epoxi-acrílico Mapecoat TNS Extreme, aplicado sobre soporte de hor</t>
  </si>
  <si>
    <t>P-82</t>
  </si>
  <si>
    <t>Puerta perfo.ac.,1bat.,210x90cm,cerrad.+pasad.,col.</t>
  </si>
  <si>
    <t>BAD0-H5IC</t>
  </si>
  <si>
    <t>Puerta de plancha perforada de acero de una hoja batiente y marco en perfil laminado de acero para un hueco de obra de 210x90 cm, con cerradura y pasadores</t>
  </si>
  <si>
    <t>P-83</t>
  </si>
  <si>
    <t>Puerta perfo.ac.,2bat.,220x255cm,cerrad.+llave,col.</t>
  </si>
  <si>
    <t>BAD0-H5ID</t>
  </si>
  <si>
    <t>Puerta de plancha perforada de acero galvanizado de dos hojas batientes y marco con perfil laminado de acero, para un hueco de obra de 220x255 cm, con cerradura y pasadores</t>
  </si>
  <si>
    <t>P-84</t>
  </si>
  <si>
    <t>Finestra alumini lacat,trenc.pont tèrmic,2corred.,220x120cm,preu alt,classif.3 7A C5,s/persian</t>
  </si>
  <si>
    <t>B7JE-0GTI</t>
  </si>
  <si>
    <t>dm3</t>
  </si>
  <si>
    <t>Massilla per a segellats, d'aplicació amb pistola, de base poliuretà monocomponent</t>
  </si>
  <si>
    <t>B7JE-0GTM</t>
  </si>
  <si>
    <t>Massilla per a segellats, d'aplicació amb pistola, de base silicona neutra monocomponent</t>
  </si>
  <si>
    <t>BAF67ZJJ</t>
  </si>
  <si>
    <t>Finestra d'alumini lacat negre, amb trencament de pont tèrmic, per a col·locar sobre bastiment de base, amb dues fulles corredisses, per a un buit d'obra de 2,5 a 3,24 m2 de superfície, elaborada amb perfils de preu alt, classificació mínima 3 de permeabilitat a l'aire segons UNE-EN 12207, classificació mínima 7A d'estanquitat a l'aigua segons UNE-EN 12208 i classificació mínima C5 de resistència al vent segons UNE-EN 12210, sense persiana. Inclos premarc</t>
  </si>
  <si>
    <t>P-85</t>
  </si>
  <si>
    <t>Finestra alumini lacat negre,trenc.pont tèrmic,1oscilob.,50x60cm,preu alt,classif. 4 9A C5,s/persian</t>
  </si>
  <si>
    <t>BAF4-1RR0</t>
  </si>
  <si>
    <t>Finestra d'alumini lacat blanc, amb trencament de pont tèrmic, per a col·locar sobre bastiment de base, amb una fulla oscilobatent, per a un buit d'obra de 0,25 a 0,49 m2 de superfície, elaborada amb perfils de preu alt, classificació mínima 4 de permeabilitat a l'aire segons UNE-EN 12207, classificació mínima 9A d'estanquitat a l'aigua segons UNE-EN 12208 i classificació mínima C5 de resistència al vent segons UNE-EN 12210, sense persiana</t>
  </si>
  <si>
    <t>P-86</t>
  </si>
  <si>
    <t>Automatisme motor sup&lt;=15m2,eix 48mm+polit.200mm,fix.eix.porta</t>
  </si>
  <si>
    <t>BAW0-0Z98</t>
  </si>
  <si>
    <t>Automatisme amb motor reductor i fre electromagnètic per a porta enrotllable, de 15 m2 de superfície màxima, monofàsic a 230 V de tensió, amb eix de 48 mm, politja de 200 mm i accessoris de muntatge, per a fixar a l'eix de la porta</t>
  </si>
  <si>
    <t>P-87</t>
  </si>
  <si>
    <t>Emissor radiocomand.,pila 12v</t>
  </si>
  <si>
    <t>BAW4-2KAA</t>
  </si>
  <si>
    <t>Emissor de radiocomandament, amb pila de 12 v</t>
  </si>
  <si>
    <t>P-88</t>
  </si>
  <si>
    <t>Barana IPN-100 ¬J¬ inv.corba/2m,2 trav.d50mm,h=100 a 120 cm,anc.form.</t>
  </si>
  <si>
    <t>BB18-0XOS</t>
  </si>
  <si>
    <t>Barana de perfil IPN-100 en forma de J invertida de cares corbes, amb dos tubs travessers de 50 mm, de 100 a 120 cm d'alçària</t>
  </si>
  <si>
    <t>P-89</t>
  </si>
  <si>
    <t>Marca vial long.contínua P-R, 15cm, plástic en fred 2 comp., polvorització</t>
  </si>
  <si>
    <t>C1B0-006C</t>
  </si>
  <si>
    <t>Màquina per a pintar bandes de vial, autopropulsada</t>
  </si>
  <si>
    <t>BBA1-2XWR</t>
  </si>
  <si>
    <t>Plàstic d'aplicació en fred de dos components de color blanc, per a marques vials</t>
  </si>
  <si>
    <t>BBA0-0SD6</t>
  </si>
  <si>
    <t>Microesferes de vidre per a senyalització per a marques vials retrorreflectants en sec</t>
  </si>
  <si>
    <t>P-90</t>
  </si>
  <si>
    <t>Marca vial long.discontínua P-R, 15cm, 1/2, plástic en fred 2 comp., polvorització</t>
  </si>
  <si>
    <t>P-91</t>
  </si>
  <si>
    <t>Marca vial transv.contínua P-R, 50cm, plástic en fred 2 comp., màq.manual,entorn urba dif.mob.vorere</t>
  </si>
  <si>
    <t>C1B0-006D</t>
  </si>
  <si>
    <t>Màquina per a pintar bandes de vial, d'accionament manual</t>
  </si>
  <si>
    <t>P-92</t>
  </si>
  <si>
    <t>Pintat pista poliesportiva PP1 (19x32m),poliuretà,m.manuals</t>
  </si>
  <si>
    <t>B891-0P01</t>
  </si>
  <si>
    <t>Esmalt de poliuretà d'un u component</t>
  </si>
  <si>
    <t>B017-05MM</t>
  </si>
  <si>
    <t>Dissolvent universal</t>
  </si>
  <si>
    <t>P-93</t>
  </si>
  <si>
    <t>Mirall de lluna incolora g=5mm,col.fixat s/parament</t>
  </si>
  <si>
    <t>A0F-0010</t>
  </si>
  <si>
    <t>Oficial 1a vidrier</t>
  </si>
  <si>
    <t>B0A8-07MS</t>
  </si>
  <si>
    <t>Grapa metàl·lica per a fixar miralls</t>
  </si>
  <si>
    <t>BC1K-0WNS</t>
  </si>
  <si>
    <t>Mirall de lluna incolora de gruix 5 mm</t>
  </si>
  <si>
    <t>B0AO-07IG</t>
  </si>
  <si>
    <t>Tac de niló de 5 mm de diàmetre, com a màxim, amb vis</t>
  </si>
  <si>
    <t>P-94</t>
  </si>
  <si>
    <t xml:space="preserve">Vidre aïllant de lluna acolorida de 4+4 mm de gruix amb 1 butiral transparent classe 2 (B) 2 segons </t>
  </si>
  <si>
    <t>BC14-1LQ5</t>
  </si>
  <si>
    <t>Vidre aïllant de lluna acolorida de 4+4 mm de gruix amb 1 butiral transparent classe 2 (B) 2 segons UNE-EN 12600, cambra d'aire de 12 mm i lluna de 4+4 mm de gruix amb 1 butiral transparent de lluna incolora, classe 2 (B) 2 segons UNE-EN 12600</t>
  </si>
  <si>
    <t>P-95</t>
  </si>
  <si>
    <t>Instal·lació xarxa evacuació segons plànol</t>
  </si>
  <si>
    <t>P-96</t>
  </si>
  <si>
    <t>Baixant Tub fosa grisa,DN=125mm,p/unió campana anell.estanq.,fix.mec.brides</t>
  </si>
  <si>
    <t>BD11-DP01</t>
  </si>
  <si>
    <t>Baixant vertical per a aigües pluvials, fabricat en acer galvanitzat, de diàmetre nominal Ø 125 mm, amb longituds segmentades de 1 m, amb tots els accessoris necessaris (cobertes, teules-embellidors, colzes, ancoratges, subjeccions a façana amb brida metàl·lica, portes de registre quan calgui, i acabat exterior galvanitzat). Inclou fixacions i juntes estanquessadesl.</t>
  </si>
  <si>
    <t>P-97</t>
  </si>
  <si>
    <t>Desg.ap.sanitari Tub polipropilè paret tricapa,evacua.insonoritz.,DN=40mm,junt elàstic</t>
  </si>
  <si>
    <t>BDY2-1KCK</t>
  </si>
  <si>
    <t>Element de muntatge per a tub de polipropilè, D=40 mm</t>
  </si>
  <si>
    <t>BDW2-1KC5</t>
  </si>
  <si>
    <t>Accessori genèric per a tub de polipropilè, D=40 mm</t>
  </si>
  <si>
    <t>BD16-1K9X</t>
  </si>
  <si>
    <t>Tub de polipropilè de paret tricapa per a evacuació insonoritzada, segons norma UNE-EN 1451-1, de DN 40 mm, classe de reacció al foc B-s1, d0 segons norma UNE-EN 13501-1, junt elàstic</t>
  </si>
  <si>
    <t>P-98</t>
  </si>
  <si>
    <t>Desg.ap.sanitari Tub polipropilè paret tricapa,evacua.insonoritz.,DN=110mm,junt elàstic</t>
  </si>
  <si>
    <t>BDW2-1KC9</t>
  </si>
  <si>
    <t>Accessori genèric per a tub de polipropilè, D=110 mm</t>
  </si>
  <si>
    <t>BDY2-1KCO</t>
  </si>
  <si>
    <t>Element de muntatge per a tub de polipropilè, D=110 mm</t>
  </si>
  <si>
    <t>BD16-1KA1</t>
  </si>
  <si>
    <t>Tub de polipropilè de paret tricapa per a evacuació insonoritzada, segons norma UNE-EN 1451-1, de DN 110 mm, classe de reacció al foc B-s1, d0 segons norma UNE-EN 13501-1, junt elàstic</t>
  </si>
  <si>
    <t>P-99</t>
  </si>
  <si>
    <t>P-100</t>
  </si>
  <si>
    <t>Pericó prefabricat de formigó per a sanejament, de 60x60x65 cm de mides interiors</t>
  </si>
  <si>
    <t>BD31-20GL</t>
  </si>
  <si>
    <t>Pericó prefabricat de formigó per a sanejament, de 60x60x65 cm de mides interiors, i 5 cm de gruix, amb finestres premarcades de 44 cm d'a 3 cares, inclosa tapa de prefabricada de formigó</t>
  </si>
  <si>
    <t>P-101</t>
  </si>
  <si>
    <t>Tub PVC DN=200mm helic.,autoportant,unió massilla adhes.poliur.,col.fons rasa</t>
  </si>
  <si>
    <t>BD7C-0L7M</t>
  </si>
  <si>
    <t>Tub de PVC de 200 mm de diàmetre nominal de formació helicoïdal amb perfil rígid nervat exteriorment, autoportant amb unió elàstica amb massilla adhesiva de poliuretà</t>
  </si>
  <si>
    <t>P-102</t>
  </si>
  <si>
    <t>Banda cont.plàstic d/color,ampl.=30cm,col.a 20 cm s/canalitz.</t>
  </si>
  <si>
    <t>BDG0-1C2A</t>
  </si>
  <si>
    <t>Banda continua de senyalització per a canalitzacions soterrades de 30 cm d'amplària, de polipropilè</t>
  </si>
  <si>
    <t>P-103</t>
  </si>
  <si>
    <t>Bastiment+tapa p/pericó serv.,fosa grisa 620x620x50mm,52kg,col.mort.</t>
  </si>
  <si>
    <t>BDK1-0M3O</t>
  </si>
  <si>
    <t>Bastiment i tapa per a pericó de serveis de fosa grisa de 620x620x50 mm i de 52 kg de pes</t>
  </si>
  <si>
    <t>P-104</t>
  </si>
  <si>
    <t>,+lliscat int.Pericó regist.fàbrica maó,40x40x40 cm,g=15cm,p/inst.serveis,+lliscat int. Morter cimen</t>
  </si>
  <si>
    <t>B0F1A-0760</t>
  </si>
  <si>
    <t>Maó calat R-25 N/mm2, de 290x140x100 mm, per a revestir, categoria I, HD, segons la norma UNE-EN 771-1</t>
  </si>
  <si>
    <t>B069-I4H8</t>
  </si>
  <si>
    <t>Formigó d'ús no estructural HNE-20/P/20 de resistència a compressió 20 N/mm2, consistència plàstica i grandària màxima del granulat 20 mm</t>
  </si>
  <si>
    <t>P-105</t>
  </si>
  <si>
    <t>,+lliscat int.Pericó regist.fàbrica maó,60x60x60 cm,g=15cm,p/inst.serveis,+lliscat int. Morter cimen</t>
  </si>
  <si>
    <t>P-106</t>
  </si>
  <si>
    <t>Conducte circ.,PVC+espiral PVC,D=160mm,tub flex.,munt.superf.</t>
  </si>
  <si>
    <t>BE43-0O3W</t>
  </si>
  <si>
    <t>Conducte circular de PVC amb espiral de PVC rígid, de 160 mm de diàmetre (s/UNE-EN 1505 i UNE-EN 1506), sense gruixos definits</t>
  </si>
  <si>
    <t>P-107</t>
  </si>
  <si>
    <t>Boca extracció circular PVC, D125mm,col.</t>
  </si>
  <si>
    <t>BEKR-J0QO</t>
  </si>
  <si>
    <t>Boca d'extracció circular de PVC, de 125 mm de diàmetre</t>
  </si>
  <si>
    <t>P-108</t>
  </si>
  <si>
    <t>Ventilador-extractor monof.230V,cabal&lt;100m3/h,encastat</t>
  </si>
  <si>
    <t>BEM9-DP01</t>
  </si>
  <si>
    <t>Ventilador-extractor helicocentrífug en línia per a conducte Ø160 mm per a ventilació de banys, amb cabal màxim aproximat de 180 m³/h en descàrrega lliure, motor monofàsic 230 V – 50 Hz de, intensitat màxima 0,16 A, potència màxima 25 W, grau de protecció IP44, cos i hèlix en material plàstic, rodaments a boles i baix nivell sonor (˜24 dB(A)).</t>
  </si>
  <si>
    <t>P-109</t>
  </si>
  <si>
    <t>Tub PVC,DN=110mm,PN=6bar,encolatUNE-EN 1452-2,dific.mitjà,col.fons rasa</t>
  </si>
  <si>
    <t>BFWB-08VL</t>
  </si>
  <si>
    <t>Accessori per a tub de PVC-U a pressió, de 110 mm de diàmetre nominal exterior, per a encolar</t>
  </si>
  <si>
    <t>BFA7-08RT</t>
  </si>
  <si>
    <t>Tub de PVC de 110 mm de diàmetre nominal, de 6 bar de pressió nominal, per a encolar, segons la norma UNE-EN 1452-2</t>
  </si>
  <si>
    <t>BFYG-08XF</t>
  </si>
  <si>
    <t>Part proporcional d'elements de muntatge per a tub de PVC-U a pressió, de 110 mm de diàmetre nominal exterior, encolat</t>
  </si>
  <si>
    <t>P-110</t>
  </si>
  <si>
    <t>Tub PE 100,DN 75,PN 16 (SDR 11),barres 6m,UNE-EN 12201-2,+p.p.accessoris electrosold.,fons rasa,s/af</t>
  </si>
  <si>
    <t>C13A-00FP</t>
  </si>
  <si>
    <t>Picó vibrant de combustible amb placa de 30x30 cm</t>
  </si>
  <si>
    <t>C20P-WLSF</t>
  </si>
  <si>
    <t>Equip i elements auxiliars per a soldadura per electrofusió de canonades de polietilè, diàmetre nominal DN 20 a 630 mm, de funcionament manual i control de la soldadura automàtic, alimentació elèctrica monofàsica a 230 V, potència 3,6 kW, grau de protecció IP54, amb funció de documentació i traçabilitat de la soldadura, ports de comunicacions USB i paral·lel, contrassenya de supervisor, possibiltat d'introduïr coordenades GPS, amb escàner lector de codi de barres</t>
  </si>
  <si>
    <t>BFB3-099G</t>
  </si>
  <si>
    <t>Tub de polietilè de designació PE 100, diàmetre nominal DN 75, pressió nominal PN 16 (SDR 11), subministrat en barres de 6 m, fabricació segons norma UNE-EN 12201-2</t>
  </si>
  <si>
    <t>BFWF-W63K</t>
  </si>
  <si>
    <t>Accessori per a tubs de polietilè de densitat alta, de 75 mm de diàmetre nominal exterior, de plàstic, 16 bar de pressió nominal, per a electrosoldadura</t>
  </si>
  <si>
    <t>B03L-05N5</t>
  </si>
  <si>
    <t>Sorra de pedrera de 0 a 3,5 mm</t>
  </si>
  <si>
    <t>P-111</t>
  </si>
  <si>
    <t>Armari polièster 400x300x170 mm,porta+finestreta,munt.superf.</t>
  </si>
  <si>
    <t>BG11-DP01</t>
  </si>
  <si>
    <t>Armari de polièster de 400×300×170 mm per a instal·lacions de telecomunicacions (ICT), IP65, amb filtre de ventilació i carril DIN ajustable.</t>
  </si>
  <si>
    <t>BGW0-0951</t>
  </si>
  <si>
    <t>Part proporcional d'accessoris per a armaris de polièster</t>
  </si>
  <si>
    <t>P-112</t>
  </si>
  <si>
    <t>Caixa deriv.plàstic,150x150mm,prot.IP-40,munt.superf.</t>
  </si>
  <si>
    <t>BGW2-093M</t>
  </si>
  <si>
    <t>Parte proporcional de accesorios de caja de derivación cuadrada</t>
  </si>
  <si>
    <t>BG12-0G76</t>
  </si>
  <si>
    <t>Caja de derivación cuadrada de plástico, de 150x150 mm, con grado de protección IP-40 y para montar superficialmente</t>
  </si>
  <si>
    <t>P-113</t>
  </si>
  <si>
    <t>BG17-DP03</t>
  </si>
  <si>
    <t>Comptador monofàsic 40 A</t>
  </si>
  <si>
    <t>BG17-DP02</t>
  </si>
  <si>
    <t>Caja General Protección Medida CPM MF2</t>
  </si>
  <si>
    <t>BGW2-093P</t>
  </si>
  <si>
    <t>Part proporcional d'accessoris de caixa general de protecció i mesura</t>
  </si>
  <si>
    <t>P-114</t>
  </si>
  <si>
    <t>Caixa comand./prot.,mat.autoexting.+porta,18 mòduls,encastada</t>
  </si>
  <si>
    <t>BG18-0BXH</t>
  </si>
  <si>
    <t>Caixa per a quadre de comandament i protecció, de material autoextingible, amb porta, amb divuit mòduls i per a encastar</t>
  </si>
  <si>
    <t>P-115</t>
  </si>
  <si>
    <t>Tub corbable corrugat PE,doble capa,DN=90mm,20J,450N,canal.sot.</t>
  </si>
  <si>
    <t>BG2Q-1KTE</t>
  </si>
  <si>
    <t>Tub corbable corrugat de polietilè, de doble capa, llisa la interior i corrugada l'exterior, de 90 mm de diàmetre nominal, aïllant i no propagador de la flama, resistència a l'impacte de 20 J, resistència a compressió de 450 N, per a canalitzacions soterrades</t>
  </si>
  <si>
    <t>P-116</t>
  </si>
  <si>
    <t>Tub corbable corrugat PE,doble capa,DN=160mm,40J,450N,canal.sot.</t>
  </si>
  <si>
    <t>BG2Q-1KTO</t>
  </si>
  <si>
    <t>Tub corbable corrugat de polietilè, de doble capa, llisa la interior i corrugada l'exterior, de 160 mm de diàmetre nominal, aïllant i no propagador de la flama, resistència a l'impacte de 40 J, resistència a compressió de 450 N, per a canalitzacions soterrades</t>
  </si>
  <si>
    <t>P-117</t>
  </si>
  <si>
    <t>Tub flexible corrugat PVC,DN=25mm,1J,320N,2000V,sob/sostremort</t>
  </si>
  <si>
    <t>BG2Q-1KSV</t>
  </si>
  <si>
    <t>Tub flexible corrugat de PVC, de 25 mm de diàmetre nominal, aïllant i no propagador de la flama, resistència a l'impacte d'1 J, resistència a compressió de 320 N i una rigidesa dielèctrica de 2000 V</t>
  </si>
  <si>
    <t>P-118</t>
  </si>
  <si>
    <t>Circ.tfs.simple 1x(3x240/1x150mm2),a/cable alum. 0,6 / 1kV,AL RV,Eca,col·locat soterrat</t>
  </si>
  <si>
    <t>BG32-078Y</t>
  </si>
  <si>
    <t>Cable amb conductor d'alumini de tensió assignada de 0,6 / 1 kV, de designació AL RV, construcció segons norma UNE 21123-2, unipolar, de secció 1x150 mm2, classe de reacció al foc Eca segons la norma UNE-EN 50575</t>
  </si>
  <si>
    <t>BG32-079C</t>
  </si>
  <si>
    <t>Cable amb conductor d'alumini de tensió assignada de 0,6 / 1 kV, de designació AL RV, construcció segons norma UNE 21123-2, unipolar, de secció 1x240 mm2, classe de reacció al foc Eca segons la norma UNE-EN 50575</t>
  </si>
  <si>
    <t>P-119</t>
  </si>
  <si>
    <t>Cable 0,6/1 kV RZ1-K (AS+), verd-groc 1x1,5mm2,col.tub</t>
  </si>
  <si>
    <t>BG33-G2X3</t>
  </si>
  <si>
    <t>Cable amb conductor de coure de tensió assignada0,6/1 kV, de designació RZ1-K (AS+), construcció segons norma UNE 211025, unipolar, de secció 1x1,5 mm2, amb coberta del cable de poliolefines, classe de reacció al foc Cca-s1b, d1, a1 segons la norma UNE-EN 50575 amb baixa emissió fums</t>
  </si>
  <si>
    <t>P-120</t>
  </si>
  <si>
    <t>Cable 0,6/1 kV RZ1-K (AS), 2x1,5mm2,col.tub</t>
  </si>
  <si>
    <t>BG33-G2W8</t>
  </si>
  <si>
    <t>Cable amb conductor de coure de tensió assignada0,6/1 kV, de designació RZ1-K (AS), construcció segons norma UNE 21123-4, bipolar, de secció 2x1,5 mm2, amb coberta del cable de poliolefines, classe de reacció al foc Cca-s1b, d1, a1 segons la norma UNE-EN 50575 amb baixa emissió fums</t>
  </si>
  <si>
    <t>P-121</t>
  </si>
  <si>
    <t>P-122</t>
  </si>
  <si>
    <t>Cable 0,6/1 kV RZ1-K (AS), 2x10mm2,col.tub</t>
  </si>
  <si>
    <t>BG33-G2WA</t>
  </si>
  <si>
    <t>Cable amb conductor de coure de tensió assignada0,6/1 kV, de designació RZ1-K (AS), construcció segons norma UNE 21123-4, bipolar, de secció 2x10 mm2, amb coberta del cable de poliolefines, classe de reacció al foc Cca-s1b, d1, a1 segons la norma UNE-EN 50575 amb baixa emissió fums</t>
  </si>
  <si>
    <t>P-123</t>
  </si>
  <si>
    <t>Cable 0,6/1 kV RZ, 4x6mm2,col. Aeri</t>
  </si>
  <si>
    <t>BG33-G2YX</t>
  </si>
  <si>
    <t>Cable amb conductor de coure de tensió assignada 0,6/1 kV, de designació RZ, construcció segons norma UNE 21030-2, tetrapolar, de secció 4x6 mm2, amb coberta del cable de poliolefines, classe de reacció al foc segons la norma UNE-EN 50575 amb baixa emissió fums</t>
  </si>
  <si>
    <t>P-124</t>
  </si>
  <si>
    <t>Conductor Cu nu,1x16mm2,munt.p.terra</t>
  </si>
  <si>
    <t>BGY3-0B2S</t>
  </si>
  <si>
    <t>Part proporcional d'elements especials per a conductors de coure nus</t>
  </si>
  <si>
    <t>BG3I-06W1</t>
  </si>
  <si>
    <t>Conductor de coure nu, unipolar de secció 1x16 mm2</t>
  </si>
  <si>
    <t>P-125</t>
  </si>
  <si>
    <t>Interruptor auto.magnet.,I=10A,PIA corbaC,bipol.(1P+N),tall=6000A/10kA,2mòd.DIN,munt.perf.DIN</t>
  </si>
  <si>
    <t>BG49-189N</t>
  </si>
  <si>
    <t>Interruptor automàtic magnetotèrmic de 10 A d'intensitat nominal, tipus PIA corba C, bipolar (1P+N), de 6000 A de poder de tall segons UNE-EN 60898 i de 10 kA de poder de tall segons UNE-EN 60947-2, de 2 mòduls DIN de 18 mm d'amplària, per a muntar en perfil DIN</t>
  </si>
  <si>
    <t>BGWD-0AS2</t>
  </si>
  <si>
    <t>Part proporcional d'accessoris per a interruptors magnetotèrmics</t>
  </si>
  <si>
    <t>P-126</t>
  </si>
  <si>
    <t>Interruptor auto.magnet.,I=16A,PIA corbaC,bipol.(1P+N),tall=6000A/10kA,2mòd.DIN,munt.perf.DIN</t>
  </si>
  <si>
    <t>BG49-18GG</t>
  </si>
  <si>
    <t>Interruptor automàtic magnetotèrmic de 16 A d'intensitat nominal, tipus PIA corba C, bipolar (1P+N), de 6000 A de poder de tall segons UNE-EN 60898 i de 10 kA de poder de tall segons UNE-EN 60947-2, de 2 mòduls DIN de 18 mm d'amplària, per a muntar en perfil DIN</t>
  </si>
  <si>
    <t>P-127</t>
  </si>
  <si>
    <t>Int.auto.IGA I=40A,PIA corbaC,(2P)+bobina emisió,6000A,3mòd.DIN,munt.perf.DIN</t>
  </si>
  <si>
    <t>BG47-2ITO</t>
  </si>
  <si>
    <t>Interruptor automàtic magnetotèrmic tipus IGA de 40 A d'intensitat nominal, amb PIA corba C, bipolar (2P) amb bobina d'emisió, de 6000 A de poder de tall segons UNE-EN 60898, de 3 mòduls DIN de 18 mm d'amplària, per a muntar en perfil DIN</t>
  </si>
  <si>
    <t>P-128</t>
  </si>
  <si>
    <t>Interruptor dif.cl.AC,gam.terc.,I=40A,(2P),0,03A,fij.inst.,2mód.DIN,mont.perf.DIN</t>
  </si>
  <si>
    <t>BG4L-09XD</t>
  </si>
  <si>
    <t>Interruptor diferencial de la clase AC, gama terciario, de 40 A de intensidad nominal, bipolar (2P), de 0,03 A de sensibilidad, de desconexión fijo instantáneo, con botón de test incorporado y con indicador mecánico de defecto, construido según las especificaciones de la norma UNE-EN 61008-1, de 2 módulos DIN de 18 mm de ancho, para montar en perfil DIN</t>
  </si>
  <si>
    <t>BGWD-0AS3</t>
  </si>
  <si>
    <t>Parte proporcional de accesorios para interruptores diferenciales</t>
  </si>
  <si>
    <t>P-129</t>
  </si>
  <si>
    <t>Canaleta tipus “embut” per a protecció de cables sota la caixa de seccionament</t>
  </si>
  <si>
    <t>P-130</t>
  </si>
  <si>
    <t>Caixa de secciónament de 400 A</t>
  </si>
  <si>
    <t>BF4J-DP31</t>
  </si>
  <si>
    <t>P-131</t>
  </si>
  <si>
    <t>Pont de cable (sense terminals) entre la CS i la CGP de secció 3×240 + 150 mm² Al</t>
  </si>
  <si>
    <t>BF4J-DP32</t>
  </si>
  <si>
    <t>P-132</t>
  </si>
  <si>
    <t>Conjunt de mesura tipus CPM4 fins a 13,85 kW</t>
  </si>
  <si>
    <t>BF4J-DP33</t>
  </si>
  <si>
    <t>P-133</t>
  </si>
  <si>
    <t>BF4J-DP34</t>
  </si>
  <si>
    <t>Conexió BT amb terminal Al 3x240+150 mm2</t>
  </si>
  <si>
    <t>P-134</t>
  </si>
  <si>
    <t>Mesura d’aïllament de coberta de cable, cel·la de mitja tensió, motor o transformador de potència</t>
  </si>
  <si>
    <t>BF4J-DP35</t>
  </si>
  <si>
    <t>P-135</t>
  </si>
  <si>
    <t>Interruptor,(1P),10AX/250V,a/tecla,preu mitjà,munt.superf.</t>
  </si>
  <si>
    <t>BG69-1NR9</t>
  </si>
  <si>
    <t>Interruptor per a muntar superficialment, unipolar (1P), 10 AX/250 V, amb tecla, preu mitjà,</t>
  </si>
  <si>
    <t>BGW8-0ASI</t>
  </si>
  <si>
    <t>Part proporcional d'accessoris per a interruptors i commutadors</t>
  </si>
  <si>
    <t>P-136</t>
  </si>
  <si>
    <t>Kit mecanismes,3 elements,3 bases endoll,+marc i bastidor,encastat</t>
  </si>
  <si>
    <t>BG6C-34WB</t>
  </si>
  <si>
    <t>Kit de mecanismes de 3 elements, amb 3 bases d'endoll, amb marc i bastidor</t>
  </si>
  <si>
    <t>P-137</t>
  </si>
  <si>
    <t>Kit mecanismes,1 element,1 base endoll,+marc i bastidor,encastat</t>
  </si>
  <si>
    <t>BG6C-34WG</t>
  </si>
  <si>
    <t>Kit de mecanismes d'1 element, amb 1 base d'endoll, amb marc i bastidor</t>
  </si>
  <si>
    <t>P-138</t>
  </si>
  <si>
    <t>Kit mecanismes,2 elements,2 bases endoll,+marc i bastidor,encastat</t>
  </si>
  <si>
    <t>BG6C-34W0</t>
  </si>
  <si>
    <t>Kit de mecanismes de 2 elements, amb 2 bases d'endoll, amb marc i bastidor</t>
  </si>
  <si>
    <t>P-139</t>
  </si>
  <si>
    <t>Kit mecanismes,1 element,1 presa RJ45,+marc i bastidor,encastat</t>
  </si>
  <si>
    <t>BG6C-34WF</t>
  </si>
  <si>
    <t>Kit de mecanismes d'1 element, amb 1 presa RJ45, amb marc i bastidor</t>
  </si>
  <si>
    <t>P-140</t>
  </si>
  <si>
    <t>Int.detect.mov.,tipus univ.,resistives,1000W,230V,10 a 300 s,5 a 120 lx,a/tapa,preu alt,encastat</t>
  </si>
  <si>
    <t>BG70-1O9D</t>
  </si>
  <si>
    <t>Interruptor detector de moviment, de tipus universal, per a càrregues resistives de fins a 1000 W de potència i 230 V de tensió d'alimentació, de 10 a 300 s de temps de desconnexió, sensibilitat d'activació de 5 a 120 lx, amb tapa, preu alt, per a encastar</t>
  </si>
  <si>
    <t>P-141</t>
  </si>
  <si>
    <t>Placa connex.terra acer,quadr.(massis.),S=0,2m2,g=3mm,soterra.</t>
  </si>
  <si>
    <t>BGD2-06UM</t>
  </si>
  <si>
    <t>Placa de connexió a terra d'acer quadrada (massissa), de 0,2 m2 de superfície i de 3 mm de gruix</t>
  </si>
  <si>
    <t>BGYD-0B2X</t>
  </si>
  <si>
    <t>Part proporcional d'elements especials per a plaques de connexió a terra</t>
  </si>
  <si>
    <t>P-143</t>
  </si>
  <si>
    <t>Plafó LED 15 W</t>
  </si>
  <si>
    <t>BH20-DP02</t>
  </si>
  <si>
    <t xml:space="preserve">Plafó LED  15 W de flux lluminós aproximat 1.350 lm, amb temperatura de color 27000 K (blanc fred), per a instal·lació en sostre o fals sostre en zones de servei públic . Model a determinar per la direcció facultativa </t>
  </si>
  <si>
    <t>P-144</t>
  </si>
  <si>
    <t xml:space="preserve">Llum emerg.led,no permanent,IP66,classe II,70 a 100 lm,auton&lt; 1h,,forma rect.,policarbon.,preu alt, </t>
  </si>
  <si>
    <t>BH65-2IIY</t>
  </si>
  <si>
    <t>Llum d'emergència amb làmpada led, amb una vida útil de 100000 h, no permanent i estanca amb grau de protecció IP66, aïllament classe II, amb un flux aproximat de 70 a 100 lm, 1 h d'autonomia, de forma rectangular amb difusor i cos de policarbonat, preu alt</t>
  </si>
  <si>
    <t>P-145</t>
  </si>
  <si>
    <t>Luminària estanca LED 16W 60 cm protecció IK66 i IK10</t>
  </si>
  <si>
    <t>BHB1-DP21</t>
  </si>
  <si>
    <t>Luminària estanca  600 V 16W ML 84065 IP66 GY,  de 16 W flux de 2.400 lm color de llum 4.000 K / 6.500 K, grau de protecció IP66 i protecció contra impactes IK10.</t>
  </si>
  <si>
    <t>P-146</t>
  </si>
  <si>
    <t>Luminària estanca LED 32W 120 cm protecció IK66 i IK10</t>
  </si>
  <si>
    <t>BHB1-DP31</t>
  </si>
  <si>
    <t>Luminària estanca tipus led lineal de paret per instal·lació exterior amb cos d'alumini negre, 32W  de 4.400 lm color de llum 4.000 K / 6.500 K, grau de protecció IP66 i protecció contra impactes IK10. Model a determinar per la direcció facultativa.</t>
  </si>
  <si>
    <t>P-147</t>
  </si>
  <si>
    <t>Llum. LED INTERIOR</t>
  </si>
  <si>
    <t>BHB1-HZ70</t>
  </si>
  <si>
    <t>Llumenera estanca amb leds amb una vida útil &lt;= 100000 h, de forma cilíndrica, de 4150 mm de llargària i 180 mm de diàmetre, 94 W de potència, flux lluminós de 15680 lm, amb equip elèctric no regulable, aïllament classe I, cos i difusor de policarbonat i grau de protecció IP66, temperatura de color 4000 º K, model Biro de Salvi o equivalent.</t>
  </si>
  <si>
    <t>P-148</t>
  </si>
  <si>
    <t>Columna cilín.,secció circ.,h=4m,vertical °,acer S235JR,galv.calent</t>
  </si>
  <si>
    <t>BG2Q-1KSW</t>
  </si>
  <si>
    <t>Tub flexible corrugat de PVC, de 32 mm de diàmetre nominal, aïllant i no propagador de la flama, resistència a l'impacte d'1 J, resistència a compressió de 320 N i una rigidesa dielèctrica de 2000 V</t>
  </si>
  <si>
    <t>B06F1-I4QZ</t>
  </si>
  <si>
    <t>Formigó en massa amb additiu hidròfug HM - 20 / B / 20 / x0 amb una quantitat de ciment de 200 kg/m3 i relació aigua ciment =&lt; 0.6</t>
  </si>
  <si>
    <t>BGD2-06US</t>
  </si>
  <si>
    <t>Placa de connexió a terra d'acer quadrada (massissa), de 0,3 m2 de superfície i de 3 mm de gruix</t>
  </si>
  <si>
    <t>BG4M-VLEO</t>
  </si>
  <si>
    <t>Caixa de protecció fusible per a instal·lacions d'enllumenat, entrada 4x25 mm2 i sortida 2x6 mm2, amb born auxiliar, amb fusibles cilíndrics UTE mida 0 de 10x38 mm, de 6A, allotjats en la pròpia tapa de policarbonat, grau de protecció IP 13, per a col·locar superficial</t>
  </si>
  <si>
    <t>BHM2-13J8P</t>
  </si>
  <si>
    <t>Columna cilíndrica de secció circular de 8 m d'alçària, vertical, fabricada amb planxa d'acer estructural no aliat de designació S235JR segons norma UNE-EN 10025-2 de 3000 mm de gruix com a mínim, galvanitzat en calent per immersió pitat ral a definir, de 127000 mm de diàmetre, amb 2 suports per a aprojector situats a 6.5 i 7.5 m d'alçada i a 120º,  2 argolles a 120º soldades, placa d'ancoratge quadrada de 400x400 mm i 10000 mm de gruix amb 4 u cartel·les de reforç i 4 u forats colissos per a perns M22, amb anella de reforç en la base de 350 mm d'alçària i 4000 mm de gruix, amb 1 u porta de 120x300 mm ajustada al fust amb pany normalitzat, amb reforç interior de la columna en la zona de la porta, fabricació segons la norma UNE-EN 40-5</t>
  </si>
  <si>
    <t>BG33-G2RB</t>
  </si>
  <si>
    <t>Cable amb conductor de coure de tensió assignada 0,6/1 kV, de designació RV-K, construcció segons norma UNE 21123-2, tripolar, de secció 3x2,5 mm2, amb coberta del cable de PVC, classe de reacció al foc Eca segons la norma UNE-EN 50575</t>
  </si>
  <si>
    <t>BGWD-0AS6</t>
  </si>
  <si>
    <t>Part proporcional d'accessoris per a caixes seccionadores fusibles</t>
  </si>
  <si>
    <t>P-149</t>
  </si>
  <si>
    <t>Llum LED exterior</t>
  </si>
  <si>
    <t>P-153</t>
  </si>
  <si>
    <t>Lavabo peu porcell.,senz.,ampl.53 a 75 cm,blanc,preu alt,col.sob/peu</t>
  </si>
  <si>
    <t>BJ115-0QE2</t>
  </si>
  <si>
    <t>Lavabo amb suport de peu de porcellana esmaltada, senzill, d'amplària 53 a 75 cm, de color blanc i preu alt</t>
  </si>
  <si>
    <t>P-154</t>
  </si>
  <si>
    <t>Lavabo per a persones amb movilitat reduïda</t>
  </si>
  <si>
    <t>BJ115-DP01</t>
  </si>
  <si>
    <t>Lavabo mural fix per a persones amb movilitat reduïda, de porcellana vitrificada, amb pla inclinat, frontal còncau, replana per sabó i suport anatòmic, amb aixeta monocomandament gerontològica i bec extensible, complet amb vàlvula, sifó i desguàs flexible. Dimensions 680×580 mm.</t>
  </si>
  <si>
    <t>P-155</t>
  </si>
  <si>
    <t>Inodor porcell.,horitz.,blanc,preu alt,col.mural</t>
  </si>
  <si>
    <t>BJ11O-0PMV</t>
  </si>
  <si>
    <t>Pasta per a segellar l'enllaç d'inodors, abocadors i plaques turques</t>
  </si>
  <si>
    <t>BJ11C-0Q80</t>
  </si>
  <si>
    <t>Inodor mural de porcellana esmaltada, de sortida horitzontal, amb seient i tapa, color blanc i preu alt</t>
  </si>
  <si>
    <t>P-156</t>
  </si>
  <si>
    <t xml:space="preserve">Desplaçament cisterna encastada </t>
  </si>
  <si>
    <t>BJ244-1PEN</t>
  </si>
  <si>
    <t>Mecanisme d'accionament manual per a inodor, acabat en acer inoxidable</t>
  </si>
  <si>
    <t>P-157</t>
  </si>
  <si>
    <t>Abocador porcell.,aliment.integ.,blanc,preu alt,col.sob/pav.</t>
  </si>
  <si>
    <t>BJ18A-17WK</t>
  </si>
  <si>
    <t>Abocador de porcellana esmaltada amb alimentació integrada, de color blanc, preu alt, amb fixacions</t>
  </si>
  <si>
    <t>P-158</t>
  </si>
  <si>
    <t>Aixeta p/lavab.,munt.s/taule.,cromat,preu mitjà,tempor.,maniguets</t>
  </si>
  <si>
    <t>BJ217-0RBK</t>
  </si>
  <si>
    <t>Aixeta mescladora per a lavabo, per a muntar superficialment sobre taulell o aparell sanitari, de llautó cromat, preu mitjà, temporitzada, amb dues entrades de maniguets</t>
  </si>
  <si>
    <t>P-159</t>
  </si>
  <si>
    <t>Barra mural fixa en angle p/bany adaptat,L=600 i 600mm,acer inox.,col.fix.mec.</t>
  </si>
  <si>
    <t>BJ4Z-H68X</t>
  </si>
  <si>
    <t>Barra mural fixa en angle per a bany adaptat, de 600 i 600 mm de llargària i 35 mm de D, de tub d'acer inoxidable</t>
  </si>
  <si>
    <t>P-160</t>
  </si>
  <si>
    <t>Barra mural doble abatible p/bany adaptat,L=800mm,acer inox.,col.fix.mec.</t>
  </si>
  <si>
    <t>BJ4Z-H68C</t>
  </si>
  <si>
    <t>Barra mural doble abatible per a bany adaptat, de 800 mm de llargària i 35 mm de D, de tub d'acer inoxidable</t>
  </si>
  <si>
    <t>P-161</t>
  </si>
  <si>
    <t>Dispens.paper rotlle p/eixugamans,290x310x190mm,col.fix.mecàniques</t>
  </si>
  <si>
    <t>BJ4Z-H68U</t>
  </si>
  <si>
    <t>Dispensador de paper en rotlle per a eixugamans, de dimensions 225 x 120 x 260 mm</t>
  </si>
  <si>
    <t>P-162</t>
  </si>
  <si>
    <t>Dosif.vert.,118x206x68 mm,capac.1,1kg,acer inox.,col.fix.mecàniques</t>
  </si>
  <si>
    <t>BJ4Z-H68D</t>
  </si>
  <si>
    <t>Dosificador de sabó vertical, de dimensions 118x206x68 mm, capacitat d'1,1 Kg, d'acer inoxidable amb acabat satinat de superfícies exposades, antivandàlic i amb visor de nivell de sabó i clau de seguretat.</t>
  </si>
  <si>
    <t>P-163</t>
  </si>
  <si>
    <t>Escombreta de paret d'acer inoxidable, instal·lació mural (92x92x385mm), model ´´SUPERINOX´</t>
  </si>
  <si>
    <t>BJ43-HAZZ</t>
  </si>
  <si>
    <t>Escombreta WC marca roca o equivalent ´´SUPERINOX´´</t>
  </si>
  <si>
    <t>P-164</t>
  </si>
  <si>
    <t>Filtre tipus Y per a xarxes de subministrament d’aigua, de diàmetre nominal DN 50 (2´´)</t>
  </si>
  <si>
    <t>BJ64-DP01</t>
  </si>
  <si>
    <t>Filtre tipus Y per a xarxes de subministrament d’aigua, de diàmetre nominal DN 50 (2´´), de pressió nominal PN 16 (o la requerida per la instal·lació), amb cos de llautó o fosa i malla interior d’acer inoxidable, apte per a la protecció del comptador general i dels elements de regulació situats a la instal·lació.</t>
  </si>
  <si>
    <t>P-165</t>
  </si>
  <si>
    <t>Dipòsit cilíndric PEAD,2000 litres,</t>
  </si>
  <si>
    <t>BJ71-DP01</t>
  </si>
  <si>
    <t>Dipòsit cilíndric de polietilè d'alta densitat, de 2000 l de capacitat, per enterrar</t>
  </si>
  <si>
    <t>P-166</t>
  </si>
  <si>
    <t>Comptador aigua p/veloc.,raig múltiple,DN50,unions roscades 2*1/2,transm.magnètica,cabal Q3 25m3/h,r</t>
  </si>
  <si>
    <t>BJM31-N5P2</t>
  </si>
  <si>
    <t>Comptador d'aigua per velocitat, de raig múltiple, DN50, amb unions roscades de 2*1/2 segons ISO 228-1, transmissió magnètica, cabal permanent Q3 de 25 m3/h, rati Q3/Q1 &gt;=160 en posició horitzontal, classe de temperatura T50, cos de llautó, construcció segons REAL DECRETO 244/2016 i UNE-EN ISO 4064-1, per a connectar a la bateria o al ramal</t>
  </si>
  <si>
    <t>P-167</t>
  </si>
  <si>
    <t>Central detecció incendisconv.,p/4 zones,amb doble alimentació,func.autoanàlisi autom.,amb indicador</t>
  </si>
  <si>
    <t>BMY2-0TBU</t>
  </si>
  <si>
    <t>Part proporcional d'elements especials per a centrals de detecció</t>
  </si>
  <si>
    <t>BM12-0SXF</t>
  </si>
  <si>
    <t>Central de detecció d'incendis convencional per a 4 zones, amb doble alimentació, amb funcions d'autoanàlisi automàtic amb indicador d'alimentació, de zona, d'avaria, de connexió de zona i de prova d'alarma</t>
  </si>
  <si>
    <t>P-168</t>
  </si>
  <si>
    <t>Sistema detecció fums conductes, òptic algorítmic, col·locat</t>
  </si>
  <si>
    <t>BM14-H7CS</t>
  </si>
  <si>
    <t>Sistema de detecció de fums per a conductes constituït per un sensor de fums òptic de tipus algorítmic segons norma UNE-EN 54-7, col·locat a l'interior d'una caixa metàl·lica proveïda de pilot d'alarma, ràcords amb premsaestopa per a l'entrada de cables, i tubs de presa de mostres per a inserir en el conducte</t>
  </si>
  <si>
    <t>P-169</t>
  </si>
  <si>
    <t>Extintor manual pols seca poliv.,6kg,pressió incorpo.,pintat,sup.paret</t>
  </si>
  <si>
    <t>BM33-0T4F</t>
  </si>
  <si>
    <t>Extintor de pols seca polivalent, de càrrega 6 kg, amb pressió incorporada, pintat</t>
  </si>
  <si>
    <t>BMY3-0TC7</t>
  </si>
  <si>
    <t>Part proporcional d'elements especials per a extintors</t>
  </si>
  <si>
    <t>P-170</t>
  </si>
  <si>
    <t>Extintor manual CO2,5kg,pressió incorpo.,pintat,sup.paret</t>
  </si>
  <si>
    <t>BM33-0T4U</t>
  </si>
  <si>
    <t>Extintor de diòxid de carboni, de càrrega 5 kg, amb pressió incorporada, pintat</t>
  </si>
  <si>
    <t>P-171</t>
  </si>
  <si>
    <t>Detector dual (IR+MW), abast 12m, 9cortines, angle 78°, immun.mascotes &lt;=18kg, grau 2, col.</t>
  </si>
  <si>
    <t>BMD5-0TAJ</t>
  </si>
  <si>
    <t>Detector volumètric de doble tecnologia, infraroigs (IR) i microones (MW), abast longitudinal 12 m, amb 9 cortines, camp de visió de 78°, amb sortida per a alarma (NC) i per a tamper (NC), amb sistema d'inmunitat contra animals domèstics (fins a 18 kg), alimentació 12 V, amb, grau de seguretat 2 segons UNE-EN 50131-2-4</t>
  </si>
  <si>
    <t>P-172</t>
  </si>
  <si>
    <t>Central intrusió,8-32 zones, transmis.telf. Integr., grau 2, instal·lada</t>
  </si>
  <si>
    <t>BMD9-H7BF</t>
  </si>
  <si>
    <t>Bateria de plom estanca, de 12 V i 7,2 A</t>
  </si>
  <si>
    <t>BMDD-H7BI</t>
  </si>
  <si>
    <t>Teclat per a central de seguretat amb display LCD de 2 línies i 16 caracters per línia, teclat retroil·luminat, protecció de tamper, indicació de l'estat de 8 àrees, bronzidor ajustable, grau de protecció IP30, amb grau de seguretat 2 segons UNE-EN 50131-3</t>
  </si>
  <si>
    <t>BMD1-H5C9</t>
  </si>
  <si>
    <t>Central d'intrusió en caixa metàl·lica per a sistema integrat de seguretat, de 8 zones ampliable a 32, possibilitat de fins a 4 particions, sortides en placa per a sirena exterior, sirena interior, llum estroboscòpica i relé progamable, configurable mitjançant port USB, amb transmisor telefònic integrat, alimentació 230V, amb grau de seguretat 2 segons UNE-EN 50131-1</t>
  </si>
  <si>
    <t>P-173</t>
  </si>
  <si>
    <t>Vàlvula de bola de material plàstic manual DN 32 (per a tub de 40 mm )</t>
  </si>
  <si>
    <t>BN33-DP20</t>
  </si>
  <si>
    <t>Vàlvula de bola de material plàstic, segons norma UNE-EN ISO 16135, manual, per a enroscar, de 2 vies, DN 32 (per a tub de 40 mm ), de 16 bar de pressió nominal, cos i bola de PVC-U, portajunts a pressió, tancament de tefló PTFE i junts d'estanqueïtat d'etilè propilè diè (EPDM), accionament per maneta</t>
  </si>
  <si>
    <t>P-174</t>
  </si>
  <si>
    <t>Vàlvula de bola de material plàstic manual DN 65  (per a tub de 75 mm )</t>
  </si>
  <si>
    <t>BN33-DP21</t>
  </si>
  <si>
    <t>Vàlvula de bola de material plàstic, segons norma UNE-EN ISO 16135, manual, per a enroscar, de 2 vies, DN 65 (per a tub de 75 mm ), de 10 bar de pressió nominal, cos i bola de PVC-U, portajunts a pressió, tancament de tefló PTFE i junts d'estanqueïtat d'etilè propilè diè (EPDM), accionament per maneta</t>
  </si>
  <si>
    <t>P-175</t>
  </si>
  <si>
    <t>Vàlvula antiretorn / grifo de comprovació de llautó, de diàmetre nominal DN 50 (2”)</t>
  </si>
  <si>
    <t>BN33-DP25</t>
  </si>
  <si>
    <t>Vàlvula antiretorn / grifo de comprovació de llautó, de diàmetre nominal DN 50 (2”), amb connexions roscades, apta per a xarxes de subministrament d’aigua potable i instal·lacions de reg.</t>
  </si>
  <si>
    <t>P-176</t>
  </si>
  <si>
    <t>Vàlvula bola manual rosca,2peces,pas tot.,llautó,DN=1/2,PN=16bar,superf.</t>
  </si>
  <si>
    <t>BN38-H4EQ</t>
  </si>
  <si>
    <t>Vàlvula de bola manual amb rosca, de dues peces amb pas total, de llautó, de diàmetre nominal 1/2 *, de 16 bar pressió nominal, de preu alt</t>
  </si>
  <si>
    <t>P-177</t>
  </si>
  <si>
    <t>Altav.exponencial circ.,D=330mm,50W,100V,126dB,alumini,IP66,munt.a/lira</t>
  </si>
  <si>
    <t>BP31-1BR7</t>
  </si>
  <si>
    <t>Altaveu exponencial de forma circular, de 330 mm de diàmetre, de 50 W RMS de potència, per a línia de 100 V, de 126 dB de nivell de pressió sonora, d'alumini, amb grau de protecció IP66</t>
  </si>
  <si>
    <t>P-178</t>
  </si>
  <si>
    <t>Central megafonia, 240 W, 6 zones, col.</t>
  </si>
  <si>
    <t>BP3G-H7BX</t>
  </si>
  <si>
    <t>Pupitre microfònic de control de 6 zones d'altaveus, sortida de senyal simètrica a nivell de línia, distància fins a 600 m amb cable de xarxa de 4 parells cat. 5</t>
  </si>
  <si>
    <t>BP38-H5RG</t>
  </si>
  <si>
    <t>Panell de control remot amb selecció de la zona i de la font musical, ajust de volum de sortida, entrada MIC/LINE per fonts externes i barreja ajustable, col·locació mural</t>
  </si>
  <si>
    <t>BP38-H5RI</t>
  </si>
  <si>
    <t>Amplificador de sistema compacte de megafonia amb sortida per a 6 zones d'altaveus i control de zones des de frontal, pupitre o comandament remot, de 240 W RMS potència, línia de 100 V, amb ajust de nivell i to individual, 4 entrades de micròfon, 3 entrades configurables MIC/LINE, 3 d'auxiliar i 1 d'emergència, entrades addicionals per a pupitres de control de 6 zones i de control remot de paret, format de sobretaula</t>
  </si>
  <si>
    <t>BP3D-H7BY</t>
  </si>
  <si>
    <t>Font de so per al sistema compacte de megafonia, amb entrada per a dispositius USB i per a targetes de memòria SD, reproductor de CD i sintonitzador de ràdio AM/FM amb 10 memòries, reproducció de formats d'àudio MP3 i WMA, amb funcions de reproducció aleatòria i programació</t>
  </si>
  <si>
    <t>P-179</t>
  </si>
  <si>
    <t>Cable p/sonoritzacions,8x0,25mm2,LSZH,col·locat en tub</t>
  </si>
  <si>
    <t>BP42-H5RL</t>
  </si>
  <si>
    <t>Cable per a sonoritzacions de 8x0,22 mm2, aïllament i coberta plàstica lliure d'halògens</t>
  </si>
  <si>
    <t>P-180</t>
  </si>
  <si>
    <t>Cable transm.dades,4par.,cat.6 U/UTP,poliolefina/poliolefina,n/propag.flama UNE-EN 60332,col.tub/can</t>
  </si>
  <si>
    <t>BP44-1A3K</t>
  </si>
  <si>
    <t>Cable per a transmissió de dades amb conductors de coure, de 4 parells, categoria 6 U/UTP, aïllament de poliolefina i coberta de poliolefina, de baixa emissió de fums i opacitat reduïda, no propagador de la flama segons UNE-EN 60332-1-2, classe de reacció al foc Dca-s2, d2, a2 segons la norma UNE-EN 50575</t>
  </si>
  <si>
    <t>P-181</t>
  </si>
  <si>
    <t>Cable FO,ext.,2 fibr.SM G.652.D,monotub (estr.folg.),gel hidròfug,FV,PE,metàl.,protec.c/rosegadors,E</t>
  </si>
  <si>
    <t>BP45-VIYN</t>
  </si>
  <si>
    <t>Cable de fibra òptica per a ús exterior, amb 2 fibres del tipus monomode de designació G.652.D, estructura interna monotub (estructura folgada), reblert de gel hidròfug, element de reforç de fibra de vidre, amb coberta de polietilè, armadura metàl·lica de protecció anti-rosegadors, classe de reacció al foc Eca segons la norma UNE-EN 50575</t>
  </si>
  <si>
    <t>P-182</t>
  </si>
  <si>
    <t>Punt simp.,termin.xarxa,p/1lín.telf.,fixat mecànicament</t>
  </si>
  <si>
    <t>BPD6-DP01</t>
  </si>
  <si>
    <t xml:space="preserve"> PAU (Punt d’Accés d’Usuari) de fibra òptica, habilitat com a punt de connexió i prova de la xarxa òptica segons el Reglament d’Infraestructures Comunes de Telecomunicacions (ICT). 
Dispositiu amb capacitat de 1 a 4 sortides.</t>
  </si>
  <si>
    <t>P-183</t>
  </si>
  <si>
    <t>Caixa reg.enllaç ICT,cos polièst.reforç.+tapa polièst.reforç.,360x360x180mm,munt.superf.</t>
  </si>
  <si>
    <t>8PD8-DP02</t>
  </si>
  <si>
    <t>Arqueta prefabricada de formigó, tipus MF, de 300x300 mm de dimensions interiors, amb tapa transitable, per a la xarxa de telecomunicacions, col·locada segons normativa vigent i les especificacions del projecte, incloent el reblert, anivellament, compactació del terreny i tots els treballs auxiliars necessaris per al seu correcte assentament i acabat.</t>
  </si>
  <si>
    <t>P-184</t>
  </si>
  <si>
    <t>Finalització de piques per les barbacoes segons plànols</t>
  </si>
  <si>
    <t>P-185</t>
  </si>
  <si>
    <t xml:space="preserve">Col·locació de taula picnic </t>
  </si>
  <si>
    <t>P-186</t>
  </si>
  <si>
    <t>Servicios existentes</t>
  </si>
  <si>
    <t>P-187</t>
  </si>
  <si>
    <t>P-188</t>
  </si>
  <si>
    <t>Partida per la senyalització interior i exterior, tant vertical com horitzontal.</t>
  </si>
  <si>
    <t>P-189</t>
  </si>
  <si>
    <t>Timelapse</t>
  </si>
  <si>
    <t>P-190</t>
  </si>
  <si>
    <t>Elemento de señalización.</t>
  </si>
  <si>
    <t>MT45RLV010E</t>
  </si>
  <si>
    <t>Letra/número suelto de ceràmica para numeración de barbacoas, de 80 mm de altura. Incluso elementos de fijación.</t>
  </si>
  <si>
    <t>P-191</t>
  </si>
  <si>
    <t>FUENTE C - E - R de Metalco o equivalente</t>
  </si>
  <si>
    <t>MT52FSC010A</t>
  </si>
  <si>
    <t>MT09REH330</t>
  </si>
  <si>
    <t>Morter de resina epoxi amb sorra de sílice, d'enduriment ràpid, per a reblert d'ancoratges.</t>
  </si>
  <si>
    <t>Partida alzada</t>
  </si>
  <si>
    <t>P3J4-HZ07</t>
  </si>
  <si>
    <t>Reparació de murs de gabions Roko de Rothfuss consistent en desmuntatge i recol·locació corregint defectes d'alineació i col·locació interior de la pedra.</t>
  </si>
  <si>
    <t>Reparació de murs de gabions</t>
  </si>
  <si>
    <t>Graelles</t>
  </si>
  <si>
    <t>Amagacontenidors</t>
  </si>
  <si>
    <t xml:space="preserve">Repasos </t>
  </si>
  <si>
    <t xml:space="preserve">Remat inferior de reixat d'acer en tams amb pendent amb plancha d'acer prelacat color igual reixat, </t>
  </si>
  <si>
    <t>Impermeabilización a llana o rodillo, sobre soporte metalico, con membrana poliuretánica líquida y m</t>
  </si>
  <si>
    <t xml:space="preserve">Pintat de delimitació de zona d'estacionament per a minusvàlids </t>
  </si>
  <si>
    <t>Adaptació quadre general</t>
  </si>
  <si>
    <t xml:space="preserve">Desplaçament fanal </t>
  </si>
  <si>
    <t>Aprofitament pluvials</t>
  </si>
  <si>
    <t>PMD3-QQQ1</t>
  </si>
  <si>
    <t>Mòdul via radio bidreccional
Entrada de zona i sortida PGM. Compat. SP/MG (no SP4000), EVO
- La comunicació bidireccional permet al 2WPGM rebre ordres dels
transceptors MAGELLAN i confirmar-les.
- Opció d'informe d'alarma de reserva (activa la sortida PGM si es perd la
comunicació entre els MAGELLAN All-*In-*One-*Consoles i el 2WPGM).
- 1 sortida de relé de 5A totalment programable.
- Desactivació de la PGM després d'un esdeveniment o un temporitzador.
- Requereix una tensió d'entrada AC o DC (6Vac a 16.5Vac o 5Vdc a
30Vdc).
- Pot ser alimentat pel PA12.
- Entrada de transmissor universal (N.O./N.C.).
- Abast sense fil en un entorn residencial típic:
35m (115ft) amb MG6250;
70m (230ft) amb MG5000, MG5050 i MG5075
- Disponible en 433MHz o 868MHz.
- Dimensions: 125 x 46 x 25 mm</t>
  </si>
  <si>
    <t>Mòdul via radio bidreccional</t>
  </si>
  <si>
    <t>PMD3-QQQ2</t>
  </si>
  <si>
    <t>Mòdul Expansor de 8 zones
Leds indicadors d'estat. Caixa ABS amb tancament. Grau 3
- Ampliació de 8 zones addicionals.
- Suporta SP, MG i EVO.
- Connexió de bus de 4 fils.
- Leds d'estat per a zones, alimentació i dades del bus.
- Caixa amb mecanisme de bloqueig de la tapa.
- Tampó integrat i de paret.
- Microprogramari actualitzable.</t>
  </si>
  <si>
    <t>Mòdul Expansor de 8 zones</t>
  </si>
  <si>
    <t>PMD3-QQQ3</t>
  </si>
  <si>
    <t>Contacte magnètic i transmissor universal (2 zones) via radio
Grau 2
- Capacitats de 2 zones on cada zona és independent i té el seu propi
número de sèrie.
- Zona 1: Un dels dos interruptors de làmines d'alta sensibilitat (imant
inclòs).
- Zona 2: Entrada de transmissor universal (N.O./N.C.).
- Abast sense fil en un entorn residencial típic:
20m (65ft) amb MG6250.
40m (130ft) amb MG5000 / MG5050 / MG5075 / RTX3.
- Antena de banda incorporada (impresa).
- Disponible en 433 o 868MHz.
- Interruptor antisabotatge.
- Disponible en 2 colors: blanc i marró.
- Compatible amb les sèries EVO (requereix RTX3), Spectra SP (requereix
RX1) i Magellan.
- Dimensions: 110 x 32 x 25 mm.</t>
  </si>
  <si>
    <t>Contacte magnètic i transmissor universal (2 zones) via radio</t>
  </si>
  <si>
    <t>PMD3-QQQ4</t>
  </si>
  <si>
    <t>Tancament pista</t>
  </si>
  <si>
    <t>PQA1-9H0G</t>
  </si>
  <si>
    <t>Rampa rocòdrom amb estructura de fusta tractada exterior, de 1,25 m d'amplaria disposat sobre talús, model Guineu de Milanta o equivalent.</t>
  </si>
  <si>
    <t>Rampa rocodrom</t>
  </si>
  <si>
    <t>TDG1501</t>
  </si>
  <si>
    <t xml:space="preserve">Subministrament  i col·locació de conjunt taula d'escacs de 80x80x80 cm i 2 taburets, tot  fabricat amb formigó modelat i decapat, model Prat de Escofet o equivalent. </t>
  </si>
  <si>
    <t>Taula escacs</t>
  </si>
  <si>
    <t>TMI010</t>
  </si>
  <si>
    <t>Aparca-bicicletas realizado en acero zincado electrolítico.
Acabado imprimación epoxi y pintura poliéster en polvo color gris (RAL 9006) o rojo (RAL 3004).
Anclaje: Mediante 4 pernos de expansión M8.
MEDIDAS: altura 435 x ancho 2040 x profundidad 425 mm.</t>
  </si>
  <si>
    <t>Aparcament per a bicicletes, d'acer inoxidable.</t>
  </si>
  <si>
    <t>P45C7-5SVZ</t>
  </si>
  <si>
    <t>Llosa de formigó armat, horitzontal, de 20 cm de gruix amb muntatge i desmuntatge d'encofrat de lloses, a una alçària &lt;= 5 m, amb tauler de fusta de pi folrat amb tauler fenòlic per a deixar el formigó vist, amb una quantia d'1,1 m2/m2, formigó HA-25/B/10/IIa, abocat amb bomba i armadura AP500 S d'acer en barres corrugades amb una quantia de 27 kg/m2. Inclou goteró</t>
  </si>
  <si>
    <t>Llosa form.,horitz.,g=20cm,muntatge i desmuntatge d'encofrat de lloses, a una alçària &lt;= 5 m, amb ta</t>
  </si>
  <si>
    <t>Subtotal partida de obra</t>
  </si>
  <si>
    <t>P9G5-61S</t>
  </si>
  <si>
    <t>Paviment de formigó HA-30/P/10/I+E, estesa i vibratge mecànic, malla electrosoldada d'acer B500T 15x 15 cm i 6 mm de D, amb acabat remolinat mecànic i part proporcional de junts de dilatació i retracció. Acabat amb color oxid o similar.</t>
  </si>
  <si>
    <t>Paviment form.HA-30/P/10/I+E,est.+vibr.mec.,malla electrosold.acer B500T 15x15cm D=6mm,remol.mec.</t>
  </si>
  <si>
    <t>P9G5-61SR</t>
  </si>
  <si>
    <t>Paviment format per una composició de calcín de vidre, reactius bàsics i àrido calibrat, amb conglomerant de ciment de vidre, acabat amb color oxid o similar.</t>
  </si>
  <si>
    <t>Paviment Aripaq</t>
  </si>
  <si>
    <t>P-70</t>
  </si>
  <si>
    <t>Solera formigó hidròfug HM-20 / P / 20 / I 15cm,grava pedrera,geotèxtil</t>
  </si>
  <si>
    <t>P-142</t>
  </si>
  <si>
    <t>Xarxa cnx.terra+4 piquetes acer,long.=1500mm,D=14,6mm,recobr.coure 300µm clavades terra,caixa est.co</t>
  </si>
  <si>
    <t>P-150</t>
  </si>
  <si>
    <t>Inst.lamp.c.higien.,lavabo,inodor</t>
  </si>
  <si>
    <t>P-151</t>
  </si>
  <si>
    <t>Inst.lamp.c.higien.,lavabo,inodor.,escalf.acum.elèct. 50l p/aigua c.</t>
  </si>
  <si>
    <t>P-152</t>
  </si>
  <si>
    <t>CO2eq (kg)</t>
  </si>
  <si>
    <t>MJ</t>
  </si>
  <si>
    <t>A01-FEP2</t>
  </si>
  <si>
    <t>A01-FEP4</t>
  </si>
  <si>
    <t>A01-FEP20</t>
  </si>
  <si>
    <t>A01-FEP21</t>
  </si>
  <si>
    <t>A01-FEP41</t>
  </si>
  <si>
    <t>Manobre p/SiS</t>
  </si>
  <si>
    <t>A0F-0000</t>
  </si>
  <si>
    <t>A0F-0001</t>
  </si>
  <si>
    <t>Oficial 1a jardiner especial.arboricult.</t>
  </si>
  <si>
    <t>A0F-00000</t>
  </si>
  <si>
    <t>A0F-00001</t>
  </si>
  <si>
    <t>A0F-00011</t>
  </si>
  <si>
    <t>Conservador-restaurador responsable intervenció</t>
  </si>
  <si>
    <t>MO000</t>
  </si>
  <si>
    <t>MO001</t>
  </si>
  <si>
    <t>MO100</t>
  </si>
  <si>
    <t>MO101</t>
  </si>
  <si>
    <t>Compressor+dos martells pneumàtics</t>
  </si>
  <si>
    <t>Corró vibratori autopropulsat,1.5 a 2.5t</t>
  </si>
  <si>
    <t>Corró vibratori autopropulsat,12 a 14t</t>
  </si>
  <si>
    <t>Minicarregadora s/pneumàtics 2 a 5.9t,+acces.anivell.</t>
  </si>
  <si>
    <t>Minicarregadora s/pneumàtics 2 a 5.9t</t>
  </si>
  <si>
    <t>Pala carregadora s/pneumàtics 15 a 20t</t>
  </si>
  <si>
    <t>Pala carregadora s/pneumàtics 8 a 14t</t>
  </si>
  <si>
    <t>Pala excavadora giratoria s/pneumàtics 15 a 20t</t>
  </si>
  <si>
    <t>Picó vibrant combustible,plac.30x30cm</t>
  </si>
  <si>
    <t>Safata vibrant,plac.60cm</t>
  </si>
  <si>
    <t>Compactador duplex manual,700 kg</t>
  </si>
  <si>
    <t>Retroexcavadora s/pneumàtics 8 a 10t,p/SiS</t>
  </si>
  <si>
    <t>Retroexcavadora s/pneumàtics 8 a 10t</t>
  </si>
  <si>
    <t>Camió cistella h=10m</t>
  </si>
  <si>
    <t>Camió cisterna 8m3</t>
  </si>
  <si>
    <t>C151-0032</t>
  </si>
  <si>
    <t>Camió cisterna de 10 m3</t>
  </si>
  <si>
    <t>Camió cisterna 10m3</t>
  </si>
  <si>
    <t>Camió cisterna 6m3</t>
  </si>
  <si>
    <t>Camió grua 3t</t>
  </si>
  <si>
    <t>Camió transp.12 t</t>
  </si>
  <si>
    <t>Camió transp.7 t</t>
  </si>
  <si>
    <t>Camió bomba formigonar</t>
  </si>
  <si>
    <t>Corró vibratori autopropulsat pneumàtic</t>
  </si>
  <si>
    <t>Estenedora p/paviment mescla bitum.</t>
  </si>
  <si>
    <t>Estenedora p/paviment formigó</t>
  </si>
  <si>
    <t>Formigonera 250l</t>
  </si>
  <si>
    <t>Formigonera 165l</t>
  </si>
  <si>
    <t>Máquina cortajuntas disco diamante p/pavimento</t>
  </si>
  <si>
    <t>Màquina p/clavar muntant met.</t>
  </si>
  <si>
    <t>Màquina p/pintar banda vial,autopropulsada</t>
  </si>
  <si>
    <t>Màquina p/pintar banda vial,accionament manual</t>
  </si>
  <si>
    <t>Subministr.contenidor metàl·lic,5m3 +recollida residus inerts o no especials</t>
  </si>
  <si>
    <t>Equip+elem.aux.p/soldadura elèctrica</t>
  </si>
  <si>
    <t>Martell trenc.man.</t>
  </si>
  <si>
    <t>Equip p/sold.electrofusió canonades PE DN 20 a 630 mm,func.manual,control sold.automàt.,230V,3,6kW,I</t>
  </si>
  <si>
    <t>Tractor 100CV,brazo desbroz.</t>
  </si>
  <si>
    <t>MQ01EXN020A</t>
  </si>
  <si>
    <t>Retroexcavadora hidráulica sobre neumáticos, de 105 kW.</t>
  </si>
  <si>
    <t>Compactador monocilíndrico vibrante autopropulsado, de 129 kW, de 16,2 t, anchura de trabajo 213,4 c</t>
  </si>
  <si>
    <t>MQ04CAB010C</t>
  </si>
  <si>
    <t>Camión basculante de 12 t de carga, de 162 kW.</t>
  </si>
  <si>
    <t>Arqueta prefabricada de formigó, tipus MF, de 300x300 mm</t>
  </si>
  <si>
    <t>Dissolvent univ.</t>
  </si>
  <si>
    <t>Pedra granit. de més de 150mm, per a rebl.gabions</t>
  </si>
  <si>
    <t>Terra adeq.</t>
  </si>
  <si>
    <t>Tot-u art.procedent granulats reciclats form.</t>
  </si>
  <si>
    <t>Grava pedra granit.grandària màxima 40mm p/forms.</t>
  </si>
  <si>
    <t>Grava pedra calc.grandària màxima 20mm p/forms.</t>
  </si>
  <si>
    <t>Grava pedra granit.50 a 70mm</t>
  </si>
  <si>
    <t>Grava pedra granit.grandària màxima 20mm p/forms.</t>
  </si>
  <si>
    <t>Grava pedra calc.50 a 70mm</t>
  </si>
  <si>
    <t>Grava pedra granit.p/drens</t>
  </si>
  <si>
    <t>Grava p/drens</t>
  </si>
  <si>
    <t>Sorra pedra calc. p/forms.</t>
  </si>
  <si>
    <t>Sorra pedra granit. p/forms.</t>
  </si>
  <si>
    <t>Sorra rentada 0,1 a 0,5 mm</t>
  </si>
  <si>
    <t>Sorra rentada 0.1 a 0.5 mm,sacs 0,8m3</t>
  </si>
  <si>
    <t>Sorra 0 a 3,5 mm</t>
  </si>
  <si>
    <t>Sorra p/morters</t>
  </si>
  <si>
    <t>Sorra garbellada 3-5 mm</t>
  </si>
  <si>
    <t>Beurada p/ceràmica CG1 (UNE-EN 13888),color</t>
  </si>
  <si>
    <t>Beurada p/ceràmica CG2 (UNE-EN 13888),color</t>
  </si>
  <si>
    <t>Beurada p/ceràmica CG1 (UNE-EN 13888),blanca</t>
  </si>
  <si>
    <t>Calç aèria hidratada CL 90-S,sacs</t>
  </si>
  <si>
    <t>Ciment blanc ram paleta BL 22,5X, &amp; sacs</t>
  </si>
  <si>
    <t>Ciment pòrtland+fill.calc. CEM II/B-L 32,5R,sacs</t>
  </si>
  <si>
    <t>Ciment ràpid CNR4,sacs</t>
  </si>
  <si>
    <t>Puntal metàl·lic telescòpic h=5m,150usos</t>
  </si>
  <si>
    <t>Formigó neteja HL-150/B/20</t>
  </si>
  <si>
    <t>Formigó neteja HL-150/P/20</t>
  </si>
  <si>
    <t>Form.no estructural HNE-15/B/40</t>
  </si>
  <si>
    <t>Form.no estructural HNE-15/P/40</t>
  </si>
  <si>
    <t>Form.no estructural HNE-20/P/20</t>
  </si>
  <si>
    <t>Formigó HA-25/F / 20 / IIa,&gt;= 275kg/m3 ciment</t>
  </si>
  <si>
    <t>Formigó HA-25/B / 10 / IIa,&gt;= 275kg/m3 ciment</t>
  </si>
  <si>
    <t>Formigó HM-20/P / 20 / I,&gt;= 200kg/m3 ciment, hidròfug</t>
  </si>
  <si>
    <t>Formigó HA-30/P / 10 / I + E,&gt;= 300kg/m3 ciment</t>
  </si>
  <si>
    <t>Formigó en massa HM - 20 / B / 20 / X0 quant.ciment 200kg/m3, aigua/ciment =&lt; 0.6</t>
  </si>
  <si>
    <t>Formigó en massa +addit. Hidròfug HM - 20 / B / 20 / x0 quant.ciment 200kg/m3, aigua/ciment =&lt; 0.6</t>
  </si>
  <si>
    <t>Formigó en massa HM - 20 / F / 20 / X0 quant.ciment 200kg/m3, aigua/ciment =&lt; 0.6</t>
  </si>
  <si>
    <t>Formigó per armar +addit. Hidròfug HA - 25 / B / 20 / xC2 quant.ciment 275kg/m3, aigua/ciment =&lt; 0.6</t>
  </si>
  <si>
    <t>Formigó per armar +addit. Hidròfug HA - 25 / B / 10 / xC1 quant.ciment 275kg/m3, aigua/ciment =&lt; 0.6</t>
  </si>
  <si>
    <t>Formigó per armar +addit. Hidròfug HA - 30 / B / 10 / xC4 quant.ciment 300kg/m3, aigua/ciment =&lt; 0.5</t>
  </si>
  <si>
    <t>Formigó per armar HA - 30 / F / 20 / XC1 quant.ciment 275kg/m3, aigua/ciment =&lt; 0.6</t>
  </si>
  <si>
    <t xml:space="preserve">Formigó per armar +addit. Hidròfug HA - 30 / B / 10 / xC4 + XM1 quant.ciment 325kg/m3, aigua/ciment </t>
  </si>
  <si>
    <t>Pasta autoaniv.ciment CT-C10-F3(UNE-EN 13813),granel</t>
  </si>
  <si>
    <t>Mort.ram paleta ciment M 5,sacs,G UNE-EN 998-2 25kg</t>
  </si>
  <si>
    <t>Mort.ram paleta M5,granel,(G) UNE-EN 998-2</t>
  </si>
  <si>
    <t>Mort.ram paleta ciment M 7.5,sacs,G UNE-EN 998-2 25kg</t>
  </si>
  <si>
    <t>Producte p/tract.desactivant superf.formigó</t>
  </si>
  <si>
    <t>Oxiasfalt sacs,OA 80/25,en cal.</t>
  </si>
  <si>
    <t>Adhesiu cimentós C1 # (UNE-EN 12004)</t>
  </si>
  <si>
    <t>Adhesiu cimentós C2</t>
  </si>
  <si>
    <t>Adhesiu cimentós C2 lliscament reduït i temps obert ampliat (TE)</t>
  </si>
  <si>
    <t>Cargol autorosc.,voland.</t>
  </si>
  <si>
    <t>Grapa metàl.,p/fix.mir.</t>
  </si>
  <si>
    <t>Filferro recuit,D=1,3mm</t>
  </si>
  <si>
    <t>Tac niló D&lt;=5mm,+vis</t>
  </si>
  <si>
    <t>Tac niló D=6 a 8mm,+vis</t>
  </si>
  <si>
    <t>Visos,galvanitzats</t>
  </si>
  <si>
    <t>Visos p/guix lam.</t>
  </si>
  <si>
    <t>Acer b/corrugada B500S</t>
  </si>
  <si>
    <t>Acer b/corrugada B500SD</t>
  </si>
  <si>
    <t>Malla electr.acer corr.ME 10x10cm,D:3-3mm,6x2,2m B500T</t>
  </si>
  <si>
    <t>Malla electr.acer corr.ME 15x15cm,D:6-6mm,6x2,2m B500T</t>
  </si>
  <si>
    <t>Malla electr.acer corr.ME 20x20cm,D:5-5mm,6x2,2m B500T</t>
  </si>
  <si>
    <t>Malla electr.acer corr.ME 15x15cm,D:6-6mm,6x2,2m B500SD</t>
  </si>
  <si>
    <t>Placa guix lamin.,H,g=15mm,vora afinada</t>
  </si>
  <si>
    <t>Placa guix lamin.,I,g=15mm,vora afinada</t>
  </si>
  <si>
    <t>Placa guix lamin.,H,g=12,5mm,vora afinada</t>
  </si>
  <si>
    <t>Placa guix lamin.,A,g=12,5mm,vora afinada</t>
  </si>
  <si>
    <t>Placa aligerada base cemento,serie AQUAROC 13,ancho=1.200mm,l=2400mm,e=12,5mm</t>
  </si>
  <si>
    <t>Perfil greca.pl.acer galv.+lacada,g=0,6mm,perforat 30%,color estànd.</t>
  </si>
  <si>
    <t>Perfil nerv.pl.acer galv.,4nerv.sep=entre 280 i 290 mm,h=entre 20 i 25 mm,g=1,2mm,llis,</t>
  </si>
  <si>
    <t>Planxa Cu g=1mmamb tractamentpreoxidat</t>
  </si>
  <si>
    <t>Tauló fusta pi p/10 usos</t>
  </si>
  <si>
    <t>Llata fusta pi</t>
  </si>
  <si>
    <t>Puntal metàl·lic telescòpic h=3m,150usos</t>
  </si>
  <si>
    <t>Tauler pi,g=22mm,10 usos</t>
  </si>
  <si>
    <t>Tauler aglomerat hidr.2 cares plast.,g=10mm,1 ús</t>
  </si>
  <si>
    <t>Supermaó 500x200x40mm,p/revestir,categoria II,LD,UNE-EN 771-1</t>
  </si>
  <si>
    <t>Maó calat,290x140x100mm,p/revestir,categoria I,HD,UNE-EN 771-1</t>
  </si>
  <si>
    <t>Maó calat R25,290x140x100mm,p/revestir,categoria I,HD,UNE-EN 771-1</t>
  </si>
  <si>
    <t>Rajola ceràm.prems. Brill.rajola de valència,rectang/quadr. 6 a 15 u peces/m2,preu mitjà</t>
  </si>
  <si>
    <t>Rajola gres porcell.premsat esmalt.,rectang/quadr. 1 a 5 peces/m2,preu mitjà</t>
  </si>
  <si>
    <t>Rajola gres porcell.premsat esmalt.,rectang/quadr. 16 a 25 u peces/m2,preu alt</t>
  </si>
  <si>
    <t>Rajola gres extruït esmalt.,rectang/quadr. 16 a 25 peces/m2,preu alt</t>
  </si>
  <si>
    <t>Rajola gres extruït esmaltat antillis.,rectang/quadr. 16 a 25 u peces/m2,preu alt</t>
  </si>
  <si>
    <t>Rajola ceràm.refrac.220x110x30mm</t>
  </si>
  <si>
    <t>Peça especial ceràm. Vidriada preu alt,2esc.,20x18cm</t>
  </si>
  <si>
    <t>Disposició controlada centre reciclatge,residus barrej. no perillosos,0,17t/m3,LER 17 09 04</t>
  </si>
  <si>
    <t>Gabió2x0.5x1m,malla electrosol.galv.D=4,5mm,50x100mm</t>
  </si>
  <si>
    <t>Acer S275JR,peça comp.,perf.lam.L,LD,T,rodó,quad.,rectang.,treb.taller p/col.sold.+antiox.</t>
  </si>
  <si>
    <t>Acer S275JR,peça simp.,perf.lam.IP,HE,UP,treb.taller p/col.carg.+antiox.</t>
  </si>
  <si>
    <t>Perfil plegat en ´´U´´ metàl.lic lacat HOTPINT SOLUTIONS de 200x60x2mm</t>
  </si>
  <si>
    <t>Canal ext.secció rect.,planx.alu. lacat,g=0,8mm,ampl.=20cm,desenv.=50cm +peces esp. sup.</t>
  </si>
  <si>
    <t>Canal exterior semicirc.planxa ac.galv.,0,5mm,D=155mm/desen&lt;33cm</t>
  </si>
  <si>
    <t>Ganxo+suport acer galv. P/can.gv.g=.5 d=155mm d&lt;33cm</t>
  </si>
  <si>
    <t>P.p.elem.mun.cob.pl.Cu</t>
  </si>
  <si>
    <t>Vis acer galv.5.4x65mm,junt Pb/Fe,tac D=8/10mm</t>
  </si>
  <si>
    <t>Vis acer galv.5.4x65mm,junt metall/goma,tac D=8/10mm</t>
  </si>
  <si>
    <t>Porta</t>
  </si>
  <si>
    <t>Banda acústica autoadh.,ampl.=fins a 50mm,p/junts plaques guix laminat</t>
  </si>
  <si>
    <t>Canal planxa acer galv.params.horitz.,ampl.=48mm</t>
  </si>
  <si>
    <t>Muntant planxa acer galv.params.vert.,ampl.=48mm</t>
  </si>
  <si>
    <t>Làmina bet.modif. autoprot.miner.LBM(SBS) 40/G-FP 150g/m2 reforçada</t>
  </si>
  <si>
    <t>Làmina bet.modif. n/proteg.LBM(SBS) 24-FV 60g/m2</t>
  </si>
  <si>
    <t>Làmina bet.modif. Autoprot.miner.LBM(SBS) 40/G-FV 60g/m2 acab.color estànd.</t>
  </si>
  <si>
    <t>Làmina auxiliar asfàltica no protegida, LA-40-FV. ref.70185,SOPREMA IBERIA SL</t>
  </si>
  <si>
    <t>Vel poliet.,g=100µm,96g/m2</t>
  </si>
  <si>
    <t>Vel poliet.,g=50µm,48g/m2</t>
  </si>
  <si>
    <t>Geotèxtil feltre PP teix.,100 a 110g/m2</t>
  </si>
  <si>
    <t>Geotèxtil feltre PP no teix.lligat mecàn.,140 a 190 g/m2</t>
  </si>
  <si>
    <t>Planxa EPS elastif.,g=10mm</t>
  </si>
  <si>
    <t>Placa semiríg.MW-roca,dens.=26 a 35kg/m3,g=40mm,cond.tèrmica &lt;= 0.037W/(m·K)</t>
  </si>
  <si>
    <t>Placa semiríg.MW-roca,dens.=26 a 35 kg/m3,g=40mm,cond.tèrmica &lt;= 0,034 W/(m·K)</t>
  </si>
  <si>
    <t>Cinta pap.resist., p/junts plaques guix laminat</t>
  </si>
  <si>
    <t>Massilla p/junt cartró-guix</t>
  </si>
  <si>
    <t>Massilla segell.,poliuretà monocomponent</t>
  </si>
  <si>
    <t>Massilla segell.,silicona neut. monocomponent</t>
  </si>
  <si>
    <t>Panell HPL,tp.ignífug,aplic.severa (EDF),g=10mm,sup.3 a 4 m2,ús ext.s/UNE-EN 438-6,rf=B-s2, d0,cant.</t>
  </si>
  <si>
    <t>Perfileria alumini p/form.façana vent.,+panells res.sintèt.oculta,+p.prop.el.munt.</t>
  </si>
  <si>
    <t>Perfileria planxa acer galv.,ampl.=75 a 85 mm</t>
  </si>
  <si>
    <t>Entramat estruc.doble acer galv.p/cel ras continu pl.guix lam. perfils col. 1000x600mm +vareta de su</t>
  </si>
  <si>
    <t>Est. P/cel ras lam. Horitzs. Perfils acer galv.forma omega p/fix.clipada,+perf.reforç,dist perf.&lt;= 1</t>
  </si>
  <si>
    <t>Estructura acer galv.oculta p/cel ras plac.600x600mm,perf.princip.T invertida 24mm c/0,6m vareta sus</t>
  </si>
  <si>
    <t>Lamel·la p/cel ras alumini prelacat,p/munt.horitz.,cant.circ.,85x16mm,sep.15mm,,color estànd.,perfor</t>
  </si>
  <si>
    <t>Placa gx.l.cel r.reg g=12,5mm acab.llis, 600x600 mm+vora rebaixat/ranurat (D)</t>
  </si>
  <si>
    <t>Revestiment de xapa d'alumini color negre per ocultació de la canal. col·locat per sota per ocultaci</t>
  </si>
  <si>
    <t>Esmalt poliuretà,un compon.</t>
  </si>
  <si>
    <t>Pintura plàstica,p/int.</t>
  </si>
  <si>
    <t>Pintura silicat,p/ext.</t>
  </si>
  <si>
    <t>Peça form.prefab.</t>
  </si>
  <si>
    <t>Imprimació igníf.</t>
  </si>
  <si>
    <t>Peça form.rigo.vora.,MC,35x20cm</t>
  </si>
  <si>
    <t>Peça MC form. Gris 20x20x4cm,p/rigo.</t>
  </si>
  <si>
    <t>Peça form.guals,vehícles,vehícles DC lat.40x40x30cm,gris, +gran.reciclat</t>
  </si>
  <si>
    <t>Peça form.guals,vehícles,vehícles DC central60x40x30cm,gris, +gran.reciclat</t>
  </si>
  <si>
    <t>Capçal gual pedra granít. Serra+flamej.40x40cm, cantonada rect.,1 peça</t>
  </si>
  <si>
    <t>Formigó+addit. P/paviment continu,desactivat,fibr.sint.</t>
  </si>
  <si>
    <t>Form.p/pavim.cont. g=12cm,imprès</t>
  </si>
  <si>
    <t>Pols quars color</t>
  </si>
  <si>
    <t>Mesc.bit.AC 22 base B 50/70G,granul.calcari</t>
  </si>
  <si>
    <t>Mesc.bit.AC 16 surf B 50/70S,granul.granític</t>
  </si>
  <si>
    <t>Sòcol rajola ceràm. esmalt.mat,h=10cm</t>
  </si>
  <si>
    <t>Sòcol rajola gres extruït s/esmalt.-polir,h=10cm</t>
  </si>
  <si>
    <t>Porta planxa ac.galv. 1bat.,215x90cm,reix.vent.+pany+clau</t>
  </si>
  <si>
    <t>Puerta perf.ac.galv.1bat.,marco.perf.lam.210x90cm,cerr.+pasadores.</t>
  </si>
  <si>
    <t>Puerta perf.ac.galv.2bat.,marco.perf.lam.220x255cm,cerr.+pasadores.</t>
  </si>
  <si>
    <t xml:space="preserve">Finestra alumini lacat blanc,trenc.pont tèrmic,1oscilob., de 0,25 a 0,49m2,perf.preu alt,classif. 4 </t>
  </si>
  <si>
    <t>Finestra alumini lacada negre</t>
  </si>
  <si>
    <t>Caixa corred.enc. 1 fulla 80x210cm acabat guix lam.</t>
  </si>
  <si>
    <t>Fulla batentp/porta int.,g=40mm ample=80cm alç=210cm, cares llises emmarcat MDF,estruc.int. Fustaamb</t>
  </si>
  <si>
    <t>Fulla batentp/porta int.,g=40mm ample=80cm alç=200cm, cares llises emmarcat MDF,estruc.int. fustaamb</t>
  </si>
  <si>
    <t>Fulla p/porta int. G=40mm, llum 80x210cm cares llis. Pi envernissat</t>
  </si>
  <si>
    <t>Porta enrot.fulla microperforada de perf.planxa acer,pint.forn</t>
  </si>
  <si>
    <t>Ferramenta p/porta int.1bat.preu mitjà</t>
  </si>
  <si>
    <t>Ferramenta p/porta int.1 corred.preu alt</t>
  </si>
  <si>
    <t>Puerta metál.,EI2-C 30,1bat.,90x205cm,precio alto</t>
  </si>
  <si>
    <t>Porta metàl.,EI2-C60,1bat.,80x205cm,preu alt</t>
  </si>
  <si>
    <t>Porta tallaf.fusta,EI2-C90,1bat.,90x210cm,preu alt</t>
  </si>
  <si>
    <t>Automatisme motor sup&lt;=15m2,eix 48mm+polit.200mm,p/fix.eix porta</t>
  </si>
  <si>
    <t>Tapajunts fusta p/pintar,sec.rectang.llisa,9mmx60mm</t>
  </si>
  <si>
    <t>Barana 1 mòdul,llarg.=1,65m,h=90cm,passam.alumini extruït,2 munt.fosa ferro nodular,p/col.encastada</t>
  </si>
  <si>
    <t>Barana 2 mòduls,llarg.=3,15m,h=90cm,passam.alumini extruït,3 munt.fosa ferro nodular,p/col.encastada</t>
  </si>
  <si>
    <t>Barana IPN100 ¬J¬ inv.corba,2 trav.D=50mm,h=100 a 120 cm</t>
  </si>
  <si>
    <t>Microesferes vidre p/retrorref.sec</t>
  </si>
  <si>
    <t>Plástic en fred 2 comp. Color blanc, p/marques vials</t>
  </si>
  <si>
    <t>Vidre aïllant, color 4+4.1 but.transparent / 12 / 4+4.1 but.transparent</t>
  </si>
  <si>
    <t>Mirall lluna incolora,g=5mm</t>
  </si>
  <si>
    <t>Baixant vertical per a aigües pluvials d'acer galvanitzat, de diàmetre nominal Ø 125 mm</t>
  </si>
  <si>
    <t>Tub polipropilè paret tricapa,evacua.insonoritz.,DN=40mm,junt elàstic</t>
  </si>
  <si>
    <t>Tub polipropilè paret tricapa,evacua.insonoritz.,DN=110mm,junt elàstic</t>
  </si>
  <si>
    <t>Peri.pref.form.san.60x60x65 cm,g=5cm,finestres premarc.d=44cm,3cares,+tapa</t>
  </si>
  <si>
    <t>Tub PVC drenatge,D=500mm,sèrie D</t>
  </si>
  <si>
    <t>Tub PVC DN=200mm,helic.,autoportantunió massilla adhes.poliur.</t>
  </si>
  <si>
    <t>Banda cont.seny. a=30cm, PP</t>
  </si>
  <si>
    <t>Bastiment+tapa p/pericó serv.,fosa grisa 620x620x50mm,52kg</t>
  </si>
  <si>
    <t>Accessori genèric p/tub PPD=40mm</t>
  </si>
  <si>
    <t>Accessori genèric p/tub PPD=110mm</t>
  </si>
  <si>
    <t>Element de munt.p/tub PPD=40mm</t>
  </si>
  <si>
    <t>Element de munt.p/tub PPD=110mm</t>
  </si>
  <si>
    <t>Conducte circ.,PVC+espiral PVC,D=160mm</t>
  </si>
  <si>
    <t>Bomba vert.cond.,18kW,COP 3,EER 2.5,400V,125Pa,R-410A</t>
  </si>
  <si>
    <t>Boca extracció circular PVC, D125mm</t>
  </si>
  <si>
    <t>ventilador-extractor helicocentrífug en línia per a conducte Ø160</t>
  </si>
  <si>
    <t>Tub Cu R220 (recuit),DN=12mm,g=1mm,UNE-EN 1057</t>
  </si>
  <si>
    <t>Tub Cu R250 (semidur),DN=22mm,g=1mm,UNE-EN 1057</t>
  </si>
  <si>
    <t>Tub PVC,DN=110mm,PN=6bar,p/encolar,UNE-EN 1452-2</t>
  </si>
  <si>
    <t>Tub PE 100,DN 75,PN 16 (SDR 11),barres 6m,UNE-EN 12201-2</t>
  </si>
  <si>
    <t>Tub PE 40,DN=40mm,PN=10bar,sèrie SDR 7,4,UNE-EN 12201-2</t>
  </si>
  <si>
    <t>Tub PE 40,DN=16mm,PN=10bar,sèrie SDR 7,4,UNE-EN 12201-2</t>
  </si>
  <si>
    <t>Acc.tub coureDN=12mm, p/ soldar capil·lar.</t>
  </si>
  <si>
    <t>Acc.tub coureDN=22mm, p/ soldar capil·lar.</t>
  </si>
  <si>
    <t>Accessori p/tub PVC-U pres.DN=110mm,p/encolar</t>
  </si>
  <si>
    <t>Accessori p/tubs PE baixa dens. DN=16mm, plàst.,p/connec.pressió</t>
  </si>
  <si>
    <t>Accessori p/tubs PE baixa dens. DN=40mm, plàst.,p/connec.pressió</t>
  </si>
  <si>
    <t>Accessori p/tubs PEAD DN=75mm, plàst.,16bar,p/electrosold.</t>
  </si>
  <si>
    <t>Pp.elem.munt.,tub Cu sanit. DN=22mm,p/soldar per capilaritat</t>
  </si>
  <si>
    <t>Pp.elem.munt.,tub Cu sanit. DN=12mm,p/soldar per capilaritat</t>
  </si>
  <si>
    <t>Pp.p/tub PVC-U pres.,D=110mm,encolat</t>
  </si>
  <si>
    <t>Pp.elem.munt.p/tubs PE baixa dens. DN=16mm,p/connec.pressió</t>
  </si>
  <si>
    <t>Pp.elem.munt.p/tubs PE baixa dens. DN=40mm,p/connec.pressió</t>
  </si>
  <si>
    <t>Armari de polièster 400×300×170 mm per a instal·lacions de telecomunicacions (ICT)</t>
  </si>
  <si>
    <t>Caja deriv.plástico,150x150mm,prot.IP-40,p/mont.superf.</t>
  </si>
  <si>
    <t>Caixa comand./prot.,mat.autoexting.+porta,18 mòduls,p/encastar</t>
  </si>
  <si>
    <t>Tub rígid PVC,DN=20mm,impacte=2J,resist.compress.=1250N</t>
  </si>
  <si>
    <t>Tub flexible corrugat PVC,DN=25mm,1J,320N,2000V</t>
  </si>
  <si>
    <t>Tub flexible corrugat PVC,DN=32mm,1J,320N,2000V</t>
  </si>
  <si>
    <t>Tub corbable corrugat PE,doble capa,DN=90mm,20J,450N,p/canal.soterrada</t>
  </si>
  <si>
    <t>Tub corbable corrugat PE,doble capa,DN=40mm,15J,450N,p/canal.soterrada</t>
  </si>
  <si>
    <t>Tub corbable corrugat PE,doble capa,DN=160mm,40J,450N,p/canal.soterrada</t>
  </si>
  <si>
    <t>Cable alum. 0,6 / 1 kV, AL RV, 1x150mm2, Eca</t>
  </si>
  <si>
    <t>Cable alum. 0,6 / 1 kV, AL RV, 1x240mm2, Eca</t>
  </si>
  <si>
    <t>Cable 0,6/1 kV RV-K, 3x2,5mm2</t>
  </si>
  <si>
    <t>Cable 0,6/1 kV RZ1-K (AS), 2x1,5mm2</t>
  </si>
  <si>
    <t>Cable 0,6/1 kV RZ1-K (AS), 2x10mm2</t>
  </si>
  <si>
    <t>Cable 0,6/1 kV RZ1-K (AS), 2x2,5mm2</t>
  </si>
  <si>
    <t>Cable 0,6/1 kV RZ1-K (AS+), 1x1,5mm2</t>
  </si>
  <si>
    <t>Cable 0,6/1 kV RZ, 4x6mm2</t>
  </si>
  <si>
    <t>Conductor Cu nu,1x16mm2</t>
  </si>
  <si>
    <t>Conductor Cu nu,1x35mm2</t>
  </si>
  <si>
    <t>Int.auto.IGA I=40A,PIA corbaC,(2P)+bobina emisió,6000A,3mòd.DIN,p/munt.perf.DIN</t>
  </si>
  <si>
    <t>Interruptor auto.magnet.,I=10A,PIA corbaC,bipol.(1P+N),tall=6000A/10kA,2mòd.DIN p/munt.perf.DIN</t>
  </si>
  <si>
    <t>Interruptor auto.magnet.,I=16A,PIA corbaC,bipol.(1P+N),tall=6000A/10kA,2mòd.DIN p/munt.perf.DIN</t>
  </si>
  <si>
    <t>Interruptor dif.cl.AC,gam.terc.,I=40A,(2P),0,03A,fij.inst.,2mód.DIN,p/mont.perf.DIN</t>
  </si>
  <si>
    <t>Caixa protec. Fusible enllumenat,entr.4x25/sort.2x6,+born aux.,fus.10x38 6A,IP 13</t>
  </si>
  <si>
    <t>Interruptor,p/munt.superf.,(1P),10AX/250V,a/tecla,preu mitjà,</t>
  </si>
  <si>
    <t>Kit mecanismes,2 elements,2 bases endoll,+marc i bastidor</t>
  </si>
  <si>
    <t>Kit mecanismes,3 elements,3 bases endoll,+marc i bastidor</t>
  </si>
  <si>
    <t>Kit mecanismes,1 element,1 presa RJ45,+marc i bastidor</t>
  </si>
  <si>
    <t>Kit mecanismes,1 element,1 base endoll,+marc i bastidor</t>
  </si>
  <si>
    <t>Int.detect.mov.,tipus univ.,resistives,1000W,230V,10 a 300 s,5 a 120 lx,a/tapa,preu alt,p/encastar</t>
  </si>
  <si>
    <t>Placa connex.terra acer quadr.(massis.)0,2m2,g=3mm</t>
  </si>
  <si>
    <t>Placa connex.terra acer quadr.(massis.)0,3m2,g=3mm</t>
  </si>
  <si>
    <t>Punt connex.terra,pont secc.platina coure,munt.caix.p/munt.superf.</t>
  </si>
  <si>
    <t>Piqueta connex.terra acer,long.=1500mm,D=14,6mm,300µm</t>
  </si>
  <si>
    <t>P.p.accessoris p/armaris polièster</t>
  </si>
  <si>
    <t>P.p.accesorios caja derivación cuadr.</t>
  </si>
  <si>
    <t>P.p.accessoris caix.gen.prot./mes.</t>
  </si>
  <si>
    <t>P.p.accessoris p/interr./comm.</t>
  </si>
  <si>
    <t>P.p.accessoris p/tubs rígids PVC</t>
  </si>
  <si>
    <t>P.p.accessoris p/interr.magnetot.</t>
  </si>
  <si>
    <t>P.p.accesorios p/interr.dif.</t>
  </si>
  <si>
    <t>P.p.accessoris p/caix.seccion.fus.</t>
  </si>
  <si>
    <t>P.p.accessoris p/conduc.Cu.nus</t>
  </si>
  <si>
    <t>P.p.elem.especials p/conduc.Cu.nus</t>
  </si>
  <si>
    <t>P.p.elem.especials p/piqu.connex.terr.</t>
  </si>
  <si>
    <t>P.p.elem.especials p/plac.connex.terr.</t>
  </si>
  <si>
    <t>Plafó LED de la marca Greenice, model Pro 15 W, o equivalent</t>
  </si>
  <si>
    <t>Llum emerg.led,no permanent,IP66,classe II,70 a 100 lm,auton&lt; 1h,,forma rect.,policarbon.,preu alt</t>
  </si>
  <si>
    <t>Luminària estanca 60 cm, 16 W 2400 lm</t>
  </si>
  <si>
    <t>Luminària estanca de 120 cm 32W</t>
  </si>
  <si>
    <t>Llumenera estanca amb leds amb una vida útil &lt;= 100000 h, de forma cilíndrica, de 4150 mm de llargàr</t>
  </si>
  <si>
    <t>Columna cilín.</t>
  </si>
  <si>
    <t>Lavabo peu porcell.,senz.,ampl.53 a 75 cm,blanc,preu alt</t>
  </si>
  <si>
    <t>Lavabo fix per a persones amb movilitat reduïda</t>
  </si>
  <si>
    <t>Inodor mural,porcell.,horitz.,blanc,preu alt</t>
  </si>
  <si>
    <t>BJ11G-1P3K</t>
  </si>
  <si>
    <t>Cisterna encastada per a inodor, amb estructura de suport per anar en envà lleuger o de plaques, amb una alçària aproximada d'1 m i amplària de 0,55 a 0,65 m, per a una descàrrega de 3/6 l i accionament manual</t>
  </si>
  <si>
    <t>Cisterna encastada p/inodor+estruc.suport,p/envà lleuger,h=1m,a=0,55 a 0,65 m,descàrrega 3/6 l,accio</t>
  </si>
  <si>
    <t>BJ11O-0PM0</t>
  </si>
  <si>
    <t>Pasta segell.enll.</t>
  </si>
  <si>
    <t>BJ11O-0PM00</t>
  </si>
  <si>
    <t>BJ11O-0PM01</t>
  </si>
  <si>
    <t>Abocador porcell. esmal.,aliment.integ.,blanc,preu alt,+fix.</t>
  </si>
  <si>
    <t>Aixeta pas mural,p/encastar,cromat,preu alt,sortida 1/2 i entrada 1/2</t>
  </si>
  <si>
    <t>Aixeta m.lavabo,p/munt.superf.sob.taul.o ap.s.,cromat,preu mitjà,tempor.,,maniguets</t>
  </si>
  <si>
    <t>Mecanisme accionam.manual p/inod.,acabat acer inox.</t>
  </si>
  <si>
    <t>Barra mural doble abatible p/bany adaptat,L=800mm,acer inox.</t>
  </si>
  <si>
    <t>Dosif.vert.,118x206x68mm,capac.1,1Kg,acer inox.</t>
  </si>
  <si>
    <t>Dispens.paper rotlle p/eixugamans,290x310x190mm</t>
  </si>
  <si>
    <t>Barra mural fixa en angle p/bany adaptat,L=600 i 600mm,acer inox.</t>
  </si>
  <si>
    <t>Dipòsit cilín.a/tapa,polièst.reforç.,1000l</t>
  </si>
  <si>
    <t>Escalf.acumulador elèct.,50l,acer esmalt.,750 a 1500W,horitz.</t>
  </si>
  <si>
    <t>Comptador aigua per velocitat,raig múltiple,DN50,unions roscades 2*1/2,transm.magnètica,cabal Q3 25m</t>
  </si>
  <si>
    <t>Ventosa aut. P/embridar,DN=40mm,16bar prova,fosa,preu alt</t>
  </si>
  <si>
    <t>Colze p/boca reg bronze,D=1''</t>
  </si>
  <si>
    <t>Clau p/boca reg bronze,D=1''</t>
  </si>
  <si>
    <t>Acc.electrovàlvula 1*</t>
  </si>
  <si>
    <t>Boca reg bronze,D=1'',tapa sup.plàstic</t>
  </si>
  <si>
    <t>Prog.reg 24V,no codificable,no ampliable+no centralitzable,2 estacions</t>
  </si>
  <si>
    <t>Electovàlvula reg,d=1*,9V,pres.max:16bar+regulador cabal</t>
  </si>
  <si>
    <t>Tub degoteig d=16mm,degoters c/33cm, mec.antisucció</t>
  </si>
  <si>
    <t>Vàlvula antidren. P/reg degoteig plàstic,1/2*</t>
  </si>
  <si>
    <t>Vàlvula rentat p/reg degoteig plàstic,1/2*</t>
  </si>
  <si>
    <t>Sistema detecció fums conductes, òptic algorítmic</t>
  </si>
  <si>
    <t>Extintor pols seca poliv.,6kg,pressió incorpo.pintat</t>
  </si>
  <si>
    <t>Extintor CO2,5kg,pressió incorpo.pintat</t>
  </si>
  <si>
    <t>Central intrusió,8-32 zones, transmis.telf. Integr., grau 2</t>
  </si>
  <si>
    <t>Detector dual (IR+MW), abast 12m, 9cortines, angle 78°, immun.mascotes &lt;=18kg, grau 2</t>
  </si>
  <si>
    <t>Bateria plom estanca, 12 V, 7,2 A</t>
  </si>
  <si>
    <t>Teclat p/central seguretat, a/display 2x16 LCD, 8 àrees, grau 2</t>
  </si>
  <si>
    <t>P.p.elements especials p/centrals detecció</t>
  </si>
  <si>
    <t>P.p.elements especials p/extint.</t>
  </si>
  <si>
    <t>Cabalímetre per a instal·lacions de reg  ½” o ¾”</t>
  </si>
  <si>
    <t>Vàlvula de bola de material plàstic DN 32 (per a tub de 40 mm )</t>
  </si>
  <si>
    <t>Vàlvula de bola de material plàstic de 2 vies, DN 65 (per a tub de 75 mm )</t>
  </si>
  <si>
    <t>Vàlvula de bola de material plàstic DN 10 (per a tub de 16 mm )</t>
  </si>
  <si>
    <t>Vàlvula bola manual+rosca,2peces,pas tot.,llautó,DN=1/2*,preu alt,PN=16bar,preu alt</t>
  </si>
  <si>
    <t>Altav.exponencial circ.,D=330mm,50W,100V,126dB,alumini,IP66</t>
  </si>
  <si>
    <t>Amplificador mesclador 60 W RMS, 100 V, 2/AUX, 1/alarma, 5/MIC a/prioritat</t>
  </si>
  <si>
    <t>Panell control 6 zones, p/control sist.compacte megafonia</t>
  </si>
  <si>
    <t>Amplificador principal 6 zones, 360 W RMS, a/alarma UNE-EN 54, 100 V, rack 19´´</t>
  </si>
  <si>
    <t>Amplificador 6 zones, 240 W, línea de 100 V, sobretaula</t>
  </si>
  <si>
    <t>Font alimentació 24 V cc/200 mA, p/pupitre microfònic a/alarma veu UNE-EN 54</t>
  </si>
  <si>
    <t>Font musical p/sintonitzador AM/FM, CD, MP3/USB</t>
  </si>
  <si>
    <t>Pupitre microfònic 10 zones, a/alarma veu UNE-EN 54</t>
  </si>
  <si>
    <t>Pupitre microfònic p/control 6 zones</t>
  </si>
  <si>
    <t>Cable p/sonoritzacions,8x0,25mm2,LSZH</t>
  </si>
  <si>
    <t xml:space="preserve">Cable trans.dades,Cu,4par.,cat.6 U/UTP,poliolefina/poliolefina,n/propag.flama UNE-EN 60332, Dca-s2, </t>
  </si>
  <si>
    <t xml:space="preserve">PAU de fibra òptica de 1 a 4 salidas. </t>
  </si>
  <si>
    <t>BQ22-H5Z7</t>
  </si>
  <si>
    <t>Paperera PICCO 3 (PA664s3) o similar</t>
  </si>
  <si>
    <t>Font exteriorfont p/ext. Clàssica fosa+broc+reixa</t>
  </si>
  <si>
    <t>P.p.accessoris+elem.munt.p/connex.xarxa,font ext.</t>
  </si>
  <si>
    <t>BQA1-28Z1</t>
  </si>
  <si>
    <t xml:space="preserve"> Tobogan obert, d'1m d'amplada, construït amb xapa onejada d'acer inoxidable recobert els laterals a</t>
  </si>
  <si>
    <t>Contenidor de 1000-1500L rodes</t>
  </si>
  <si>
    <t xml:space="preserve">Taula picnic </t>
  </si>
  <si>
    <t>Compost classe I,origen vegetal,sacs 0,8m3</t>
  </si>
  <si>
    <t>Compost classe I,origen vegetal,granel</t>
  </si>
  <si>
    <t>Morus alba Fruitless perím=20 a 25 cm,contenidor 500l</t>
  </si>
  <si>
    <t>Lavandula latifolia alvèol forest.300cm3</t>
  </si>
  <si>
    <t>Photinia fraseri (x) Red Robin h=60 a 80cm, en contenidor 10l</t>
  </si>
  <si>
    <t>Pittosporum tobira h=40 a 60 cm, en contenidor 3l</t>
  </si>
  <si>
    <t>Salvia microphylla test 17cm</t>
  </si>
  <si>
    <t>Syzygium paniculatum 'Newport' en contenidor 10l</t>
  </si>
  <si>
    <t>Teucrium fruticans en contenidor 3l</t>
  </si>
  <si>
    <t>Thymus mastichina h=15 a 20 cm, alvèol forest.300cm3</t>
  </si>
  <si>
    <t>Valeriana officinalis test 11x11cm</t>
  </si>
  <si>
    <t>Viburnum tinus h=40 a 60 cm, en contenidor 1,5l</t>
  </si>
  <si>
    <t>Westringia fruticosa en contenidor 3l</t>
  </si>
  <si>
    <t>MT06PSM010B</t>
  </si>
  <si>
    <t>Piedra caliza de granulometría comprendida entre 150 y 200 mm, con desgaste en el ensayo de Los Ángeles &lt; 50.</t>
  </si>
  <si>
    <t>Piedra caliza de granulometría comprendida entre 150 y 200 mm, con desgaste en el ensayo de Los Ánge</t>
  </si>
  <si>
    <t>Asiento para graderío de tres filas ´´MONTALBÁN Y RODRÍGUEZ´´, de 1000x2010x1200 mm, de hormigón pre</t>
  </si>
  <si>
    <t>Gavión de 2000x1000x250 mm de malla electrosoldada, de alambre de acero galvanizado, según UNE-EN 10</t>
  </si>
  <si>
    <t>Subestructura suport per a la sustentació d'el revestiment exterior, de lamel·les de compòsit (WPC),</t>
  </si>
  <si>
    <t>Revestiment exterior per a façana ventilada, de lamel·les de compòsit (WPC), de 3000x150x15 mm, comp</t>
  </si>
  <si>
    <t>Block de porta tallafocs homologada, de fusta, EI2 60-C5, segons UNE-EN 1634-1, de dues fulles, llis</t>
  </si>
  <si>
    <t>Block de porta interior tècnica abatible, de fusta, per a edifici d'ús públic, d'una fulla, llisa, d</t>
  </si>
  <si>
    <t>Aerosol de 750 ml d' escuma adhesiva autoexpansiva, elàstica, de poliuretà monocomponent, de 25 kg/m</t>
  </si>
  <si>
    <t>Aerosol de 750 ml d' escuma adhesiva autoexpansiva, ignífuga, de poliuretà monocomponent, amb una re</t>
  </si>
  <si>
    <t>Estabilizante y consolidante de terrenos, a base de cal hidráulica natural, suministrada en sacos de</t>
  </si>
  <si>
    <t>Inodoro de porcelana sanitaria, suspendido, con salida para conexión horizontal, gama media, blanco,</t>
  </si>
  <si>
    <t xml:space="preserve">Cartucho de 300 ml de silicona ácida monocomponente, fungicida, para sellado de juntas en ambientes </t>
  </si>
  <si>
    <t>MT35AIA090A0</t>
  </si>
  <si>
    <t xml:space="preserve">Tubo rígido de PVC, enchufable, curvable en caliente, de color negro, de 16 mm de diámetro nominal, </t>
  </si>
  <si>
    <t>Unidad interior de aire acondicionado, para sistema VRV-5 (Volumen de Refrigerante Variable), para g</t>
  </si>
  <si>
    <t>Control remoto multifunción, modelo Madoka BRC1H52W ´´DAIKIN´´, color blanco, con programación seman</t>
  </si>
  <si>
    <t>Unidad exterior de aire acondicionado, sistema aire-aire multi-split, para gas R-32, alimentación mo</t>
  </si>
  <si>
    <t>Unidad interior de aire acondicionado, de techo, con descarga directa, sistema aire-aire multi-split</t>
  </si>
  <si>
    <t>Kit de amortiguadores antivibración de suelo, formado por cuatro amortiguadores de caucho, con sus t</t>
  </si>
  <si>
    <t xml:space="preserve">Letra/número suelto </t>
  </si>
  <si>
    <t xml:space="preserve">Graveta de matxuc, de granulometria compresa entre 9 i 12 mm, color color a escollir, subministrada </t>
  </si>
  <si>
    <t xml:space="preserve">Ancoratge d'acer corrugat en forma de U, de 8 mm de diàmetre, per a subjecció de xarxes i malles al </t>
  </si>
  <si>
    <t>Malla de polipropilè no teixit, de 150 mm/s de permeabilitat a l'aigua, expresada com a índex de vel</t>
  </si>
  <si>
    <t>MT52ASC020A</t>
  </si>
  <si>
    <t>Aparcament per 4 a bicicletes, de 275 cm de longitud, compost per 4 suports de tub d'acer inoxidable AISI 304 acabat esmerilat de 33 mm de diàmetre, platines en els extrems per a fixació al paviment i pinça d'unió entre dos suports, d'acer inoxidable AISI 304 acabat esmerilat i poliamida de color negre, inclús perns d'ancoratge.</t>
  </si>
  <si>
    <t>Aparcament per 4 a bicicletes, de 275 cm de longitud, compost per 4 suports de tub d'acer inoxidable</t>
  </si>
  <si>
    <t>Taula de ping-pong, antivandàlica, formada per: tauler de 274x152x6,5 cm, de polièster i fibra de vi</t>
  </si>
  <si>
    <t>FUENTE C - E - R de Metalco o equivalente, compuesta por una estructura en tubo de acero, en sección</t>
  </si>
  <si>
    <t>Caixa de seccionament</t>
  </si>
  <si>
    <t xml:space="preserve">Pont de cable (sense terminals) entre la CS i la CGP de secció 3×240 + 150 mm² Al, </t>
  </si>
  <si>
    <t>Mesura d’aïllament de coberta de cable, cel·la de mitja tensió, motor o transformador de potència mi</t>
  </si>
  <si>
    <t>Direcció de les obres i replanteigs per a la correcta execució dels treballs</t>
  </si>
  <si>
    <t>Redacció, legalització i visat del projecte de BT per a una línia subterrània de baixa tensió</t>
  </si>
  <si>
    <t>Tramitació de permisos municipals</t>
  </si>
  <si>
    <t>Sol·licitud i tramitació de permisos municipals per a l’obertura de rasa de descàrrega de MT o BT</t>
  </si>
  <si>
    <t>Pla de seguretat i salut</t>
  </si>
  <si>
    <t>Partida destinada al tràmit amb la companyia distribuïdora per gestionar l’expedient fins a la contr</t>
  </si>
  <si>
    <t>MEDICIONES</t>
  </si>
  <si>
    <t>N</t>
  </si>
  <si>
    <t>01.01.01.001</t>
  </si>
  <si>
    <t>L</t>
  </si>
  <si>
    <t>T</t>
  </si>
  <si>
    <t>Nombre talls</t>
  </si>
  <si>
    <t>Longitud</t>
  </si>
  <si>
    <t>Previsió</t>
  </si>
  <si>
    <t>01.01.01.002</t>
  </si>
  <si>
    <t>Zona magatzem i passadís</t>
  </si>
  <si>
    <t>01.01.01.003</t>
  </si>
  <si>
    <t>01.01.01.004</t>
  </si>
  <si>
    <t>01.01.01.005</t>
  </si>
  <si>
    <t>01.01.01.006</t>
  </si>
  <si>
    <t>01.01.01.007</t>
  </si>
  <si>
    <t>finestres</t>
  </si>
  <si>
    <t>porta magatzem</t>
  </si>
  <si>
    <t>portes exteriors</t>
  </si>
  <si>
    <t>01.01.01.008</t>
  </si>
  <si>
    <t>01.01.01.009</t>
  </si>
  <si>
    <t>01.01.03.001</t>
  </si>
  <si>
    <t>01.01.03.002</t>
  </si>
  <si>
    <t>Coberta</t>
  </si>
  <si>
    <t>01.01.03.003</t>
  </si>
  <si>
    <t>01.01.03.004</t>
  </si>
  <si>
    <t>Impermeabilización a llana o rodillo, sobre soporte metalico, con membrana poliuretánica líquida y monocomponente Purtop Easy de Mapei, clasificada como RM02P conforme a la norma EN 14891 y conforme a los principios de revestimiento (C) PI, MC, PR, RC e IR de la norma EN 1504-2, con un alargamiento a rotura (ISO 37) &gt; 400%  y una resistencia a tracción (ISO 37) igual o superior a 4 N/mm².   Aplicación de la membrana con llana o rodillo, de manera uniforme, en al menos dos capas, para alcanzar un espesor final aproximado de 2 mm, previa aplicación de la imprimación epoxídica, transparente, de dos componentes, en dispersión acuosa, Mapecoat I 600 W de Mapei, aplicada diluida 1:1 con agua, a rodillo o mediante pulverización con sistema airless. En los casos en que la membrana impermeabilizante quede expuesta a los rayos UV, dentro de las 24 horas posteriores a la aplicación de Purtop Easy, proceder al acabado final coloreado, poliuretánico,  alifático y bicomponente, transitable 24 horas de después de su aplicación, Mapecoat PU 20 N de Mapei, aplicado en 2 capas finas a rodillo, cruzando las pasadas y procurando extender el material de manera uniforme. Añadir bajo mezclado continuo y a bajas revoluciones, las cargas micrométricas de poliamida Mapecoat Filler de Mapei, para conseguir un acabado antideslizante. Tratamiento previo de puntos singulares como ángulos y juntas de movimiento mediante la aplicación de bandas específicas Mapeband o Mapeband TPE de Mapei y otras piezas específicas (a calcular aparte).
Aplicación y preparación del soporte según se especifica en la ficha técnica de los productos.Oficial 1ª	0,300	20,91	6,27
Ayudante	0,200	18,48	3,70
Imprimación epoxídica transparente bicomp.,kit de componente A bote de 2,3 kg, componente B bote de 3,6 kg, Mapecoat I 600 W, ref.166410+166510	0,125	37,544	4,69
´´Imprimación epoxídica, transparente, de dos componentes, en dispersión acuosa, Mapecoat I 600 W de Mapei, ref. 166410 + 166510. CONSUMO: 0,150-0,250 kg/m² según la absorción.
CONSUMO: 0,15-0,25 kg/m² por mano, según las características del soporte.
APLICACIÓN: a rodillo o airles.´´			
Membrana impermeabilizante poliuretánica monocomponente, 15 kg,  blanco, Purtop Easy. ref: 4UE1539025	2	7,03	14,06
Membrana impermeabilizante poliuretánica, monocomponente y elástica, para aplicar a  llana o a rodillo, Purtop Easy de Mapei blanco, Ref: 4UE1539025                                                                                                                                                                                                                                                                                                                             CONSUMO: 2 kg/m² por 1,2 mm de espesor, bote de 25 kg.                                                                                                                                                                                                                                                                                                                                                                                                                                      APLICACIÓN: rodillo o llana.                   			
Acabado coloreado, poliuretánico, alifático y bicomponente para Purtop, 20kg, color RAL 9005, Mapecoat PU 20 N. ref. según color 4UN218915	0,4	16,647	6,66
Acabado coloreado, poliuretánico, alifático y bicomponente,  para membranas de  la gama Purtop, Mapecoat PU 20 N de Mapei. ref. según color RAL 9005  4UN218915                                                                                                                                                                                                                                                                                             CONSUMO: 0,15-0,20 kg/m² por capa.                                                                                                                                                                                                                                                                                                                                                                                                                                                                                                        APLICACIÓN: rodillo o airless.			
Cargas micrométricas de poliamida para la realización de acabados antideslizantes,  Mapecoat Filler ref. 1666902	0,05	42,534	2,13</t>
  </si>
  <si>
    <t>01.01.03.005</t>
  </si>
  <si>
    <t>Revestiment exterior de façana ventilada inclós portes d'accés exterior i porta magatzem, de lamel·les de compòsit (WPC), de 3000x150x15 mm, compostes per material termoplàstic i fibres vegetals amb reforç mineral, acabat imitació fusta d'ipé, amb tractament superficial, de protecció hidròfuga; col·locació a trencajunt amb cargols d'acer inoxidable A2, sobre subestructura suport d'aliatge d'alumini EN AW-6060 T6. Inclús tirafons i ancoratges mecànics d'expansió d'acer inoxidable A2, per a la fixació de la subestructura suport.
Criteri de valoració econòmica: El preu no inclou l'aïllament tèrmic.
Inclou: Neteja i preparació de la superfície suport. Replanteig de les juntes de dilatació i draps de treball. Replanteig de l'especejament del revestiment i dels punts d'ancoratge de la subestructura suport. Fixació de la subestructura suport al full principal i al forjat. Preparació del revestiment. Col·locació de les lamel·les de la primera filada. Fixació dels clips als perfils. Col·locació i fixació de les successives filades. Realització de tots els treballs necessaris per a la resolució dels buits. Resolució de punts singulars.
Criteri d'amidament de projecte: Superfície mesurada segons documentació gràfica de Projecte, sense deduir forats menors de 1 m², deduint el 50% dels buits entre 1 i 2 m² i el 100% dels buits majors de 2 m², afegint a canvi, en aquests últims, la superfície de la part interior del buit, corresponent al desenvolupament de brancals i llindes. En els buits que no es dedueixin, o que es dedueixin parcialment, estan inclosos els treballs de realitzar la superfície interior del buit.
Criteri de mesura d'obra: Es mesurarà la superfície realment executada segons especificacions de Projecte, sense deduir forats menors de 1 m², deduint el 50% dels buits entre 1 i 2 m² i el 100% dels buits majors de 2 m², afegint a canvi, en aquests últims, la superfície de la part interior del buit, corresponent al desenvolupament de brancals i llindes. En els buits que no es dedueixin, o que es dedueixin parcialment, estan inclosos els treballs de realitzar la superfície interior del buit.</t>
  </si>
  <si>
    <t>01.01.04.001</t>
  </si>
  <si>
    <t>Zona magatzem i passadís central</t>
  </si>
  <si>
    <t>01.01.04.002</t>
  </si>
  <si>
    <t>Conserge</t>
  </si>
  <si>
    <t>Tècnica</t>
  </si>
  <si>
    <t>Distribuidor</t>
  </si>
  <si>
    <t>WC adaptat</t>
  </si>
  <si>
    <t>WC</t>
  </si>
  <si>
    <t>Neteja</t>
  </si>
  <si>
    <t>01.01.04.003</t>
  </si>
  <si>
    <t>01.01.04.004</t>
  </si>
  <si>
    <t>01.01.04.005</t>
  </si>
  <si>
    <t>01.01.04.006</t>
  </si>
  <si>
    <t>01.01.04.007</t>
  </si>
  <si>
    <t>Magatzem</t>
  </si>
  <si>
    <t>01.01.04.008</t>
  </si>
  <si>
    <t>Sala conserge-tècnica</t>
  </si>
  <si>
    <t>Lavabos</t>
  </si>
  <si>
    <t>01.01.04.009</t>
  </si>
  <si>
    <t>Perfil coberta</t>
  </si>
  <si>
    <t>Pilars</t>
  </si>
  <si>
    <t>01.01.04.010</t>
  </si>
  <si>
    <t>Rampa desnivell magatzem</t>
  </si>
  <si>
    <t>01.01.04.011</t>
  </si>
  <si>
    <t>01.01.05.001</t>
  </si>
  <si>
    <t>tancament pas</t>
  </si>
  <si>
    <t>tancament porta</t>
  </si>
  <si>
    <t>01.01.05.002</t>
  </si>
  <si>
    <t>01.01.05.003</t>
  </si>
  <si>
    <t>01.01.05.004</t>
  </si>
  <si>
    <t>01.01.06.001</t>
  </si>
  <si>
    <t>Finestra d'alumini lacat negre amb trencament de pont tèrmic, col·locada sobre bastiment de base, amb dues fulles corredisses, per a un buit d'obra aproximat de 220x120 cm, elaborada amb perfils de preu alt, classificació mínima 3 de permeabilitat a l'aire segons UNE-EN 12207, classificació mínima 7A d'estanquitat a l'aigua segons UNE-EN 12208 i classificació mínima C5 de resistència al vent segons UNE-EN 12210, sense persiana. Inclou permarc.
Qualitats i carecteristiques segons plànols de detall.</t>
  </si>
  <si>
    <t>01.01.06.002</t>
  </si>
  <si>
    <t>Finestra d'alumini lacat negre amb trencament de pont tèrmic, col·locada sobre bastiment de base, amb una fulla oscilobatent, per a un buit d'obra aproximat de 50x60 cm, elaborada amb perfils de preu alt, classificació mínima 4 de permeabilitat a l'aire segons UNE-EN 12207, classificació mínima 9A d'estanquitat a l'aigua segons UNE-EN 12208 i classificació mínima C5 de resistència al vent segons UNE-EN 12210, sense persiana. Inclou premarc.
Carecteristiques i qualitats segons detall de plànols</t>
  </si>
  <si>
    <t>01.01.06.003</t>
  </si>
  <si>
    <t>01.01.06.004</t>
  </si>
  <si>
    <t>01.01.06.005</t>
  </si>
  <si>
    <t>01.01.06.006</t>
  </si>
  <si>
    <t>Block de porta interior tècnica abatible, de fusta, per a edifici d'ús públic, d'una fulla, llisa, de 203x82,5x3,5 cm, compost per ànima de tauler aglomerat de partícules, recobert amb laminatge d'alta pressió (HPL), format per diverses capes de paper kraft impregnades en resina fenòlica, cantells de placa laminada compacta d'alta pressió (HPL), bastidor de tauler contraxapat i bastiment d'alumini; sobre bastiment de base de pi país de 90x35 mm. Inclús pomel·les, maneta i pany d'acer inoxidable, accessoris, ferraments de penjar i escuma de poliuretà per a reomplert de la folgança entre bastiment de base i bloc de porta.
Criteri de valoració econòmica: El preu no inclou el rebut en obra del bastiment de base.
Inclou: Neteja del bastiment de base ja instal·lat. Allotjament i calçat del block de porta en el bastiment de base. Fixació del block de porta al bastiment de base. Reomplert de la folgança entre bastiment de base i block de porta amb escuma de poliuretà. Col·locació de ferraments de tancament i accessoris.
Criteri d'amidament de projecte: Nombre d'unitats previstes, segons documentació gràfica de Projecte.
Criteri de mesura d'obra: Es mesurarà el nombre d'unitats realment executades segons especificacions de Projecte.</t>
  </si>
  <si>
    <t>01.01.06.007</t>
  </si>
  <si>
    <t>Block de porta tallafocs homologada, de fusta, EI2 60-C5, d'una fulla, llises, de 203x90,5x5,4 cm, compost per ànima de tauler aglomerat de partícules ignífug, recobert amb laminatge d'alta pressió (HPL), format per diverses capes de paper kraft impregnades en resina fenòlica, cantells de placa laminada compacta d'alta pressió (HPL), bastidor de fusta massissa i bastiment de fusta massissa; sobre bastiment de base de pi país de 120x35 mm. Inclús tapajunts en ambdues cares, pomel·les, maneta i pany d'acer inoxidable, accessoris, ferraments de penjar, junts intumescents, tancaportes aeri, dispositius de seguretat i escuma de poliuretà per a reomplert de la folgança entre bastiment de base i bloc de porta.
Criteri de valoració econòmica: El preu inclou la col·locació en obra del bastiment de base, fixat amb cargols.
Inclou: Neteja del bastiment de base ja instal·lat. Allotjament i calçat del block de porta en el bastiment de base. Fixació del block de porta al bastiment de base. Reomplert de la folgança entre bastiment de base i block de porta amb escuma de poliuretà. Col·locació de ferraments de tancament i accessoris.
Criteri d'amidament de projecte: Nombre d'unitats previstes, segons documentació gràfica de Projecte.
Criteri de mesura d'obra: Es mesurarà el nombre d'unitats realment executades segons especificacions de Projecte.</t>
  </si>
  <si>
    <t>01.01.06.008</t>
  </si>
  <si>
    <t>01.01.06.009</t>
  </si>
  <si>
    <t>01.01.07.01.001</t>
  </si>
  <si>
    <t>01.01.07.01.002</t>
  </si>
  <si>
    <t>01.01.07.01.003</t>
  </si>
  <si>
    <t>01.01.07.01.004</t>
  </si>
  <si>
    <t>01.01.07.01.005</t>
  </si>
  <si>
    <t>01.01.07.01.006</t>
  </si>
  <si>
    <t>01.01.07.01.007</t>
  </si>
  <si>
    <t>Enllumenat bany</t>
  </si>
  <si>
    <t>Enllumenat magatzem</t>
  </si>
  <si>
    <t>Enllumenat recepció</t>
  </si>
  <si>
    <t>Enllumenat entrada</t>
  </si>
  <si>
    <t>Enllumenat exterior</t>
  </si>
  <si>
    <t>Enllumenat voladís</t>
  </si>
  <si>
    <t>Enllumenat emergència</t>
  </si>
  <si>
    <t>01.01.07.01.008</t>
  </si>
  <si>
    <t>Cable de terra 1,5 mm2</t>
  </si>
  <si>
    <t>01.01.07.01.009</t>
  </si>
  <si>
    <t>Endolls bany</t>
  </si>
  <si>
    <t>Endollsmagatzem</t>
  </si>
  <si>
    <t>Endolls recepció</t>
  </si>
  <si>
    <t>Extracció</t>
  </si>
  <si>
    <t>01.01.07.01.010</t>
  </si>
  <si>
    <t>01.01.07.01.011</t>
  </si>
  <si>
    <t>Interruptors+endolls</t>
  </si>
  <si>
    <t>01.01.07.01.012</t>
  </si>
  <si>
    <t>01.01.07.01.013</t>
  </si>
  <si>
    <t>recepció</t>
  </si>
  <si>
    <t>01.01.07.02.001</t>
  </si>
  <si>
    <t>01.01.07.02.002</t>
  </si>
  <si>
    <t>01.01.07.02.003</t>
  </si>
  <si>
    <t>Façana</t>
  </si>
  <si>
    <t>Resta</t>
  </si>
  <si>
    <t>01.01.07.02.004</t>
  </si>
  <si>
    <t>01.01.07.02.005</t>
  </si>
  <si>
    <t>01.01.07.02.006</t>
  </si>
  <si>
    <t>01.01.07.03.001</t>
  </si>
  <si>
    <t>Cambres no adaptades</t>
  </si>
  <si>
    <t>01.01.07.03.002</t>
  </si>
  <si>
    <t>01.01.07.03.003</t>
  </si>
  <si>
    <t>01.01.07.03.004</t>
  </si>
  <si>
    <t>01.01.07.03.005</t>
  </si>
  <si>
    <t>01.01.07.03.006</t>
  </si>
  <si>
    <t>01.01.07.03.007</t>
  </si>
  <si>
    <t>01.01.07.03.008</t>
  </si>
  <si>
    <t>Instal·lació de lampisteria per a cambra higiènica, amb lavabo, inodor i xarxa de desguassos no inclou sanitaris.
No inclou escalfador però si tota la instal·lació d'aigua calenta</t>
  </si>
  <si>
    <t>01.01.07.03.009</t>
  </si>
  <si>
    <t>01.01.07.03.010</t>
  </si>
  <si>
    <t>Instal·lació de lampisteria per a cambra higiènica, amb abocador i xarxa de desguassos no inclou sanitaris.
No inclou escalfador però si tota la instal·lació d'aigua calenta</t>
  </si>
  <si>
    <t>01.01.07.03.011</t>
  </si>
  <si>
    <t>01.01.07.04.001</t>
  </si>
  <si>
    <t>Modificació cambra adaptada</t>
  </si>
  <si>
    <t>01.01.07.04.002</t>
  </si>
  <si>
    <t>01.01.07.04.003</t>
  </si>
  <si>
    <t>01.01.07.05.001</t>
  </si>
  <si>
    <t>01.01.07.05.002</t>
  </si>
  <si>
    <t>01.01.07.05.003</t>
  </si>
  <si>
    <t>01.01.07.05.004</t>
  </si>
  <si>
    <t>Unitats</t>
  </si>
  <si>
    <t>01.01.07.05.005</t>
  </si>
  <si>
    <t>01.01.07.06.001</t>
  </si>
  <si>
    <t>01.01.07.06.002</t>
  </si>
  <si>
    <t>01.01.07.06.003</t>
  </si>
  <si>
    <t>01.01.07.06.004</t>
  </si>
  <si>
    <t>01.01.07.06.005</t>
  </si>
  <si>
    <t>01.01.07.06.006</t>
  </si>
  <si>
    <t>01.01.07.07.001</t>
  </si>
  <si>
    <t>01.01.07.07.002</t>
  </si>
  <si>
    <t>01.01.07.07.003</t>
  </si>
  <si>
    <t>01.01.07.07.004</t>
  </si>
  <si>
    <t>Unidad exterior de aire acondicionado, sistema aire-aire multi-split, para gas R-32, alimentación monofásica (230V/50Hz), potencia frigorífica 4 kW (temperatura de bulbo seco 35°C, temperatura de bulbo húmedo 24°C), potencia calorífica 4,5 kW (temperatura de bulbo húmedo 6°C), de 595x780x290 mm, peso 42 kg, presión sonora 48 dBA y caudal de aire 1950 m³/h, con control de condensación. Incluso elementos antivibratorios de suelo.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</si>
  <si>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01.01.07.07.005</t>
  </si>
  <si>
    <t>Unidad interior de aire acondicionado, de techo, con descarga directa, sistema aire-aire multi-split, para gas R-32, alimentación monofásica (230V/50Hz), potencia frigorífica nominal 4 kW (temperatura de bulbo seco 27°C, temperatura de bulbo húmedo 19°C), potencia calorífica nominal 4,5 kW (temperatura de bulbo seco 20°C), de 210x1070x690 mm, presión sonora nominal 30 dBA, con filtro y control inalámbrico. Accesorios: adaptador para conexión de control remoto por cable o de control externo.
Criterio de valoración económica: El precio no incluye la canalización ni el cableado eléctrico de alimentación.
Incluye: Replanteo. Colocación y fijación. Conexión a las líneas frigoríficas. Conexión a la red eléctrica. Colocación y fijación del tubo entre la unidad interior y el control remoto por cable. Tendido de cables entre la unidad interior y el control remoto por cable. Conexionado de cables entre la unidad interior y el control remoto por cable.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</si>
  <si>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01.01.07.08.01.001</t>
  </si>
  <si>
    <t>Excavació per desguàs</t>
  </si>
  <si>
    <t>01.01.07.08.01.002</t>
  </si>
  <si>
    <t>01.01.07.08.01.003</t>
  </si>
  <si>
    <t>01.01.07.08.02.001</t>
  </si>
  <si>
    <t>01.01.07.08.02.002</t>
  </si>
  <si>
    <t>01.01.07.08.02.003</t>
  </si>
  <si>
    <t>Desguàs dipòsit pluvials</t>
  </si>
  <si>
    <t>01.01.07.08.02.004</t>
  </si>
  <si>
    <t>01.01.07.09.001</t>
  </si>
  <si>
    <t>01.01.07.09.002</t>
  </si>
  <si>
    <t>01.01.07.09.003</t>
  </si>
  <si>
    <t>01.01.08.001</t>
  </si>
  <si>
    <t>01.01.08.002</t>
  </si>
  <si>
    <t>Dispensador de paper en rotlle per a eixugamans o WC, de dimensions 225 x 120 x 260 mm, col·locat amb fixacions mecàniques
Segons plànol detall lavabos</t>
  </si>
  <si>
    <t>01.01.08.003</t>
  </si>
  <si>
    <t>Dosificador de sabó vertical, de dimensions 118x206x68 mm, capacitat d'1,1 kg, d'acer inoxidable amb acabat satinat en superfícies exposades, antivandàlic i amb visor de nivell de sabó i clau de seguretat, col·locat amb fixacions mecàniques
Segons detall plànol lavabos</t>
  </si>
  <si>
    <t>01.01.08.004</t>
  </si>
  <si>
    <t>01.01.08.005</t>
  </si>
  <si>
    <t>01.01.08.006</t>
  </si>
  <si>
    <t>Escombreta de paret d'acer inoxidable, instal·lació mural (92x92x385mm), model ´´SUPERINOX´´ de la marca ROCA o similar, col·locada amb fixacions mecàniques
Segons detall plànol lavabos</t>
  </si>
  <si>
    <t>01.02.001</t>
  </si>
  <si>
    <t>Porta de dues fulles batents de 3x2 m de llum de pas d'acer galvanitzat en calent, amb bastidor de tub de 40x40x1,5 mm i malla electrosoldada de 300x50 mm de pas i 5 mm de gruix, o de 50x50x5 muntants de tub de 50x40x2 mm o tub rodó. 
Indeterminat, passador amb topall antiobertura, perns regulables, pany de cop i clau i pom, acabat galvanitzat, o lacat en verd o blanc col·locada.
Veure plànols i definició de la direcció d'obra.</t>
  </si>
  <si>
    <t>Recinte</t>
  </si>
  <si>
    <t>Torre alta tensió</t>
  </si>
  <si>
    <t>01.02.002</t>
  </si>
  <si>
    <t>Reixat d'acer de 2 m d'alçària format per panells de 3x 2 m amb malla amb plecs horitzontals electrosoldada de 50x50 mm i 5 mm de gruix, o de 300x50x5, fixats mecànicament a suports verticals de tub de secció circular o quadrada, situats cada 2,6 m als extrems de cada panell, amb acabat galvanitzat, o lacat verd o blanc, col·locat sobre daus de formigó. Tots els materials i muntatge inclòs.
Veure plànols i directrius de la DF.</t>
  </si>
  <si>
    <t>Perímetre ET</t>
  </si>
  <si>
    <t>Acces</t>
  </si>
  <si>
    <t>01.02.003</t>
  </si>
  <si>
    <t>01.03.001</t>
  </si>
  <si>
    <t>01.03.002</t>
  </si>
  <si>
    <t>01.03.003</t>
  </si>
  <si>
    <t>Pista futbol</t>
  </si>
  <si>
    <t>01.03.004</t>
  </si>
  <si>
    <t>01.03.005</t>
  </si>
  <si>
    <t>01.03.006</t>
  </si>
  <si>
    <t>01.03.007</t>
  </si>
  <si>
    <t>01.04.001</t>
  </si>
  <si>
    <t>01.04.002</t>
  </si>
  <si>
    <t>Drenatge fonts</t>
  </si>
  <si>
    <t>01.04.003</t>
  </si>
  <si>
    <t>01.04.004</t>
  </si>
  <si>
    <t>01.04.005</t>
  </si>
  <si>
    <t>Partida alçada a justificar per treballs de finalització de piques per les barbacoes segons plànols de detall. Inclou la formació i tota la instal·lació i elements que la composen:
- Arrebossat de morter de tots els paraments segons plànols de projecte i alicatat de la superfície amb rajola de gres extrüit esmaltat model a escollir per la D.F. S'inclou cartell disseny especial a determinar per la DF incorporat a la superfície d'alicatat. 
- Formació de pendents amb morter a les piques, impermeabilització amb poliuretà, nova capa de morter i revestiment de rajola esmaltada de tota la superfície interior i exterior.  
- Iinstal·lació de fontaneria amb 3 aixetes per pica tipus presto amb vàlvula de pedal de peu, connectada a escomesa existent,
- Connexió a la xarxa de clavegueram, 
- Construcció de  sócol de paret de maó  a la part inferior del forat de registre, subministrament i col·locació de porta metàl·lica pintada al forat de registre, a la part inferior del mòdul.</t>
  </si>
  <si>
    <t>01.04.006</t>
  </si>
  <si>
    <t>Barbacoes desquadrades</t>
  </si>
  <si>
    <t>01.04.007</t>
  </si>
  <si>
    <t>01.04.008</t>
  </si>
  <si>
    <t>Increment alçada</t>
  </si>
  <si>
    <t>01.04.009</t>
  </si>
  <si>
    <t>01.04.010</t>
  </si>
  <si>
    <t>01.04.011</t>
  </si>
  <si>
    <t>01.04.012</t>
  </si>
  <si>
    <t>01.04.013</t>
  </si>
  <si>
    <t xml:space="preserve">Inglet longitudinal </t>
  </si>
  <si>
    <t>01.04.014</t>
  </si>
  <si>
    <t>01.04.015</t>
  </si>
  <si>
    <t>01.04.016</t>
  </si>
  <si>
    <t>- refractaris</t>
  </si>
  <si>
    <t>01.04.017</t>
  </si>
  <si>
    <t>Recrescut base barbacoes</t>
  </si>
  <si>
    <t>01.04.018</t>
  </si>
  <si>
    <t>01.04.019</t>
  </si>
  <si>
    <t>Metall</t>
  </si>
  <si>
    <t>Fusta</t>
  </si>
  <si>
    <t>Plastic</t>
  </si>
  <si>
    <t>Papel cartró</t>
  </si>
  <si>
    <t>01.04.020</t>
  </si>
  <si>
    <t>01.04.021</t>
  </si>
  <si>
    <t>01.04.022</t>
  </si>
  <si>
    <t>Letra o número suelto para señalización de barbaoas, de latón de 80 mm de altura.
Incluye: Replanteo. Fijación en paramento mediante elementos de anclaje.</t>
  </si>
  <si>
    <t>01.04.023</t>
  </si>
  <si>
    <t>Canal interior barbacoes</t>
  </si>
  <si>
    <t>01.04.024</t>
  </si>
  <si>
    <t xml:space="preserve">Subministrament i col·locació de panells amagacontenidors formats per:
- Pals de fusta de pi de Flandes de 7x7x150 cm ancorats a paviment de formigó mitjançant pletina d'acer galvanitzat,
- Panells de 150 cm d'alçada formats per llistons de fusta de pi de Flandes de 9,5x2,1 cm de secció i rastrells de pi Bàltic, tractats per a classe d'us IV, inclòs ancoratges.
Model equivalent a Fitor Forestal. </t>
  </si>
  <si>
    <t>01.04.025</t>
  </si>
  <si>
    <t>01.05.01.001</t>
  </si>
  <si>
    <t>01.05.01.002</t>
  </si>
  <si>
    <t>01.05.01.003</t>
  </si>
  <si>
    <t>01.05.01.004</t>
  </si>
  <si>
    <t>01.05.02.01.001</t>
  </si>
  <si>
    <t>C</t>
  </si>
  <si>
    <t>Ample</t>
  </si>
  <si>
    <t>Alçada</t>
  </si>
  <si>
    <t>01.05.02.01.002</t>
  </si>
  <si>
    <t>01.05.02.01.003</t>
  </si>
  <si>
    <t>01.05.02.01.004</t>
  </si>
  <si>
    <t>Acera</t>
  </si>
  <si>
    <t>01.05.02.01.005</t>
  </si>
  <si>
    <t>Rasa acera</t>
  </si>
  <si>
    <t>01.05.02.01.006</t>
  </si>
  <si>
    <t>01.05.02.01.007</t>
  </si>
  <si>
    <t>01.05.02.01.008</t>
  </si>
  <si>
    <t>rasa acera</t>
  </si>
  <si>
    <t>01.05.02.01.009</t>
  </si>
  <si>
    <t>01.05.02.01.010</t>
  </si>
  <si>
    <t>01.05.02.01.011</t>
  </si>
  <si>
    <t>Terra</t>
  </si>
  <si>
    <t>Volum m3</t>
  </si>
  <si>
    <t>Esponjament</t>
  </si>
  <si>
    <t>Rasa</t>
  </si>
  <si>
    <t>Rebliment</t>
  </si>
  <si>
    <t>Formigó</t>
  </si>
  <si>
    <t>Amplada</t>
  </si>
  <si>
    <t>Formigó vorera</t>
  </si>
  <si>
    <t>01.05.02.01.012</t>
  </si>
  <si>
    <t>Volum</t>
  </si>
  <si>
    <t>Terres rases</t>
  </si>
  <si>
    <t>01.05.02.01.013</t>
  </si>
  <si>
    <t>Espessor m</t>
  </si>
  <si>
    <t>01.05.02.02.001</t>
  </si>
  <si>
    <t>01.05.02.02.002</t>
  </si>
  <si>
    <t>01.05.02.02.003</t>
  </si>
  <si>
    <t>01.05.02.02.004</t>
  </si>
  <si>
    <t>01.05.02.02.005</t>
  </si>
  <si>
    <t>01.05.02.02.006</t>
  </si>
  <si>
    <t>01.05.02.02.007</t>
  </si>
  <si>
    <t>01.05.02.02.008</t>
  </si>
  <si>
    <t>01.05.02.02.009</t>
  </si>
  <si>
    <t>01.05.03.01.001</t>
  </si>
  <si>
    <t>01.05.03.01.002</t>
  </si>
  <si>
    <t>01.05.03.01.003</t>
  </si>
  <si>
    <t>01.05.03.01.004</t>
  </si>
  <si>
    <t>Rasa vorera</t>
  </si>
  <si>
    <t>01.05.03.01.005</t>
  </si>
  <si>
    <t>Rasa font i boca de reg oest</t>
  </si>
  <si>
    <t>01.05.03.01.006</t>
  </si>
  <si>
    <t>01.05.03.01.007</t>
  </si>
  <si>
    <t>Rasa interior</t>
  </si>
  <si>
    <t>01.05.03.01.008</t>
  </si>
  <si>
    <t>Rebliment rasa vorera</t>
  </si>
  <si>
    <t>Rebliment rasa font oest</t>
  </si>
  <si>
    <t>01.05.03.01.009</t>
  </si>
  <si>
    <t>01.05.03.01.010</t>
  </si>
  <si>
    <t>01.05.03.01.011</t>
  </si>
  <si>
    <t>01.05.03.01.012</t>
  </si>
  <si>
    <t>01.05.03.01.013</t>
  </si>
  <si>
    <t>01.05.03.01.014</t>
  </si>
  <si>
    <t>Base fonts</t>
  </si>
  <si>
    <t>01.05.03.01.015</t>
  </si>
  <si>
    <t>01.05.03.02.001</t>
  </si>
  <si>
    <t>01.05.03.02.002</t>
  </si>
  <si>
    <t>01.05.03.02.003</t>
  </si>
  <si>
    <t>01.05.03.02.004</t>
  </si>
  <si>
    <t>01.05.03.02.005</t>
  </si>
  <si>
    <t>01.05.03.02.006</t>
  </si>
  <si>
    <t>01.05.03.02.007</t>
  </si>
  <si>
    <t xml:space="preserve">FUENTE C - E - R de Metalco o equivalente, compuesta por una estructura en tubo de acero, en sección rectangular, circular o elíptica. El grifo en latón niquelado es del tipo pulsador con muelle de retorno.La estructura está fijada a la base de la bañera, dotada de rebosadero. En el dorso de la misma se encuentra una abertura adaptada a la conexión del tubo de alimentación. La reja sumidero es amovible para permitir la limpieza del recipiente.
Acero Barnizado color negro. </t>
  </si>
  <si>
    <t>01.05.04.001</t>
  </si>
  <si>
    <t>01.05.04.002</t>
  </si>
  <si>
    <t>01.05.04.003</t>
  </si>
  <si>
    <t>Tram acera</t>
  </si>
  <si>
    <t>01.05.04.004</t>
  </si>
  <si>
    <t>Amplaria</t>
  </si>
  <si>
    <t>01.05.04.005</t>
  </si>
  <si>
    <t>01.05.04.006</t>
  </si>
  <si>
    <t>Dipòsit pluvials</t>
  </si>
  <si>
    <t>01.05.04.007</t>
  </si>
  <si>
    <t>Rasa acera i calçada</t>
  </si>
  <si>
    <t>01.05.04.008</t>
  </si>
  <si>
    <t>01.05.04.009</t>
  </si>
  <si>
    <t>01.05.04.010</t>
  </si>
  <si>
    <t>01.05.04.011</t>
  </si>
  <si>
    <t>01.05.04.012</t>
  </si>
  <si>
    <t>01.05.04.013</t>
  </si>
  <si>
    <t>01.05.04.014</t>
  </si>
  <si>
    <t>01.05.04.015</t>
  </si>
  <si>
    <t>01.05.04.016</t>
  </si>
  <si>
    <t>01.05.04.017</t>
  </si>
  <si>
    <t>01.05.04.018</t>
  </si>
  <si>
    <t>Paviment calçada</t>
  </si>
  <si>
    <t>01.05.04.019</t>
  </si>
  <si>
    <t>01.05.04.020</t>
  </si>
  <si>
    <t>Colector de conexió amb clavegueram públic</t>
  </si>
  <si>
    <t>01.05.04.021</t>
  </si>
  <si>
    <t>Pous drenants per fonts</t>
  </si>
  <si>
    <t>01.05.05.001</t>
  </si>
  <si>
    <t>01.05.05.002</t>
  </si>
  <si>
    <t>01.05.06.001</t>
  </si>
  <si>
    <t>01.05.06.002</t>
  </si>
  <si>
    <t>01.05.06.003</t>
  </si>
  <si>
    <t>01.05.06.004</t>
  </si>
  <si>
    <t>01.05.06.005</t>
  </si>
  <si>
    <t>01.05.06.006</t>
  </si>
  <si>
    <t>01.05.06.007</t>
  </si>
  <si>
    <t>01.05.06.008</t>
  </si>
  <si>
    <t>01.05.06.009</t>
  </si>
  <si>
    <t>01.05.06.010</t>
  </si>
  <si>
    <t>Fanals carrer</t>
  </si>
  <si>
    <t>01.05.06.011</t>
  </si>
  <si>
    <t>01.05.06.012</t>
  </si>
  <si>
    <t>Columna cilíndrica de secció circular de 4 m d'alçària, vertical, fabricada amb planxa d'acer estructural no aliat de designació S235JR segons norma UNE-EN 10025-2, galvanitzat en calent per immersió pitat ral a definir, de 127 mm de diàmetre i 4 mm de gruix, amb 2 suports per a aprojector situats a 6.5 i 7.5 m d'alçada i a 120º,  2 argolles a 120º soldades, placa d'ancoratge quadrada de 400x400 mm i 10 mm de gruix amb 4 u cartel·les de reforç i 4 u forats colissos per a perns M22 de 700 mm, amb anella de reforç en la base de 350 mm d'alçària i 4000 mm de gruix, amb 1 u porta de 120x300 mm ajustada al fust i rasant amb pany normalitzat, amb reforç interior de la columna en la zona de la porta, fabricació segons la norma UNE-EN 40-5, inclòs:
- excavació de pou aïllat de fins a 2 m de fondària, en terreny no classificat, amb mitjans mecànics, de 0.8 x 0.8 x 1 m (amplària x llargària x fondària)
- fonamentació de formigó en massa amb additiu hidròfug HM - 20 / B / 20 / x0 amb una quantitat de ciment de 200 kg/m3 i relació aigua ciment =&lt; 0.6, de 0.8 x 0.8 x 0,8 m (amplària x llargària x alçària)
- tub corbable corrugat de polietilè, de doble capa, llisa la interior i corrugada l'exterior, de 90 mm de diàmetre nominal, aïllant i no propagador de la flama, resistència a l'impacte de 20 J, resistència a compressió de 450 N, muntat com a canalització soterrada
- tub flexible corrugat de PVC, de 32 mm de diàmetre nominal, aïllant i no propagador de la flama, resistència a l'impacte d'1 J, resistència a compressió de 320 N i una rigidesa dielèctrica de 2000 V, muntat encastat
- conductor de coure nu, unipolar de secció 1x35 mm2, muntat superficialment
- placa de connexió a terra d'acer, quadrada (massissa), de superfície 0,3 m2, de 3 mm de gruix i soterrada
- cable amb conductor de coure de tensió assignada 0,6/1 kV, de designació RV-K, construcció segons norma UNE 21123-2, tripolar, de secció 3x2,5 mm2, amb coberta del cable de PVC, classe de reacció al foc Eca segons la norma UNE-EN 50575, col·locat superficialment
- caixa de protecció fusible per a instal·lacions d'enllumenat, entrada 4x25 mm2 i sortida 2x6 mm2, amb born auxiliar, amb fusibles cilíndrics UTE mida 0 de 10x38 mm, de 6A, allotjats en la pròpia tapa de policarbonat, IP 13 col·locada superficialment
Model HGH o equivalent</t>
  </si>
  <si>
    <t>01.05.06.013</t>
  </si>
  <si>
    <t>01.05.06.014</t>
  </si>
  <si>
    <t>01.05.07.001</t>
  </si>
  <si>
    <t>Realización de revestimiento protector coloreado, en áreas sometidas a un elevado tránsito peatonal y rodado, en exterior, incluso con área donde se presentará presencia de agua, aplicado sobre soporte de hormigón adecuadamente preparado, mediante la aplicación sucesiva de: imprimador epoxídico bicomponente en dispersión acuosa, Mapecoat TNS Primer EPW de Mapei; aplicación de una capa de Mapecoat TNS Extreme de Mapei, revestimiento a base de resina epoxi-acrílica en dispersión acuosa , con formación rápida de película, con cargas seleccionadas, conforme a los principios PI-MC-PR-RC-IR de la norma EN 1504-2 (C), con rápida formación de película y con elevadas propiedades físicomecánicas (resistencia al deslizamiento sobre superficie mojada según EN 1504-2 Rd&gt;55 Clase III para exteriores). Acabado  (distanciadas 2 horas la una de la otra en condiciones normales de humedad y temperatura de la primera capa) para la coloración de superficies con un elevado tránsito peatonal, de uso deportivo y ciclista con Mapecoat TNS Extreme  de Mapei. Realización de las líneas de delimitación de las áreas de juego mediante la aplicación de pintura a base de resina acrílica en dispersión acuosa Mapecoat TNS Line de Mapei.
El consumo de Mapecoat TNS Primer EPW está influenciado por la absorción del soporte y el de Mapecoat TNS Extreme por la rugosidad del soporte, así como por el modo de aplicación. 
Aplicación y preparación del soporte (no incluida) según se especifica en las fichas técnicas de los productos.
Los productos implicados deberán estar fabricados por una empresa certificada con sistema de gestión ambiental, de la calidad y de la seguridad y la salud en el trabajo conforme a las Normas ISO 14001, ISO 9001, e ISO 45001..</t>
  </si>
  <si>
    <t>01.05.07.002</t>
  </si>
  <si>
    <t>Paviment de travesses de formigó imitació fusta de 30x10 cm, col·locades amb formigó i arreglar les terres entre les travesses.
Veure el plànol detall.</t>
  </si>
  <si>
    <t>01.06.001</t>
  </si>
  <si>
    <t>Partida per la senyalització interior, tant vertical com horitzontal.
Senyalització exterior, retòl d'entrada, mapa del torrent, panell informatiu...
Senyalització segons directrius de la propietat i la direcció d'obra.</t>
  </si>
  <si>
    <t>01.06.002</t>
  </si>
  <si>
    <t>Cobriment decoratiu del terreny, amb àrids i pedres, realitzada mitjançant: malla de polipropilè no teixit, de 150 mm/s de permeabilitat a l'aigua, expresada com a índex de velocitat i 90 g/m² de massa superficial, amb funció antiherbes, fixada sobre el terreny amb ancoratges d'acer corrugat en forma d'U, de 8 mm de diàmetre; estesa de graveta de matxuc, de granulometria compresa entre 9 i 12 mm, color color a escollir, amb mitjans manuals, fins a formar una capa uniforme de 5 cm de gruix mínim; i estesa de pedres calcàries de barraca sense treballar, amb un rendiment de 0,1 t/m².
Inclou: Preparació del terreny. Col·locació de la malla antiherbes. Estesa dels àrids. Col·locació de les pedres. Reg de neteja.
Criteri d'amidament de projecte: Superfície mesurada en projecció horitzontal, segons documentació gràfica de Projecte.
Criteri de mesura d'obra: Es mesurarà, en projecció horitzontal, la superfície realment executada segons especificacions de Projecte.</t>
  </si>
  <si>
    <t>Estimació</t>
  </si>
  <si>
    <t>01.06.003</t>
  </si>
  <si>
    <t>Partida alzada de adjudicación directa por los siguientes conceptos:
Instalación de cámara fija (punto de luz 220v): incluye el montaje, desmontaje y puesta en funcionamiento de cada cámara (tiempo estimado 6 meses) incluye:
- Visionado en directo 24/7.
- Generación de TimeLapse mensual o bajo demanda.
- Acceso a galería inteligente con todas las fotografías del proyecto.
- Comparador de imágenes.
- Analítica con IA (Indice de actividad en obra).
- Visualización y comparación modelo BIM.
- Gestión documental en la nube.
- Gestión de roles y accesos.
- Diagrama de Gantt.
Reportaje audiovisual de Seguimiento de Obra (3 unidades). Incluye: 
- Filmación Aérea mediante Dron + Filmación con cámara
estabilizada y edición.
- Filmación aérea del proyecto (filmación H264 4K/60 FPS, perfil de
color logarítmico). Incluye
gestión de los permisos de vuelo.
- Filmación a pié de obra con cámara estabilizada (filmación H265
4K/60 FPS, perfil de color logarítmico. Uso de estativos (gimbal,
trípodes, sliders...).
- Edición (montaje de recursos 0,45-1,5 min. Incluye logos y cartelas,
adquisición derechos de tema musical y una ronda de cambios).
Edición de video final de la obra
Vídeo resumen del proyecto que incluye la recopilación e integración
de todos los recursos audiovisuales utilizados (dron, cámara
estabilizada, time-lapse, etc.). Edición profesional con incorporación de
logotipos, animaciones sencillas, así como gestión de los derechos de
uso de música. Incluye hasta dos rondas de modificaciones.</t>
  </si>
  <si>
    <t>01.06.004</t>
  </si>
  <si>
    <t>01.07.001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</si>
</sst>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
  </numFmts>
  <fonts count="13"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0"/>
      <color rgb="FF000000"/>
      <name val="Calibri"/>
      <family val="2"/>
    </font>
    <font>
      <b/>
      <sz val="10"/>
      <color rgb="FF000000"/>
      <name val="Calibri"/>
      <family val="2"/>
    </font>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8000"/>
      <name val="Calibri"/>
      <family val="2"/>
    </font>
  </fonts>
  <fills count="6">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
      <patternFill patternType="solid">
        <fgColor rgb="FF00FFFF"/>
        <bgColor rgb="FF00FFFF"/>
      </patternFill>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53">
    <xf numFmtId="0" fontId="0" fillId="0" borderId="0" xfId="0"/>
    <xf numFmtId="0" fontId="11" fillId="0" borderId="0" xfId="0" applyFont="1" applyAlignment="1">
      <alignment horizontal="justify" vertical="top" wrapText="1"/>
    </xf>
    <xf numFmtId="0" fontId="9" fillId="2" borderId="0" xfId="0" applyFont="1" applyFill="1" applyAlignment="1">
      <alignment horizontal="center"/>
    </xf>
    <xf numFmtId="0" fontId="8" fillId="0" borderId="0" xfId="0" applyFont="1"/>
    <xf numFmtId="0" fontId="0" fillId="4" borderId="0" xfId="0" applyFill="1" applyAlignment="1" applyProtection="1">
      <alignment vertical="top"/>
      <protection locked="0"/>
    </xf>
    <xf numFmtId="165" fontId="4" fillId="4" borderId="0" xfId="0" applyNumberFormat="1" applyFont="1" applyFill="1" applyAlignment="1" applyProtection="1">
      <alignment horizontal="left" vertical="top"/>
      <protection locked="0"/>
    </xf>
    <xf numFmtId="0" fontId="0" fillId="0" borderId="0" xfId="0" applyAlignment="1">
      <alignment vertical="top"/>
    </xf>
    <xf numFmtId="0" fontId="0" fillId="0" borderId="0" xfId="0" applyAlignment="1">
      <alignment horizontal="justify" vertical="top" wrapText="1"/>
    </xf>
    <xf numFmtId="0" fontId="2" fillId="2" borderId="0" xfId="0" applyFont="1" applyFill="1" applyAlignment="1">
      <alignment horizontal="center"/>
    </xf>
    <xf numFmtId="0" fontId="5" fillId="0" borderId="0" xfId="0" applyFont="1"/>
    <xf numFmtId="0" fontId="1" fillId="0" borderId="0" xfId="0" applyFont="1"/>
    <xf numFmtId="0" fontId="1" fillId="0" borderId="0" xfId="0" applyFont="1"/>
    <xf numFmtId="0" fontId="0" fillId="2" borderId="0" xfId="0" applyFill="1"/>
    <xf numFmtId="0" fontId="2" fillId="2" borderId="0" xfId="0" applyFont="1" applyFill="1" applyAlignment="1">
      <alignment horizontal="center"/>
    </xf>
    <xf numFmtId="0" fontId="3" fillId="3" borderId="0" xfId="0" applyFont="1" applyFill="1" applyAlignment="1">
      <alignment horizontal="right"/>
    </xf>
    <xf numFmtId="0" fontId="3" fillId="0" borderId="0" xfId="0" applyFont="1"/>
    <xf numFmtId="49" fontId="3" fillId="0" borderId="0" xfId="0" applyNumberFormat="1" applyFont="1"/>
    <xf numFmtId="49" fontId="1" fillId="0" borderId="0" xfId="0" applyNumberFormat="1" applyFont="1"/>
    <xf numFmtId="164" fontId="1" fillId="4" borderId="0" xfId="0" applyNumberFormat="1" applyFont="1" applyFill="1" applyProtection="1">
      <protection locked="0"/>
    </xf>
    <xf numFmtId="165" fontId="1" fillId="0" borderId="0" xfId="0" applyNumberFormat="1" applyFont="1"/>
    <xf numFmtId="164" fontId="1" fillId="0" borderId="0" xfId="0" applyNumberFormat="1" applyFont="1"/>
    <xf numFmtId="164" fontId="3" fillId="0" borderId="0" xfId="0" applyNumberFormat="1" applyFont="1"/>
    <xf numFmtId="0" fontId="1" fillId="0" borderId="0" xfId="0" applyFont="1" applyAlignment="1">
      <alignment wrapText="1"/>
    </xf>
    <xf numFmtId="0" fontId="4" fillId="0" borderId="0" xfId="0" applyFont="1"/>
    <xf numFmtId="164" fontId="4" fillId="0" borderId="0" xfId="0" applyNumberFormat="1" applyFont="1"/>
    <xf numFmtId="0" fontId="6" fillId="2" borderId="0" xfId="0" applyFont="1" applyFill="1"/>
    <xf numFmtId="0" fontId="3" fillId="3" borderId="0" xfId="0" applyFont="1" applyFill="1" applyAlignment="1">
      <alignment horizontal="center"/>
    </xf>
    <xf numFmtId="0" fontId="4" fillId="0" borderId="0" xfId="0" applyFont="1" applyAlignment="1">
      <alignment vertical="top"/>
    </xf>
    <xf numFmtId="0" fontId="0" fillId="0" borderId="0" xfId="0" applyAlignment="1">
      <alignment vertical="top"/>
    </xf>
    <xf numFmtId="0" fontId="0" fillId="0" borderId="0" xfId="0" applyAlignment="1">
      <alignment horizontal="justify" vertical="top" wrapText="1"/>
    </xf>
    <xf numFmtId="165" fontId="4" fillId="0" borderId="0" xfId="0" applyNumberFormat="1" applyFont="1" applyAlignment="1">
      <alignment horizontal="center" vertical="top"/>
    </xf>
    <xf numFmtId="164" fontId="4" fillId="4" borderId="0" xfId="0" applyNumberFormat="1" applyFont="1" applyFill="1" applyAlignment="1" applyProtection="1">
      <alignment vertical="top"/>
      <protection locked="0"/>
    </xf>
    <xf numFmtId="165" fontId="0" fillId="4" borderId="0" xfId="0" applyNumberFormat="1" applyFill="1" applyProtection="1">
      <protection locked="0"/>
    </xf>
    <xf numFmtId="166" fontId="0" fillId="4" borderId="0" xfId="0" applyNumberFormat="1" applyFill="1" applyProtection="1">
      <protection locked="0"/>
    </xf>
    <xf numFmtId="166" fontId="0" fillId="0" borderId="0" xfId="0" applyNumberFormat="1"/>
    <xf numFmtId="0" fontId="0" fillId="4" borderId="0" xfId="0" applyFill="1" applyProtection="1">
      <protection locked="0"/>
    </xf>
    <xf numFmtId="0" fontId="0" fillId="0" borderId="0" xfId="0" applyAlignment="1">
      <alignment horizontal="right"/>
    </xf>
    <xf numFmtId="166" fontId="0" fillId="4" borderId="1" xfId="0" applyNumberFormat="1" applyFill="1" applyBorder="1" applyProtection="1">
      <protection locked="0"/>
    </xf>
    <xf numFmtId="0" fontId="0" fillId="0" borderId="0" xfId="0" applyAlignment="1">
      <alignment wrapText="1"/>
    </xf>
    <xf numFmtId="165" fontId="0" fillId="0" borderId="0" xfId="0" applyNumberFormat="1"/>
    <xf numFmtId="0" fontId="10" fillId="0" borderId="0" xfId="0" applyFont="1"/>
    <xf numFmtId="49" fontId="10" fillId="0" borderId="0" xfId="0" applyNumberFormat="1" applyFont="1"/>
    <xf numFmtId="0" fontId="11" fillId="0" borderId="0" xfId="0" applyFont="1" applyAlignment="1">
      <alignment vertical="top"/>
    </xf>
    <xf numFmtId="49" fontId="11" fillId="0" borderId="0" xfId="0" applyNumberFormat="1" applyFont="1" applyAlignment="1">
      <alignment vertical="top"/>
    </xf>
    <xf numFmtId="165" fontId="11" fillId="0" borderId="0" xfId="0" applyNumberFormat="1" applyFont="1" applyAlignment="1">
      <alignment vertical="top"/>
    </xf>
    <xf numFmtId="0" fontId="12" fillId="0" borderId="0" xfId="0" applyFont="1"/>
    <xf numFmtId="165" fontId="12" fillId="0" borderId="2" xfId="0" applyNumberFormat="1" applyFont="1" applyBorder="1" applyAlignment="1">
      <alignment horizontal="right"/>
    </xf>
    <xf numFmtId="165" fontId="12" fillId="0" borderId="2" xfId="0" applyNumberFormat="1" applyFont="1" applyBorder="1"/>
    <xf numFmtId="165" fontId="7" fillId="0" borderId="0" xfId="0" applyNumberFormat="1" applyFont="1"/>
    <xf numFmtId="165" fontId="7" fillId="0" borderId="2" xfId="0" applyNumberFormat="1" applyFont="1" applyBorder="1"/>
    <xf numFmtId="0" fontId="7" fillId="5" borderId="0" xfId="0" applyFont="1" applyFill="1"/>
    <xf numFmtId="165" fontId="7" fillId="5" borderId="2" xfId="0" applyNumberFormat="1" applyFont="1" applyFill="1" applyBorder="1" applyAlignment="1">
      <alignment horizontal="right"/>
    </xf>
    <xf numFmtId="165" fontId="7" fillId="5" borderId="2"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1"/>
  <sheetViews>
    <sheetView tabSelected="1" workbookViewId="0">
      <pane ySplit="8" topLeftCell="A9" activePane="bottomLeft" state="frozenSplit"/>
      <selection pane="bottomLeft"/>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s>
  <sheetData>
    <row r="1" spans="1:8" x14ac:dyDescent="0.25">
      <c r="E1" s="10" t="s">
        <v>0</v>
      </c>
      <c r="F1" s="10" t="s">
        <v>0</v>
      </c>
      <c r="G1" s="10" t="s">
        <v>0</v>
      </c>
      <c r="H1" s="10" t="s">
        <v>0</v>
      </c>
    </row>
    <row r="2" spans="1:8" x14ac:dyDescent="0.25">
      <c r="E2" s="10"/>
      <c r="F2" s="10"/>
      <c r="G2" s="10"/>
      <c r="H2" s="10"/>
    </row>
    <row r="3" spans="1:8" x14ac:dyDescent="0.25">
      <c r="E3" s="10"/>
      <c r="F3" s="10"/>
      <c r="G3" s="10"/>
      <c r="H3" s="10"/>
    </row>
    <row r="4" spans="1:8" x14ac:dyDescent="0.25">
      <c r="E4" s="10"/>
      <c r="F4" s="10"/>
      <c r="G4" s="10"/>
      <c r="H4" s="10"/>
    </row>
    <row r="6" spans="1:8" ht="18.75" x14ac:dyDescent="0.3">
      <c r="C6" s="12"/>
      <c r="D6" s="12"/>
      <c r="E6" s="13" t="s">
        <v>1</v>
      </c>
      <c r="F6" s="12"/>
      <c r="G6" s="12"/>
      <c r="H6" s="12"/>
    </row>
    <row r="8" spans="1:8" x14ac:dyDescent="0.25">
      <c r="F8" s="14" t="s">
        <v>2</v>
      </c>
      <c r="G8" s="14" t="s">
        <v>3</v>
      </c>
      <c r="H8" s="14" t="s">
        <v>4</v>
      </c>
    </row>
    <row r="10" spans="1:8" x14ac:dyDescent="0.25">
      <c r="C10" s="15" t="s">
        <v>5</v>
      </c>
      <c r="D10" s="16" t="s">
        <v>6</v>
      </c>
      <c r="E10" s="15" t="s">
        <v>7</v>
      </c>
    </row>
    <row r="11" spans="1:8" x14ac:dyDescent="0.25">
      <c r="C11" s="15" t="s">
        <v>8</v>
      </c>
      <c r="D11" s="16" t="s">
        <v>6</v>
      </c>
      <c r="E11" s="15" t="s">
        <v>9</v>
      </c>
    </row>
    <row r="12" spans="1:8" x14ac:dyDescent="0.25">
      <c r="C12" s="15" t="s">
        <v>10</v>
      </c>
      <c r="D12" s="16" t="s">
        <v>6</v>
      </c>
      <c r="E12" s="15" t="s">
        <v>11</v>
      </c>
    </row>
    <row r="14" spans="1:8" x14ac:dyDescent="0.25">
      <c r="A14" s="11" t="s">
        <v>12</v>
      </c>
      <c r="B14" s="11">
        <v>1</v>
      </c>
      <c r="C14" s="11" t="s">
        <v>13</v>
      </c>
      <c r="D14" s="17" t="s">
        <v>14</v>
      </c>
      <c r="E14" s="11" t="s">
        <v>15</v>
      </c>
      <c r="F14" s="18">
        <v>8.8800000000000008</v>
      </c>
      <c r="G14" s="19">
        <v>20</v>
      </c>
      <c r="H14" s="20">
        <f t="shared" ref="H14:H22" si="0">ROUND(ROUND(F14,2)*ROUND(G14,3),2)</f>
        <v>177.6</v>
      </c>
    </row>
    <row r="15" spans="1:8" x14ac:dyDescent="0.25">
      <c r="A15" s="11" t="s">
        <v>12</v>
      </c>
      <c r="B15" s="11">
        <v>2</v>
      </c>
      <c r="C15" s="11" t="s">
        <v>16</v>
      </c>
      <c r="D15" s="17" t="s">
        <v>17</v>
      </c>
      <c r="E15" s="11" t="s">
        <v>18</v>
      </c>
      <c r="F15" s="18">
        <v>50</v>
      </c>
      <c r="G15" s="19">
        <v>43</v>
      </c>
      <c r="H15" s="20">
        <f t="shared" si="0"/>
        <v>2150</v>
      </c>
    </row>
    <row r="16" spans="1:8" x14ac:dyDescent="0.25">
      <c r="A16" s="11" t="s">
        <v>12</v>
      </c>
      <c r="B16" s="11">
        <v>3</v>
      </c>
      <c r="C16" s="11" t="s">
        <v>19</v>
      </c>
      <c r="D16" s="17" t="s">
        <v>17</v>
      </c>
      <c r="E16" s="11" t="s">
        <v>20</v>
      </c>
      <c r="F16" s="18">
        <v>7.48</v>
      </c>
      <c r="G16" s="19">
        <v>40</v>
      </c>
      <c r="H16" s="20">
        <f t="shared" si="0"/>
        <v>299.2</v>
      </c>
    </row>
    <row r="17" spans="1:8" x14ac:dyDescent="0.25">
      <c r="A17" s="11" t="s">
        <v>12</v>
      </c>
      <c r="B17" s="11">
        <v>4</v>
      </c>
      <c r="C17" s="11" t="s">
        <v>21</v>
      </c>
      <c r="D17" s="17" t="s">
        <v>17</v>
      </c>
      <c r="E17" s="11" t="s">
        <v>22</v>
      </c>
      <c r="F17" s="18">
        <v>11.46</v>
      </c>
      <c r="G17" s="19">
        <v>29.4</v>
      </c>
      <c r="H17" s="20">
        <f t="shared" si="0"/>
        <v>336.92</v>
      </c>
    </row>
    <row r="18" spans="1:8" x14ac:dyDescent="0.25">
      <c r="A18" s="11" t="s">
        <v>12</v>
      </c>
      <c r="B18" s="11">
        <v>5</v>
      </c>
      <c r="C18" s="11" t="s">
        <v>23</v>
      </c>
      <c r="D18" s="17" t="s">
        <v>17</v>
      </c>
      <c r="E18" s="11" t="s">
        <v>24</v>
      </c>
      <c r="F18" s="18">
        <v>6.23</v>
      </c>
      <c r="G18" s="19">
        <v>40</v>
      </c>
      <c r="H18" s="20">
        <f t="shared" si="0"/>
        <v>249.2</v>
      </c>
    </row>
    <row r="19" spans="1:8" x14ac:dyDescent="0.25">
      <c r="A19" s="11" t="s">
        <v>12</v>
      </c>
      <c r="B19" s="11">
        <v>6</v>
      </c>
      <c r="C19" s="11" t="s">
        <v>25</v>
      </c>
      <c r="D19" s="17" t="s">
        <v>17</v>
      </c>
      <c r="E19" s="11" t="s">
        <v>26</v>
      </c>
      <c r="F19" s="18">
        <v>6.73</v>
      </c>
      <c r="G19" s="19">
        <v>95.171999999999997</v>
      </c>
      <c r="H19" s="20">
        <f t="shared" si="0"/>
        <v>640.51</v>
      </c>
    </row>
    <row r="20" spans="1:8" x14ac:dyDescent="0.25">
      <c r="A20" s="11" t="s">
        <v>12</v>
      </c>
      <c r="B20" s="11">
        <v>7</v>
      </c>
      <c r="C20" s="11" t="s">
        <v>27</v>
      </c>
      <c r="D20" s="17" t="s">
        <v>17</v>
      </c>
      <c r="E20" s="11" t="s">
        <v>28</v>
      </c>
      <c r="F20" s="18">
        <v>61.42</v>
      </c>
      <c r="G20" s="19">
        <v>14.32</v>
      </c>
      <c r="H20" s="20">
        <f t="shared" si="0"/>
        <v>879.53</v>
      </c>
    </row>
    <row r="21" spans="1:8" x14ac:dyDescent="0.25">
      <c r="A21" s="11" t="s">
        <v>12</v>
      </c>
      <c r="B21" s="11">
        <v>8</v>
      </c>
      <c r="C21" s="11" t="s">
        <v>29</v>
      </c>
      <c r="D21" s="17" t="s">
        <v>30</v>
      </c>
      <c r="E21" s="11" t="s">
        <v>31</v>
      </c>
      <c r="F21" s="18">
        <v>14.63</v>
      </c>
      <c r="G21" s="19">
        <v>33.567999999999998</v>
      </c>
      <c r="H21" s="20">
        <f t="shared" si="0"/>
        <v>491.1</v>
      </c>
    </row>
    <row r="22" spans="1:8" x14ac:dyDescent="0.25">
      <c r="A22" s="11" t="s">
        <v>12</v>
      </c>
      <c r="B22" s="11">
        <v>9</v>
      </c>
      <c r="C22" s="11" t="s">
        <v>32</v>
      </c>
      <c r="D22" s="17" t="s">
        <v>30</v>
      </c>
      <c r="E22" s="11" t="s">
        <v>33</v>
      </c>
      <c r="F22" s="18">
        <v>25.84</v>
      </c>
      <c r="G22" s="19">
        <v>33.567999999999998</v>
      </c>
      <c r="H22" s="20">
        <f t="shared" si="0"/>
        <v>867.4</v>
      </c>
    </row>
    <row r="23" spans="1:8" x14ac:dyDescent="0.25">
      <c r="E23" s="15" t="s">
        <v>34</v>
      </c>
      <c r="F23" s="15"/>
      <c r="G23" s="15"/>
      <c r="H23" s="21">
        <f>SUM(H14:H22)</f>
        <v>6091.4599999999991</v>
      </c>
    </row>
    <row r="25" spans="1:8" x14ac:dyDescent="0.25">
      <c r="C25" s="15" t="s">
        <v>5</v>
      </c>
      <c r="D25" s="16" t="s">
        <v>6</v>
      </c>
      <c r="E25" s="15" t="s">
        <v>7</v>
      </c>
    </row>
    <row r="26" spans="1:8" x14ac:dyDescent="0.25">
      <c r="C26" s="15" t="s">
        <v>8</v>
      </c>
      <c r="D26" s="16" t="s">
        <v>6</v>
      </c>
      <c r="E26" s="15" t="s">
        <v>9</v>
      </c>
    </row>
    <row r="27" spans="1:8" x14ac:dyDescent="0.25">
      <c r="C27" s="15" t="s">
        <v>10</v>
      </c>
      <c r="D27" s="16" t="s">
        <v>35</v>
      </c>
      <c r="E27" s="15" t="s">
        <v>36</v>
      </c>
    </row>
    <row r="29" spans="1:8" x14ac:dyDescent="0.25">
      <c r="A29" s="11" t="s">
        <v>37</v>
      </c>
      <c r="B29" s="11">
        <v>1</v>
      </c>
      <c r="C29" s="11" t="s">
        <v>38</v>
      </c>
      <c r="D29" s="17" t="s">
        <v>14</v>
      </c>
      <c r="E29" s="11" t="s">
        <v>39</v>
      </c>
      <c r="F29" s="18">
        <v>119.46</v>
      </c>
      <c r="G29" s="19">
        <v>58.7</v>
      </c>
      <c r="H29" s="20">
        <f>ROUND(ROUND(F29,2)*ROUND(G29,3),2)</f>
        <v>7012.3</v>
      </c>
    </row>
    <row r="30" spans="1:8" x14ac:dyDescent="0.25">
      <c r="A30" s="11" t="s">
        <v>37</v>
      </c>
      <c r="B30" s="11">
        <v>2</v>
      </c>
      <c r="C30" s="11" t="s">
        <v>40</v>
      </c>
      <c r="D30" s="17" t="s">
        <v>17</v>
      </c>
      <c r="E30" s="11" t="s">
        <v>41</v>
      </c>
      <c r="F30" s="18">
        <v>6.23</v>
      </c>
      <c r="G30" s="19">
        <v>168.77500000000001</v>
      </c>
      <c r="H30" s="20">
        <f>ROUND(ROUND(F30,2)*ROUND(G30,3),2)</f>
        <v>1051.47</v>
      </c>
    </row>
    <row r="31" spans="1:8" x14ac:dyDescent="0.25">
      <c r="A31" s="11" t="s">
        <v>37</v>
      </c>
      <c r="B31" s="11">
        <v>3</v>
      </c>
      <c r="C31" s="11" t="s">
        <v>42</v>
      </c>
      <c r="D31" s="17" t="s">
        <v>17</v>
      </c>
      <c r="E31" s="11" t="s">
        <v>43</v>
      </c>
      <c r="F31" s="18">
        <v>12.62</v>
      </c>
      <c r="G31" s="19">
        <v>168.77500000000001</v>
      </c>
      <c r="H31" s="20">
        <f>ROUND(ROUND(F31,2)*ROUND(G31,3),2)</f>
        <v>2129.94</v>
      </c>
    </row>
    <row r="32" spans="1:8" ht="409.6" x14ac:dyDescent="0.25">
      <c r="A32" s="11" t="s">
        <v>37</v>
      </c>
      <c r="B32" s="11">
        <v>4</v>
      </c>
      <c r="C32" s="11" t="s">
        <v>44</v>
      </c>
      <c r="D32" s="17" t="s">
        <v>17</v>
      </c>
      <c r="E32" s="22" t="s">
        <v>45</v>
      </c>
      <c r="F32" s="18">
        <v>37.51</v>
      </c>
      <c r="G32" s="19">
        <v>168.77500000000001</v>
      </c>
      <c r="H32" s="20">
        <f>ROUND(ROUND(F32,2)*ROUND(G32,3),2)</f>
        <v>6330.75</v>
      </c>
    </row>
    <row r="33" spans="1:8" ht="383.25" x14ac:dyDescent="0.25">
      <c r="A33" s="11" t="s">
        <v>37</v>
      </c>
      <c r="B33" s="11">
        <v>5</v>
      </c>
      <c r="C33" s="11" t="s">
        <v>46</v>
      </c>
      <c r="D33" s="17" t="s">
        <v>47</v>
      </c>
      <c r="E33" s="22" t="s">
        <v>48</v>
      </c>
      <c r="F33" s="18">
        <v>145.25</v>
      </c>
      <c r="G33" s="19">
        <v>130.05000000000001</v>
      </c>
      <c r="H33" s="20">
        <f>ROUND(ROUND(F33,2)*ROUND(G33,3),2)</f>
        <v>18889.759999999998</v>
      </c>
    </row>
    <row r="34" spans="1:8" x14ac:dyDescent="0.25">
      <c r="E34" s="15" t="s">
        <v>34</v>
      </c>
      <c r="F34" s="15"/>
      <c r="G34" s="15"/>
      <c r="H34" s="21">
        <f>SUM(H29:H33)</f>
        <v>35414.22</v>
      </c>
    </row>
    <row r="36" spans="1:8" x14ac:dyDescent="0.25">
      <c r="C36" s="15" t="s">
        <v>5</v>
      </c>
      <c r="D36" s="16" t="s">
        <v>6</v>
      </c>
      <c r="E36" s="15" t="s">
        <v>7</v>
      </c>
    </row>
    <row r="37" spans="1:8" x14ac:dyDescent="0.25">
      <c r="C37" s="15" t="s">
        <v>8</v>
      </c>
      <c r="D37" s="16" t="s">
        <v>6</v>
      </c>
      <c r="E37" s="15" t="s">
        <v>9</v>
      </c>
    </row>
    <row r="38" spans="1:8" x14ac:dyDescent="0.25">
      <c r="C38" s="15" t="s">
        <v>10</v>
      </c>
      <c r="D38" s="16" t="s">
        <v>49</v>
      </c>
      <c r="E38" s="15" t="s">
        <v>50</v>
      </c>
    </row>
    <row r="40" spans="1:8" x14ac:dyDescent="0.25">
      <c r="A40" s="11" t="s">
        <v>51</v>
      </c>
      <c r="B40" s="11">
        <v>1</v>
      </c>
      <c r="C40" s="11" t="s">
        <v>52</v>
      </c>
      <c r="D40" s="17" t="s">
        <v>17</v>
      </c>
      <c r="E40" s="11" t="s">
        <v>53</v>
      </c>
      <c r="F40" s="18">
        <v>40.75</v>
      </c>
      <c r="G40" s="19">
        <v>43</v>
      </c>
      <c r="H40" s="20">
        <f t="shared" ref="H40:H50" si="1">ROUND(ROUND(F40,2)*ROUND(G40,3),2)</f>
        <v>1752.25</v>
      </c>
    </row>
    <row r="41" spans="1:8" x14ac:dyDescent="0.25">
      <c r="A41" s="11" t="s">
        <v>51</v>
      </c>
      <c r="B41" s="11">
        <v>2</v>
      </c>
      <c r="C41" s="11" t="s">
        <v>54</v>
      </c>
      <c r="D41" s="17" t="s">
        <v>17</v>
      </c>
      <c r="E41" s="11" t="s">
        <v>55</v>
      </c>
      <c r="F41" s="18">
        <v>16.95</v>
      </c>
      <c r="G41" s="19">
        <v>48.81</v>
      </c>
      <c r="H41" s="20">
        <f t="shared" si="1"/>
        <v>827.33</v>
      </c>
    </row>
    <row r="42" spans="1:8" x14ac:dyDescent="0.25">
      <c r="A42" s="11" t="s">
        <v>51</v>
      </c>
      <c r="B42" s="11">
        <v>3</v>
      </c>
      <c r="C42" s="11" t="s">
        <v>56</v>
      </c>
      <c r="D42" s="17" t="s">
        <v>17</v>
      </c>
      <c r="E42" s="11" t="s">
        <v>57</v>
      </c>
      <c r="F42" s="18">
        <v>48.73</v>
      </c>
      <c r="G42" s="19">
        <v>48.81</v>
      </c>
      <c r="H42" s="20">
        <f t="shared" si="1"/>
        <v>2378.5100000000002</v>
      </c>
    </row>
    <row r="43" spans="1:8" x14ac:dyDescent="0.25">
      <c r="A43" s="11" t="s">
        <v>51</v>
      </c>
      <c r="B43" s="11">
        <v>4</v>
      </c>
      <c r="C43" s="11" t="s">
        <v>58</v>
      </c>
      <c r="D43" s="17" t="s">
        <v>17</v>
      </c>
      <c r="E43" s="11" t="s">
        <v>59</v>
      </c>
      <c r="F43" s="18">
        <v>54.44</v>
      </c>
      <c r="G43" s="19">
        <v>48.81</v>
      </c>
      <c r="H43" s="20">
        <f t="shared" si="1"/>
        <v>2657.22</v>
      </c>
    </row>
    <row r="44" spans="1:8" x14ac:dyDescent="0.25">
      <c r="A44" s="11" t="s">
        <v>51</v>
      </c>
      <c r="B44" s="11">
        <v>5</v>
      </c>
      <c r="C44" s="11" t="s">
        <v>60</v>
      </c>
      <c r="D44" s="17" t="s">
        <v>17</v>
      </c>
      <c r="E44" s="11" t="s">
        <v>61</v>
      </c>
      <c r="F44" s="18">
        <v>34.76</v>
      </c>
      <c r="G44" s="19">
        <v>74.183999999999997</v>
      </c>
      <c r="H44" s="20">
        <f t="shared" si="1"/>
        <v>2578.64</v>
      </c>
    </row>
    <row r="45" spans="1:8" x14ac:dyDescent="0.25">
      <c r="A45" s="11" t="s">
        <v>51</v>
      </c>
      <c r="B45" s="11">
        <v>6</v>
      </c>
      <c r="C45" s="11" t="s">
        <v>62</v>
      </c>
      <c r="D45" s="17" t="s">
        <v>14</v>
      </c>
      <c r="E45" s="11" t="s">
        <v>63</v>
      </c>
      <c r="F45" s="18">
        <v>8.06</v>
      </c>
      <c r="G45" s="19">
        <v>42.08</v>
      </c>
      <c r="H45" s="20">
        <f t="shared" si="1"/>
        <v>339.16</v>
      </c>
    </row>
    <row r="46" spans="1:8" x14ac:dyDescent="0.25">
      <c r="A46" s="11" t="s">
        <v>51</v>
      </c>
      <c r="B46" s="11">
        <v>7</v>
      </c>
      <c r="C46" s="11" t="s">
        <v>64</v>
      </c>
      <c r="D46" s="17" t="s">
        <v>17</v>
      </c>
      <c r="E46" s="11" t="s">
        <v>65</v>
      </c>
      <c r="F46" s="18">
        <v>5.96</v>
      </c>
      <c r="G46" s="19">
        <v>78.81</v>
      </c>
      <c r="H46" s="20">
        <f t="shared" si="1"/>
        <v>469.71</v>
      </c>
    </row>
    <row r="47" spans="1:8" x14ac:dyDescent="0.25">
      <c r="A47" s="11" t="s">
        <v>51</v>
      </c>
      <c r="B47" s="11">
        <v>8</v>
      </c>
      <c r="C47" s="11" t="s">
        <v>66</v>
      </c>
      <c r="D47" s="17" t="s">
        <v>17</v>
      </c>
      <c r="E47" s="11" t="s">
        <v>67</v>
      </c>
      <c r="F47" s="18">
        <v>5.17</v>
      </c>
      <c r="G47" s="19">
        <v>194.792</v>
      </c>
      <c r="H47" s="20">
        <f t="shared" si="1"/>
        <v>1007.07</v>
      </c>
    </row>
    <row r="48" spans="1:8" x14ac:dyDescent="0.25">
      <c r="A48" s="11" t="s">
        <v>51</v>
      </c>
      <c r="B48" s="11">
        <v>9</v>
      </c>
      <c r="C48" s="11" t="s">
        <v>68</v>
      </c>
      <c r="D48" s="17" t="s">
        <v>17</v>
      </c>
      <c r="E48" s="11" t="s">
        <v>69</v>
      </c>
      <c r="F48" s="18">
        <v>20.34</v>
      </c>
      <c r="G48" s="19">
        <v>46.65</v>
      </c>
      <c r="H48" s="20">
        <f t="shared" si="1"/>
        <v>948.86</v>
      </c>
    </row>
    <row r="49" spans="1:8" x14ac:dyDescent="0.25">
      <c r="A49" s="11" t="s">
        <v>51</v>
      </c>
      <c r="B49" s="11">
        <v>10</v>
      </c>
      <c r="C49" s="11" t="s">
        <v>70</v>
      </c>
      <c r="D49" s="17" t="s">
        <v>30</v>
      </c>
      <c r="E49" s="11" t="s">
        <v>71</v>
      </c>
      <c r="F49" s="18">
        <v>142.13</v>
      </c>
      <c r="G49" s="19">
        <v>0.9</v>
      </c>
      <c r="H49" s="20">
        <f t="shared" si="1"/>
        <v>127.92</v>
      </c>
    </row>
    <row r="50" spans="1:8" x14ac:dyDescent="0.25">
      <c r="A50" s="11" t="s">
        <v>51</v>
      </c>
      <c r="B50" s="11">
        <v>11</v>
      </c>
      <c r="C50" s="11" t="s">
        <v>72</v>
      </c>
      <c r="D50" s="17" t="s">
        <v>17</v>
      </c>
      <c r="E50" s="11" t="s">
        <v>73</v>
      </c>
      <c r="F50" s="18">
        <v>3.03</v>
      </c>
      <c r="G50" s="19">
        <v>6</v>
      </c>
      <c r="H50" s="20">
        <f t="shared" si="1"/>
        <v>18.18</v>
      </c>
    </row>
    <row r="51" spans="1:8" x14ac:dyDescent="0.25">
      <c r="E51" s="15" t="s">
        <v>34</v>
      </c>
      <c r="F51" s="15"/>
      <c r="G51" s="15"/>
      <c r="H51" s="21">
        <f>SUM(H40:H50)</f>
        <v>13104.849999999999</v>
      </c>
    </row>
    <row r="53" spans="1:8" x14ac:dyDescent="0.25">
      <c r="C53" s="15" t="s">
        <v>5</v>
      </c>
      <c r="D53" s="16" t="s">
        <v>6</v>
      </c>
      <c r="E53" s="15" t="s">
        <v>7</v>
      </c>
    </row>
    <row r="54" spans="1:8" x14ac:dyDescent="0.25">
      <c r="C54" s="15" t="s">
        <v>8</v>
      </c>
      <c r="D54" s="16" t="s">
        <v>6</v>
      </c>
      <c r="E54" s="15" t="s">
        <v>9</v>
      </c>
    </row>
    <row r="55" spans="1:8" x14ac:dyDescent="0.25">
      <c r="C55" s="15" t="s">
        <v>10</v>
      </c>
      <c r="D55" s="16" t="s">
        <v>74</v>
      </c>
      <c r="E55" s="15" t="s">
        <v>75</v>
      </c>
    </row>
    <row r="57" spans="1:8" x14ac:dyDescent="0.25">
      <c r="A57" s="11" t="s">
        <v>76</v>
      </c>
      <c r="B57" s="11">
        <v>1</v>
      </c>
      <c r="C57" s="11" t="s">
        <v>77</v>
      </c>
      <c r="D57" s="17" t="s">
        <v>17</v>
      </c>
      <c r="E57" s="11" t="s">
        <v>78</v>
      </c>
      <c r="F57" s="18">
        <v>99.59</v>
      </c>
      <c r="G57" s="19">
        <v>23.7</v>
      </c>
      <c r="H57" s="20">
        <f>ROUND(ROUND(F57,2)*ROUND(G57,3),2)</f>
        <v>2360.2800000000002</v>
      </c>
    </row>
    <row r="58" spans="1:8" x14ac:dyDescent="0.25">
      <c r="A58" s="11" t="s">
        <v>76</v>
      </c>
      <c r="B58" s="11">
        <v>2</v>
      </c>
      <c r="C58" s="11" t="s">
        <v>79</v>
      </c>
      <c r="D58" s="17" t="s">
        <v>17</v>
      </c>
      <c r="E58" s="11" t="s">
        <v>80</v>
      </c>
      <c r="F58" s="18">
        <v>82.13</v>
      </c>
      <c r="G58" s="19">
        <v>48.594999999999999</v>
      </c>
      <c r="H58" s="20">
        <f>ROUND(ROUND(F58,2)*ROUND(G58,3),2)</f>
        <v>3991.11</v>
      </c>
    </row>
    <row r="59" spans="1:8" x14ac:dyDescent="0.25">
      <c r="A59" s="11" t="s">
        <v>76</v>
      </c>
      <c r="B59" s="11">
        <v>3</v>
      </c>
      <c r="C59" s="11" t="s">
        <v>81</v>
      </c>
      <c r="D59" s="17" t="s">
        <v>17</v>
      </c>
      <c r="E59" s="11" t="s">
        <v>82</v>
      </c>
      <c r="F59" s="18">
        <v>71.98</v>
      </c>
      <c r="G59" s="19">
        <v>50.747999999999998</v>
      </c>
      <c r="H59" s="20">
        <f>ROUND(ROUND(F59,2)*ROUND(G59,3),2)</f>
        <v>3652.84</v>
      </c>
    </row>
    <row r="60" spans="1:8" x14ac:dyDescent="0.25">
      <c r="A60" s="11" t="s">
        <v>76</v>
      </c>
      <c r="B60" s="11">
        <v>4</v>
      </c>
      <c r="C60" s="11" t="s">
        <v>83</v>
      </c>
      <c r="D60" s="17" t="s">
        <v>84</v>
      </c>
      <c r="E60" s="11" t="s">
        <v>85</v>
      </c>
      <c r="F60" s="18">
        <v>900</v>
      </c>
      <c r="G60" s="19">
        <v>1</v>
      </c>
      <c r="H60" s="20">
        <f>ROUND(ROUND(F60,2)*ROUND(G60,3),2)</f>
        <v>900</v>
      </c>
    </row>
    <row r="61" spans="1:8" x14ac:dyDescent="0.25">
      <c r="E61" s="15" t="s">
        <v>34</v>
      </c>
      <c r="F61" s="15"/>
      <c r="G61" s="15"/>
      <c r="H61" s="21">
        <f>SUM(H57:H60)</f>
        <v>10904.23</v>
      </c>
    </row>
    <row r="63" spans="1:8" x14ac:dyDescent="0.25">
      <c r="C63" s="15" t="s">
        <v>5</v>
      </c>
      <c r="D63" s="16" t="s">
        <v>6</v>
      </c>
      <c r="E63" s="15" t="s">
        <v>7</v>
      </c>
    </row>
    <row r="64" spans="1:8" x14ac:dyDescent="0.25">
      <c r="C64" s="15" t="s">
        <v>8</v>
      </c>
      <c r="D64" s="16" t="s">
        <v>6</v>
      </c>
      <c r="E64" s="15" t="s">
        <v>9</v>
      </c>
    </row>
    <row r="65" spans="1:8" x14ac:dyDescent="0.25">
      <c r="C65" s="15" t="s">
        <v>10</v>
      </c>
      <c r="D65" s="16" t="s">
        <v>86</v>
      </c>
      <c r="E65" s="15" t="s">
        <v>87</v>
      </c>
    </row>
    <row r="67" spans="1:8" ht="90.75" x14ac:dyDescent="0.25">
      <c r="A67" s="11" t="s">
        <v>88</v>
      </c>
      <c r="B67" s="11">
        <v>1</v>
      </c>
      <c r="C67" s="11" t="s">
        <v>89</v>
      </c>
      <c r="D67" s="17" t="s">
        <v>90</v>
      </c>
      <c r="E67" s="22" t="s">
        <v>91</v>
      </c>
      <c r="F67" s="18">
        <v>524.42999999999995</v>
      </c>
      <c r="G67" s="19">
        <v>1</v>
      </c>
      <c r="H67" s="20">
        <f t="shared" ref="H67:H75" si="2">ROUND(ROUND(F67,2)*ROUND(G67,3),2)</f>
        <v>524.42999999999995</v>
      </c>
    </row>
    <row r="68" spans="1:8" ht="90.75" x14ac:dyDescent="0.25">
      <c r="A68" s="11" t="s">
        <v>88</v>
      </c>
      <c r="B68" s="11">
        <v>2</v>
      </c>
      <c r="C68" s="11" t="s">
        <v>92</v>
      </c>
      <c r="D68" s="17" t="s">
        <v>90</v>
      </c>
      <c r="E68" s="22" t="s">
        <v>93</v>
      </c>
      <c r="F68" s="18">
        <v>234.38</v>
      </c>
      <c r="G68" s="19">
        <v>3</v>
      </c>
      <c r="H68" s="20">
        <f t="shared" si="2"/>
        <v>703.14</v>
      </c>
    </row>
    <row r="69" spans="1:8" x14ac:dyDescent="0.25">
      <c r="A69" s="11" t="s">
        <v>88</v>
      </c>
      <c r="B69" s="11">
        <v>3</v>
      </c>
      <c r="C69" s="11" t="s">
        <v>94</v>
      </c>
      <c r="D69" s="17" t="s">
        <v>17</v>
      </c>
      <c r="E69" s="11" t="s">
        <v>95</v>
      </c>
      <c r="F69" s="18">
        <v>87.48</v>
      </c>
      <c r="G69" s="19">
        <v>3.54</v>
      </c>
      <c r="H69" s="20">
        <f t="shared" si="2"/>
        <v>309.68</v>
      </c>
    </row>
    <row r="70" spans="1:8" x14ac:dyDescent="0.25">
      <c r="A70" s="11" t="s">
        <v>88</v>
      </c>
      <c r="B70" s="11">
        <v>4</v>
      </c>
      <c r="C70" s="11" t="s">
        <v>96</v>
      </c>
      <c r="D70" s="17" t="s">
        <v>90</v>
      </c>
      <c r="E70" s="11" t="s">
        <v>97</v>
      </c>
      <c r="F70" s="18">
        <v>202.57</v>
      </c>
      <c r="G70" s="19">
        <v>2</v>
      </c>
      <c r="H70" s="20">
        <f t="shared" si="2"/>
        <v>405.14</v>
      </c>
    </row>
    <row r="71" spans="1:8" x14ac:dyDescent="0.25">
      <c r="A71" s="11" t="s">
        <v>88</v>
      </c>
      <c r="B71" s="11">
        <v>5</v>
      </c>
      <c r="C71" s="11" t="s">
        <v>98</v>
      </c>
      <c r="D71" s="17" t="s">
        <v>90</v>
      </c>
      <c r="E71" s="11" t="s">
        <v>99</v>
      </c>
      <c r="F71" s="18">
        <v>732.25</v>
      </c>
      <c r="G71" s="19">
        <v>1</v>
      </c>
      <c r="H71" s="20">
        <f t="shared" si="2"/>
        <v>732.25</v>
      </c>
    </row>
    <row r="72" spans="1:8" ht="237" x14ac:dyDescent="0.25">
      <c r="A72" s="11" t="s">
        <v>88</v>
      </c>
      <c r="B72" s="11">
        <v>6</v>
      </c>
      <c r="C72" s="11" t="s">
        <v>100</v>
      </c>
      <c r="D72" s="17" t="s">
        <v>101</v>
      </c>
      <c r="E72" s="22" t="s">
        <v>102</v>
      </c>
      <c r="F72" s="18">
        <v>592.85</v>
      </c>
      <c r="G72" s="19">
        <v>6</v>
      </c>
      <c r="H72" s="20">
        <f t="shared" si="2"/>
        <v>3557.1</v>
      </c>
    </row>
    <row r="73" spans="1:8" ht="248.25" x14ac:dyDescent="0.25">
      <c r="A73" s="11" t="s">
        <v>88</v>
      </c>
      <c r="B73" s="11">
        <v>7</v>
      </c>
      <c r="C73" s="11" t="s">
        <v>103</v>
      </c>
      <c r="D73" s="17" t="s">
        <v>101</v>
      </c>
      <c r="E73" s="22" t="s">
        <v>104</v>
      </c>
      <c r="F73" s="18">
        <v>1069.04</v>
      </c>
      <c r="G73" s="19">
        <v>1</v>
      </c>
      <c r="H73" s="20">
        <f t="shared" si="2"/>
        <v>1069.04</v>
      </c>
    </row>
    <row r="74" spans="1:8" x14ac:dyDescent="0.25">
      <c r="A74" s="11" t="s">
        <v>88</v>
      </c>
      <c r="B74" s="11">
        <v>8</v>
      </c>
      <c r="C74" s="11" t="s">
        <v>105</v>
      </c>
      <c r="D74" s="17" t="s">
        <v>90</v>
      </c>
      <c r="E74" s="11" t="s">
        <v>106</v>
      </c>
      <c r="F74" s="18">
        <v>831.56</v>
      </c>
      <c r="G74" s="19">
        <v>1</v>
      </c>
      <c r="H74" s="20">
        <f t="shared" si="2"/>
        <v>831.56</v>
      </c>
    </row>
    <row r="75" spans="1:8" x14ac:dyDescent="0.25">
      <c r="A75" s="11" t="s">
        <v>88</v>
      </c>
      <c r="B75" s="11">
        <v>9</v>
      </c>
      <c r="C75" s="11" t="s">
        <v>107</v>
      </c>
      <c r="D75" s="17" t="s">
        <v>90</v>
      </c>
      <c r="E75" s="11" t="s">
        <v>108</v>
      </c>
      <c r="F75" s="18">
        <v>28.95</v>
      </c>
      <c r="G75" s="19">
        <v>3</v>
      </c>
      <c r="H75" s="20">
        <f t="shared" si="2"/>
        <v>86.85</v>
      </c>
    </row>
    <row r="76" spans="1:8" x14ac:dyDescent="0.25">
      <c r="E76" s="15" t="s">
        <v>34</v>
      </c>
      <c r="F76" s="15"/>
      <c r="G76" s="15"/>
      <c r="H76" s="21">
        <f>SUM(H67:H75)</f>
        <v>8219.19</v>
      </c>
    </row>
    <row r="78" spans="1:8" x14ac:dyDescent="0.25">
      <c r="C78" s="15" t="s">
        <v>5</v>
      </c>
      <c r="D78" s="16" t="s">
        <v>6</v>
      </c>
      <c r="E78" s="15" t="s">
        <v>7</v>
      </c>
    </row>
    <row r="79" spans="1:8" x14ac:dyDescent="0.25">
      <c r="C79" s="15" t="s">
        <v>8</v>
      </c>
      <c r="D79" s="16" t="s">
        <v>6</v>
      </c>
      <c r="E79" s="15" t="s">
        <v>9</v>
      </c>
    </row>
    <row r="80" spans="1:8" x14ac:dyDescent="0.25">
      <c r="C80" s="15" t="s">
        <v>10</v>
      </c>
      <c r="D80" s="16" t="s">
        <v>109</v>
      </c>
      <c r="E80" s="15" t="s">
        <v>110</v>
      </c>
    </row>
    <row r="81" spans="1:8" x14ac:dyDescent="0.25">
      <c r="C81" s="15" t="s">
        <v>111</v>
      </c>
      <c r="D81" s="16" t="s">
        <v>6</v>
      </c>
      <c r="E81" s="15" t="s">
        <v>112</v>
      </c>
    </row>
    <row r="83" spans="1:8" x14ac:dyDescent="0.25">
      <c r="A83" s="11" t="s">
        <v>113</v>
      </c>
      <c r="B83" s="11">
        <v>1</v>
      </c>
      <c r="C83" s="11" t="s">
        <v>114</v>
      </c>
      <c r="D83" s="17" t="s">
        <v>90</v>
      </c>
      <c r="E83" s="11" t="s">
        <v>115</v>
      </c>
      <c r="F83" s="18">
        <v>30.13</v>
      </c>
      <c r="G83" s="19">
        <v>1</v>
      </c>
      <c r="H83" s="20">
        <f t="shared" ref="H83:H95" si="3">ROUND(ROUND(F83,2)*ROUND(G83,3),2)</f>
        <v>30.13</v>
      </c>
    </row>
    <row r="84" spans="1:8" x14ac:dyDescent="0.25">
      <c r="A84" s="11" t="s">
        <v>113</v>
      </c>
      <c r="B84" s="11">
        <v>2</v>
      </c>
      <c r="C84" s="11" t="s">
        <v>116</v>
      </c>
      <c r="D84" s="17" t="s">
        <v>90</v>
      </c>
      <c r="E84" s="11" t="s">
        <v>117</v>
      </c>
      <c r="F84" s="18">
        <v>68.73</v>
      </c>
      <c r="G84" s="19">
        <v>1</v>
      </c>
      <c r="H84" s="20">
        <f t="shared" si="3"/>
        <v>68.73</v>
      </c>
    </row>
    <row r="85" spans="1:8" x14ac:dyDescent="0.25">
      <c r="A85" s="11" t="s">
        <v>113</v>
      </c>
      <c r="B85" s="11">
        <v>3</v>
      </c>
      <c r="C85" s="11" t="s">
        <v>118</v>
      </c>
      <c r="D85" s="17" t="s">
        <v>14</v>
      </c>
      <c r="E85" s="11" t="s">
        <v>119</v>
      </c>
      <c r="F85" s="18">
        <v>9.59</v>
      </c>
      <c r="G85" s="19">
        <v>70</v>
      </c>
      <c r="H85" s="20">
        <f t="shared" si="3"/>
        <v>671.3</v>
      </c>
    </row>
    <row r="86" spans="1:8" x14ac:dyDescent="0.25">
      <c r="A86" s="11" t="s">
        <v>113</v>
      </c>
      <c r="B86" s="11">
        <v>4</v>
      </c>
      <c r="C86" s="11" t="s">
        <v>120</v>
      </c>
      <c r="D86" s="17" t="s">
        <v>90</v>
      </c>
      <c r="E86" s="11" t="s">
        <v>121</v>
      </c>
      <c r="F86" s="18">
        <v>42.7</v>
      </c>
      <c r="G86" s="19">
        <v>7</v>
      </c>
      <c r="H86" s="20">
        <f t="shared" si="3"/>
        <v>298.89999999999998</v>
      </c>
    </row>
    <row r="87" spans="1:8" x14ac:dyDescent="0.25">
      <c r="A87" s="11" t="s">
        <v>113</v>
      </c>
      <c r="B87" s="11">
        <v>5</v>
      </c>
      <c r="C87" s="11" t="s">
        <v>122</v>
      </c>
      <c r="D87" s="17" t="s">
        <v>90</v>
      </c>
      <c r="E87" s="11" t="s">
        <v>123</v>
      </c>
      <c r="F87" s="18">
        <v>43.25</v>
      </c>
      <c r="G87" s="19">
        <v>5</v>
      </c>
      <c r="H87" s="20">
        <f t="shared" si="3"/>
        <v>216.25</v>
      </c>
    </row>
    <row r="88" spans="1:8" x14ac:dyDescent="0.25">
      <c r="A88" s="11" t="s">
        <v>113</v>
      </c>
      <c r="B88" s="11">
        <v>6</v>
      </c>
      <c r="C88" s="11" t="s">
        <v>124</v>
      </c>
      <c r="D88" s="17" t="s">
        <v>90</v>
      </c>
      <c r="E88" s="11" t="s">
        <v>125</v>
      </c>
      <c r="F88" s="18">
        <v>126.84</v>
      </c>
      <c r="G88" s="19">
        <v>4</v>
      </c>
      <c r="H88" s="20">
        <f t="shared" si="3"/>
        <v>507.36</v>
      </c>
    </row>
    <row r="89" spans="1:8" x14ac:dyDescent="0.25">
      <c r="A89" s="11" t="s">
        <v>113</v>
      </c>
      <c r="B89" s="11">
        <v>7</v>
      </c>
      <c r="C89" s="11" t="s">
        <v>126</v>
      </c>
      <c r="D89" s="17" t="s">
        <v>14</v>
      </c>
      <c r="E89" s="11" t="s">
        <v>127</v>
      </c>
      <c r="F89" s="18">
        <v>2.87</v>
      </c>
      <c r="G89" s="19">
        <v>150</v>
      </c>
      <c r="H89" s="20">
        <f t="shared" si="3"/>
        <v>430.5</v>
      </c>
    </row>
    <row r="90" spans="1:8" x14ac:dyDescent="0.25">
      <c r="A90" s="11" t="s">
        <v>113</v>
      </c>
      <c r="B90" s="11">
        <v>8</v>
      </c>
      <c r="C90" s="11" t="s">
        <v>128</v>
      </c>
      <c r="D90" s="17" t="s">
        <v>14</v>
      </c>
      <c r="E90" s="11" t="s">
        <v>129</v>
      </c>
      <c r="F90" s="18">
        <v>1.95</v>
      </c>
      <c r="G90" s="19">
        <v>85</v>
      </c>
      <c r="H90" s="20">
        <f t="shared" si="3"/>
        <v>165.75</v>
      </c>
    </row>
    <row r="91" spans="1:8" x14ac:dyDescent="0.25">
      <c r="A91" s="11" t="s">
        <v>113</v>
      </c>
      <c r="B91" s="11">
        <v>9</v>
      </c>
      <c r="C91" s="11" t="s">
        <v>130</v>
      </c>
      <c r="D91" s="17" t="s">
        <v>14</v>
      </c>
      <c r="E91" s="11" t="s">
        <v>131</v>
      </c>
      <c r="F91" s="18">
        <v>3.56</v>
      </c>
      <c r="G91" s="19">
        <v>64</v>
      </c>
      <c r="H91" s="20">
        <f t="shared" si="3"/>
        <v>227.84</v>
      </c>
    </row>
    <row r="92" spans="1:8" x14ac:dyDescent="0.25">
      <c r="A92" s="11" t="s">
        <v>113</v>
      </c>
      <c r="B92" s="11">
        <v>10</v>
      </c>
      <c r="C92" s="11" t="s">
        <v>132</v>
      </c>
      <c r="D92" s="17" t="s">
        <v>90</v>
      </c>
      <c r="E92" s="11" t="s">
        <v>133</v>
      </c>
      <c r="F92" s="18">
        <v>32.15</v>
      </c>
      <c r="G92" s="19">
        <v>15</v>
      </c>
      <c r="H92" s="20">
        <f t="shared" si="3"/>
        <v>482.25</v>
      </c>
    </row>
    <row r="93" spans="1:8" x14ac:dyDescent="0.25">
      <c r="A93" s="11" t="s">
        <v>113</v>
      </c>
      <c r="B93" s="11">
        <v>11</v>
      </c>
      <c r="C93" s="11" t="s">
        <v>134</v>
      </c>
      <c r="D93" s="17" t="s">
        <v>90</v>
      </c>
      <c r="E93" s="11" t="s">
        <v>135</v>
      </c>
      <c r="F93" s="18">
        <v>27.38</v>
      </c>
      <c r="G93" s="19">
        <v>10</v>
      </c>
      <c r="H93" s="20">
        <f t="shared" si="3"/>
        <v>273.8</v>
      </c>
    </row>
    <row r="94" spans="1:8" x14ac:dyDescent="0.25">
      <c r="A94" s="11" t="s">
        <v>113</v>
      </c>
      <c r="B94" s="11">
        <v>12</v>
      </c>
      <c r="C94" s="11" t="s">
        <v>136</v>
      </c>
      <c r="D94" s="17" t="s">
        <v>90</v>
      </c>
      <c r="E94" s="11" t="s">
        <v>137</v>
      </c>
      <c r="F94" s="18">
        <v>47.47</v>
      </c>
      <c r="G94" s="19">
        <v>8</v>
      </c>
      <c r="H94" s="20">
        <f t="shared" si="3"/>
        <v>379.76</v>
      </c>
    </row>
    <row r="95" spans="1:8" x14ac:dyDescent="0.25">
      <c r="A95" s="11" t="s">
        <v>113</v>
      </c>
      <c r="B95" s="11">
        <v>13</v>
      </c>
      <c r="C95" s="11" t="s">
        <v>138</v>
      </c>
      <c r="D95" s="17" t="s">
        <v>90</v>
      </c>
      <c r="E95" s="11" t="s">
        <v>139</v>
      </c>
      <c r="F95" s="18">
        <v>68.319999999999993</v>
      </c>
      <c r="G95" s="19">
        <v>2</v>
      </c>
      <c r="H95" s="20">
        <f t="shared" si="3"/>
        <v>136.63999999999999</v>
      </c>
    </row>
    <row r="96" spans="1:8" x14ac:dyDescent="0.25">
      <c r="E96" s="15" t="s">
        <v>34</v>
      </c>
      <c r="F96" s="15"/>
      <c r="G96" s="15"/>
      <c r="H96" s="21">
        <f>SUM(H83:H95)</f>
        <v>3889.2100000000005</v>
      </c>
    </row>
    <row r="98" spans="1:8" x14ac:dyDescent="0.25">
      <c r="C98" s="15" t="s">
        <v>5</v>
      </c>
      <c r="D98" s="16" t="s">
        <v>6</v>
      </c>
      <c r="E98" s="15" t="s">
        <v>7</v>
      </c>
    </row>
    <row r="99" spans="1:8" x14ac:dyDescent="0.25">
      <c r="C99" s="15" t="s">
        <v>8</v>
      </c>
      <c r="D99" s="16" t="s">
        <v>6</v>
      </c>
      <c r="E99" s="15" t="s">
        <v>9</v>
      </c>
    </row>
    <row r="100" spans="1:8" x14ac:dyDescent="0.25">
      <c r="C100" s="15" t="s">
        <v>10</v>
      </c>
      <c r="D100" s="16" t="s">
        <v>109</v>
      </c>
      <c r="E100" s="15" t="s">
        <v>110</v>
      </c>
    </row>
    <row r="101" spans="1:8" x14ac:dyDescent="0.25">
      <c r="C101" s="15" t="s">
        <v>111</v>
      </c>
      <c r="D101" s="16" t="s">
        <v>140</v>
      </c>
      <c r="E101" s="15" t="s">
        <v>141</v>
      </c>
    </row>
    <row r="103" spans="1:8" x14ac:dyDescent="0.25">
      <c r="A103" s="11" t="s">
        <v>142</v>
      </c>
      <c r="B103" s="11">
        <v>1</v>
      </c>
      <c r="C103" s="11" t="s">
        <v>143</v>
      </c>
      <c r="D103" s="17" t="s">
        <v>90</v>
      </c>
      <c r="E103" s="11" t="s">
        <v>144</v>
      </c>
      <c r="F103" s="18">
        <v>117.99</v>
      </c>
      <c r="G103" s="19">
        <v>8</v>
      </c>
      <c r="H103" s="20">
        <f t="shared" ref="H103:H108" si="4">ROUND(ROUND(F103,2)*ROUND(G103,3),2)</f>
        <v>943.92</v>
      </c>
    </row>
    <row r="104" spans="1:8" x14ac:dyDescent="0.25">
      <c r="A104" s="11" t="s">
        <v>142</v>
      </c>
      <c r="B104" s="11">
        <v>2</v>
      </c>
      <c r="C104" s="11" t="s">
        <v>145</v>
      </c>
      <c r="D104" s="17" t="s">
        <v>90</v>
      </c>
      <c r="E104" s="11" t="s">
        <v>146</v>
      </c>
      <c r="F104" s="18">
        <v>79.88</v>
      </c>
      <c r="G104" s="19">
        <v>4</v>
      </c>
      <c r="H104" s="20">
        <f t="shared" si="4"/>
        <v>319.52</v>
      </c>
    </row>
    <row r="105" spans="1:8" x14ac:dyDescent="0.25">
      <c r="A105" s="11" t="s">
        <v>142</v>
      </c>
      <c r="B105" s="11">
        <v>3</v>
      </c>
      <c r="C105" s="11" t="s">
        <v>147</v>
      </c>
      <c r="D105" s="17" t="s">
        <v>90</v>
      </c>
      <c r="E105" s="11" t="s">
        <v>148</v>
      </c>
      <c r="F105" s="18">
        <v>131.47</v>
      </c>
      <c r="G105" s="19">
        <v>10</v>
      </c>
      <c r="H105" s="20">
        <f t="shared" si="4"/>
        <v>1314.7</v>
      </c>
    </row>
    <row r="106" spans="1:8" x14ac:dyDescent="0.25">
      <c r="A106" s="11" t="s">
        <v>142</v>
      </c>
      <c r="B106" s="11">
        <v>4</v>
      </c>
      <c r="C106" s="11" t="s">
        <v>149</v>
      </c>
      <c r="D106" s="17" t="s">
        <v>90</v>
      </c>
      <c r="E106" s="11" t="s">
        <v>150</v>
      </c>
      <c r="F106" s="18">
        <v>48.6</v>
      </c>
      <c r="G106" s="19">
        <v>14</v>
      </c>
      <c r="H106" s="20">
        <f t="shared" si="4"/>
        <v>680.4</v>
      </c>
    </row>
    <row r="107" spans="1:8" x14ac:dyDescent="0.25">
      <c r="A107" s="11" t="s">
        <v>142</v>
      </c>
      <c r="B107" s="11">
        <v>5</v>
      </c>
      <c r="C107" s="11" t="s">
        <v>151</v>
      </c>
      <c r="D107" s="17" t="s">
        <v>90</v>
      </c>
      <c r="E107" s="11" t="s">
        <v>152</v>
      </c>
      <c r="F107" s="18">
        <v>51.47</v>
      </c>
      <c r="G107" s="19">
        <v>5</v>
      </c>
      <c r="H107" s="20">
        <f t="shared" si="4"/>
        <v>257.35000000000002</v>
      </c>
    </row>
    <row r="108" spans="1:8" x14ac:dyDescent="0.25">
      <c r="A108" s="11" t="s">
        <v>142</v>
      </c>
      <c r="B108" s="11">
        <v>6</v>
      </c>
      <c r="C108" s="11" t="s">
        <v>153</v>
      </c>
      <c r="D108" s="17" t="s">
        <v>90</v>
      </c>
      <c r="E108" s="11" t="s">
        <v>154</v>
      </c>
      <c r="F108" s="18">
        <v>19.97</v>
      </c>
      <c r="G108" s="19">
        <v>5</v>
      </c>
      <c r="H108" s="20">
        <f t="shared" si="4"/>
        <v>99.85</v>
      </c>
    </row>
    <row r="109" spans="1:8" x14ac:dyDescent="0.25">
      <c r="E109" s="15" t="s">
        <v>34</v>
      </c>
      <c r="F109" s="15"/>
      <c r="G109" s="15"/>
      <c r="H109" s="21">
        <f>SUM(H103:H108)</f>
        <v>3615.7400000000002</v>
      </c>
    </row>
    <row r="111" spans="1:8" x14ac:dyDescent="0.25">
      <c r="C111" s="15" t="s">
        <v>5</v>
      </c>
      <c r="D111" s="16" t="s">
        <v>6</v>
      </c>
      <c r="E111" s="15" t="s">
        <v>7</v>
      </c>
    </row>
    <row r="112" spans="1:8" x14ac:dyDescent="0.25">
      <c r="C112" s="15" t="s">
        <v>8</v>
      </c>
      <c r="D112" s="16" t="s">
        <v>6</v>
      </c>
      <c r="E112" s="15" t="s">
        <v>9</v>
      </c>
    </row>
    <row r="113" spans="1:8" x14ac:dyDescent="0.25">
      <c r="C113" s="15" t="s">
        <v>10</v>
      </c>
      <c r="D113" s="16" t="s">
        <v>109</v>
      </c>
      <c r="E113" s="15" t="s">
        <v>110</v>
      </c>
    </row>
    <row r="114" spans="1:8" x14ac:dyDescent="0.25">
      <c r="C114" s="15" t="s">
        <v>111</v>
      </c>
      <c r="D114" s="16" t="s">
        <v>35</v>
      </c>
      <c r="E114" s="15" t="s">
        <v>155</v>
      </c>
    </row>
    <row r="116" spans="1:8" x14ac:dyDescent="0.25">
      <c r="A116" s="11" t="s">
        <v>156</v>
      </c>
      <c r="B116" s="11">
        <v>1</v>
      </c>
      <c r="C116" s="11" t="s">
        <v>157</v>
      </c>
      <c r="D116" s="17" t="s">
        <v>90</v>
      </c>
      <c r="E116" s="11" t="s">
        <v>158</v>
      </c>
      <c r="F116" s="18">
        <v>206.05</v>
      </c>
      <c r="G116" s="19">
        <v>2</v>
      </c>
      <c r="H116" s="20">
        <f t="shared" ref="H116:H126" si="5">ROUND(ROUND(F116,2)*ROUND(G116,3),2)</f>
        <v>412.1</v>
      </c>
    </row>
    <row r="117" spans="1:8" x14ac:dyDescent="0.25">
      <c r="A117" s="11" t="s">
        <v>156</v>
      </c>
      <c r="B117" s="11">
        <v>2</v>
      </c>
      <c r="C117" s="11" t="s">
        <v>159</v>
      </c>
      <c r="D117" s="17" t="s">
        <v>90</v>
      </c>
      <c r="E117" s="11" t="s">
        <v>160</v>
      </c>
      <c r="F117" s="18">
        <v>591.4</v>
      </c>
      <c r="G117" s="19">
        <v>1</v>
      </c>
      <c r="H117" s="20">
        <f t="shared" si="5"/>
        <v>591.4</v>
      </c>
    </row>
    <row r="118" spans="1:8" x14ac:dyDescent="0.25">
      <c r="A118" s="11" t="s">
        <v>156</v>
      </c>
      <c r="B118" s="11">
        <v>3</v>
      </c>
      <c r="C118" s="11" t="s">
        <v>161</v>
      </c>
      <c r="D118" s="17" t="s">
        <v>90</v>
      </c>
      <c r="E118" s="11" t="s">
        <v>162</v>
      </c>
      <c r="F118" s="18">
        <v>121.5</v>
      </c>
      <c r="G118" s="19">
        <v>1</v>
      </c>
      <c r="H118" s="20">
        <f t="shared" si="5"/>
        <v>121.5</v>
      </c>
    </row>
    <row r="119" spans="1:8" x14ac:dyDescent="0.25">
      <c r="A119" s="11" t="s">
        <v>156</v>
      </c>
      <c r="B119" s="11">
        <v>4</v>
      </c>
      <c r="C119" s="11" t="s">
        <v>163</v>
      </c>
      <c r="D119" s="17" t="s">
        <v>90</v>
      </c>
      <c r="E119" s="11" t="s">
        <v>164</v>
      </c>
      <c r="F119" s="18">
        <v>346.87</v>
      </c>
      <c r="G119" s="19">
        <v>3</v>
      </c>
      <c r="H119" s="20">
        <f t="shared" si="5"/>
        <v>1040.6099999999999</v>
      </c>
    </row>
    <row r="120" spans="1:8" x14ac:dyDescent="0.25">
      <c r="A120" s="11" t="s">
        <v>156</v>
      </c>
      <c r="B120" s="11">
        <v>5</v>
      </c>
      <c r="C120" s="11" t="s">
        <v>165</v>
      </c>
      <c r="D120" s="17" t="s">
        <v>90</v>
      </c>
      <c r="E120" s="11" t="s">
        <v>166</v>
      </c>
      <c r="F120" s="18">
        <v>167</v>
      </c>
      <c r="G120" s="19">
        <v>3</v>
      </c>
      <c r="H120" s="20">
        <f t="shared" si="5"/>
        <v>501</v>
      </c>
    </row>
    <row r="121" spans="1:8" x14ac:dyDescent="0.25">
      <c r="A121" s="11" t="s">
        <v>156</v>
      </c>
      <c r="B121" s="11">
        <v>6</v>
      </c>
      <c r="C121" s="11" t="s">
        <v>167</v>
      </c>
      <c r="D121" s="17" t="s">
        <v>90</v>
      </c>
      <c r="E121" s="11" t="s">
        <v>168</v>
      </c>
      <c r="F121" s="18">
        <v>92.93</v>
      </c>
      <c r="G121" s="19">
        <v>4</v>
      </c>
      <c r="H121" s="20">
        <f t="shared" si="5"/>
        <v>371.72</v>
      </c>
    </row>
    <row r="122" spans="1:8" x14ac:dyDescent="0.25">
      <c r="A122" s="11" t="s">
        <v>156</v>
      </c>
      <c r="B122" s="11">
        <v>7</v>
      </c>
      <c r="C122" s="11" t="s">
        <v>169</v>
      </c>
      <c r="D122" s="17" t="s">
        <v>90</v>
      </c>
      <c r="E122" s="11" t="s">
        <v>170</v>
      </c>
      <c r="F122" s="18">
        <v>14.51</v>
      </c>
      <c r="G122" s="19">
        <v>9</v>
      </c>
      <c r="H122" s="20">
        <f t="shared" si="5"/>
        <v>130.59</v>
      </c>
    </row>
    <row r="123" spans="1:8" ht="34.5" x14ac:dyDescent="0.25">
      <c r="A123" s="11" t="s">
        <v>156</v>
      </c>
      <c r="B123" s="11">
        <v>8</v>
      </c>
      <c r="C123" s="11" t="s">
        <v>171</v>
      </c>
      <c r="D123" s="17" t="s">
        <v>90</v>
      </c>
      <c r="E123" s="22" t="s">
        <v>172</v>
      </c>
      <c r="F123" s="18">
        <v>620.58000000000004</v>
      </c>
      <c r="G123" s="19">
        <v>2</v>
      </c>
      <c r="H123" s="20">
        <f t="shared" si="5"/>
        <v>1241.1600000000001</v>
      </c>
    </row>
    <row r="124" spans="1:8" x14ac:dyDescent="0.25">
      <c r="A124" s="11" t="s">
        <v>156</v>
      </c>
      <c r="B124" s="11">
        <v>9</v>
      </c>
      <c r="C124" s="11" t="s">
        <v>173</v>
      </c>
      <c r="D124" s="17" t="s">
        <v>90</v>
      </c>
      <c r="E124" s="11" t="s">
        <v>174</v>
      </c>
      <c r="F124" s="18">
        <v>836.52</v>
      </c>
      <c r="G124" s="19">
        <v>1</v>
      </c>
      <c r="H124" s="20">
        <f t="shared" si="5"/>
        <v>836.52</v>
      </c>
    </row>
    <row r="125" spans="1:8" ht="34.5" x14ac:dyDescent="0.25">
      <c r="A125" s="11" t="s">
        <v>156</v>
      </c>
      <c r="B125" s="11">
        <v>10</v>
      </c>
      <c r="C125" s="11" t="s">
        <v>175</v>
      </c>
      <c r="D125" s="17" t="s">
        <v>90</v>
      </c>
      <c r="E125" s="22" t="s">
        <v>176</v>
      </c>
      <c r="F125" s="18">
        <v>231.21</v>
      </c>
      <c r="G125" s="19">
        <v>1</v>
      </c>
      <c r="H125" s="20">
        <f t="shared" si="5"/>
        <v>231.21</v>
      </c>
    </row>
    <row r="126" spans="1:8" x14ac:dyDescent="0.25">
      <c r="A126" s="11" t="s">
        <v>156</v>
      </c>
      <c r="B126" s="11">
        <v>11</v>
      </c>
      <c r="C126" s="11" t="s">
        <v>177</v>
      </c>
      <c r="D126" s="17" t="s">
        <v>90</v>
      </c>
      <c r="E126" s="11" t="s">
        <v>178</v>
      </c>
      <c r="F126" s="18">
        <v>1800</v>
      </c>
      <c r="G126" s="19">
        <v>1</v>
      </c>
      <c r="H126" s="20">
        <f t="shared" si="5"/>
        <v>1800</v>
      </c>
    </row>
    <row r="127" spans="1:8" x14ac:dyDescent="0.25">
      <c r="E127" s="15" t="s">
        <v>34</v>
      </c>
      <c r="F127" s="15"/>
      <c r="G127" s="15"/>
      <c r="H127" s="21">
        <f>SUM(H116:H126)</f>
        <v>7277.81</v>
      </c>
    </row>
    <row r="129" spans="1:8" x14ac:dyDescent="0.25">
      <c r="C129" s="15" t="s">
        <v>5</v>
      </c>
      <c r="D129" s="16" t="s">
        <v>6</v>
      </c>
      <c r="E129" s="15" t="s">
        <v>7</v>
      </c>
    </row>
    <row r="130" spans="1:8" x14ac:dyDescent="0.25">
      <c r="C130" s="15" t="s">
        <v>8</v>
      </c>
      <c r="D130" s="16" t="s">
        <v>6</v>
      </c>
      <c r="E130" s="15" t="s">
        <v>9</v>
      </c>
    </row>
    <row r="131" spans="1:8" x14ac:dyDescent="0.25">
      <c r="C131" s="15" t="s">
        <v>10</v>
      </c>
      <c r="D131" s="16" t="s">
        <v>109</v>
      </c>
      <c r="E131" s="15" t="s">
        <v>110</v>
      </c>
    </row>
    <row r="132" spans="1:8" x14ac:dyDescent="0.25">
      <c r="C132" s="15" t="s">
        <v>111</v>
      </c>
      <c r="D132" s="16" t="s">
        <v>49</v>
      </c>
      <c r="E132" s="15" t="s">
        <v>179</v>
      </c>
    </row>
    <row r="134" spans="1:8" x14ac:dyDescent="0.25">
      <c r="A134" s="11" t="s">
        <v>180</v>
      </c>
      <c r="B134" s="11">
        <v>1</v>
      </c>
      <c r="C134" s="11" t="s">
        <v>181</v>
      </c>
      <c r="D134" s="17" t="s">
        <v>14</v>
      </c>
      <c r="E134" s="11" t="s">
        <v>182</v>
      </c>
      <c r="F134" s="18">
        <v>26.47</v>
      </c>
      <c r="G134" s="19">
        <v>4</v>
      </c>
      <c r="H134" s="20">
        <f>ROUND(ROUND(F134,2)*ROUND(G134,3),2)</f>
        <v>105.88</v>
      </c>
    </row>
    <row r="135" spans="1:8" x14ac:dyDescent="0.25">
      <c r="A135" s="11" t="s">
        <v>180</v>
      </c>
      <c r="B135" s="11">
        <v>2</v>
      </c>
      <c r="C135" s="11" t="s">
        <v>183</v>
      </c>
      <c r="D135" s="17" t="s">
        <v>14</v>
      </c>
      <c r="E135" s="11" t="s">
        <v>184</v>
      </c>
      <c r="F135" s="18">
        <v>51.44</v>
      </c>
      <c r="G135" s="19">
        <v>3</v>
      </c>
      <c r="H135" s="20">
        <f>ROUND(ROUND(F135,2)*ROUND(G135,3),2)</f>
        <v>154.32</v>
      </c>
    </row>
    <row r="136" spans="1:8" x14ac:dyDescent="0.25">
      <c r="A136" s="11" t="s">
        <v>180</v>
      </c>
      <c r="B136" s="11">
        <v>3</v>
      </c>
      <c r="C136" s="11" t="s">
        <v>185</v>
      </c>
      <c r="D136" s="17" t="s">
        <v>84</v>
      </c>
      <c r="E136" s="11" t="s">
        <v>186</v>
      </c>
      <c r="F136" s="18">
        <v>1500</v>
      </c>
      <c r="G136" s="19">
        <v>1</v>
      </c>
      <c r="H136" s="20">
        <f>ROUND(ROUND(F136,2)*ROUND(G136,3),2)</f>
        <v>1500</v>
      </c>
    </row>
    <row r="137" spans="1:8" x14ac:dyDescent="0.25">
      <c r="E137" s="15" t="s">
        <v>34</v>
      </c>
      <c r="F137" s="15"/>
      <c r="G137" s="15"/>
      <c r="H137" s="21">
        <f>SUM(H134:H136)</f>
        <v>1760.2</v>
      </c>
    </row>
    <row r="139" spans="1:8" x14ac:dyDescent="0.25">
      <c r="C139" s="15" t="s">
        <v>5</v>
      </c>
      <c r="D139" s="16" t="s">
        <v>6</v>
      </c>
      <c r="E139" s="15" t="s">
        <v>7</v>
      </c>
    </row>
    <row r="140" spans="1:8" x14ac:dyDescent="0.25">
      <c r="C140" s="15" t="s">
        <v>8</v>
      </c>
      <c r="D140" s="16" t="s">
        <v>6</v>
      </c>
      <c r="E140" s="15" t="s">
        <v>9</v>
      </c>
    </row>
    <row r="141" spans="1:8" x14ac:dyDescent="0.25">
      <c r="C141" s="15" t="s">
        <v>10</v>
      </c>
      <c r="D141" s="16" t="s">
        <v>109</v>
      </c>
      <c r="E141" s="15" t="s">
        <v>110</v>
      </c>
    </row>
    <row r="142" spans="1:8" x14ac:dyDescent="0.25">
      <c r="C142" s="15" t="s">
        <v>111</v>
      </c>
      <c r="D142" s="16" t="s">
        <v>74</v>
      </c>
      <c r="E142" s="15" t="s">
        <v>187</v>
      </c>
    </row>
    <row r="144" spans="1:8" x14ac:dyDescent="0.25">
      <c r="A144" s="11" t="s">
        <v>188</v>
      </c>
      <c r="B144" s="11">
        <v>1</v>
      </c>
      <c r="C144" s="11" t="s">
        <v>189</v>
      </c>
      <c r="D144" s="17" t="s">
        <v>90</v>
      </c>
      <c r="E144" s="11" t="s">
        <v>190</v>
      </c>
      <c r="F144" s="18">
        <v>85.07</v>
      </c>
      <c r="G144" s="19">
        <v>1</v>
      </c>
      <c r="H144" s="20">
        <f>ROUND(ROUND(F144,2)*ROUND(G144,3),2)</f>
        <v>85.07</v>
      </c>
    </row>
    <row r="145" spans="1:8" x14ac:dyDescent="0.25">
      <c r="A145" s="11" t="s">
        <v>188</v>
      </c>
      <c r="B145" s="11">
        <v>2</v>
      </c>
      <c r="C145" s="11" t="s">
        <v>191</v>
      </c>
      <c r="D145" s="17" t="s">
        <v>90</v>
      </c>
      <c r="E145" s="11" t="s">
        <v>192</v>
      </c>
      <c r="F145" s="18">
        <v>14.07</v>
      </c>
      <c r="G145" s="19">
        <v>1</v>
      </c>
      <c r="H145" s="20">
        <f>ROUND(ROUND(F145,2)*ROUND(G145,3),2)</f>
        <v>14.07</v>
      </c>
    </row>
    <row r="146" spans="1:8" x14ac:dyDescent="0.25">
      <c r="A146" s="11" t="s">
        <v>188</v>
      </c>
      <c r="B146" s="11">
        <v>3</v>
      </c>
      <c r="C146" s="11" t="s">
        <v>193</v>
      </c>
      <c r="D146" s="17" t="s">
        <v>14</v>
      </c>
      <c r="E146" s="11" t="s">
        <v>194</v>
      </c>
      <c r="F146" s="18">
        <v>1.49</v>
      </c>
      <c r="G146" s="19">
        <v>50</v>
      </c>
      <c r="H146" s="20">
        <f>ROUND(ROUND(F146,2)*ROUND(G146,3),2)</f>
        <v>74.5</v>
      </c>
    </row>
    <row r="147" spans="1:8" x14ac:dyDescent="0.25">
      <c r="A147" s="11" t="s">
        <v>188</v>
      </c>
      <c r="B147" s="11">
        <v>4</v>
      </c>
      <c r="C147" s="11" t="s">
        <v>195</v>
      </c>
      <c r="D147" s="17" t="s">
        <v>14</v>
      </c>
      <c r="E147" s="11" t="s">
        <v>196</v>
      </c>
      <c r="F147" s="18">
        <v>1.93</v>
      </c>
      <c r="G147" s="19">
        <v>50</v>
      </c>
      <c r="H147" s="20">
        <f>ROUND(ROUND(F147,2)*ROUND(G147,3),2)</f>
        <v>96.5</v>
      </c>
    </row>
    <row r="148" spans="1:8" x14ac:dyDescent="0.25">
      <c r="A148" s="11" t="s">
        <v>188</v>
      </c>
      <c r="B148" s="11">
        <v>5</v>
      </c>
      <c r="C148" s="11" t="s">
        <v>197</v>
      </c>
      <c r="D148" s="17" t="s">
        <v>90</v>
      </c>
      <c r="E148" s="11" t="s">
        <v>198</v>
      </c>
      <c r="F148" s="18">
        <v>39.520000000000003</v>
      </c>
      <c r="G148" s="19">
        <v>4</v>
      </c>
      <c r="H148" s="20">
        <f>ROUND(ROUND(F148,2)*ROUND(G148,3),2)</f>
        <v>158.08000000000001</v>
      </c>
    </row>
    <row r="149" spans="1:8" x14ac:dyDescent="0.25">
      <c r="E149" s="15" t="s">
        <v>34</v>
      </c>
      <c r="F149" s="15"/>
      <c r="G149" s="15"/>
      <c r="H149" s="21">
        <f>SUM(H144:H148)</f>
        <v>428.22</v>
      </c>
    </row>
    <row r="151" spans="1:8" x14ac:dyDescent="0.25">
      <c r="C151" s="15" t="s">
        <v>5</v>
      </c>
      <c r="D151" s="16" t="s">
        <v>6</v>
      </c>
      <c r="E151" s="15" t="s">
        <v>7</v>
      </c>
    </row>
    <row r="152" spans="1:8" x14ac:dyDescent="0.25">
      <c r="C152" s="15" t="s">
        <v>8</v>
      </c>
      <c r="D152" s="16" t="s">
        <v>6</v>
      </c>
      <c r="E152" s="15" t="s">
        <v>9</v>
      </c>
    </row>
    <row r="153" spans="1:8" x14ac:dyDescent="0.25">
      <c r="C153" s="15" t="s">
        <v>10</v>
      </c>
      <c r="D153" s="16" t="s">
        <v>109</v>
      </c>
      <c r="E153" s="15" t="s">
        <v>110</v>
      </c>
    </row>
    <row r="154" spans="1:8" x14ac:dyDescent="0.25">
      <c r="C154" s="15" t="s">
        <v>111</v>
      </c>
      <c r="D154" s="16" t="s">
        <v>86</v>
      </c>
      <c r="E154" s="15" t="s">
        <v>199</v>
      </c>
    </row>
    <row r="156" spans="1:8" x14ac:dyDescent="0.25">
      <c r="A156" s="11" t="s">
        <v>200</v>
      </c>
      <c r="B156" s="11">
        <v>1</v>
      </c>
      <c r="C156" s="11" t="s">
        <v>201</v>
      </c>
      <c r="D156" s="17" t="s">
        <v>90</v>
      </c>
      <c r="E156" s="11" t="s">
        <v>202</v>
      </c>
      <c r="F156" s="18">
        <v>316.20999999999998</v>
      </c>
      <c r="G156" s="19">
        <v>1</v>
      </c>
      <c r="H156" s="20">
        <f t="shared" ref="H156:H161" si="6">ROUND(ROUND(F156,2)*ROUND(G156,3),2)</f>
        <v>316.20999999999998</v>
      </c>
    </row>
    <row r="157" spans="1:8" x14ac:dyDescent="0.25">
      <c r="A157" s="11" t="s">
        <v>200</v>
      </c>
      <c r="B157" s="11">
        <v>2</v>
      </c>
      <c r="C157" s="11" t="s">
        <v>203</v>
      </c>
      <c r="D157" s="17" t="s">
        <v>90</v>
      </c>
      <c r="E157" s="11" t="s">
        <v>204</v>
      </c>
      <c r="F157" s="18">
        <v>67.31</v>
      </c>
      <c r="G157" s="19">
        <v>3</v>
      </c>
      <c r="H157" s="20">
        <f t="shared" si="6"/>
        <v>201.93</v>
      </c>
    </row>
    <row r="158" spans="1:8" x14ac:dyDescent="0.25">
      <c r="A158" s="11" t="s">
        <v>200</v>
      </c>
      <c r="B158" s="11">
        <v>3</v>
      </c>
      <c r="C158" s="11" t="s">
        <v>205</v>
      </c>
      <c r="D158" s="17" t="s">
        <v>90</v>
      </c>
      <c r="E158" s="11" t="s">
        <v>206</v>
      </c>
      <c r="F158" s="18">
        <v>110.04</v>
      </c>
      <c r="G158" s="19">
        <v>1</v>
      </c>
      <c r="H158" s="20">
        <f t="shared" si="6"/>
        <v>110.04</v>
      </c>
    </row>
    <row r="159" spans="1:8" x14ac:dyDescent="0.25">
      <c r="A159" s="11" t="s">
        <v>200</v>
      </c>
      <c r="B159" s="11">
        <v>4</v>
      </c>
      <c r="C159" s="11" t="s">
        <v>207</v>
      </c>
      <c r="D159" s="17" t="s">
        <v>90</v>
      </c>
      <c r="E159" s="11" t="s">
        <v>208</v>
      </c>
      <c r="F159" s="18">
        <v>164.79</v>
      </c>
      <c r="G159" s="19">
        <v>3</v>
      </c>
      <c r="H159" s="20">
        <f t="shared" si="6"/>
        <v>494.37</v>
      </c>
    </row>
    <row r="160" spans="1:8" x14ac:dyDescent="0.25">
      <c r="A160" s="11" t="s">
        <v>200</v>
      </c>
      <c r="B160" s="11">
        <v>5</v>
      </c>
      <c r="C160" s="11" t="s">
        <v>209</v>
      </c>
      <c r="D160" s="17" t="s">
        <v>90</v>
      </c>
      <c r="E160" s="11" t="s">
        <v>210</v>
      </c>
      <c r="F160" s="18">
        <v>653.16999999999996</v>
      </c>
      <c r="G160" s="19">
        <v>1</v>
      </c>
      <c r="H160" s="20">
        <f t="shared" si="6"/>
        <v>653.16999999999996</v>
      </c>
    </row>
    <row r="161" spans="1:8" x14ac:dyDescent="0.25">
      <c r="A161" s="11" t="s">
        <v>200</v>
      </c>
      <c r="B161" s="11">
        <v>6</v>
      </c>
      <c r="C161" s="11" t="s">
        <v>211</v>
      </c>
      <c r="D161" s="17" t="s">
        <v>90</v>
      </c>
      <c r="E161" s="11" t="s">
        <v>212</v>
      </c>
      <c r="F161" s="18">
        <v>61.52</v>
      </c>
      <c r="G161" s="19">
        <v>2</v>
      </c>
      <c r="H161" s="20">
        <f t="shared" si="6"/>
        <v>123.04</v>
      </c>
    </row>
    <row r="162" spans="1:8" x14ac:dyDescent="0.25">
      <c r="E162" s="15" t="s">
        <v>34</v>
      </c>
      <c r="F162" s="15"/>
      <c r="G162" s="15"/>
      <c r="H162" s="21">
        <f>SUM(H156:H161)</f>
        <v>1898.7599999999998</v>
      </c>
    </row>
    <row r="164" spans="1:8" x14ac:dyDescent="0.25">
      <c r="C164" s="15" t="s">
        <v>5</v>
      </c>
      <c r="D164" s="16" t="s">
        <v>6</v>
      </c>
      <c r="E164" s="15" t="s">
        <v>7</v>
      </c>
    </row>
    <row r="165" spans="1:8" x14ac:dyDescent="0.25">
      <c r="C165" s="15" t="s">
        <v>8</v>
      </c>
      <c r="D165" s="16" t="s">
        <v>6</v>
      </c>
      <c r="E165" s="15" t="s">
        <v>9</v>
      </c>
    </row>
    <row r="166" spans="1:8" x14ac:dyDescent="0.25">
      <c r="C166" s="15" t="s">
        <v>10</v>
      </c>
      <c r="D166" s="16" t="s">
        <v>109</v>
      </c>
      <c r="E166" s="15" t="s">
        <v>110</v>
      </c>
    </row>
    <row r="167" spans="1:8" x14ac:dyDescent="0.25">
      <c r="C167" s="15" t="s">
        <v>111</v>
      </c>
      <c r="D167" s="16" t="s">
        <v>109</v>
      </c>
      <c r="E167" s="15" t="s">
        <v>213</v>
      </c>
    </row>
    <row r="169" spans="1:8" x14ac:dyDescent="0.25">
      <c r="A169" s="11" t="s">
        <v>214</v>
      </c>
      <c r="B169" s="11">
        <v>1</v>
      </c>
      <c r="C169" s="11" t="s">
        <v>215</v>
      </c>
      <c r="D169" s="17" t="s">
        <v>14</v>
      </c>
      <c r="E169" s="11" t="s">
        <v>216</v>
      </c>
      <c r="F169" s="18">
        <v>77.290000000000006</v>
      </c>
      <c r="G169" s="19">
        <v>10</v>
      </c>
      <c r="H169" s="20">
        <f>ROUND(ROUND(F169,2)*ROUND(G169,3),2)</f>
        <v>772.9</v>
      </c>
    </row>
    <row r="170" spans="1:8" x14ac:dyDescent="0.25">
      <c r="A170" s="11" t="s">
        <v>214</v>
      </c>
      <c r="B170" s="11">
        <v>2</v>
      </c>
      <c r="C170" s="11" t="s">
        <v>217</v>
      </c>
      <c r="D170" s="17" t="s">
        <v>90</v>
      </c>
      <c r="E170" s="11" t="s">
        <v>218</v>
      </c>
      <c r="F170" s="18">
        <v>137</v>
      </c>
      <c r="G170" s="19">
        <v>1</v>
      </c>
      <c r="H170" s="20">
        <f>ROUND(ROUND(F170,2)*ROUND(G170,3),2)</f>
        <v>137</v>
      </c>
    </row>
    <row r="171" spans="1:8" x14ac:dyDescent="0.25">
      <c r="A171" s="11" t="s">
        <v>214</v>
      </c>
      <c r="B171" s="11">
        <v>3</v>
      </c>
      <c r="C171" s="11" t="s">
        <v>219</v>
      </c>
      <c r="D171" s="17" t="s">
        <v>101</v>
      </c>
      <c r="E171" s="11" t="s">
        <v>220</v>
      </c>
      <c r="F171" s="18">
        <v>21.11</v>
      </c>
      <c r="G171" s="19">
        <v>3</v>
      </c>
      <c r="H171" s="20">
        <f>ROUND(ROUND(F171,2)*ROUND(G171,3),2)</f>
        <v>63.33</v>
      </c>
    </row>
    <row r="172" spans="1:8" ht="180.75" x14ac:dyDescent="0.25">
      <c r="A172" s="11" t="s">
        <v>214</v>
      </c>
      <c r="B172" s="11">
        <v>4</v>
      </c>
      <c r="C172" s="11" t="s">
        <v>221</v>
      </c>
      <c r="D172" s="17" t="s">
        <v>222</v>
      </c>
      <c r="E172" s="22" t="s">
        <v>223</v>
      </c>
      <c r="F172" s="18">
        <v>1240.0899999999999</v>
      </c>
      <c r="G172" s="19">
        <v>1</v>
      </c>
      <c r="H172" s="20">
        <f>ROUND(ROUND(F172,2)*ROUND(G172,3),2)</f>
        <v>1240.0899999999999</v>
      </c>
    </row>
    <row r="173" spans="1:8" ht="225.75" x14ac:dyDescent="0.25">
      <c r="A173" s="11" t="s">
        <v>214</v>
      </c>
      <c r="B173" s="11">
        <v>5</v>
      </c>
      <c r="C173" s="11" t="s">
        <v>224</v>
      </c>
      <c r="D173" s="17" t="s">
        <v>222</v>
      </c>
      <c r="E173" s="22" t="s">
        <v>225</v>
      </c>
      <c r="F173" s="18">
        <v>1364.44</v>
      </c>
      <c r="G173" s="19">
        <v>1</v>
      </c>
      <c r="H173" s="20">
        <f>ROUND(ROUND(F173,2)*ROUND(G173,3),2)</f>
        <v>1364.44</v>
      </c>
    </row>
    <row r="174" spans="1:8" x14ac:dyDescent="0.25">
      <c r="E174" s="15" t="s">
        <v>34</v>
      </c>
      <c r="F174" s="15"/>
      <c r="G174" s="15"/>
      <c r="H174" s="21">
        <f>SUM(H169:H173)</f>
        <v>3577.7599999999998</v>
      </c>
    </row>
    <row r="176" spans="1:8" x14ac:dyDescent="0.25">
      <c r="C176" s="15" t="s">
        <v>5</v>
      </c>
      <c r="D176" s="16" t="s">
        <v>6</v>
      </c>
      <c r="E176" s="15" t="s">
        <v>7</v>
      </c>
    </row>
    <row r="177" spans="1:8" x14ac:dyDescent="0.25">
      <c r="C177" s="15" t="s">
        <v>8</v>
      </c>
      <c r="D177" s="16" t="s">
        <v>6</v>
      </c>
      <c r="E177" s="15" t="s">
        <v>9</v>
      </c>
    </row>
    <row r="178" spans="1:8" x14ac:dyDescent="0.25">
      <c r="C178" s="15" t="s">
        <v>10</v>
      </c>
      <c r="D178" s="16" t="s">
        <v>109</v>
      </c>
      <c r="E178" s="15" t="s">
        <v>110</v>
      </c>
    </row>
    <row r="179" spans="1:8" x14ac:dyDescent="0.25">
      <c r="C179" s="15" t="s">
        <v>111</v>
      </c>
      <c r="D179" s="16" t="s">
        <v>226</v>
      </c>
      <c r="E179" s="15" t="s">
        <v>227</v>
      </c>
    </row>
    <row r="180" spans="1:8" x14ac:dyDescent="0.25">
      <c r="C180" s="15" t="s">
        <v>228</v>
      </c>
      <c r="D180" s="16" t="s">
        <v>6</v>
      </c>
      <c r="E180" s="15" t="s">
        <v>229</v>
      </c>
    </row>
    <row r="182" spans="1:8" x14ac:dyDescent="0.25">
      <c r="A182" s="11" t="s">
        <v>230</v>
      </c>
      <c r="B182" s="11">
        <v>1</v>
      </c>
      <c r="C182" s="11" t="s">
        <v>231</v>
      </c>
      <c r="D182" s="17" t="s">
        <v>17</v>
      </c>
      <c r="E182" s="11" t="s">
        <v>232</v>
      </c>
      <c r="F182" s="18">
        <v>16.37</v>
      </c>
      <c r="G182" s="19">
        <v>3.2</v>
      </c>
      <c r="H182" s="20">
        <f>ROUND(ROUND(F182,2)*ROUND(G182,3),2)</f>
        <v>52.38</v>
      </c>
    </row>
    <row r="183" spans="1:8" x14ac:dyDescent="0.25">
      <c r="A183" s="11" t="s">
        <v>230</v>
      </c>
      <c r="B183" s="11">
        <v>2</v>
      </c>
      <c r="C183" s="11" t="s">
        <v>233</v>
      </c>
      <c r="D183" s="17" t="s">
        <v>30</v>
      </c>
      <c r="E183" s="11" t="s">
        <v>234</v>
      </c>
      <c r="F183" s="18">
        <v>138.03</v>
      </c>
      <c r="G183" s="19">
        <v>1.28</v>
      </c>
      <c r="H183" s="20">
        <f>ROUND(ROUND(F183,2)*ROUND(G183,3),2)</f>
        <v>176.68</v>
      </c>
    </row>
    <row r="184" spans="1:8" x14ac:dyDescent="0.25">
      <c r="A184" s="11" t="s">
        <v>230</v>
      </c>
      <c r="B184" s="11">
        <v>3</v>
      </c>
      <c r="C184" s="11" t="s">
        <v>235</v>
      </c>
      <c r="D184" s="17" t="s">
        <v>30</v>
      </c>
      <c r="E184" s="11" t="s">
        <v>236</v>
      </c>
      <c r="F184" s="18">
        <v>8.26</v>
      </c>
      <c r="G184" s="19">
        <v>1.28</v>
      </c>
      <c r="H184" s="20">
        <f>ROUND(ROUND(F184,2)*ROUND(G184,3),2)</f>
        <v>10.57</v>
      </c>
    </row>
    <row r="185" spans="1:8" x14ac:dyDescent="0.25">
      <c r="E185" s="15" t="s">
        <v>34</v>
      </c>
      <c r="F185" s="15"/>
      <c r="G185" s="15"/>
      <c r="H185" s="21">
        <f>SUM(H182:H184)</f>
        <v>239.63</v>
      </c>
    </row>
    <row r="187" spans="1:8" x14ac:dyDescent="0.25">
      <c r="C187" s="15" t="s">
        <v>5</v>
      </c>
      <c r="D187" s="16" t="s">
        <v>6</v>
      </c>
      <c r="E187" s="15" t="s">
        <v>7</v>
      </c>
    </row>
    <row r="188" spans="1:8" x14ac:dyDescent="0.25">
      <c r="C188" s="15" t="s">
        <v>8</v>
      </c>
      <c r="D188" s="16" t="s">
        <v>6</v>
      </c>
      <c r="E188" s="15" t="s">
        <v>9</v>
      </c>
    </row>
    <row r="189" spans="1:8" x14ac:dyDescent="0.25">
      <c r="C189" s="15" t="s">
        <v>10</v>
      </c>
      <c r="D189" s="16" t="s">
        <v>109</v>
      </c>
      <c r="E189" s="15" t="s">
        <v>110</v>
      </c>
    </row>
    <row r="190" spans="1:8" x14ac:dyDescent="0.25">
      <c r="C190" s="15" t="s">
        <v>111</v>
      </c>
      <c r="D190" s="16" t="s">
        <v>226</v>
      </c>
      <c r="E190" s="15" t="s">
        <v>227</v>
      </c>
    </row>
    <row r="191" spans="1:8" x14ac:dyDescent="0.25">
      <c r="C191" s="15" t="s">
        <v>228</v>
      </c>
      <c r="D191" s="16" t="s">
        <v>140</v>
      </c>
      <c r="E191" s="15" t="s">
        <v>237</v>
      </c>
    </row>
    <row r="193" spans="1:8" x14ac:dyDescent="0.25">
      <c r="A193" s="11" t="s">
        <v>238</v>
      </c>
      <c r="B193" s="11">
        <v>1</v>
      </c>
      <c r="C193" s="11" t="s">
        <v>239</v>
      </c>
      <c r="D193" s="17" t="s">
        <v>14</v>
      </c>
      <c r="E193" s="11" t="s">
        <v>240</v>
      </c>
      <c r="F193" s="18">
        <v>58.49</v>
      </c>
      <c r="G193" s="19">
        <v>21.5</v>
      </c>
      <c r="H193" s="20">
        <f>ROUND(ROUND(F193,2)*ROUND(G193,3),2)</f>
        <v>1257.54</v>
      </c>
    </row>
    <row r="194" spans="1:8" x14ac:dyDescent="0.25">
      <c r="A194" s="11" t="s">
        <v>238</v>
      </c>
      <c r="B194" s="11">
        <v>2</v>
      </c>
      <c r="C194" s="11" t="s">
        <v>241</v>
      </c>
      <c r="D194" s="17" t="s">
        <v>14</v>
      </c>
      <c r="E194" s="11" t="s">
        <v>242</v>
      </c>
      <c r="F194" s="18">
        <v>36.880000000000003</v>
      </c>
      <c r="G194" s="19">
        <v>3</v>
      </c>
      <c r="H194" s="20">
        <f>ROUND(ROUND(F194,2)*ROUND(G194,3),2)</f>
        <v>110.64</v>
      </c>
    </row>
    <row r="195" spans="1:8" x14ac:dyDescent="0.25">
      <c r="A195" s="11" t="s">
        <v>238</v>
      </c>
      <c r="B195" s="11">
        <v>3</v>
      </c>
      <c r="C195" s="11" t="s">
        <v>243</v>
      </c>
      <c r="D195" s="17" t="s">
        <v>14</v>
      </c>
      <c r="E195" s="11" t="s">
        <v>244</v>
      </c>
      <c r="F195" s="18">
        <v>33.14</v>
      </c>
      <c r="G195" s="19">
        <v>8</v>
      </c>
      <c r="H195" s="20">
        <f>ROUND(ROUND(F195,2)*ROUND(G195,3),2)</f>
        <v>265.12</v>
      </c>
    </row>
    <row r="196" spans="1:8" x14ac:dyDescent="0.25">
      <c r="A196" s="11" t="s">
        <v>238</v>
      </c>
      <c r="B196" s="11">
        <v>4</v>
      </c>
      <c r="C196" s="11" t="s">
        <v>245</v>
      </c>
      <c r="D196" s="17" t="s">
        <v>90</v>
      </c>
      <c r="E196" s="11" t="s">
        <v>246</v>
      </c>
      <c r="F196" s="18">
        <v>956.89</v>
      </c>
      <c r="G196" s="19">
        <v>1</v>
      </c>
      <c r="H196" s="20">
        <f>ROUND(ROUND(F196,2)*ROUND(G196,3),2)</f>
        <v>956.89</v>
      </c>
    </row>
    <row r="197" spans="1:8" x14ac:dyDescent="0.25">
      <c r="E197" s="15" t="s">
        <v>34</v>
      </c>
      <c r="F197" s="15"/>
      <c r="G197" s="15"/>
      <c r="H197" s="21">
        <f>SUM(H193:H196)</f>
        <v>2590.19</v>
      </c>
    </row>
    <row r="199" spans="1:8" x14ac:dyDescent="0.25">
      <c r="C199" s="15" t="s">
        <v>5</v>
      </c>
      <c r="D199" s="16" t="s">
        <v>6</v>
      </c>
      <c r="E199" s="15" t="s">
        <v>7</v>
      </c>
    </row>
    <row r="200" spans="1:8" x14ac:dyDescent="0.25">
      <c r="C200" s="15" t="s">
        <v>8</v>
      </c>
      <c r="D200" s="16" t="s">
        <v>6</v>
      </c>
      <c r="E200" s="15" t="s">
        <v>9</v>
      </c>
    </row>
    <row r="201" spans="1:8" x14ac:dyDescent="0.25">
      <c r="C201" s="15" t="s">
        <v>10</v>
      </c>
      <c r="D201" s="16" t="s">
        <v>109</v>
      </c>
      <c r="E201" s="15" t="s">
        <v>110</v>
      </c>
    </row>
    <row r="202" spans="1:8" x14ac:dyDescent="0.25">
      <c r="C202" s="15" t="s">
        <v>111</v>
      </c>
      <c r="D202" s="16" t="s">
        <v>247</v>
      </c>
      <c r="E202" s="15" t="s">
        <v>248</v>
      </c>
    </row>
    <row r="204" spans="1:8" x14ac:dyDescent="0.25">
      <c r="A204" s="11" t="s">
        <v>249</v>
      </c>
      <c r="B204" s="11">
        <v>1</v>
      </c>
      <c r="C204" s="11" t="s">
        <v>250</v>
      </c>
      <c r="D204" s="17" t="s">
        <v>90</v>
      </c>
      <c r="E204" s="11" t="s">
        <v>251</v>
      </c>
      <c r="F204" s="18">
        <v>1874.65</v>
      </c>
      <c r="G204" s="19">
        <v>1</v>
      </c>
      <c r="H204" s="20">
        <f>ROUND(ROUND(F204,2)*ROUND(G204,3),2)</f>
        <v>1874.65</v>
      </c>
    </row>
    <row r="205" spans="1:8" x14ac:dyDescent="0.25">
      <c r="A205" s="11" t="s">
        <v>249</v>
      </c>
      <c r="B205" s="11">
        <v>2</v>
      </c>
      <c r="C205" s="11" t="s">
        <v>252</v>
      </c>
      <c r="D205" s="17" t="s">
        <v>14</v>
      </c>
      <c r="E205" s="11" t="s">
        <v>253</v>
      </c>
      <c r="F205" s="18">
        <v>8.2899999999999991</v>
      </c>
      <c r="G205" s="19">
        <v>50</v>
      </c>
      <c r="H205" s="20">
        <f>ROUND(ROUND(F205,2)*ROUND(G205,3),2)</f>
        <v>414.5</v>
      </c>
    </row>
    <row r="206" spans="1:8" x14ac:dyDescent="0.25">
      <c r="A206" s="11" t="s">
        <v>249</v>
      </c>
      <c r="B206" s="11">
        <v>3</v>
      </c>
      <c r="C206" s="11" t="s">
        <v>254</v>
      </c>
      <c r="D206" s="17" t="s">
        <v>90</v>
      </c>
      <c r="E206" s="11" t="s">
        <v>255</v>
      </c>
      <c r="F206" s="18">
        <v>154.04</v>
      </c>
      <c r="G206" s="19">
        <v>4</v>
      </c>
      <c r="H206" s="20">
        <f>ROUND(ROUND(F206,2)*ROUND(G206,3),2)</f>
        <v>616.16</v>
      </c>
    </row>
    <row r="207" spans="1:8" x14ac:dyDescent="0.25">
      <c r="E207" s="15" t="s">
        <v>34</v>
      </c>
      <c r="F207" s="15"/>
      <c r="G207" s="15"/>
      <c r="H207" s="21">
        <f>SUM(H204:H206)</f>
        <v>2905.31</v>
      </c>
    </row>
    <row r="209" spans="1:8" x14ac:dyDescent="0.25">
      <c r="C209" s="15" t="s">
        <v>5</v>
      </c>
      <c r="D209" s="16" t="s">
        <v>6</v>
      </c>
      <c r="E209" s="15" t="s">
        <v>7</v>
      </c>
    </row>
    <row r="210" spans="1:8" x14ac:dyDescent="0.25">
      <c r="C210" s="15" t="s">
        <v>8</v>
      </c>
      <c r="D210" s="16" t="s">
        <v>6</v>
      </c>
      <c r="E210" s="15" t="s">
        <v>9</v>
      </c>
    </row>
    <row r="211" spans="1:8" x14ac:dyDescent="0.25">
      <c r="C211" s="15" t="s">
        <v>10</v>
      </c>
      <c r="D211" s="16" t="s">
        <v>226</v>
      </c>
      <c r="E211" s="15" t="s">
        <v>256</v>
      </c>
    </row>
    <row r="213" spans="1:8" x14ac:dyDescent="0.25">
      <c r="A213" s="11" t="s">
        <v>257</v>
      </c>
      <c r="B213" s="11">
        <v>1</v>
      </c>
      <c r="C213" s="11" t="s">
        <v>258</v>
      </c>
      <c r="D213" s="17" t="s">
        <v>17</v>
      </c>
      <c r="E213" s="11" t="s">
        <v>259</v>
      </c>
      <c r="F213" s="18">
        <v>92.66</v>
      </c>
      <c r="G213" s="19">
        <v>1.5</v>
      </c>
      <c r="H213" s="20">
        <f t="shared" ref="H213:H218" si="7">ROUND(ROUND(F213,2)*ROUND(G213,3),2)</f>
        <v>138.99</v>
      </c>
    </row>
    <row r="214" spans="1:8" ht="34.5" x14ac:dyDescent="0.25">
      <c r="A214" s="11" t="s">
        <v>257</v>
      </c>
      <c r="B214" s="11">
        <v>2</v>
      </c>
      <c r="C214" s="11" t="s">
        <v>260</v>
      </c>
      <c r="D214" s="17" t="s">
        <v>90</v>
      </c>
      <c r="E214" s="22" t="s">
        <v>261</v>
      </c>
      <c r="F214" s="18">
        <v>231.77</v>
      </c>
      <c r="G214" s="19">
        <v>3</v>
      </c>
      <c r="H214" s="20">
        <f t="shared" si="7"/>
        <v>695.31</v>
      </c>
    </row>
    <row r="215" spans="1:8" ht="57" x14ac:dyDescent="0.25">
      <c r="A215" s="11" t="s">
        <v>257</v>
      </c>
      <c r="B215" s="11">
        <v>3</v>
      </c>
      <c r="C215" s="11" t="s">
        <v>262</v>
      </c>
      <c r="D215" s="17" t="s">
        <v>90</v>
      </c>
      <c r="E215" s="22" t="s">
        <v>263</v>
      </c>
      <c r="F215" s="18">
        <v>110.11</v>
      </c>
      <c r="G215" s="19">
        <v>3</v>
      </c>
      <c r="H215" s="20">
        <f t="shared" si="7"/>
        <v>330.33</v>
      </c>
    </row>
    <row r="216" spans="1:8" x14ac:dyDescent="0.25">
      <c r="A216" s="11" t="s">
        <v>257</v>
      </c>
      <c r="B216" s="11">
        <v>4</v>
      </c>
      <c r="C216" s="11" t="s">
        <v>264</v>
      </c>
      <c r="D216" s="17" t="s">
        <v>90</v>
      </c>
      <c r="E216" s="11" t="s">
        <v>265</v>
      </c>
      <c r="F216" s="18">
        <v>210.45</v>
      </c>
      <c r="G216" s="19">
        <v>1</v>
      </c>
      <c r="H216" s="20">
        <f t="shared" si="7"/>
        <v>210.45</v>
      </c>
    </row>
    <row r="217" spans="1:8" x14ac:dyDescent="0.25">
      <c r="A217" s="11" t="s">
        <v>257</v>
      </c>
      <c r="B217" s="11">
        <v>5</v>
      </c>
      <c r="C217" s="11" t="s">
        <v>266</v>
      </c>
      <c r="D217" s="17" t="s">
        <v>90</v>
      </c>
      <c r="E217" s="11" t="s">
        <v>267</v>
      </c>
      <c r="F217" s="18">
        <v>433.82</v>
      </c>
      <c r="G217" s="19">
        <v>1</v>
      </c>
      <c r="H217" s="20">
        <f t="shared" si="7"/>
        <v>433.82</v>
      </c>
    </row>
    <row r="218" spans="1:8" ht="45.75" x14ac:dyDescent="0.25">
      <c r="A218" s="11" t="s">
        <v>257</v>
      </c>
      <c r="B218" s="11">
        <v>6</v>
      </c>
      <c r="C218" s="11" t="s">
        <v>268</v>
      </c>
      <c r="D218" s="17" t="s">
        <v>90</v>
      </c>
      <c r="E218" s="22" t="s">
        <v>269</v>
      </c>
      <c r="F218" s="18">
        <v>52.94</v>
      </c>
      <c r="G218" s="19">
        <v>3</v>
      </c>
      <c r="H218" s="20">
        <f t="shared" si="7"/>
        <v>158.82</v>
      </c>
    </row>
    <row r="219" spans="1:8" x14ac:dyDescent="0.25">
      <c r="E219" s="15" t="s">
        <v>34</v>
      </c>
      <c r="F219" s="15"/>
      <c r="G219" s="15"/>
      <c r="H219" s="21">
        <f>SUM(H213:H218)</f>
        <v>1967.7199999999998</v>
      </c>
    </row>
    <row r="221" spans="1:8" x14ac:dyDescent="0.25">
      <c r="C221" s="15" t="s">
        <v>5</v>
      </c>
      <c r="D221" s="16" t="s">
        <v>6</v>
      </c>
      <c r="E221" s="15" t="s">
        <v>7</v>
      </c>
    </row>
    <row r="222" spans="1:8" x14ac:dyDescent="0.25">
      <c r="C222" s="15" t="s">
        <v>8</v>
      </c>
      <c r="D222" s="16" t="s">
        <v>140</v>
      </c>
      <c r="E222" s="15" t="s">
        <v>270</v>
      </c>
    </row>
    <row r="224" spans="1:8" ht="90.75" x14ac:dyDescent="0.25">
      <c r="A224" s="11" t="s">
        <v>271</v>
      </c>
      <c r="B224" s="11">
        <v>1</v>
      </c>
      <c r="C224" s="11" t="s">
        <v>272</v>
      </c>
      <c r="D224" s="17" t="s">
        <v>90</v>
      </c>
      <c r="E224" s="22" t="s">
        <v>273</v>
      </c>
      <c r="F224" s="18">
        <v>625.16</v>
      </c>
      <c r="G224" s="19">
        <v>3</v>
      </c>
      <c r="H224" s="20">
        <f>ROUND(ROUND(F224,2)*ROUND(G224,3),2)</f>
        <v>1875.48</v>
      </c>
    </row>
    <row r="225" spans="1:8" ht="79.5" x14ac:dyDescent="0.25">
      <c r="A225" s="11" t="s">
        <v>271</v>
      </c>
      <c r="B225" s="11">
        <v>2</v>
      </c>
      <c r="C225" s="11" t="s">
        <v>274</v>
      </c>
      <c r="D225" s="17" t="s">
        <v>14</v>
      </c>
      <c r="E225" s="22" t="s">
        <v>275</v>
      </c>
      <c r="F225" s="18">
        <v>64.239999999999995</v>
      </c>
      <c r="G225" s="19">
        <v>47.6</v>
      </c>
      <c r="H225" s="20">
        <f>ROUND(ROUND(F225,2)*ROUND(G225,3),2)</f>
        <v>3057.82</v>
      </c>
    </row>
    <row r="226" spans="1:8" x14ac:dyDescent="0.25">
      <c r="A226" s="11" t="s">
        <v>271</v>
      </c>
      <c r="B226" s="11">
        <v>3</v>
      </c>
      <c r="C226" s="11" t="s">
        <v>276</v>
      </c>
      <c r="D226" s="17" t="s">
        <v>84</v>
      </c>
      <c r="E226" s="11" t="s">
        <v>277</v>
      </c>
      <c r="F226" s="18">
        <v>2000</v>
      </c>
      <c r="G226" s="19">
        <v>1</v>
      </c>
      <c r="H226" s="20">
        <f>ROUND(ROUND(F226,2)*ROUND(G226,3),2)</f>
        <v>2000</v>
      </c>
    </row>
    <row r="227" spans="1:8" x14ac:dyDescent="0.25">
      <c r="E227" s="15" t="s">
        <v>34</v>
      </c>
      <c r="F227" s="15"/>
      <c r="G227" s="15"/>
      <c r="H227" s="21">
        <f>SUM(H224:H226)</f>
        <v>6933.3</v>
      </c>
    </row>
    <row r="229" spans="1:8" x14ac:dyDescent="0.25">
      <c r="C229" s="15" t="s">
        <v>5</v>
      </c>
      <c r="D229" s="16" t="s">
        <v>6</v>
      </c>
      <c r="E229" s="15" t="s">
        <v>7</v>
      </c>
    </row>
    <row r="230" spans="1:8" x14ac:dyDescent="0.25">
      <c r="C230" s="15" t="s">
        <v>8</v>
      </c>
      <c r="D230" s="16" t="s">
        <v>35</v>
      </c>
      <c r="E230" s="15" t="s">
        <v>278</v>
      </c>
    </row>
    <row r="232" spans="1:8" x14ac:dyDescent="0.25">
      <c r="A232" s="11" t="s">
        <v>279</v>
      </c>
      <c r="B232" s="11">
        <v>1</v>
      </c>
      <c r="C232" s="11" t="s">
        <v>280</v>
      </c>
      <c r="D232" s="17" t="s">
        <v>90</v>
      </c>
      <c r="E232" s="11" t="s">
        <v>281</v>
      </c>
      <c r="F232" s="18">
        <v>32000</v>
      </c>
      <c r="G232" s="19">
        <v>1</v>
      </c>
      <c r="H232" s="20">
        <f t="shared" ref="H232:H238" si="8">ROUND(ROUND(F232,2)*ROUND(G232,3),2)</f>
        <v>32000</v>
      </c>
    </row>
    <row r="233" spans="1:8" x14ac:dyDescent="0.25">
      <c r="A233" s="11" t="s">
        <v>279</v>
      </c>
      <c r="B233" s="11">
        <v>2</v>
      </c>
      <c r="C233" s="11" t="s">
        <v>282</v>
      </c>
      <c r="D233" s="17" t="s">
        <v>90</v>
      </c>
      <c r="E233" s="11" t="s">
        <v>283</v>
      </c>
      <c r="F233" s="18">
        <v>782.7</v>
      </c>
      <c r="G233" s="19">
        <v>1</v>
      </c>
      <c r="H233" s="20">
        <f t="shared" si="8"/>
        <v>782.7</v>
      </c>
    </row>
    <row r="234" spans="1:8" x14ac:dyDescent="0.25">
      <c r="A234" s="11" t="s">
        <v>279</v>
      </c>
      <c r="B234" s="11">
        <v>3</v>
      </c>
      <c r="C234" s="11" t="s">
        <v>284</v>
      </c>
      <c r="D234" s="17" t="s">
        <v>30</v>
      </c>
      <c r="E234" s="11" t="s">
        <v>285</v>
      </c>
      <c r="F234" s="18">
        <v>5.0599999999999996</v>
      </c>
      <c r="G234" s="19">
        <v>60</v>
      </c>
      <c r="H234" s="20">
        <f t="shared" si="8"/>
        <v>303.60000000000002</v>
      </c>
    </row>
    <row r="235" spans="1:8" x14ac:dyDescent="0.25">
      <c r="A235" s="11" t="s">
        <v>279</v>
      </c>
      <c r="B235" s="11">
        <v>4</v>
      </c>
      <c r="C235" s="11" t="s">
        <v>286</v>
      </c>
      <c r="D235" s="17" t="s">
        <v>30</v>
      </c>
      <c r="E235" s="11" t="s">
        <v>287</v>
      </c>
      <c r="F235" s="18">
        <v>46.94</v>
      </c>
      <c r="G235" s="19">
        <v>30</v>
      </c>
      <c r="H235" s="20">
        <f t="shared" si="8"/>
        <v>1408.2</v>
      </c>
    </row>
    <row r="236" spans="1:8" x14ac:dyDescent="0.25">
      <c r="A236" s="11" t="s">
        <v>279</v>
      </c>
      <c r="B236" s="11">
        <v>5</v>
      </c>
      <c r="C236" s="11" t="s">
        <v>288</v>
      </c>
      <c r="D236" s="17" t="s">
        <v>30</v>
      </c>
      <c r="E236" s="11" t="s">
        <v>289</v>
      </c>
      <c r="F236" s="18">
        <v>167.45</v>
      </c>
      <c r="G236" s="19">
        <v>30</v>
      </c>
      <c r="H236" s="20">
        <f t="shared" si="8"/>
        <v>5023.5</v>
      </c>
    </row>
    <row r="237" spans="1:8" x14ac:dyDescent="0.25">
      <c r="A237" s="11" t="s">
        <v>279</v>
      </c>
      <c r="B237" s="11">
        <v>6</v>
      </c>
      <c r="C237" s="11" t="s">
        <v>72</v>
      </c>
      <c r="D237" s="17" t="s">
        <v>17</v>
      </c>
      <c r="E237" s="11" t="s">
        <v>73</v>
      </c>
      <c r="F237" s="18">
        <v>3.03</v>
      </c>
      <c r="G237" s="19">
        <v>200</v>
      </c>
      <c r="H237" s="20">
        <f t="shared" si="8"/>
        <v>606</v>
      </c>
    </row>
    <row r="238" spans="1:8" x14ac:dyDescent="0.25">
      <c r="A238" s="11" t="s">
        <v>279</v>
      </c>
      <c r="B238" s="11">
        <v>7</v>
      </c>
      <c r="C238" s="11" t="s">
        <v>290</v>
      </c>
      <c r="D238" s="17" t="s">
        <v>14</v>
      </c>
      <c r="E238" s="11" t="s">
        <v>291</v>
      </c>
      <c r="F238" s="18">
        <v>8.8800000000000008</v>
      </c>
      <c r="G238" s="19">
        <v>50</v>
      </c>
      <c r="H238" s="20">
        <f t="shared" si="8"/>
        <v>444</v>
      </c>
    </row>
    <row r="239" spans="1:8" x14ac:dyDescent="0.25">
      <c r="E239" s="15" t="s">
        <v>34</v>
      </c>
      <c r="F239" s="15"/>
      <c r="G239" s="15"/>
      <c r="H239" s="21">
        <f>SUM(H232:H238)</f>
        <v>40567.999999999993</v>
      </c>
    </row>
    <row r="241" spans="1:8" x14ac:dyDescent="0.25">
      <c r="C241" s="15" t="s">
        <v>5</v>
      </c>
      <c r="D241" s="16" t="s">
        <v>6</v>
      </c>
      <c r="E241" s="15" t="s">
        <v>7</v>
      </c>
    </row>
    <row r="242" spans="1:8" x14ac:dyDescent="0.25">
      <c r="C242" s="15" t="s">
        <v>8</v>
      </c>
      <c r="D242" s="16" t="s">
        <v>49</v>
      </c>
      <c r="E242" s="15" t="s">
        <v>292</v>
      </c>
    </row>
    <row r="244" spans="1:8" x14ac:dyDescent="0.25">
      <c r="A244" s="11" t="s">
        <v>293</v>
      </c>
      <c r="B244" s="11">
        <v>1</v>
      </c>
      <c r="C244" s="11" t="s">
        <v>294</v>
      </c>
      <c r="D244" s="17" t="s">
        <v>90</v>
      </c>
      <c r="E244" s="11" t="s">
        <v>295</v>
      </c>
      <c r="F244" s="18">
        <v>40.81</v>
      </c>
      <c r="G244" s="19">
        <v>27</v>
      </c>
      <c r="H244" s="20">
        <f t="shared" ref="H244:H268" si="9">ROUND(ROUND(F244,2)*ROUND(G244,3),2)</f>
        <v>1101.8699999999999</v>
      </c>
    </row>
    <row r="245" spans="1:8" x14ac:dyDescent="0.25">
      <c r="A245" s="11" t="s">
        <v>293</v>
      </c>
      <c r="B245" s="11">
        <v>2</v>
      </c>
      <c r="C245" s="11" t="s">
        <v>296</v>
      </c>
      <c r="D245" s="17" t="s">
        <v>30</v>
      </c>
      <c r="E245" s="11" t="s">
        <v>297</v>
      </c>
      <c r="F245" s="18">
        <v>13.14</v>
      </c>
      <c r="G245" s="19">
        <v>4</v>
      </c>
      <c r="H245" s="20">
        <f t="shared" si="9"/>
        <v>52.56</v>
      </c>
    </row>
    <row r="246" spans="1:8" x14ac:dyDescent="0.25">
      <c r="A246" s="11" t="s">
        <v>293</v>
      </c>
      <c r="B246" s="11">
        <v>3</v>
      </c>
      <c r="C246" s="11" t="s">
        <v>298</v>
      </c>
      <c r="D246" s="17" t="s">
        <v>30</v>
      </c>
      <c r="E246" s="11" t="s">
        <v>299</v>
      </c>
      <c r="F246" s="18">
        <v>10.25</v>
      </c>
      <c r="G246" s="19">
        <v>5.4</v>
      </c>
      <c r="H246" s="20">
        <f t="shared" si="9"/>
        <v>55.35</v>
      </c>
    </row>
    <row r="247" spans="1:8" x14ac:dyDescent="0.25">
      <c r="A247" s="11" t="s">
        <v>293</v>
      </c>
      <c r="B247" s="11">
        <v>4</v>
      </c>
      <c r="C247" s="11" t="s">
        <v>300</v>
      </c>
      <c r="D247" s="17" t="s">
        <v>30</v>
      </c>
      <c r="E247" s="11" t="s">
        <v>301</v>
      </c>
      <c r="F247" s="18">
        <v>61.74</v>
      </c>
      <c r="G247" s="19">
        <v>4</v>
      </c>
      <c r="H247" s="20">
        <f t="shared" si="9"/>
        <v>246.96</v>
      </c>
    </row>
    <row r="248" spans="1:8" ht="180.75" x14ac:dyDescent="0.25">
      <c r="A248" s="11" t="s">
        <v>293</v>
      </c>
      <c r="B248" s="11">
        <v>5</v>
      </c>
      <c r="C248" s="11" t="s">
        <v>302</v>
      </c>
      <c r="D248" s="17" t="s">
        <v>84</v>
      </c>
      <c r="E248" s="22" t="s">
        <v>303</v>
      </c>
      <c r="F248" s="18">
        <v>2500</v>
      </c>
      <c r="G248" s="19">
        <v>2</v>
      </c>
      <c r="H248" s="20">
        <f t="shared" si="9"/>
        <v>5000</v>
      </c>
    </row>
    <row r="249" spans="1:8" x14ac:dyDescent="0.25">
      <c r="A249" s="11" t="s">
        <v>293</v>
      </c>
      <c r="B249" s="11">
        <v>6</v>
      </c>
      <c r="C249" s="11" t="s">
        <v>304</v>
      </c>
      <c r="D249" s="17" t="s">
        <v>17</v>
      </c>
      <c r="E249" s="11" t="s">
        <v>305</v>
      </c>
      <c r="F249" s="18">
        <v>16.68</v>
      </c>
      <c r="G249" s="19">
        <v>2.97</v>
      </c>
      <c r="H249" s="20">
        <f t="shared" si="9"/>
        <v>49.54</v>
      </c>
    </row>
    <row r="250" spans="1:8" x14ac:dyDescent="0.25">
      <c r="A250" s="11" t="s">
        <v>293</v>
      </c>
      <c r="B250" s="11">
        <v>7</v>
      </c>
      <c r="C250" s="11" t="s">
        <v>306</v>
      </c>
      <c r="D250" s="17" t="s">
        <v>17</v>
      </c>
      <c r="E250" s="11" t="s">
        <v>307</v>
      </c>
      <c r="F250" s="18">
        <v>12.46</v>
      </c>
      <c r="G250" s="19">
        <v>4.5599999999999996</v>
      </c>
      <c r="H250" s="20">
        <f t="shared" si="9"/>
        <v>56.82</v>
      </c>
    </row>
    <row r="251" spans="1:8" x14ac:dyDescent="0.25">
      <c r="A251" s="11" t="s">
        <v>293</v>
      </c>
      <c r="B251" s="11">
        <v>8</v>
      </c>
      <c r="C251" s="11" t="s">
        <v>308</v>
      </c>
      <c r="D251" s="17" t="s">
        <v>17</v>
      </c>
      <c r="E251" s="11" t="s">
        <v>309</v>
      </c>
      <c r="F251" s="18">
        <v>42.33</v>
      </c>
      <c r="G251" s="19">
        <v>45.35</v>
      </c>
      <c r="H251" s="20">
        <f t="shared" si="9"/>
        <v>1919.67</v>
      </c>
    </row>
    <row r="252" spans="1:8" x14ac:dyDescent="0.25">
      <c r="A252" s="11" t="s">
        <v>293</v>
      </c>
      <c r="B252" s="11">
        <v>9</v>
      </c>
      <c r="C252" s="11" t="s">
        <v>310</v>
      </c>
      <c r="D252" s="17" t="s">
        <v>17</v>
      </c>
      <c r="E252" s="11" t="s">
        <v>311</v>
      </c>
      <c r="F252" s="18">
        <v>24.7</v>
      </c>
      <c r="G252" s="19">
        <v>4.5599999999999996</v>
      </c>
      <c r="H252" s="20">
        <f t="shared" si="9"/>
        <v>112.63</v>
      </c>
    </row>
    <row r="253" spans="1:8" x14ac:dyDescent="0.25">
      <c r="A253" s="11" t="s">
        <v>293</v>
      </c>
      <c r="B253" s="11">
        <v>10</v>
      </c>
      <c r="C253" s="11" t="s">
        <v>312</v>
      </c>
      <c r="D253" s="17" t="s">
        <v>17</v>
      </c>
      <c r="E253" s="11" t="s">
        <v>313</v>
      </c>
      <c r="F253" s="18">
        <v>11.16</v>
      </c>
      <c r="G253" s="19">
        <v>4.5599999999999996</v>
      </c>
      <c r="H253" s="20">
        <f t="shared" si="9"/>
        <v>50.89</v>
      </c>
    </row>
    <row r="254" spans="1:8" x14ac:dyDescent="0.25">
      <c r="A254" s="11" t="s">
        <v>293</v>
      </c>
      <c r="B254" s="11">
        <v>11</v>
      </c>
      <c r="C254" s="11" t="s">
        <v>314</v>
      </c>
      <c r="D254" s="17" t="s">
        <v>17</v>
      </c>
      <c r="E254" s="11" t="s">
        <v>315</v>
      </c>
      <c r="F254" s="18">
        <v>38.9</v>
      </c>
      <c r="G254" s="19">
        <v>94.015000000000001</v>
      </c>
      <c r="H254" s="20">
        <f t="shared" si="9"/>
        <v>3657.18</v>
      </c>
    </row>
    <row r="255" spans="1:8" x14ac:dyDescent="0.25">
      <c r="A255" s="11" t="s">
        <v>293</v>
      </c>
      <c r="B255" s="11">
        <v>12</v>
      </c>
      <c r="C255" s="11" t="s">
        <v>316</v>
      </c>
      <c r="D255" s="17" t="s">
        <v>17</v>
      </c>
      <c r="E255" s="11" t="s">
        <v>317</v>
      </c>
      <c r="F255" s="18">
        <v>66.099999999999994</v>
      </c>
      <c r="G255" s="19">
        <v>21.12</v>
      </c>
      <c r="H255" s="20">
        <f t="shared" si="9"/>
        <v>1396.03</v>
      </c>
    </row>
    <row r="256" spans="1:8" x14ac:dyDescent="0.25">
      <c r="A256" s="11" t="s">
        <v>293</v>
      </c>
      <c r="B256" s="11">
        <v>13</v>
      </c>
      <c r="C256" s="11" t="s">
        <v>318</v>
      </c>
      <c r="D256" s="17" t="s">
        <v>17</v>
      </c>
      <c r="E256" s="11" t="s">
        <v>319</v>
      </c>
      <c r="F256" s="18">
        <v>66.099999999999994</v>
      </c>
      <c r="G256" s="19">
        <v>30.24</v>
      </c>
      <c r="H256" s="20">
        <f t="shared" si="9"/>
        <v>1998.86</v>
      </c>
    </row>
    <row r="257" spans="1:8" x14ac:dyDescent="0.25">
      <c r="A257" s="11" t="s">
        <v>293</v>
      </c>
      <c r="B257" s="11">
        <v>14</v>
      </c>
      <c r="C257" s="11" t="s">
        <v>320</v>
      </c>
      <c r="D257" s="17" t="s">
        <v>14</v>
      </c>
      <c r="E257" s="11" t="s">
        <v>321</v>
      </c>
      <c r="F257" s="18">
        <v>16.78</v>
      </c>
      <c r="G257" s="19">
        <v>45</v>
      </c>
      <c r="H257" s="20">
        <f t="shared" si="9"/>
        <v>755.1</v>
      </c>
    </row>
    <row r="258" spans="1:8" x14ac:dyDescent="0.25">
      <c r="A258" s="11" t="s">
        <v>293</v>
      </c>
      <c r="B258" s="11">
        <v>15</v>
      </c>
      <c r="C258" s="11" t="s">
        <v>322</v>
      </c>
      <c r="D258" s="17" t="s">
        <v>14</v>
      </c>
      <c r="E258" s="11" t="s">
        <v>323</v>
      </c>
      <c r="F258" s="18">
        <v>11.21</v>
      </c>
      <c r="G258" s="19">
        <v>49.6</v>
      </c>
      <c r="H258" s="20">
        <f t="shared" si="9"/>
        <v>556.02</v>
      </c>
    </row>
    <row r="259" spans="1:8" x14ac:dyDescent="0.25">
      <c r="A259" s="11" t="s">
        <v>293</v>
      </c>
      <c r="B259" s="11">
        <v>16</v>
      </c>
      <c r="C259" s="11" t="s">
        <v>324</v>
      </c>
      <c r="D259" s="17" t="s">
        <v>17</v>
      </c>
      <c r="E259" s="11" t="s">
        <v>325</v>
      </c>
      <c r="F259" s="18">
        <v>11.46</v>
      </c>
      <c r="G259" s="19">
        <v>232.31</v>
      </c>
      <c r="H259" s="20">
        <f t="shared" si="9"/>
        <v>2662.27</v>
      </c>
    </row>
    <row r="260" spans="1:8" x14ac:dyDescent="0.25">
      <c r="A260" s="11" t="s">
        <v>293</v>
      </c>
      <c r="B260" s="11">
        <v>17</v>
      </c>
      <c r="C260" s="11" t="s">
        <v>326</v>
      </c>
      <c r="D260" s="17" t="s">
        <v>17</v>
      </c>
      <c r="E260" s="11" t="s">
        <v>327</v>
      </c>
      <c r="F260" s="18">
        <v>42</v>
      </c>
      <c r="G260" s="19">
        <v>37.619999999999997</v>
      </c>
      <c r="H260" s="20">
        <f t="shared" si="9"/>
        <v>1580.04</v>
      </c>
    </row>
    <row r="261" spans="1:8" x14ac:dyDescent="0.25">
      <c r="A261" s="11" t="s">
        <v>293</v>
      </c>
      <c r="B261" s="11">
        <v>18</v>
      </c>
      <c r="C261" s="11" t="s">
        <v>328</v>
      </c>
      <c r="D261" s="17" t="s">
        <v>17</v>
      </c>
      <c r="E261" s="11" t="s">
        <v>329</v>
      </c>
      <c r="F261" s="18">
        <v>27.5</v>
      </c>
      <c r="G261" s="19">
        <v>20.303999999999998</v>
      </c>
      <c r="H261" s="20">
        <f t="shared" si="9"/>
        <v>558.36</v>
      </c>
    </row>
    <row r="262" spans="1:8" x14ac:dyDescent="0.25">
      <c r="A262" s="11" t="s">
        <v>293</v>
      </c>
      <c r="B262" s="11">
        <v>19</v>
      </c>
      <c r="C262" s="11" t="s">
        <v>29</v>
      </c>
      <c r="D262" s="17" t="s">
        <v>30</v>
      </c>
      <c r="E262" s="11" t="s">
        <v>31</v>
      </c>
      <c r="F262" s="18">
        <v>14.63</v>
      </c>
      <c r="G262" s="19">
        <v>4.6719999999999997</v>
      </c>
      <c r="H262" s="20">
        <f t="shared" si="9"/>
        <v>68.349999999999994</v>
      </c>
    </row>
    <row r="263" spans="1:8" x14ac:dyDescent="0.25">
      <c r="A263" s="11" t="s">
        <v>293</v>
      </c>
      <c r="B263" s="11">
        <v>20</v>
      </c>
      <c r="C263" s="11" t="s">
        <v>32</v>
      </c>
      <c r="D263" s="17" t="s">
        <v>30</v>
      </c>
      <c r="E263" s="11" t="s">
        <v>33</v>
      </c>
      <c r="F263" s="18">
        <v>25.84</v>
      </c>
      <c r="G263" s="19">
        <v>4.6719999999999997</v>
      </c>
      <c r="H263" s="20">
        <f t="shared" si="9"/>
        <v>120.72</v>
      </c>
    </row>
    <row r="264" spans="1:8" x14ac:dyDescent="0.25">
      <c r="A264" s="11" t="s">
        <v>293</v>
      </c>
      <c r="B264" s="11">
        <v>21</v>
      </c>
      <c r="C264" s="11" t="s">
        <v>330</v>
      </c>
      <c r="D264" s="17" t="s">
        <v>14</v>
      </c>
      <c r="E264" s="11" t="s">
        <v>331</v>
      </c>
      <c r="F264" s="18">
        <v>118.85</v>
      </c>
      <c r="G264" s="19">
        <v>25.178999999999998</v>
      </c>
      <c r="H264" s="20">
        <f t="shared" si="9"/>
        <v>2992.52</v>
      </c>
    </row>
    <row r="265" spans="1:8" ht="45.75" x14ac:dyDescent="0.25">
      <c r="A265" s="11" t="s">
        <v>293</v>
      </c>
      <c r="B265" s="11">
        <v>22</v>
      </c>
      <c r="C265" s="11" t="s">
        <v>332</v>
      </c>
      <c r="D265" s="17" t="s">
        <v>222</v>
      </c>
      <c r="E265" s="22" t="s">
        <v>333</v>
      </c>
      <c r="F265" s="18">
        <v>15.18</v>
      </c>
      <c r="G265" s="19">
        <v>18</v>
      </c>
      <c r="H265" s="20">
        <f t="shared" si="9"/>
        <v>273.24</v>
      </c>
    </row>
    <row r="266" spans="1:8" x14ac:dyDescent="0.25">
      <c r="A266" s="11" t="s">
        <v>293</v>
      </c>
      <c r="B266" s="11">
        <v>23</v>
      </c>
      <c r="C266" s="11" t="s">
        <v>334</v>
      </c>
      <c r="D266" s="17" t="s">
        <v>14</v>
      </c>
      <c r="E266" s="11" t="s">
        <v>335</v>
      </c>
      <c r="F266" s="18">
        <v>62.88</v>
      </c>
      <c r="G266" s="19">
        <v>21</v>
      </c>
      <c r="H266" s="20">
        <f t="shared" si="9"/>
        <v>1320.48</v>
      </c>
    </row>
    <row r="267" spans="1:8" ht="90.75" x14ac:dyDescent="0.25">
      <c r="A267" s="11" t="s">
        <v>293</v>
      </c>
      <c r="B267" s="11">
        <v>24</v>
      </c>
      <c r="C267" s="11" t="s">
        <v>336</v>
      </c>
      <c r="D267" s="17" t="s">
        <v>14</v>
      </c>
      <c r="E267" s="22" t="s">
        <v>337</v>
      </c>
      <c r="F267" s="18">
        <v>115</v>
      </c>
      <c r="G267" s="19">
        <v>12</v>
      </c>
      <c r="H267" s="20">
        <f t="shared" si="9"/>
        <v>1380</v>
      </c>
    </row>
    <row r="268" spans="1:8" x14ac:dyDescent="0.25">
      <c r="A268" s="11" t="s">
        <v>293</v>
      </c>
      <c r="B268" s="11">
        <v>25</v>
      </c>
      <c r="C268" s="11" t="s">
        <v>338</v>
      </c>
      <c r="D268" s="17" t="s">
        <v>14</v>
      </c>
      <c r="E268" s="11" t="s">
        <v>339</v>
      </c>
      <c r="F268" s="18">
        <v>110</v>
      </c>
      <c r="G268" s="19">
        <v>18</v>
      </c>
      <c r="H268" s="20">
        <f t="shared" si="9"/>
        <v>1980</v>
      </c>
    </row>
    <row r="269" spans="1:8" x14ac:dyDescent="0.25">
      <c r="E269" s="15" t="s">
        <v>34</v>
      </c>
      <c r="F269" s="15"/>
      <c r="G269" s="15"/>
      <c r="H269" s="21">
        <f>SUM(H244:H268)</f>
        <v>29945.460000000003</v>
      </c>
    </row>
    <row r="271" spans="1:8" x14ac:dyDescent="0.25">
      <c r="C271" s="15" t="s">
        <v>5</v>
      </c>
      <c r="D271" s="16" t="s">
        <v>6</v>
      </c>
      <c r="E271" s="15" t="s">
        <v>7</v>
      </c>
    </row>
    <row r="272" spans="1:8" x14ac:dyDescent="0.25">
      <c r="C272" s="15" t="s">
        <v>8</v>
      </c>
      <c r="D272" s="16" t="s">
        <v>74</v>
      </c>
      <c r="E272" s="15" t="s">
        <v>340</v>
      </c>
    </row>
    <row r="273" spans="1:8" x14ac:dyDescent="0.25">
      <c r="C273" s="15" t="s">
        <v>10</v>
      </c>
      <c r="D273" s="16" t="s">
        <v>6</v>
      </c>
      <c r="E273" s="15" t="s">
        <v>341</v>
      </c>
    </row>
    <row r="275" spans="1:8" x14ac:dyDescent="0.25">
      <c r="A275" s="11" t="s">
        <v>342</v>
      </c>
      <c r="B275" s="11">
        <v>1</v>
      </c>
      <c r="C275" s="11" t="s">
        <v>343</v>
      </c>
      <c r="D275" s="17" t="s">
        <v>14</v>
      </c>
      <c r="E275" s="11" t="s">
        <v>344</v>
      </c>
      <c r="F275" s="18">
        <v>7.47</v>
      </c>
      <c r="G275" s="19">
        <v>64</v>
      </c>
      <c r="H275" s="20">
        <f>ROUND(ROUND(F275,2)*ROUND(G275,3),2)</f>
        <v>478.08</v>
      </c>
    </row>
    <row r="276" spans="1:8" x14ac:dyDescent="0.25">
      <c r="A276" s="11" t="s">
        <v>342</v>
      </c>
      <c r="B276" s="11">
        <v>2</v>
      </c>
      <c r="C276" s="11" t="s">
        <v>345</v>
      </c>
      <c r="D276" s="17" t="s">
        <v>14</v>
      </c>
      <c r="E276" s="11" t="s">
        <v>346</v>
      </c>
      <c r="F276" s="18">
        <v>1.41</v>
      </c>
      <c r="G276" s="19">
        <v>667</v>
      </c>
      <c r="H276" s="20">
        <f>ROUND(ROUND(F276,2)*ROUND(G276,3),2)</f>
        <v>940.47</v>
      </c>
    </row>
    <row r="277" spans="1:8" x14ac:dyDescent="0.25">
      <c r="A277" s="11" t="s">
        <v>342</v>
      </c>
      <c r="B277" s="11">
        <v>3</v>
      </c>
      <c r="C277" s="11" t="s">
        <v>347</v>
      </c>
      <c r="D277" s="17" t="s">
        <v>14</v>
      </c>
      <c r="E277" s="11" t="s">
        <v>348</v>
      </c>
      <c r="F277" s="18">
        <v>0.88</v>
      </c>
      <c r="G277" s="19">
        <v>251.2</v>
      </c>
      <c r="H277" s="20">
        <f>ROUND(ROUND(F277,2)*ROUND(G277,3),2)</f>
        <v>221.06</v>
      </c>
    </row>
    <row r="278" spans="1:8" x14ac:dyDescent="0.25">
      <c r="A278" s="11" t="s">
        <v>342</v>
      </c>
      <c r="B278" s="11">
        <v>4</v>
      </c>
      <c r="C278" s="11" t="s">
        <v>349</v>
      </c>
      <c r="D278" s="17" t="s">
        <v>90</v>
      </c>
      <c r="E278" s="11" t="s">
        <v>350</v>
      </c>
      <c r="F278" s="18">
        <v>30</v>
      </c>
      <c r="G278" s="19">
        <v>3</v>
      </c>
      <c r="H278" s="20">
        <f>ROUND(ROUND(F278,2)*ROUND(G278,3),2)</f>
        <v>90</v>
      </c>
    </row>
    <row r="279" spans="1:8" x14ac:dyDescent="0.25">
      <c r="E279" s="15" t="s">
        <v>34</v>
      </c>
      <c r="F279" s="15"/>
      <c r="G279" s="15"/>
      <c r="H279" s="21">
        <f>SUM(H275:H278)</f>
        <v>1729.61</v>
      </c>
    </row>
    <row r="281" spans="1:8" x14ac:dyDescent="0.25">
      <c r="C281" s="15" t="s">
        <v>5</v>
      </c>
      <c r="D281" s="16" t="s">
        <v>6</v>
      </c>
      <c r="E281" s="15" t="s">
        <v>7</v>
      </c>
    </row>
    <row r="282" spans="1:8" x14ac:dyDescent="0.25">
      <c r="C282" s="15" t="s">
        <v>8</v>
      </c>
      <c r="D282" s="16" t="s">
        <v>74</v>
      </c>
      <c r="E282" s="15" t="s">
        <v>340</v>
      </c>
    </row>
    <row r="283" spans="1:8" x14ac:dyDescent="0.25">
      <c r="C283" s="15" t="s">
        <v>10</v>
      </c>
      <c r="D283" s="16" t="s">
        <v>140</v>
      </c>
      <c r="E283" s="15" t="s">
        <v>112</v>
      </c>
    </row>
    <row r="284" spans="1:8" x14ac:dyDescent="0.25">
      <c r="C284" s="15" t="s">
        <v>111</v>
      </c>
      <c r="D284" s="16" t="s">
        <v>6</v>
      </c>
      <c r="E284" s="15" t="s">
        <v>229</v>
      </c>
    </row>
    <row r="286" spans="1:8" x14ac:dyDescent="0.25">
      <c r="A286" s="11" t="s">
        <v>351</v>
      </c>
      <c r="B286" s="11">
        <v>1</v>
      </c>
      <c r="C286" s="11" t="s">
        <v>352</v>
      </c>
      <c r="D286" s="17" t="s">
        <v>30</v>
      </c>
      <c r="E286" s="11" t="s">
        <v>353</v>
      </c>
      <c r="F286" s="18">
        <v>102.93</v>
      </c>
      <c r="G286" s="19">
        <v>2</v>
      </c>
      <c r="H286" s="20">
        <f t="shared" ref="H286:H298" si="10">ROUND(ROUND(F286,2)*ROUND(G286,3),2)</f>
        <v>205.86</v>
      </c>
    </row>
    <row r="287" spans="1:8" x14ac:dyDescent="0.25">
      <c r="A287" s="11" t="s">
        <v>351</v>
      </c>
      <c r="B287" s="11">
        <v>2</v>
      </c>
      <c r="C287" s="11" t="s">
        <v>13</v>
      </c>
      <c r="D287" s="17" t="s">
        <v>14</v>
      </c>
      <c r="E287" s="11" t="s">
        <v>15</v>
      </c>
      <c r="F287" s="18">
        <v>8.8800000000000008</v>
      </c>
      <c r="G287" s="19">
        <v>10</v>
      </c>
      <c r="H287" s="20">
        <f t="shared" si="10"/>
        <v>88.8</v>
      </c>
    </row>
    <row r="288" spans="1:8" x14ac:dyDescent="0.25">
      <c r="A288" s="11" t="s">
        <v>351</v>
      </c>
      <c r="B288" s="11">
        <v>3</v>
      </c>
      <c r="C288" s="11" t="s">
        <v>354</v>
      </c>
      <c r="D288" s="17" t="s">
        <v>17</v>
      </c>
      <c r="E288" s="11" t="s">
        <v>355</v>
      </c>
      <c r="F288" s="18">
        <v>41.07</v>
      </c>
      <c r="G288" s="19">
        <v>2</v>
      </c>
      <c r="H288" s="20">
        <f t="shared" si="10"/>
        <v>82.14</v>
      </c>
    </row>
    <row r="289" spans="1:8" x14ac:dyDescent="0.25">
      <c r="A289" s="11" t="s">
        <v>351</v>
      </c>
      <c r="B289" s="11">
        <v>4</v>
      </c>
      <c r="C289" s="11" t="s">
        <v>356</v>
      </c>
      <c r="D289" s="17" t="s">
        <v>30</v>
      </c>
      <c r="E289" s="11" t="s">
        <v>357</v>
      </c>
      <c r="F289" s="18">
        <v>7.12</v>
      </c>
      <c r="G289" s="19">
        <v>1.2</v>
      </c>
      <c r="H289" s="20">
        <f t="shared" si="10"/>
        <v>8.5399999999999991</v>
      </c>
    </row>
    <row r="290" spans="1:8" x14ac:dyDescent="0.25">
      <c r="A290" s="11" t="s">
        <v>351</v>
      </c>
      <c r="B290" s="11">
        <v>5</v>
      </c>
      <c r="C290" s="11" t="s">
        <v>358</v>
      </c>
      <c r="D290" s="17" t="s">
        <v>14</v>
      </c>
      <c r="E290" s="11" t="s">
        <v>359</v>
      </c>
      <c r="F290" s="18">
        <v>7.37</v>
      </c>
      <c r="G290" s="19">
        <v>10</v>
      </c>
      <c r="H290" s="20">
        <f t="shared" si="10"/>
        <v>73.7</v>
      </c>
    </row>
    <row r="291" spans="1:8" x14ac:dyDescent="0.25">
      <c r="A291" s="11" t="s">
        <v>351</v>
      </c>
      <c r="B291" s="11">
        <v>6</v>
      </c>
      <c r="C291" s="11" t="s">
        <v>360</v>
      </c>
      <c r="D291" s="17" t="s">
        <v>30</v>
      </c>
      <c r="E291" s="11" t="s">
        <v>361</v>
      </c>
      <c r="F291" s="18">
        <v>10.48</v>
      </c>
      <c r="G291" s="19">
        <v>0.6</v>
      </c>
      <c r="H291" s="20">
        <f t="shared" si="10"/>
        <v>6.29</v>
      </c>
    </row>
    <row r="292" spans="1:8" x14ac:dyDescent="0.25">
      <c r="A292" s="11" t="s">
        <v>351</v>
      </c>
      <c r="B292" s="11">
        <v>7</v>
      </c>
      <c r="C292" s="11" t="s">
        <v>362</v>
      </c>
      <c r="D292" s="17" t="s">
        <v>30</v>
      </c>
      <c r="E292" s="11" t="s">
        <v>363</v>
      </c>
      <c r="F292" s="18">
        <v>15.12</v>
      </c>
      <c r="G292" s="19">
        <v>0.7</v>
      </c>
      <c r="H292" s="20">
        <f t="shared" si="10"/>
        <v>10.58</v>
      </c>
    </row>
    <row r="293" spans="1:8" x14ac:dyDescent="0.25">
      <c r="A293" s="11" t="s">
        <v>351</v>
      </c>
      <c r="B293" s="11">
        <v>8</v>
      </c>
      <c r="C293" s="11" t="s">
        <v>364</v>
      </c>
      <c r="D293" s="17" t="s">
        <v>14</v>
      </c>
      <c r="E293" s="11" t="s">
        <v>365</v>
      </c>
      <c r="F293" s="18">
        <v>0.62</v>
      </c>
      <c r="G293" s="19">
        <v>5</v>
      </c>
      <c r="H293" s="20">
        <f t="shared" si="10"/>
        <v>3.1</v>
      </c>
    </row>
    <row r="294" spans="1:8" x14ac:dyDescent="0.25">
      <c r="A294" s="11" t="s">
        <v>351</v>
      </c>
      <c r="B294" s="11">
        <v>9</v>
      </c>
      <c r="C294" s="11" t="s">
        <v>366</v>
      </c>
      <c r="D294" s="17" t="s">
        <v>30</v>
      </c>
      <c r="E294" s="11" t="s">
        <v>367</v>
      </c>
      <c r="F294" s="18">
        <v>117.74</v>
      </c>
      <c r="G294" s="19">
        <v>0.2</v>
      </c>
      <c r="H294" s="20">
        <f t="shared" si="10"/>
        <v>23.55</v>
      </c>
    </row>
    <row r="295" spans="1:8" x14ac:dyDescent="0.25">
      <c r="A295" s="11" t="s">
        <v>351</v>
      </c>
      <c r="B295" s="11">
        <v>10</v>
      </c>
      <c r="C295" s="11" t="s">
        <v>368</v>
      </c>
      <c r="D295" s="17" t="s">
        <v>17</v>
      </c>
      <c r="E295" s="11" t="s">
        <v>369</v>
      </c>
      <c r="F295" s="18">
        <v>54.3</v>
      </c>
      <c r="G295" s="19">
        <v>0.1</v>
      </c>
      <c r="H295" s="20">
        <f t="shared" si="10"/>
        <v>5.43</v>
      </c>
    </row>
    <row r="296" spans="1:8" x14ac:dyDescent="0.25">
      <c r="A296" s="11" t="s">
        <v>351</v>
      </c>
      <c r="B296" s="11">
        <v>11</v>
      </c>
      <c r="C296" s="11" t="s">
        <v>370</v>
      </c>
      <c r="D296" s="17" t="s">
        <v>30</v>
      </c>
      <c r="E296" s="11" t="s">
        <v>371</v>
      </c>
      <c r="F296" s="18">
        <v>9.2799999999999994</v>
      </c>
      <c r="G296" s="19">
        <v>1.21</v>
      </c>
      <c r="H296" s="20">
        <f t="shared" si="10"/>
        <v>11.23</v>
      </c>
    </row>
    <row r="297" spans="1:8" x14ac:dyDescent="0.25">
      <c r="A297" s="11" t="s">
        <v>351</v>
      </c>
      <c r="B297" s="11">
        <v>12</v>
      </c>
      <c r="C297" s="11" t="s">
        <v>372</v>
      </c>
      <c r="D297" s="17" t="s">
        <v>30</v>
      </c>
      <c r="E297" s="11" t="s">
        <v>373</v>
      </c>
      <c r="F297" s="18">
        <v>8.9</v>
      </c>
      <c r="G297" s="19">
        <v>0.65</v>
      </c>
      <c r="H297" s="20">
        <f t="shared" si="10"/>
        <v>5.79</v>
      </c>
    </row>
    <row r="298" spans="1:8" x14ac:dyDescent="0.25">
      <c r="A298" s="11" t="s">
        <v>351</v>
      </c>
      <c r="B298" s="11">
        <v>13</v>
      </c>
      <c r="C298" s="11" t="s">
        <v>374</v>
      </c>
      <c r="D298" s="17" t="s">
        <v>30</v>
      </c>
      <c r="E298" s="11" t="s">
        <v>375</v>
      </c>
      <c r="F298" s="18">
        <v>18.13</v>
      </c>
      <c r="G298" s="19">
        <v>0.42</v>
      </c>
      <c r="H298" s="20">
        <f t="shared" si="10"/>
        <v>7.61</v>
      </c>
    </row>
    <row r="299" spans="1:8" x14ac:dyDescent="0.25">
      <c r="E299" s="15" t="s">
        <v>34</v>
      </c>
      <c r="F299" s="15"/>
      <c r="G299" s="15"/>
      <c r="H299" s="21">
        <f>SUM(H286:H298)</f>
        <v>532.62</v>
      </c>
    </row>
    <row r="301" spans="1:8" x14ac:dyDescent="0.25">
      <c r="C301" s="15" t="s">
        <v>5</v>
      </c>
      <c r="D301" s="16" t="s">
        <v>6</v>
      </c>
      <c r="E301" s="15" t="s">
        <v>7</v>
      </c>
    </row>
    <row r="302" spans="1:8" x14ac:dyDescent="0.25">
      <c r="C302" s="15" t="s">
        <v>8</v>
      </c>
      <c r="D302" s="16" t="s">
        <v>74</v>
      </c>
      <c r="E302" s="15" t="s">
        <v>340</v>
      </c>
    </row>
    <row r="303" spans="1:8" x14ac:dyDescent="0.25">
      <c r="C303" s="15" t="s">
        <v>10</v>
      </c>
      <c r="D303" s="16" t="s">
        <v>140</v>
      </c>
      <c r="E303" s="15" t="s">
        <v>112</v>
      </c>
    </row>
    <row r="304" spans="1:8" x14ac:dyDescent="0.25">
      <c r="C304" s="15" t="s">
        <v>111</v>
      </c>
      <c r="D304" s="16" t="s">
        <v>140</v>
      </c>
      <c r="E304" s="15" t="s">
        <v>237</v>
      </c>
    </row>
    <row r="306" spans="1:8" x14ac:dyDescent="0.25">
      <c r="A306" s="11" t="s">
        <v>376</v>
      </c>
      <c r="B306" s="11">
        <v>1</v>
      </c>
      <c r="C306" s="11" t="s">
        <v>377</v>
      </c>
      <c r="D306" s="17" t="s">
        <v>14</v>
      </c>
      <c r="E306" s="11" t="s">
        <v>378</v>
      </c>
      <c r="F306" s="18">
        <v>39.65</v>
      </c>
      <c r="G306" s="19">
        <v>5</v>
      </c>
      <c r="H306" s="20">
        <f t="shared" ref="H306:H314" si="11">ROUND(ROUND(F306,2)*ROUND(G306,3),2)</f>
        <v>198.25</v>
      </c>
    </row>
    <row r="307" spans="1:8" x14ac:dyDescent="0.25">
      <c r="A307" s="11" t="s">
        <v>376</v>
      </c>
      <c r="B307" s="11">
        <v>2</v>
      </c>
      <c r="C307" s="11" t="s">
        <v>379</v>
      </c>
      <c r="D307" s="17" t="s">
        <v>90</v>
      </c>
      <c r="E307" s="11" t="s">
        <v>380</v>
      </c>
      <c r="F307" s="18">
        <v>307.93</v>
      </c>
      <c r="G307" s="19">
        <v>1</v>
      </c>
      <c r="H307" s="20">
        <f t="shared" si="11"/>
        <v>307.93</v>
      </c>
    </row>
    <row r="308" spans="1:8" x14ac:dyDescent="0.25">
      <c r="A308" s="11" t="s">
        <v>376</v>
      </c>
      <c r="B308" s="11">
        <v>3</v>
      </c>
      <c r="C308" s="11" t="s">
        <v>381</v>
      </c>
      <c r="D308" s="17" t="s">
        <v>90</v>
      </c>
      <c r="E308" s="11" t="s">
        <v>382</v>
      </c>
      <c r="F308" s="18">
        <v>130.49</v>
      </c>
      <c r="G308" s="19">
        <v>1</v>
      </c>
      <c r="H308" s="20">
        <f t="shared" si="11"/>
        <v>130.49</v>
      </c>
    </row>
    <row r="309" spans="1:8" x14ac:dyDescent="0.25">
      <c r="A309" s="11" t="s">
        <v>376</v>
      </c>
      <c r="B309" s="11">
        <v>4</v>
      </c>
      <c r="C309" s="11" t="s">
        <v>383</v>
      </c>
      <c r="D309" s="17" t="s">
        <v>90</v>
      </c>
      <c r="E309" s="11" t="s">
        <v>384</v>
      </c>
      <c r="F309" s="18">
        <v>256.24</v>
      </c>
      <c r="G309" s="19">
        <v>1</v>
      </c>
      <c r="H309" s="20">
        <f t="shared" si="11"/>
        <v>256.24</v>
      </c>
    </row>
    <row r="310" spans="1:8" x14ac:dyDescent="0.25">
      <c r="A310" s="11" t="s">
        <v>376</v>
      </c>
      <c r="B310" s="11">
        <v>5</v>
      </c>
      <c r="C310" s="11" t="s">
        <v>385</v>
      </c>
      <c r="D310" s="17" t="s">
        <v>90</v>
      </c>
      <c r="E310" s="11" t="s">
        <v>386</v>
      </c>
      <c r="F310" s="18">
        <v>162.77000000000001</v>
      </c>
      <c r="G310" s="19">
        <v>1</v>
      </c>
      <c r="H310" s="20">
        <f t="shared" si="11"/>
        <v>162.77000000000001</v>
      </c>
    </row>
    <row r="311" spans="1:8" x14ac:dyDescent="0.25">
      <c r="A311" s="11" t="s">
        <v>376</v>
      </c>
      <c r="B311" s="11">
        <v>6</v>
      </c>
      <c r="C311" s="11" t="s">
        <v>387</v>
      </c>
      <c r="D311" s="17" t="s">
        <v>90</v>
      </c>
      <c r="E311" s="11" t="s">
        <v>388</v>
      </c>
      <c r="F311" s="18">
        <v>308.35000000000002</v>
      </c>
      <c r="G311" s="19">
        <v>1</v>
      </c>
      <c r="H311" s="20">
        <f t="shared" si="11"/>
        <v>308.35000000000002</v>
      </c>
    </row>
    <row r="312" spans="1:8" x14ac:dyDescent="0.25">
      <c r="A312" s="11" t="s">
        <v>376</v>
      </c>
      <c r="B312" s="11">
        <v>7</v>
      </c>
      <c r="C312" s="11" t="s">
        <v>389</v>
      </c>
      <c r="D312" s="17" t="s">
        <v>90</v>
      </c>
      <c r="E312" s="11" t="s">
        <v>390</v>
      </c>
      <c r="F312" s="18">
        <v>133.16999999999999</v>
      </c>
      <c r="G312" s="19">
        <v>2</v>
      </c>
      <c r="H312" s="20">
        <f t="shared" si="11"/>
        <v>266.33999999999997</v>
      </c>
    </row>
    <row r="313" spans="1:8" x14ac:dyDescent="0.25">
      <c r="A313" s="11" t="s">
        <v>376</v>
      </c>
      <c r="B313" s="11">
        <v>8</v>
      </c>
      <c r="C313" s="11" t="s">
        <v>391</v>
      </c>
      <c r="D313" s="17" t="s">
        <v>90</v>
      </c>
      <c r="E313" s="11" t="s">
        <v>392</v>
      </c>
      <c r="F313" s="18">
        <v>285.97000000000003</v>
      </c>
      <c r="G313" s="19">
        <v>2</v>
      </c>
      <c r="H313" s="20">
        <f t="shared" si="11"/>
        <v>571.94000000000005</v>
      </c>
    </row>
    <row r="314" spans="1:8" x14ac:dyDescent="0.25">
      <c r="A314" s="11" t="s">
        <v>376</v>
      </c>
      <c r="B314" s="11">
        <v>9</v>
      </c>
      <c r="C314" s="11" t="s">
        <v>393</v>
      </c>
      <c r="D314" s="17" t="s">
        <v>90</v>
      </c>
      <c r="E314" s="11" t="s">
        <v>394</v>
      </c>
      <c r="F314" s="18">
        <v>378.89</v>
      </c>
      <c r="G314" s="19">
        <v>1</v>
      </c>
      <c r="H314" s="20">
        <f t="shared" si="11"/>
        <v>378.89</v>
      </c>
    </row>
    <row r="315" spans="1:8" x14ac:dyDescent="0.25">
      <c r="E315" s="15" t="s">
        <v>34</v>
      </c>
      <c r="F315" s="15"/>
      <c r="G315" s="15"/>
      <c r="H315" s="21">
        <f>SUM(H306:H314)</f>
        <v>2581.2000000000003</v>
      </c>
    </row>
    <row r="317" spans="1:8" x14ac:dyDescent="0.25">
      <c r="C317" s="15" t="s">
        <v>5</v>
      </c>
      <c r="D317" s="16" t="s">
        <v>6</v>
      </c>
      <c r="E317" s="15" t="s">
        <v>7</v>
      </c>
    </row>
    <row r="318" spans="1:8" x14ac:dyDescent="0.25">
      <c r="C318" s="15" t="s">
        <v>8</v>
      </c>
      <c r="D318" s="16" t="s">
        <v>74</v>
      </c>
      <c r="E318" s="15" t="s">
        <v>340</v>
      </c>
    </row>
    <row r="319" spans="1:8" x14ac:dyDescent="0.25">
      <c r="C319" s="15" t="s">
        <v>10</v>
      </c>
      <c r="D319" s="16" t="s">
        <v>35</v>
      </c>
      <c r="E319" s="15" t="s">
        <v>155</v>
      </c>
    </row>
    <row r="320" spans="1:8" x14ac:dyDescent="0.25">
      <c r="C320" s="15" t="s">
        <v>111</v>
      </c>
      <c r="D320" s="16" t="s">
        <v>6</v>
      </c>
      <c r="E320" s="15" t="s">
        <v>229</v>
      </c>
    </row>
    <row r="322" spans="1:8" x14ac:dyDescent="0.25">
      <c r="A322" s="11" t="s">
        <v>395</v>
      </c>
      <c r="B322" s="11">
        <v>1</v>
      </c>
      <c r="C322" s="11" t="s">
        <v>352</v>
      </c>
      <c r="D322" s="17" t="s">
        <v>30</v>
      </c>
      <c r="E322" s="11" t="s">
        <v>353</v>
      </c>
      <c r="F322" s="18">
        <v>102.93</v>
      </c>
      <c r="G322" s="19">
        <v>2</v>
      </c>
      <c r="H322" s="20">
        <f t="shared" ref="H322:H336" si="12">ROUND(ROUND(F322,2)*ROUND(G322,3),2)</f>
        <v>205.86</v>
      </c>
    </row>
    <row r="323" spans="1:8" x14ac:dyDescent="0.25">
      <c r="A323" s="11" t="s">
        <v>395</v>
      </c>
      <c r="B323" s="11">
        <v>2</v>
      </c>
      <c r="C323" s="11" t="s">
        <v>13</v>
      </c>
      <c r="D323" s="17" t="s">
        <v>14</v>
      </c>
      <c r="E323" s="11" t="s">
        <v>15</v>
      </c>
      <c r="F323" s="18">
        <v>8.8800000000000008</v>
      </c>
      <c r="G323" s="19">
        <v>10</v>
      </c>
      <c r="H323" s="20">
        <f t="shared" si="12"/>
        <v>88.8</v>
      </c>
    </row>
    <row r="324" spans="1:8" x14ac:dyDescent="0.25">
      <c r="A324" s="11" t="s">
        <v>395</v>
      </c>
      <c r="B324" s="11">
        <v>3</v>
      </c>
      <c r="C324" s="11" t="s">
        <v>354</v>
      </c>
      <c r="D324" s="17" t="s">
        <v>17</v>
      </c>
      <c r="E324" s="11" t="s">
        <v>355</v>
      </c>
      <c r="F324" s="18">
        <v>41.07</v>
      </c>
      <c r="G324" s="19">
        <v>2</v>
      </c>
      <c r="H324" s="20">
        <f t="shared" si="12"/>
        <v>82.14</v>
      </c>
    </row>
    <row r="325" spans="1:8" x14ac:dyDescent="0.25">
      <c r="A325" s="11" t="s">
        <v>395</v>
      </c>
      <c r="B325" s="11">
        <v>4</v>
      </c>
      <c r="C325" s="11" t="s">
        <v>356</v>
      </c>
      <c r="D325" s="17" t="s">
        <v>30</v>
      </c>
      <c r="E325" s="11" t="s">
        <v>357</v>
      </c>
      <c r="F325" s="18">
        <v>7.12</v>
      </c>
      <c r="G325" s="19">
        <v>1.4</v>
      </c>
      <c r="H325" s="20">
        <f t="shared" si="12"/>
        <v>9.9700000000000006</v>
      </c>
    </row>
    <row r="326" spans="1:8" x14ac:dyDescent="0.25">
      <c r="A326" s="11" t="s">
        <v>395</v>
      </c>
      <c r="B326" s="11">
        <v>5</v>
      </c>
      <c r="C326" s="11" t="s">
        <v>396</v>
      </c>
      <c r="D326" s="17" t="s">
        <v>30</v>
      </c>
      <c r="E326" s="11" t="s">
        <v>397</v>
      </c>
      <c r="F326" s="18">
        <v>6.04</v>
      </c>
      <c r="G326" s="19">
        <v>3.45</v>
      </c>
      <c r="H326" s="20">
        <f t="shared" si="12"/>
        <v>20.84</v>
      </c>
    </row>
    <row r="327" spans="1:8" x14ac:dyDescent="0.25">
      <c r="A327" s="11" t="s">
        <v>395</v>
      </c>
      <c r="B327" s="11">
        <v>6</v>
      </c>
      <c r="C327" s="11" t="s">
        <v>368</v>
      </c>
      <c r="D327" s="17" t="s">
        <v>17</v>
      </c>
      <c r="E327" s="11" t="s">
        <v>369</v>
      </c>
      <c r="F327" s="18">
        <v>54.3</v>
      </c>
      <c r="G327" s="19">
        <v>2</v>
      </c>
      <c r="H327" s="20">
        <f t="shared" si="12"/>
        <v>108.6</v>
      </c>
    </row>
    <row r="328" spans="1:8" x14ac:dyDescent="0.25">
      <c r="A328" s="11" t="s">
        <v>395</v>
      </c>
      <c r="B328" s="11">
        <v>7</v>
      </c>
      <c r="C328" s="11" t="s">
        <v>364</v>
      </c>
      <c r="D328" s="17" t="s">
        <v>14</v>
      </c>
      <c r="E328" s="11" t="s">
        <v>365</v>
      </c>
      <c r="F328" s="18">
        <v>0.62</v>
      </c>
      <c r="G328" s="19">
        <v>28</v>
      </c>
      <c r="H328" s="20">
        <f t="shared" si="12"/>
        <v>17.36</v>
      </c>
    </row>
    <row r="329" spans="1:8" x14ac:dyDescent="0.25">
      <c r="A329" s="11" t="s">
        <v>395</v>
      </c>
      <c r="B329" s="11">
        <v>8</v>
      </c>
      <c r="C329" s="11" t="s">
        <v>398</v>
      </c>
      <c r="D329" s="17" t="s">
        <v>30</v>
      </c>
      <c r="E329" s="11" t="s">
        <v>399</v>
      </c>
      <c r="F329" s="18">
        <v>32.79</v>
      </c>
      <c r="G329" s="19">
        <v>4.8499999999999996</v>
      </c>
      <c r="H329" s="20">
        <f t="shared" si="12"/>
        <v>159.03</v>
      </c>
    </row>
    <row r="330" spans="1:8" x14ac:dyDescent="0.25">
      <c r="A330" s="11" t="s">
        <v>395</v>
      </c>
      <c r="B330" s="11">
        <v>9</v>
      </c>
      <c r="C330" s="11" t="s">
        <v>366</v>
      </c>
      <c r="D330" s="17" t="s">
        <v>30</v>
      </c>
      <c r="E330" s="11" t="s">
        <v>367</v>
      </c>
      <c r="F330" s="18">
        <v>117.74</v>
      </c>
      <c r="G330" s="19">
        <v>0.2</v>
      </c>
      <c r="H330" s="20">
        <f t="shared" si="12"/>
        <v>23.55</v>
      </c>
    </row>
    <row r="331" spans="1:8" x14ac:dyDescent="0.25">
      <c r="A331" s="11" t="s">
        <v>395</v>
      </c>
      <c r="B331" s="11">
        <v>10</v>
      </c>
      <c r="C331" s="11" t="s">
        <v>370</v>
      </c>
      <c r="D331" s="17" t="s">
        <v>30</v>
      </c>
      <c r="E331" s="11" t="s">
        <v>371</v>
      </c>
      <c r="F331" s="18">
        <v>9.2799999999999994</v>
      </c>
      <c r="G331" s="19">
        <v>0.28000000000000003</v>
      </c>
      <c r="H331" s="20">
        <f t="shared" si="12"/>
        <v>2.6</v>
      </c>
    </row>
    <row r="332" spans="1:8" x14ac:dyDescent="0.25">
      <c r="A332" s="11" t="s">
        <v>395</v>
      </c>
      <c r="B332" s="11">
        <v>11</v>
      </c>
      <c r="C332" s="11" t="s">
        <v>374</v>
      </c>
      <c r="D332" s="17" t="s">
        <v>30</v>
      </c>
      <c r="E332" s="11" t="s">
        <v>375</v>
      </c>
      <c r="F332" s="18">
        <v>18.13</v>
      </c>
      <c r="G332" s="19">
        <v>0.28000000000000003</v>
      </c>
      <c r="H332" s="20">
        <f t="shared" si="12"/>
        <v>5.08</v>
      </c>
    </row>
    <row r="333" spans="1:8" x14ac:dyDescent="0.25">
      <c r="A333" s="11" t="s">
        <v>395</v>
      </c>
      <c r="B333" s="11">
        <v>12</v>
      </c>
      <c r="C333" s="11" t="s">
        <v>400</v>
      </c>
      <c r="D333" s="17" t="s">
        <v>90</v>
      </c>
      <c r="E333" s="11" t="s">
        <v>401</v>
      </c>
      <c r="F333" s="18">
        <v>171.9</v>
      </c>
      <c r="G333" s="19">
        <v>8</v>
      </c>
      <c r="H333" s="20">
        <f t="shared" si="12"/>
        <v>1375.2</v>
      </c>
    </row>
    <row r="334" spans="1:8" x14ac:dyDescent="0.25">
      <c r="A334" s="11" t="s">
        <v>395</v>
      </c>
      <c r="B334" s="11">
        <v>13</v>
      </c>
      <c r="C334" s="11" t="s">
        <v>402</v>
      </c>
      <c r="D334" s="17" t="s">
        <v>90</v>
      </c>
      <c r="E334" s="11" t="s">
        <v>403</v>
      </c>
      <c r="F334" s="18">
        <v>109.54</v>
      </c>
      <c r="G334" s="19">
        <v>2</v>
      </c>
      <c r="H334" s="20">
        <f t="shared" si="12"/>
        <v>219.08</v>
      </c>
    </row>
    <row r="335" spans="1:8" x14ac:dyDescent="0.25">
      <c r="A335" s="11" t="s">
        <v>395</v>
      </c>
      <c r="B335" s="11">
        <v>14</v>
      </c>
      <c r="C335" s="11" t="s">
        <v>70</v>
      </c>
      <c r="D335" s="17" t="s">
        <v>30</v>
      </c>
      <c r="E335" s="11" t="s">
        <v>71</v>
      </c>
      <c r="F335" s="18">
        <v>142.13</v>
      </c>
      <c r="G335" s="19">
        <v>0.9</v>
      </c>
      <c r="H335" s="20">
        <f t="shared" si="12"/>
        <v>127.92</v>
      </c>
    </row>
    <row r="336" spans="1:8" x14ac:dyDescent="0.25">
      <c r="A336" s="11" t="s">
        <v>395</v>
      </c>
      <c r="B336" s="11">
        <v>15</v>
      </c>
      <c r="C336" s="11" t="s">
        <v>72</v>
      </c>
      <c r="D336" s="17" t="s">
        <v>17</v>
      </c>
      <c r="E336" s="11" t="s">
        <v>73</v>
      </c>
      <c r="F336" s="18">
        <v>3.03</v>
      </c>
      <c r="G336" s="19">
        <v>6</v>
      </c>
      <c r="H336" s="20">
        <f t="shared" si="12"/>
        <v>18.18</v>
      </c>
    </row>
    <row r="337" spans="1:8" x14ac:dyDescent="0.25">
      <c r="E337" s="15" t="s">
        <v>34</v>
      </c>
      <c r="F337" s="15"/>
      <c r="G337" s="15"/>
      <c r="H337" s="21">
        <f>SUM(H322:H336)</f>
        <v>2464.21</v>
      </c>
    </row>
    <row r="339" spans="1:8" x14ac:dyDescent="0.25">
      <c r="C339" s="15" t="s">
        <v>5</v>
      </c>
      <c r="D339" s="16" t="s">
        <v>6</v>
      </c>
      <c r="E339" s="15" t="s">
        <v>7</v>
      </c>
    </row>
    <row r="340" spans="1:8" x14ac:dyDescent="0.25">
      <c r="C340" s="15" t="s">
        <v>8</v>
      </c>
      <c r="D340" s="16" t="s">
        <v>74</v>
      </c>
      <c r="E340" s="15" t="s">
        <v>340</v>
      </c>
    </row>
    <row r="341" spans="1:8" x14ac:dyDescent="0.25">
      <c r="C341" s="15" t="s">
        <v>10</v>
      </c>
      <c r="D341" s="16" t="s">
        <v>35</v>
      </c>
      <c r="E341" s="15" t="s">
        <v>155</v>
      </c>
    </row>
    <row r="342" spans="1:8" x14ac:dyDescent="0.25">
      <c r="C342" s="15" t="s">
        <v>111</v>
      </c>
      <c r="D342" s="16" t="s">
        <v>140</v>
      </c>
      <c r="E342" s="15" t="s">
        <v>237</v>
      </c>
    </row>
    <row r="344" spans="1:8" x14ac:dyDescent="0.25">
      <c r="A344" s="11" t="s">
        <v>404</v>
      </c>
      <c r="B344" s="11">
        <v>1</v>
      </c>
      <c r="C344" s="11" t="s">
        <v>405</v>
      </c>
      <c r="D344" s="17" t="s">
        <v>14</v>
      </c>
      <c r="E344" s="11" t="s">
        <v>406</v>
      </c>
      <c r="F344" s="18">
        <v>31.52</v>
      </c>
      <c r="G344" s="19">
        <v>5</v>
      </c>
      <c r="H344" s="20">
        <f t="shared" ref="H344:H350" si="13">ROUND(ROUND(F344,2)*ROUND(G344,3),2)</f>
        <v>157.6</v>
      </c>
    </row>
    <row r="345" spans="1:8" x14ac:dyDescent="0.25">
      <c r="A345" s="11" t="s">
        <v>404</v>
      </c>
      <c r="B345" s="11">
        <v>2</v>
      </c>
      <c r="C345" s="11" t="s">
        <v>407</v>
      </c>
      <c r="D345" s="17" t="s">
        <v>90</v>
      </c>
      <c r="E345" s="11" t="s">
        <v>408</v>
      </c>
      <c r="F345" s="18">
        <v>104.52</v>
      </c>
      <c r="G345" s="19">
        <v>1</v>
      </c>
      <c r="H345" s="20">
        <f t="shared" si="13"/>
        <v>104.52</v>
      </c>
    </row>
    <row r="346" spans="1:8" x14ac:dyDescent="0.25">
      <c r="A346" s="11" t="s">
        <v>404</v>
      </c>
      <c r="B346" s="11">
        <v>3</v>
      </c>
      <c r="C346" s="11" t="s">
        <v>409</v>
      </c>
      <c r="D346" s="17" t="s">
        <v>90</v>
      </c>
      <c r="E346" s="11" t="s">
        <v>410</v>
      </c>
      <c r="F346" s="18">
        <v>549.27</v>
      </c>
      <c r="G346" s="19">
        <v>1</v>
      </c>
      <c r="H346" s="20">
        <f t="shared" si="13"/>
        <v>549.27</v>
      </c>
    </row>
    <row r="347" spans="1:8" x14ac:dyDescent="0.25">
      <c r="A347" s="11" t="s">
        <v>404</v>
      </c>
      <c r="B347" s="11">
        <v>4</v>
      </c>
      <c r="C347" s="11" t="s">
        <v>411</v>
      </c>
      <c r="D347" s="17" t="s">
        <v>90</v>
      </c>
      <c r="E347" s="11" t="s">
        <v>412</v>
      </c>
      <c r="F347" s="18">
        <v>58.35</v>
      </c>
      <c r="G347" s="19">
        <v>11</v>
      </c>
      <c r="H347" s="20">
        <f t="shared" si="13"/>
        <v>641.85</v>
      </c>
    </row>
    <row r="348" spans="1:8" x14ac:dyDescent="0.25">
      <c r="A348" s="11" t="s">
        <v>404</v>
      </c>
      <c r="B348" s="11">
        <v>5</v>
      </c>
      <c r="C348" s="11" t="s">
        <v>413</v>
      </c>
      <c r="D348" s="17" t="s">
        <v>90</v>
      </c>
      <c r="E348" s="11" t="s">
        <v>414</v>
      </c>
      <c r="F348" s="18">
        <v>52.13</v>
      </c>
      <c r="G348" s="19">
        <v>9</v>
      </c>
      <c r="H348" s="20">
        <f t="shared" si="13"/>
        <v>469.17</v>
      </c>
    </row>
    <row r="349" spans="1:8" x14ac:dyDescent="0.25">
      <c r="A349" s="11" t="s">
        <v>404</v>
      </c>
      <c r="B349" s="11">
        <v>6</v>
      </c>
      <c r="C349" s="11" t="s">
        <v>415</v>
      </c>
      <c r="D349" s="17" t="s">
        <v>90</v>
      </c>
      <c r="E349" s="11" t="s">
        <v>416</v>
      </c>
      <c r="F349" s="18">
        <v>81.61</v>
      </c>
      <c r="G349" s="19">
        <v>11</v>
      </c>
      <c r="H349" s="20">
        <f t="shared" si="13"/>
        <v>897.71</v>
      </c>
    </row>
    <row r="350" spans="1:8" ht="90.75" x14ac:dyDescent="0.25">
      <c r="A350" s="11" t="s">
        <v>404</v>
      </c>
      <c r="B350" s="11">
        <v>7</v>
      </c>
      <c r="C350" s="11" t="s">
        <v>417</v>
      </c>
      <c r="D350" s="17" t="s">
        <v>101</v>
      </c>
      <c r="E350" s="22" t="s">
        <v>418</v>
      </c>
      <c r="F350" s="18">
        <v>926.08</v>
      </c>
      <c r="G350" s="19">
        <v>2</v>
      </c>
      <c r="H350" s="20">
        <f t="shared" si="13"/>
        <v>1852.16</v>
      </c>
    </row>
    <row r="351" spans="1:8" x14ac:dyDescent="0.25">
      <c r="E351" s="15" t="s">
        <v>34</v>
      </c>
      <c r="F351" s="15"/>
      <c r="G351" s="15"/>
      <c r="H351" s="21">
        <f>SUM(H344:H350)</f>
        <v>4672.28</v>
      </c>
    </row>
    <row r="353" spans="1:8" x14ac:dyDescent="0.25">
      <c r="C353" s="15" t="s">
        <v>5</v>
      </c>
      <c r="D353" s="16" t="s">
        <v>6</v>
      </c>
      <c r="E353" s="15" t="s">
        <v>7</v>
      </c>
    </row>
    <row r="354" spans="1:8" x14ac:dyDescent="0.25">
      <c r="C354" s="15" t="s">
        <v>8</v>
      </c>
      <c r="D354" s="16" t="s">
        <v>74</v>
      </c>
      <c r="E354" s="15" t="s">
        <v>340</v>
      </c>
    </row>
    <row r="355" spans="1:8" x14ac:dyDescent="0.25">
      <c r="C355" s="15" t="s">
        <v>10</v>
      </c>
      <c r="D355" s="16" t="s">
        <v>49</v>
      </c>
      <c r="E355" s="15" t="s">
        <v>179</v>
      </c>
    </row>
    <row r="357" spans="1:8" x14ac:dyDescent="0.25">
      <c r="A357" s="11" t="s">
        <v>419</v>
      </c>
      <c r="B357" s="11">
        <v>1</v>
      </c>
      <c r="C357" s="11" t="s">
        <v>352</v>
      </c>
      <c r="D357" s="17" t="s">
        <v>30</v>
      </c>
      <c r="E357" s="11" t="s">
        <v>353</v>
      </c>
      <c r="F357" s="18">
        <v>102.93</v>
      </c>
      <c r="G357" s="19">
        <v>2</v>
      </c>
      <c r="H357" s="20">
        <f t="shared" ref="H357:H377" si="14">ROUND(ROUND(F357,2)*ROUND(G357,3),2)</f>
        <v>205.86</v>
      </c>
    </row>
    <row r="358" spans="1:8" x14ac:dyDescent="0.25">
      <c r="A358" s="11" t="s">
        <v>419</v>
      </c>
      <c r="B358" s="11">
        <v>2</v>
      </c>
      <c r="C358" s="11" t="s">
        <v>13</v>
      </c>
      <c r="D358" s="17" t="s">
        <v>14</v>
      </c>
      <c r="E358" s="11" t="s">
        <v>15</v>
      </c>
      <c r="F358" s="18">
        <v>8.8800000000000008</v>
      </c>
      <c r="G358" s="19">
        <v>17</v>
      </c>
      <c r="H358" s="20">
        <f t="shared" si="14"/>
        <v>150.96</v>
      </c>
    </row>
    <row r="359" spans="1:8" x14ac:dyDescent="0.25">
      <c r="A359" s="11" t="s">
        <v>419</v>
      </c>
      <c r="B359" s="11">
        <v>3</v>
      </c>
      <c r="C359" s="11" t="s">
        <v>354</v>
      </c>
      <c r="D359" s="17" t="s">
        <v>17</v>
      </c>
      <c r="E359" s="11" t="s">
        <v>355</v>
      </c>
      <c r="F359" s="18">
        <v>41.07</v>
      </c>
      <c r="G359" s="19">
        <v>1.2</v>
      </c>
      <c r="H359" s="20">
        <f t="shared" si="14"/>
        <v>49.28</v>
      </c>
    </row>
    <row r="360" spans="1:8" x14ac:dyDescent="0.25">
      <c r="A360" s="11" t="s">
        <v>419</v>
      </c>
      <c r="B360" s="11">
        <v>4</v>
      </c>
      <c r="C360" s="11" t="s">
        <v>420</v>
      </c>
      <c r="D360" s="17" t="s">
        <v>17</v>
      </c>
      <c r="E360" s="11" t="s">
        <v>421</v>
      </c>
      <c r="F360" s="18">
        <v>16.75</v>
      </c>
      <c r="G360" s="19">
        <v>3.3</v>
      </c>
      <c r="H360" s="20">
        <f t="shared" si="14"/>
        <v>55.28</v>
      </c>
    </row>
    <row r="361" spans="1:8" x14ac:dyDescent="0.25">
      <c r="A361" s="11" t="s">
        <v>419</v>
      </c>
      <c r="B361" s="11">
        <v>5</v>
      </c>
      <c r="C361" s="11" t="s">
        <v>422</v>
      </c>
      <c r="D361" s="17" t="s">
        <v>14</v>
      </c>
      <c r="E361" s="11" t="s">
        <v>423</v>
      </c>
      <c r="F361" s="18">
        <v>1.61</v>
      </c>
      <c r="G361" s="19">
        <v>1</v>
      </c>
      <c r="H361" s="20">
        <f t="shared" si="14"/>
        <v>1.61</v>
      </c>
    </row>
    <row r="362" spans="1:8" x14ac:dyDescent="0.25">
      <c r="A362" s="11" t="s">
        <v>419</v>
      </c>
      <c r="B362" s="11">
        <v>6</v>
      </c>
      <c r="C362" s="11" t="s">
        <v>356</v>
      </c>
      <c r="D362" s="17" t="s">
        <v>30</v>
      </c>
      <c r="E362" s="11" t="s">
        <v>357</v>
      </c>
      <c r="F362" s="18">
        <v>7.12</v>
      </c>
      <c r="G362" s="19">
        <v>7.0350000000000001</v>
      </c>
      <c r="H362" s="20">
        <f t="shared" si="14"/>
        <v>50.09</v>
      </c>
    </row>
    <row r="363" spans="1:8" x14ac:dyDescent="0.25">
      <c r="A363" s="11" t="s">
        <v>419</v>
      </c>
      <c r="B363" s="11">
        <v>7</v>
      </c>
      <c r="C363" s="11" t="s">
        <v>360</v>
      </c>
      <c r="D363" s="17" t="s">
        <v>30</v>
      </c>
      <c r="E363" s="11" t="s">
        <v>361</v>
      </c>
      <c r="F363" s="18">
        <v>10.48</v>
      </c>
      <c r="G363" s="19">
        <v>3.06</v>
      </c>
      <c r="H363" s="20">
        <f t="shared" si="14"/>
        <v>32.07</v>
      </c>
    </row>
    <row r="364" spans="1:8" x14ac:dyDescent="0.25">
      <c r="A364" s="11" t="s">
        <v>419</v>
      </c>
      <c r="B364" s="11">
        <v>8</v>
      </c>
      <c r="C364" s="11" t="s">
        <v>362</v>
      </c>
      <c r="D364" s="17" t="s">
        <v>30</v>
      </c>
      <c r="E364" s="11" t="s">
        <v>363</v>
      </c>
      <c r="F364" s="18">
        <v>15.12</v>
      </c>
      <c r="G364" s="19">
        <v>1.2749999999999999</v>
      </c>
      <c r="H364" s="20">
        <f t="shared" si="14"/>
        <v>19.28</v>
      </c>
    </row>
    <row r="365" spans="1:8" x14ac:dyDescent="0.25">
      <c r="A365" s="11" t="s">
        <v>419</v>
      </c>
      <c r="B365" s="11">
        <v>9</v>
      </c>
      <c r="C365" s="11" t="s">
        <v>364</v>
      </c>
      <c r="D365" s="17" t="s">
        <v>14</v>
      </c>
      <c r="E365" s="11" t="s">
        <v>365</v>
      </c>
      <c r="F365" s="18">
        <v>0.62</v>
      </c>
      <c r="G365" s="19">
        <v>8.5</v>
      </c>
      <c r="H365" s="20">
        <f t="shared" si="14"/>
        <v>5.27</v>
      </c>
    </row>
    <row r="366" spans="1:8" x14ac:dyDescent="0.25">
      <c r="A366" s="11" t="s">
        <v>419</v>
      </c>
      <c r="B366" s="11">
        <v>10</v>
      </c>
      <c r="C366" s="11" t="s">
        <v>366</v>
      </c>
      <c r="D366" s="17" t="s">
        <v>30</v>
      </c>
      <c r="E366" s="11" t="s">
        <v>367</v>
      </c>
      <c r="F366" s="18">
        <v>117.74</v>
      </c>
      <c r="G366" s="19">
        <v>0.18</v>
      </c>
      <c r="H366" s="20">
        <f t="shared" si="14"/>
        <v>21.19</v>
      </c>
    </row>
    <row r="367" spans="1:8" x14ac:dyDescent="0.25">
      <c r="A367" s="11" t="s">
        <v>419</v>
      </c>
      <c r="B367" s="11">
        <v>11</v>
      </c>
      <c r="C367" s="11" t="s">
        <v>368</v>
      </c>
      <c r="D367" s="17" t="s">
        <v>17</v>
      </c>
      <c r="E367" s="11" t="s">
        <v>369</v>
      </c>
      <c r="F367" s="18">
        <v>54.3</v>
      </c>
      <c r="G367" s="19">
        <v>0.09</v>
      </c>
      <c r="H367" s="20">
        <f t="shared" si="14"/>
        <v>4.8899999999999997</v>
      </c>
    </row>
    <row r="368" spans="1:8" x14ac:dyDescent="0.25">
      <c r="A368" s="11" t="s">
        <v>419</v>
      </c>
      <c r="B368" s="11">
        <v>12</v>
      </c>
      <c r="C368" s="11" t="s">
        <v>424</v>
      </c>
      <c r="D368" s="17" t="s">
        <v>425</v>
      </c>
      <c r="E368" s="11" t="s">
        <v>426</v>
      </c>
      <c r="F368" s="18">
        <v>93.57</v>
      </c>
      <c r="G368" s="19">
        <v>0.63</v>
      </c>
      <c r="H368" s="20">
        <f t="shared" si="14"/>
        <v>58.95</v>
      </c>
    </row>
    <row r="369" spans="1:8" x14ac:dyDescent="0.25">
      <c r="A369" s="11" t="s">
        <v>419</v>
      </c>
      <c r="B369" s="11">
        <v>13</v>
      </c>
      <c r="C369" s="11" t="s">
        <v>427</v>
      </c>
      <c r="D369" s="17" t="s">
        <v>425</v>
      </c>
      <c r="E369" s="11" t="s">
        <v>428</v>
      </c>
      <c r="F369" s="18">
        <v>97.91</v>
      </c>
      <c r="G369" s="19">
        <v>0.4</v>
      </c>
      <c r="H369" s="20">
        <f t="shared" si="14"/>
        <v>39.159999999999997</v>
      </c>
    </row>
    <row r="370" spans="1:8" x14ac:dyDescent="0.25">
      <c r="A370" s="11" t="s">
        <v>419</v>
      </c>
      <c r="B370" s="11">
        <v>14</v>
      </c>
      <c r="C370" s="11" t="s">
        <v>429</v>
      </c>
      <c r="D370" s="17" t="s">
        <v>14</v>
      </c>
      <c r="E370" s="11" t="s">
        <v>430</v>
      </c>
      <c r="F370" s="18">
        <v>38.79</v>
      </c>
      <c r="G370" s="19">
        <v>1</v>
      </c>
      <c r="H370" s="20">
        <f t="shared" si="14"/>
        <v>38.79</v>
      </c>
    </row>
    <row r="371" spans="1:8" x14ac:dyDescent="0.25">
      <c r="A371" s="11" t="s">
        <v>419</v>
      </c>
      <c r="B371" s="11">
        <v>15</v>
      </c>
      <c r="C371" s="11" t="s">
        <v>370</v>
      </c>
      <c r="D371" s="17" t="s">
        <v>30</v>
      </c>
      <c r="E371" s="11" t="s">
        <v>371</v>
      </c>
      <c r="F371" s="18">
        <v>9.2799999999999994</v>
      </c>
      <c r="G371" s="19">
        <v>7.8659999999999997</v>
      </c>
      <c r="H371" s="20">
        <f t="shared" si="14"/>
        <v>73</v>
      </c>
    </row>
    <row r="372" spans="1:8" x14ac:dyDescent="0.25">
      <c r="A372" s="11" t="s">
        <v>419</v>
      </c>
      <c r="B372" s="11">
        <v>16</v>
      </c>
      <c r="C372" s="11" t="s">
        <v>372</v>
      </c>
      <c r="D372" s="17" t="s">
        <v>30</v>
      </c>
      <c r="E372" s="11" t="s">
        <v>373</v>
      </c>
      <c r="F372" s="18">
        <v>8.9</v>
      </c>
      <c r="G372" s="19">
        <v>9.1389999999999993</v>
      </c>
      <c r="H372" s="20">
        <f t="shared" si="14"/>
        <v>81.34</v>
      </c>
    </row>
    <row r="373" spans="1:8" x14ac:dyDescent="0.25">
      <c r="A373" s="11" t="s">
        <v>419</v>
      </c>
      <c r="B373" s="11">
        <v>17</v>
      </c>
      <c r="C373" s="11" t="s">
        <v>374</v>
      </c>
      <c r="D373" s="17" t="s">
        <v>30</v>
      </c>
      <c r="E373" s="11" t="s">
        <v>375</v>
      </c>
      <c r="F373" s="18">
        <v>18.13</v>
      </c>
      <c r="G373" s="19">
        <v>3.7999999999999999E-2</v>
      </c>
      <c r="H373" s="20">
        <f t="shared" si="14"/>
        <v>0.69</v>
      </c>
    </row>
    <row r="374" spans="1:8" x14ac:dyDescent="0.25">
      <c r="A374" s="11" t="s">
        <v>419</v>
      </c>
      <c r="B374" s="11">
        <v>18</v>
      </c>
      <c r="C374" s="11" t="s">
        <v>431</v>
      </c>
      <c r="D374" s="17" t="s">
        <v>30</v>
      </c>
      <c r="E374" s="11" t="s">
        <v>432</v>
      </c>
      <c r="F374" s="18">
        <v>30.07</v>
      </c>
      <c r="G374" s="19">
        <v>0.69299999999999995</v>
      </c>
      <c r="H374" s="20">
        <f t="shared" si="14"/>
        <v>20.84</v>
      </c>
    </row>
    <row r="375" spans="1:8" x14ac:dyDescent="0.25">
      <c r="A375" s="11" t="s">
        <v>419</v>
      </c>
      <c r="B375" s="11">
        <v>19</v>
      </c>
      <c r="C375" s="11" t="s">
        <v>433</v>
      </c>
      <c r="D375" s="17" t="s">
        <v>90</v>
      </c>
      <c r="E375" s="11" t="s">
        <v>434</v>
      </c>
      <c r="F375" s="18">
        <v>133.06</v>
      </c>
      <c r="G375" s="19">
        <v>3</v>
      </c>
      <c r="H375" s="20">
        <f t="shared" si="14"/>
        <v>399.18</v>
      </c>
    </row>
    <row r="376" spans="1:8" x14ac:dyDescent="0.25">
      <c r="A376" s="11" t="s">
        <v>419</v>
      </c>
      <c r="B376" s="11">
        <v>20</v>
      </c>
      <c r="C376" s="11" t="s">
        <v>435</v>
      </c>
      <c r="D376" s="17" t="s">
        <v>14</v>
      </c>
      <c r="E376" s="11" t="s">
        <v>436</v>
      </c>
      <c r="F376" s="18">
        <v>31.64</v>
      </c>
      <c r="G376" s="19">
        <v>8.5</v>
      </c>
      <c r="H376" s="20">
        <f t="shared" si="14"/>
        <v>268.94</v>
      </c>
    </row>
    <row r="377" spans="1:8" x14ac:dyDescent="0.25">
      <c r="A377" s="11" t="s">
        <v>419</v>
      </c>
      <c r="B377" s="11">
        <v>21</v>
      </c>
      <c r="C377" s="11" t="s">
        <v>437</v>
      </c>
      <c r="D377" s="17" t="s">
        <v>14</v>
      </c>
      <c r="E377" s="11" t="s">
        <v>438</v>
      </c>
      <c r="F377" s="18">
        <v>414</v>
      </c>
      <c r="G377" s="19">
        <v>2</v>
      </c>
      <c r="H377" s="20">
        <f t="shared" si="14"/>
        <v>828</v>
      </c>
    </row>
    <row r="378" spans="1:8" x14ac:dyDescent="0.25">
      <c r="E378" s="15" t="s">
        <v>34</v>
      </c>
      <c r="F378" s="15"/>
      <c r="G378" s="15"/>
      <c r="H378" s="21">
        <f>SUM(H357:H377)</f>
        <v>2404.67</v>
      </c>
    </row>
    <row r="380" spans="1:8" x14ac:dyDescent="0.25">
      <c r="C380" s="15" t="s">
        <v>5</v>
      </c>
      <c r="D380" s="16" t="s">
        <v>6</v>
      </c>
      <c r="E380" s="15" t="s">
        <v>7</v>
      </c>
    </row>
    <row r="381" spans="1:8" x14ac:dyDescent="0.25">
      <c r="C381" s="15" t="s">
        <v>8</v>
      </c>
      <c r="D381" s="16" t="s">
        <v>74</v>
      </c>
      <c r="E381" s="15" t="s">
        <v>340</v>
      </c>
    </row>
    <row r="382" spans="1:8" x14ac:dyDescent="0.25">
      <c r="C382" s="15" t="s">
        <v>10</v>
      </c>
      <c r="D382" s="16" t="s">
        <v>74</v>
      </c>
      <c r="E382" s="15" t="s">
        <v>187</v>
      </c>
    </row>
    <row r="384" spans="1:8" x14ac:dyDescent="0.25">
      <c r="A384" s="11" t="s">
        <v>439</v>
      </c>
      <c r="B384" s="11">
        <v>1</v>
      </c>
      <c r="C384" s="11" t="s">
        <v>440</v>
      </c>
      <c r="D384" s="17" t="s">
        <v>90</v>
      </c>
      <c r="E384" s="11" t="s">
        <v>441</v>
      </c>
      <c r="F384" s="18">
        <v>193.85</v>
      </c>
      <c r="G384" s="19">
        <v>1</v>
      </c>
      <c r="H384" s="20">
        <f>ROUND(ROUND(F384,2)*ROUND(G384,3),2)</f>
        <v>193.85</v>
      </c>
    </row>
    <row r="385" spans="1:8" x14ac:dyDescent="0.25">
      <c r="A385" s="11" t="s">
        <v>439</v>
      </c>
      <c r="B385" s="11">
        <v>2</v>
      </c>
      <c r="C385" s="11" t="s">
        <v>442</v>
      </c>
      <c r="D385" s="17" t="s">
        <v>14</v>
      </c>
      <c r="E385" s="11" t="s">
        <v>443</v>
      </c>
      <c r="F385" s="18">
        <v>3.69</v>
      </c>
      <c r="G385" s="19">
        <v>25</v>
      </c>
      <c r="H385" s="20">
        <f>ROUND(ROUND(F385,2)*ROUND(G385,3),2)</f>
        <v>92.25</v>
      </c>
    </row>
    <row r="386" spans="1:8" x14ac:dyDescent="0.25">
      <c r="E386" s="15" t="s">
        <v>34</v>
      </c>
      <c r="F386" s="15"/>
      <c r="G386" s="15"/>
      <c r="H386" s="21">
        <f>SUM(H384:H385)</f>
        <v>286.10000000000002</v>
      </c>
    </row>
    <row r="388" spans="1:8" x14ac:dyDescent="0.25">
      <c r="C388" s="15" t="s">
        <v>5</v>
      </c>
      <c r="D388" s="16" t="s">
        <v>6</v>
      </c>
      <c r="E388" s="15" t="s">
        <v>7</v>
      </c>
    </row>
    <row r="389" spans="1:8" x14ac:dyDescent="0.25">
      <c r="C389" s="15" t="s">
        <v>8</v>
      </c>
      <c r="D389" s="16" t="s">
        <v>74</v>
      </c>
      <c r="E389" s="15" t="s">
        <v>340</v>
      </c>
    </row>
    <row r="390" spans="1:8" x14ac:dyDescent="0.25">
      <c r="C390" s="15" t="s">
        <v>10</v>
      </c>
      <c r="D390" s="16" t="s">
        <v>86</v>
      </c>
      <c r="E390" s="15" t="s">
        <v>444</v>
      </c>
    </row>
    <row r="392" spans="1:8" x14ac:dyDescent="0.25">
      <c r="A392" s="11" t="s">
        <v>445</v>
      </c>
      <c r="B392" s="11">
        <v>1</v>
      </c>
      <c r="C392" s="11" t="s">
        <v>446</v>
      </c>
      <c r="D392" s="17" t="s">
        <v>30</v>
      </c>
      <c r="E392" s="11" t="s">
        <v>397</v>
      </c>
      <c r="F392" s="18">
        <v>6.04</v>
      </c>
      <c r="G392" s="19">
        <v>48</v>
      </c>
      <c r="H392" s="20">
        <f t="shared" ref="H392:H405" si="15">ROUND(ROUND(F392,2)*ROUND(G392,3),2)</f>
        <v>289.92</v>
      </c>
    </row>
    <row r="393" spans="1:8" x14ac:dyDescent="0.25">
      <c r="A393" s="11" t="s">
        <v>445</v>
      </c>
      <c r="B393" s="11">
        <v>2</v>
      </c>
      <c r="C393" s="11" t="s">
        <v>447</v>
      </c>
      <c r="D393" s="17" t="s">
        <v>30</v>
      </c>
      <c r="E393" s="11" t="s">
        <v>448</v>
      </c>
      <c r="F393" s="18">
        <v>22.65</v>
      </c>
      <c r="G393" s="19">
        <v>48</v>
      </c>
      <c r="H393" s="20">
        <f t="shared" si="15"/>
        <v>1087.2</v>
      </c>
    </row>
    <row r="394" spans="1:8" x14ac:dyDescent="0.25">
      <c r="A394" s="11" t="s">
        <v>445</v>
      </c>
      <c r="B394" s="11">
        <v>3</v>
      </c>
      <c r="C394" s="11" t="s">
        <v>364</v>
      </c>
      <c r="D394" s="17" t="s">
        <v>14</v>
      </c>
      <c r="E394" s="11" t="s">
        <v>365</v>
      </c>
      <c r="F394" s="18">
        <v>0.62</v>
      </c>
      <c r="G394" s="19">
        <v>200</v>
      </c>
      <c r="H394" s="20">
        <f t="shared" si="15"/>
        <v>124</v>
      </c>
    </row>
    <row r="395" spans="1:8" x14ac:dyDescent="0.25">
      <c r="A395" s="11" t="s">
        <v>445</v>
      </c>
      <c r="B395" s="11">
        <v>4</v>
      </c>
      <c r="C395" s="11" t="s">
        <v>400</v>
      </c>
      <c r="D395" s="17" t="s">
        <v>90</v>
      </c>
      <c r="E395" s="11" t="s">
        <v>401</v>
      </c>
      <c r="F395" s="18">
        <v>171.9</v>
      </c>
      <c r="G395" s="19">
        <v>5</v>
      </c>
      <c r="H395" s="20">
        <f t="shared" si="15"/>
        <v>859.5</v>
      </c>
    </row>
    <row r="396" spans="1:8" x14ac:dyDescent="0.25">
      <c r="A396" s="11" t="s">
        <v>445</v>
      </c>
      <c r="B396" s="11">
        <v>5</v>
      </c>
      <c r="C396" s="11" t="s">
        <v>449</v>
      </c>
      <c r="D396" s="17" t="s">
        <v>90</v>
      </c>
      <c r="E396" s="11" t="s">
        <v>450</v>
      </c>
      <c r="F396" s="18">
        <v>107.78</v>
      </c>
      <c r="G396" s="19">
        <v>5</v>
      </c>
      <c r="H396" s="20">
        <f t="shared" si="15"/>
        <v>538.9</v>
      </c>
    </row>
    <row r="397" spans="1:8" x14ac:dyDescent="0.25">
      <c r="A397" s="11" t="s">
        <v>445</v>
      </c>
      <c r="B397" s="11">
        <v>6</v>
      </c>
      <c r="C397" s="11" t="s">
        <v>451</v>
      </c>
      <c r="D397" s="17" t="s">
        <v>14</v>
      </c>
      <c r="E397" s="11" t="s">
        <v>452</v>
      </c>
      <c r="F397" s="18">
        <v>8.73</v>
      </c>
      <c r="G397" s="19">
        <v>210</v>
      </c>
      <c r="H397" s="20">
        <f t="shared" si="15"/>
        <v>1833.3</v>
      </c>
    </row>
    <row r="398" spans="1:8" x14ac:dyDescent="0.25">
      <c r="A398" s="11" t="s">
        <v>445</v>
      </c>
      <c r="B398" s="11">
        <v>7</v>
      </c>
      <c r="C398" s="11" t="s">
        <v>453</v>
      </c>
      <c r="D398" s="17" t="s">
        <v>14</v>
      </c>
      <c r="E398" s="11" t="s">
        <v>454</v>
      </c>
      <c r="F398" s="18">
        <v>13.05</v>
      </c>
      <c r="G398" s="19">
        <v>210</v>
      </c>
      <c r="H398" s="20">
        <f t="shared" si="15"/>
        <v>2740.5</v>
      </c>
    </row>
    <row r="399" spans="1:8" x14ac:dyDescent="0.25">
      <c r="A399" s="11" t="s">
        <v>445</v>
      </c>
      <c r="B399" s="11">
        <v>8</v>
      </c>
      <c r="C399" s="11" t="s">
        <v>455</v>
      </c>
      <c r="D399" s="17" t="s">
        <v>14</v>
      </c>
      <c r="E399" s="11" t="s">
        <v>456</v>
      </c>
      <c r="F399" s="18">
        <v>3800</v>
      </c>
      <c r="G399" s="19">
        <v>1</v>
      </c>
      <c r="H399" s="20">
        <f t="shared" si="15"/>
        <v>3800</v>
      </c>
    </row>
    <row r="400" spans="1:8" x14ac:dyDescent="0.25">
      <c r="A400" s="11" t="s">
        <v>445</v>
      </c>
      <c r="B400" s="11">
        <v>9</v>
      </c>
      <c r="C400" s="11" t="s">
        <v>457</v>
      </c>
      <c r="D400" s="17" t="s">
        <v>14</v>
      </c>
      <c r="E400" s="11" t="s">
        <v>458</v>
      </c>
      <c r="F400" s="18">
        <v>4.09</v>
      </c>
      <c r="G400" s="19">
        <v>210</v>
      </c>
      <c r="H400" s="20">
        <f t="shared" si="15"/>
        <v>858.9</v>
      </c>
    </row>
    <row r="401" spans="1:8" x14ac:dyDescent="0.25">
      <c r="A401" s="11" t="s">
        <v>445</v>
      </c>
      <c r="B401" s="11">
        <v>10</v>
      </c>
      <c r="C401" s="11" t="s">
        <v>459</v>
      </c>
      <c r="D401" s="17" t="s">
        <v>90</v>
      </c>
      <c r="E401" s="11" t="s">
        <v>460</v>
      </c>
      <c r="F401" s="18">
        <v>314.24</v>
      </c>
      <c r="G401" s="19">
        <v>7</v>
      </c>
      <c r="H401" s="20">
        <f t="shared" si="15"/>
        <v>2199.6799999999998</v>
      </c>
    </row>
    <row r="402" spans="1:8" x14ac:dyDescent="0.25">
      <c r="A402" s="11" t="s">
        <v>445</v>
      </c>
      <c r="B402" s="11">
        <v>11</v>
      </c>
      <c r="C402" s="11" t="s">
        <v>461</v>
      </c>
      <c r="D402" s="17" t="s">
        <v>90</v>
      </c>
      <c r="E402" s="11" t="s">
        <v>462</v>
      </c>
      <c r="F402" s="18">
        <v>222.61</v>
      </c>
      <c r="G402" s="19">
        <v>6</v>
      </c>
      <c r="H402" s="20">
        <f t="shared" si="15"/>
        <v>1335.66</v>
      </c>
    </row>
    <row r="403" spans="1:8" ht="409.6" x14ac:dyDescent="0.25">
      <c r="A403" s="11" t="s">
        <v>445</v>
      </c>
      <c r="B403" s="11">
        <v>12</v>
      </c>
      <c r="C403" s="11" t="s">
        <v>463</v>
      </c>
      <c r="D403" s="17" t="s">
        <v>90</v>
      </c>
      <c r="E403" s="22" t="s">
        <v>464</v>
      </c>
      <c r="F403" s="18">
        <v>1050.01</v>
      </c>
      <c r="G403" s="19">
        <v>6</v>
      </c>
      <c r="H403" s="20">
        <f t="shared" si="15"/>
        <v>6300.06</v>
      </c>
    </row>
    <row r="404" spans="1:8" x14ac:dyDescent="0.25">
      <c r="A404" s="11" t="s">
        <v>445</v>
      </c>
      <c r="B404" s="11">
        <v>13</v>
      </c>
      <c r="C404" s="11" t="s">
        <v>465</v>
      </c>
      <c r="D404" s="17" t="s">
        <v>90</v>
      </c>
      <c r="E404" s="11" t="s">
        <v>466</v>
      </c>
      <c r="F404" s="18">
        <v>59.83</v>
      </c>
      <c r="G404" s="19">
        <v>6</v>
      </c>
      <c r="H404" s="20">
        <f t="shared" si="15"/>
        <v>358.98</v>
      </c>
    </row>
    <row r="405" spans="1:8" x14ac:dyDescent="0.25">
      <c r="A405" s="11" t="s">
        <v>445</v>
      </c>
      <c r="B405" s="11">
        <v>14</v>
      </c>
      <c r="C405" s="11" t="s">
        <v>467</v>
      </c>
      <c r="D405" s="17" t="s">
        <v>90</v>
      </c>
      <c r="E405" s="11" t="s">
        <v>468</v>
      </c>
      <c r="F405" s="18">
        <v>900</v>
      </c>
      <c r="G405" s="19">
        <v>1</v>
      </c>
      <c r="H405" s="20">
        <f t="shared" si="15"/>
        <v>900</v>
      </c>
    </row>
    <row r="406" spans="1:8" x14ac:dyDescent="0.25">
      <c r="E406" s="15" t="s">
        <v>34</v>
      </c>
      <c r="F406" s="15"/>
      <c r="G406" s="15"/>
      <c r="H406" s="21">
        <f>SUM(H392:H405)</f>
        <v>23226.6</v>
      </c>
    </row>
    <row r="408" spans="1:8" x14ac:dyDescent="0.25">
      <c r="C408" s="15" t="s">
        <v>5</v>
      </c>
      <c r="D408" s="16" t="s">
        <v>6</v>
      </c>
      <c r="E408" s="15" t="s">
        <v>7</v>
      </c>
    </row>
    <row r="409" spans="1:8" x14ac:dyDescent="0.25">
      <c r="C409" s="15" t="s">
        <v>8</v>
      </c>
      <c r="D409" s="16" t="s">
        <v>74</v>
      </c>
      <c r="E409" s="15" t="s">
        <v>340</v>
      </c>
    </row>
    <row r="410" spans="1:8" x14ac:dyDescent="0.25">
      <c r="C410" s="15" t="s">
        <v>10</v>
      </c>
      <c r="D410" s="16" t="s">
        <v>109</v>
      </c>
      <c r="E410" s="15" t="s">
        <v>469</v>
      </c>
    </row>
    <row r="412" spans="1:8" ht="315.75" x14ac:dyDescent="0.25">
      <c r="A412" s="11" t="s">
        <v>470</v>
      </c>
      <c r="B412" s="11">
        <v>1</v>
      </c>
      <c r="C412" s="11" t="s">
        <v>471</v>
      </c>
      <c r="D412" s="17" t="s">
        <v>17</v>
      </c>
      <c r="E412" s="22" t="s">
        <v>472</v>
      </c>
      <c r="F412" s="18">
        <v>25.3</v>
      </c>
      <c r="G412" s="19">
        <v>821</v>
      </c>
      <c r="H412" s="20">
        <f>ROUND(ROUND(F412,2)*ROUND(G412,3),2)</f>
        <v>20771.3</v>
      </c>
    </row>
    <row r="413" spans="1:8" ht="34.5" x14ac:dyDescent="0.25">
      <c r="A413" s="11" t="s">
        <v>470</v>
      </c>
      <c r="B413" s="11">
        <v>2</v>
      </c>
      <c r="C413" s="11" t="s">
        <v>473</v>
      </c>
      <c r="D413" s="17" t="s">
        <v>17</v>
      </c>
      <c r="E413" s="22" t="s">
        <v>474</v>
      </c>
      <c r="F413" s="18">
        <v>79.62</v>
      </c>
      <c r="G413" s="19">
        <v>134.1</v>
      </c>
      <c r="H413" s="20">
        <f>ROUND(ROUND(F413,2)*ROUND(G413,3),2)</f>
        <v>10677.04</v>
      </c>
    </row>
    <row r="414" spans="1:8" x14ac:dyDescent="0.25">
      <c r="E414" s="15" t="s">
        <v>34</v>
      </c>
      <c r="F414" s="15"/>
      <c r="G414" s="15"/>
      <c r="H414" s="21">
        <f>SUM(H412:H413)</f>
        <v>31448.34</v>
      </c>
    </row>
    <row r="416" spans="1:8" x14ac:dyDescent="0.25">
      <c r="C416" s="15" t="s">
        <v>5</v>
      </c>
      <c r="D416" s="16" t="s">
        <v>6</v>
      </c>
      <c r="E416" s="15" t="s">
        <v>7</v>
      </c>
    </row>
    <row r="417" spans="1:8" x14ac:dyDescent="0.25">
      <c r="C417" s="15" t="s">
        <v>8</v>
      </c>
      <c r="D417" s="16" t="s">
        <v>86</v>
      </c>
      <c r="E417" s="15" t="s">
        <v>475</v>
      </c>
    </row>
    <row r="419" spans="1:8" ht="45.75" x14ac:dyDescent="0.25">
      <c r="A419" s="11" t="s">
        <v>476</v>
      </c>
      <c r="B419" s="11">
        <v>1</v>
      </c>
      <c r="C419" s="11" t="s">
        <v>477</v>
      </c>
      <c r="D419" s="17" t="s">
        <v>90</v>
      </c>
      <c r="E419" s="22" t="s">
        <v>478</v>
      </c>
      <c r="F419" s="18">
        <v>10000</v>
      </c>
      <c r="G419" s="19">
        <v>1</v>
      </c>
      <c r="H419" s="20">
        <f>ROUND(ROUND(F419,2)*ROUND(G419,3),2)</f>
        <v>10000</v>
      </c>
    </row>
    <row r="420" spans="1:8" ht="169.5" x14ac:dyDescent="0.25">
      <c r="A420" s="11" t="s">
        <v>476</v>
      </c>
      <c r="B420" s="11">
        <v>2</v>
      </c>
      <c r="C420" s="11" t="s">
        <v>479</v>
      </c>
      <c r="D420" s="17" t="s">
        <v>47</v>
      </c>
      <c r="E420" s="22" t="s">
        <v>480</v>
      </c>
      <c r="F420" s="18">
        <v>20.07</v>
      </c>
      <c r="G420" s="19">
        <v>50</v>
      </c>
      <c r="H420" s="20">
        <f>ROUND(ROUND(F420,2)*ROUND(G420,3),2)</f>
        <v>1003.5</v>
      </c>
    </row>
    <row r="421" spans="1:8" ht="409.6" x14ac:dyDescent="0.25">
      <c r="A421" s="11" t="s">
        <v>476</v>
      </c>
      <c r="B421" s="11">
        <v>3</v>
      </c>
      <c r="C421" s="11" t="s">
        <v>481</v>
      </c>
      <c r="D421" s="17" t="s">
        <v>90</v>
      </c>
      <c r="E421" s="22" t="s">
        <v>482</v>
      </c>
      <c r="F421" s="18">
        <v>4350</v>
      </c>
      <c r="G421" s="19">
        <v>1</v>
      </c>
      <c r="H421" s="20">
        <f>ROUND(ROUND(F421,2)*ROUND(G421,3),2)</f>
        <v>4350</v>
      </c>
    </row>
    <row r="422" spans="1:8" x14ac:dyDescent="0.25">
      <c r="A422" s="11" t="s">
        <v>476</v>
      </c>
      <c r="B422" s="11">
        <v>4</v>
      </c>
      <c r="C422" s="11" t="s">
        <v>483</v>
      </c>
      <c r="D422" s="17" t="s">
        <v>90</v>
      </c>
      <c r="E422" s="11" t="s">
        <v>484</v>
      </c>
      <c r="F422" s="18">
        <v>9650</v>
      </c>
      <c r="G422" s="19">
        <v>1</v>
      </c>
      <c r="H422" s="20">
        <f>ROUND(ROUND(F422,2)*ROUND(G422,3),2)</f>
        <v>9650</v>
      </c>
    </row>
    <row r="423" spans="1:8" x14ac:dyDescent="0.25">
      <c r="E423" s="15" t="s">
        <v>34</v>
      </c>
      <c r="F423" s="15"/>
      <c r="G423" s="15"/>
      <c r="H423" s="21">
        <f>SUM(H419:H422)</f>
        <v>25003.5</v>
      </c>
    </row>
    <row r="425" spans="1:8" x14ac:dyDescent="0.25">
      <c r="C425" s="15" t="s">
        <v>5</v>
      </c>
      <c r="D425" s="16" t="s">
        <v>6</v>
      </c>
      <c r="E425" s="15" t="s">
        <v>7</v>
      </c>
    </row>
    <row r="426" spans="1:8" x14ac:dyDescent="0.25">
      <c r="C426" s="15" t="s">
        <v>8</v>
      </c>
      <c r="D426" s="16" t="s">
        <v>109</v>
      </c>
      <c r="E426" s="15" t="s">
        <v>485</v>
      </c>
    </row>
    <row r="428" spans="1:8" x14ac:dyDescent="0.25">
      <c r="A428" s="11" t="s">
        <v>486</v>
      </c>
      <c r="B428" s="11">
        <v>1</v>
      </c>
      <c r="C428" s="11" t="s">
        <v>487</v>
      </c>
      <c r="D428" s="17" t="s">
        <v>488</v>
      </c>
      <c r="E428" s="11" t="s">
        <v>489</v>
      </c>
      <c r="F428" s="18">
        <v>2100</v>
      </c>
      <c r="G428" s="19">
        <v>1</v>
      </c>
      <c r="H428" s="20">
        <f>ROUND(ROUND(F428,2)*ROUND(G428,3),2)</f>
        <v>2100</v>
      </c>
    </row>
    <row r="429" spans="1:8" x14ac:dyDescent="0.25">
      <c r="E429" s="15" t="s">
        <v>34</v>
      </c>
      <c r="F429" s="15"/>
      <c r="G429" s="15"/>
      <c r="H429" s="21">
        <f>SUM(H428:H428)</f>
        <v>2100</v>
      </c>
    </row>
    <row r="431" spans="1:8" x14ac:dyDescent="0.25">
      <c r="E431" s="23" t="s">
        <v>490</v>
      </c>
      <c r="H431" s="24">
        <f>SUM(H9:H430)/2</f>
        <v>277780.38999999996</v>
      </c>
    </row>
  </sheetData>
  <sheetProtection sheet="1"/>
  <mergeCells count="4">
    <mergeCell ref="E1:H1"/>
    <mergeCell ref="E2:H2"/>
    <mergeCell ref="E3:H3"/>
    <mergeCell ref="E4:H4"/>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587"/>
  <sheetViews>
    <sheetView workbookViewId="0">
      <pane ySplit="8" topLeftCell="A9" activePane="bottomLeft" state="frozenSplit"/>
      <selection pane="bottomLeft"/>
    </sheetView>
  </sheetViews>
  <sheetFormatPr baseColWidth="10" defaultColWidth="9.140625" defaultRowHeight="15" x14ac:dyDescent="0.25"/>
  <cols>
    <col min="1" max="1" width="6.7109375" customWidth="1"/>
    <col min="2" max="2" width="14.7109375" customWidth="1"/>
    <col min="3" max="3" width="6.140625" customWidth="1"/>
    <col min="4" max="4" width="30.7109375" customWidth="1"/>
    <col min="5" max="5" width="10.7109375" customWidth="1"/>
    <col min="6" max="6" width="3" customWidth="1"/>
    <col min="7" max="7" width="2.140625" customWidth="1"/>
    <col min="8" max="8" width="10.7109375" customWidth="1"/>
    <col min="9" max="9" width="2.140625" customWidth="1"/>
    <col min="10" max="11" width="10.7109375" customWidth="1"/>
    <col min="12" max="12" width="90.7109375" customWidth="1"/>
  </cols>
  <sheetData>
    <row r="1" spans="1:27" x14ac:dyDescent="0.25">
      <c r="A1" s="9" t="s">
        <v>0</v>
      </c>
      <c r="B1" s="9" t="s">
        <v>0</v>
      </c>
      <c r="C1" s="9" t="s">
        <v>0</v>
      </c>
      <c r="D1" s="9" t="s">
        <v>0</v>
      </c>
      <c r="E1" s="9" t="s">
        <v>0</v>
      </c>
      <c r="F1" s="9" t="s">
        <v>0</v>
      </c>
      <c r="G1" s="9" t="s">
        <v>0</v>
      </c>
      <c r="H1" s="9" t="s">
        <v>0</v>
      </c>
      <c r="I1" s="9" t="s">
        <v>0</v>
      </c>
      <c r="J1" s="9" t="s">
        <v>0</v>
      </c>
      <c r="K1" s="9" t="s">
        <v>0</v>
      </c>
    </row>
    <row r="2" spans="1:27" x14ac:dyDescent="0.25">
      <c r="A2" s="9"/>
      <c r="B2" s="9"/>
      <c r="C2" s="9"/>
      <c r="D2" s="9"/>
      <c r="E2" s="9"/>
      <c r="F2" s="9"/>
      <c r="G2" s="9"/>
      <c r="H2" s="9"/>
      <c r="I2" s="9"/>
      <c r="J2" s="9"/>
      <c r="K2" s="9"/>
    </row>
    <row r="3" spans="1:27" x14ac:dyDescent="0.25">
      <c r="A3" s="9"/>
      <c r="B3" s="9"/>
      <c r="C3" s="9"/>
      <c r="D3" s="9"/>
      <c r="E3" s="9"/>
      <c r="F3" s="9"/>
      <c r="G3" s="9"/>
      <c r="H3" s="9"/>
      <c r="I3" s="9"/>
      <c r="J3" s="9"/>
      <c r="K3" s="9"/>
    </row>
    <row r="4" spans="1:27" x14ac:dyDescent="0.25">
      <c r="A4" s="9"/>
      <c r="B4" s="9"/>
      <c r="C4" s="9"/>
      <c r="D4" s="9"/>
      <c r="E4" s="9"/>
      <c r="F4" s="9"/>
      <c r="G4" s="9"/>
      <c r="H4" s="9"/>
      <c r="I4" s="9"/>
      <c r="J4" s="9"/>
      <c r="K4" s="9"/>
    </row>
    <row r="6" spans="1:27" ht="18.75" x14ac:dyDescent="0.3">
      <c r="A6" s="8" t="s">
        <v>491</v>
      </c>
      <c r="B6" s="8" t="s">
        <v>491</v>
      </c>
      <c r="C6" s="8" t="s">
        <v>491</v>
      </c>
      <c r="D6" s="8" t="s">
        <v>491</v>
      </c>
      <c r="E6" s="8" t="s">
        <v>491</v>
      </c>
      <c r="F6" s="8" t="s">
        <v>491</v>
      </c>
      <c r="G6" s="8" t="s">
        <v>491</v>
      </c>
      <c r="H6" s="8" t="s">
        <v>491</v>
      </c>
      <c r="I6" s="8" t="s">
        <v>491</v>
      </c>
      <c r="J6" s="8" t="s">
        <v>491</v>
      </c>
      <c r="K6" s="8" t="s">
        <v>491</v>
      </c>
    </row>
    <row r="8" spans="1:27" x14ac:dyDescent="0.25">
      <c r="A8" s="26" t="s">
        <v>492</v>
      </c>
      <c r="B8" s="26" t="s">
        <v>493</v>
      </c>
      <c r="C8" s="26" t="s">
        <v>494</v>
      </c>
      <c r="D8" s="26" t="s">
        <v>495</v>
      </c>
      <c r="E8" s="26"/>
      <c r="F8" s="26"/>
      <c r="G8" s="26"/>
      <c r="H8" s="26"/>
      <c r="I8" s="26"/>
      <c r="J8" s="26"/>
      <c r="K8" s="26" t="s">
        <v>2</v>
      </c>
      <c r="L8" s="26" t="s">
        <v>496</v>
      </c>
    </row>
    <row r="10" spans="1:27" x14ac:dyDescent="0.25">
      <c r="A10" s="25" t="s">
        <v>497</v>
      </c>
      <c r="B10" s="25"/>
    </row>
    <row r="11" spans="1:27" ht="45" customHeight="1" x14ac:dyDescent="0.25">
      <c r="A11" s="27"/>
      <c r="B11" s="27" t="s">
        <v>498</v>
      </c>
      <c r="C11" s="28" t="s">
        <v>30</v>
      </c>
      <c r="D11" s="7" t="s">
        <v>499</v>
      </c>
      <c r="E11" s="6"/>
      <c r="F11" s="6"/>
      <c r="G11" s="28"/>
      <c r="H11" s="30" t="s">
        <v>500</v>
      </c>
      <c r="I11" s="5">
        <v>1</v>
      </c>
      <c r="J11" s="4"/>
      <c r="K11" s="31">
        <f>ROUND(K26,2)</f>
        <v>111.29</v>
      </c>
      <c r="L11" s="29" t="s">
        <v>501</v>
      </c>
      <c r="M11" s="28"/>
      <c r="N11" s="28"/>
      <c r="O11" s="28"/>
      <c r="P11" s="28"/>
      <c r="Q11" s="28"/>
      <c r="R11" s="28"/>
      <c r="S11" s="28"/>
      <c r="T11" s="28"/>
      <c r="U11" s="28"/>
      <c r="V11" s="28"/>
      <c r="W11" s="28"/>
      <c r="X11" s="28"/>
      <c r="Y11" s="28"/>
      <c r="Z11" s="28"/>
      <c r="AA11" s="28"/>
    </row>
    <row r="12" spans="1:27" x14ac:dyDescent="0.25">
      <c r="B12" s="23" t="s">
        <v>502</v>
      </c>
    </row>
    <row r="13" spans="1:27" x14ac:dyDescent="0.25">
      <c r="B13" t="s">
        <v>503</v>
      </c>
      <c r="C13" t="s">
        <v>504</v>
      </c>
      <c r="D13" t="s">
        <v>505</v>
      </c>
      <c r="E13" s="32">
        <v>1.1000000000000001</v>
      </c>
      <c r="F13" t="s">
        <v>506</v>
      </c>
      <c r="G13" t="s">
        <v>507</v>
      </c>
      <c r="H13" s="33">
        <v>25.38</v>
      </c>
      <c r="I13" t="s">
        <v>508</v>
      </c>
      <c r="J13" s="34">
        <f>ROUND(E13/I11* H13,5)</f>
        <v>27.917999999999999</v>
      </c>
      <c r="K13" s="35"/>
    </row>
    <row r="14" spans="1:27" x14ac:dyDescent="0.25">
      <c r="D14" s="36" t="s">
        <v>509</v>
      </c>
      <c r="E14" s="35"/>
      <c r="H14" s="35"/>
      <c r="K14" s="33">
        <f>SUM(J13:J13)</f>
        <v>27.917999999999999</v>
      </c>
    </row>
    <row r="15" spans="1:27" x14ac:dyDescent="0.25">
      <c r="B15" s="23" t="s">
        <v>510</v>
      </c>
      <c r="E15" s="35"/>
      <c r="H15" s="35"/>
      <c r="K15" s="35"/>
    </row>
    <row r="16" spans="1:27" x14ac:dyDescent="0.25">
      <c r="B16" t="s">
        <v>511</v>
      </c>
      <c r="C16" t="s">
        <v>504</v>
      </c>
      <c r="D16" t="s">
        <v>512</v>
      </c>
      <c r="E16" s="32">
        <v>0.6</v>
      </c>
      <c r="F16" t="s">
        <v>506</v>
      </c>
      <c r="G16" t="s">
        <v>507</v>
      </c>
      <c r="H16" s="33">
        <v>2.44</v>
      </c>
      <c r="I16" t="s">
        <v>508</v>
      </c>
      <c r="J16" s="34">
        <f>ROUND(E16/I11* H16,5)</f>
        <v>1.464</v>
      </c>
      <c r="K16" s="35"/>
    </row>
    <row r="17" spans="1:27" x14ac:dyDescent="0.25">
      <c r="D17" s="36" t="s">
        <v>513</v>
      </c>
      <c r="E17" s="35"/>
      <c r="H17" s="35"/>
      <c r="K17" s="33">
        <f>SUM(J16:J16)</f>
        <v>1.464</v>
      </c>
    </row>
    <row r="18" spans="1:27" x14ac:dyDescent="0.25">
      <c r="B18" s="23" t="s">
        <v>514</v>
      </c>
      <c r="E18" s="35"/>
      <c r="H18" s="35"/>
      <c r="K18" s="35"/>
    </row>
    <row r="19" spans="1:27" x14ac:dyDescent="0.25">
      <c r="B19" t="s">
        <v>515</v>
      </c>
      <c r="C19" t="s">
        <v>425</v>
      </c>
      <c r="D19" t="s">
        <v>516</v>
      </c>
      <c r="E19" s="32">
        <v>0.15</v>
      </c>
      <c r="G19" t="s">
        <v>507</v>
      </c>
      <c r="H19" s="33">
        <v>168.82</v>
      </c>
      <c r="I19" t="s">
        <v>508</v>
      </c>
      <c r="J19" s="34">
        <f>ROUND(E19* H19,5)</f>
        <v>25.323</v>
      </c>
      <c r="K19" s="35"/>
    </row>
    <row r="20" spans="1:27" x14ac:dyDescent="0.25">
      <c r="B20" t="s">
        <v>517</v>
      </c>
      <c r="C20" t="s">
        <v>425</v>
      </c>
      <c r="D20" t="s">
        <v>518</v>
      </c>
      <c r="E20" s="32">
        <v>1.4</v>
      </c>
      <c r="G20" t="s">
        <v>507</v>
      </c>
      <c r="H20" s="33">
        <v>26.59</v>
      </c>
      <c r="I20" t="s">
        <v>508</v>
      </c>
      <c r="J20" s="34">
        <f>ROUND(E20* H20,5)</f>
        <v>37.225999999999999</v>
      </c>
      <c r="K20" s="35"/>
    </row>
    <row r="21" spans="1:27" x14ac:dyDescent="0.25">
      <c r="B21" t="s">
        <v>519</v>
      </c>
      <c r="C21" t="s">
        <v>425</v>
      </c>
      <c r="D21" t="s">
        <v>520</v>
      </c>
      <c r="E21" s="32">
        <v>0.7</v>
      </c>
      <c r="G21" t="s">
        <v>507</v>
      </c>
      <c r="H21" s="33">
        <v>26.59</v>
      </c>
      <c r="I21" t="s">
        <v>508</v>
      </c>
      <c r="J21" s="34">
        <f>ROUND(E21* H21,5)</f>
        <v>18.613</v>
      </c>
      <c r="K21" s="35"/>
    </row>
    <row r="22" spans="1:27" x14ac:dyDescent="0.25">
      <c r="B22" t="s">
        <v>521</v>
      </c>
      <c r="C22" t="s">
        <v>30</v>
      </c>
      <c r="D22" t="s">
        <v>522</v>
      </c>
      <c r="E22" s="32">
        <v>0.18</v>
      </c>
      <c r="G22" t="s">
        <v>507</v>
      </c>
      <c r="H22" s="33">
        <v>2.59</v>
      </c>
      <c r="I22" t="s">
        <v>508</v>
      </c>
      <c r="J22" s="34">
        <f>ROUND(E22* H22,5)</f>
        <v>0.4662</v>
      </c>
      <c r="K22" s="35"/>
    </row>
    <row r="23" spans="1:27" x14ac:dyDescent="0.25">
      <c r="D23" s="36" t="s">
        <v>523</v>
      </c>
      <c r="E23" s="35"/>
      <c r="H23" s="35"/>
      <c r="K23" s="33">
        <f>SUM(J19:J22)</f>
        <v>81.628200000000007</v>
      </c>
    </row>
    <row r="24" spans="1:27" x14ac:dyDescent="0.25">
      <c r="D24" s="36" t="s">
        <v>524</v>
      </c>
      <c r="E24" s="35"/>
      <c r="H24" s="35"/>
      <c r="K24" s="37">
        <f>SUM(J12:J23)</f>
        <v>111.0102</v>
      </c>
    </row>
    <row r="25" spans="1:27" x14ac:dyDescent="0.25">
      <c r="D25" s="36" t="s">
        <v>525</v>
      </c>
      <c r="E25" s="35"/>
      <c r="H25" s="35">
        <v>1</v>
      </c>
      <c r="I25" t="s">
        <v>526</v>
      </c>
      <c r="K25" s="35">
        <f>ROUND(H25/100*K14,5)</f>
        <v>0.27917999999999998</v>
      </c>
    </row>
    <row r="26" spans="1:27" x14ac:dyDescent="0.25">
      <c r="D26" s="36" t="s">
        <v>527</v>
      </c>
      <c r="E26" s="35"/>
      <c r="H26" s="35"/>
      <c r="K26" s="37">
        <f>SUM(K24:K25)</f>
        <v>111.28937999999999</v>
      </c>
    </row>
    <row r="28" spans="1:27" ht="45" customHeight="1" x14ac:dyDescent="0.25">
      <c r="A28" s="27"/>
      <c r="B28" s="27" t="s">
        <v>528</v>
      </c>
      <c r="C28" s="28" t="s">
        <v>30</v>
      </c>
      <c r="D28" s="7" t="s">
        <v>529</v>
      </c>
      <c r="E28" s="6"/>
      <c r="F28" s="6"/>
      <c r="G28" s="28"/>
      <c r="H28" s="30" t="s">
        <v>500</v>
      </c>
      <c r="I28" s="5">
        <v>1</v>
      </c>
      <c r="J28" s="4"/>
      <c r="K28" s="31">
        <f>ROUND(K43,2)</f>
        <v>106.8</v>
      </c>
      <c r="L28" s="29" t="s">
        <v>530</v>
      </c>
      <c r="M28" s="28"/>
      <c r="N28" s="28"/>
      <c r="O28" s="28"/>
      <c r="P28" s="28"/>
      <c r="Q28" s="28"/>
      <c r="R28" s="28"/>
      <c r="S28" s="28"/>
      <c r="T28" s="28"/>
      <c r="U28" s="28"/>
      <c r="V28" s="28"/>
      <c r="W28" s="28"/>
      <c r="X28" s="28"/>
      <c r="Y28" s="28"/>
      <c r="Z28" s="28"/>
      <c r="AA28" s="28"/>
    </row>
    <row r="29" spans="1:27" x14ac:dyDescent="0.25">
      <c r="B29" s="23" t="s">
        <v>502</v>
      </c>
    </row>
    <row r="30" spans="1:27" x14ac:dyDescent="0.25">
      <c r="B30" t="s">
        <v>503</v>
      </c>
      <c r="C30" t="s">
        <v>504</v>
      </c>
      <c r="D30" t="s">
        <v>505</v>
      </c>
      <c r="E30" s="32">
        <v>1.1000000000000001</v>
      </c>
      <c r="F30" t="s">
        <v>506</v>
      </c>
      <c r="G30" t="s">
        <v>507</v>
      </c>
      <c r="H30" s="33">
        <v>25.38</v>
      </c>
      <c r="I30" t="s">
        <v>508</v>
      </c>
      <c r="J30" s="34">
        <f>ROUND(E30/I28* H30,5)</f>
        <v>27.917999999999999</v>
      </c>
      <c r="K30" s="35"/>
    </row>
    <row r="31" spans="1:27" x14ac:dyDescent="0.25">
      <c r="D31" s="36" t="s">
        <v>509</v>
      </c>
      <c r="E31" s="35"/>
      <c r="H31" s="35"/>
      <c r="K31" s="33">
        <f>SUM(J30:J30)</f>
        <v>27.917999999999999</v>
      </c>
    </row>
    <row r="32" spans="1:27" x14ac:dyDescent="0.25">
      <c r="B32" s="23" t="s">
        <v>510</v>
      </c>
      <c r="E32" s="35"/>
      <c r="H32" s="35"/>
      <c r="K32" s="35"/>
    </row>
    <row r="33" spans="1:27" x14ac:dyDescent="0.25">
      <c r="B33" t="s">
        <v>511</v>
      </c>
      <c r="C33" t="s">
        <v>504</v>
      </c>
      <c r="D33" t="s">
        <v>512</v>
      </c>
      <c r="E33" s="32">
        <v>0.6</v>
      </c>
      <c r="F33" t="s">
        <v>506</v>
      </c>
      <c r="G33" t="s">
        <v>507</v>
      </c>
      <c r="H33" s="33">
        <v>2.44</v>
      </c>
      <c r="I33" t="s">
        <v>508</v>
      </c>
      <c r="J33" s="34">
        <f>ROUND(E33/I28* H33,5)</f>
        <v>1.464</v>
      </c>
      <c r="K33" s="35"/>
    </row>
    <row r="34" spans="1:27" x14ac:dyDescent="0.25">
      <c r="D34" s="36" t="s">
        <v>513</v>
      </c>
      <c r="E34" s="35"/>
      <c r="H34" s="35"/>
      <c r="K34" s="33">
        <f>SUM(J33:J33)</f>
        <v>1.464</v>
      </c>
    </row>
    <row r="35" spans="1:27" x14ac:dyDescent="0.25">
      <c r="B35" s="23" t="s">
        <v>514</v>
      </c>
      <c r="E35" s="35"/>
      <c r="H35" s="35"/>
      <c r="K35" s="35"/>
    </row>
    <row r="36" spans="1:27" x14ac:dyDescent="0.25">
      <c r="B36" t="s">
        <v>521</v>
      </c>
      <c r="C36" t="s">
        <v>30</v>
      </c>
      <c r="D36" t="s">
        <v>522</v>
      </c>
      <c r="E36" s="32">
        <v>0.18</v>
      </c>
      <c r="G36" t="s">
        <v>507</v>
      </c>
      <c r="H36" s="33">
        <v>2.59</v>
      </c>
      <c r="I36" t="s">
        <v>508</v>
      </c>
      <c r="J36" s="34">
        <f>ROUND(E36* H36,5)</f>
        <v>0.4662</v>
      </c>
      <c r="K36" s="35"/>
    </row>
    <row r="37" spans="1:27" x14ac:dyDescent="0.25">
      <c r="B37" t="s">
        <v>531</v>
      </c>
      <c r="C37" t="s">
        <v>425</v>
      </c>
      <c r="D37" t="s">
        <v>532</v>
      </c>
      <c r="E37" s="32">
        <v>1.55</v>
      </c>
      <c r="G37" t="s">
        <v>507</v>
      </c>
      <c r="H37" s="33">
        <v>22.99</v>
      </c>
      <c r="I37" t="s">
        <v>508</v>
      </c>
      <c r="J37" s="34">
        <f>ROUND(E37* H37,5)</f>
        <v>35.634500000000003</v>
      </c>
      <c r="K37" s="35"/>
    </row>
    <row r="38" spans="1:27" x14ac:dyDescent="0.25">
      <c r="B38" t="s">
        <v>533</v>
      </c>
      <c r="C38" t="s">
        <v>425</v>
      </c>
      <c r="D38" t="s">
        <v>534</v>
      </c>
      <c r="E38" s="32">
        <v>0.65</v>
      </c>
      <c r="G38" t="s">
        <v>507</v>
      </c>
      <c r="H38" s="33">
        <v>24.17</v>
      </c>
      <c r="I38" t="s">
        <v>508</v>
      </c>
      <c r="J38" s="34">
        <f>ROUND(E38* H38,5)</f>
        <v>15.7105</v>
      </c>
      <c r="K38" s="35"/>
    </row>
    <row r="39" spans="1:27" x14ac:dyDescent="0.25">
      <c r="B39" t="s">
        <v>515</v>
      </c>
      <c r="C39" t="s">
        <v>425</v>
      </c>
      <c r="D39" t="s">
        <v>516</v>
      </c>
      <c r="E39" s="32">
        <v>0.15</v>
      </c>
      <c r="G39" t="s">
        <v>507</v>
      </c>
      <c r="H39" s="33">
        <v>168.82</v>
      </c>
      <c r="I39" t="s">
        <v>508</v>
      </c>
      <c r="J39" s="34">
        <f>ROUND(E39* H39,5)</f>
        <v>25.323</v>
      </c>
      <c r="K39" s="35"/>
    </row>
    <row r="40" spans="1:27" x14ac:dyDescent="0.25">
      <c r="D40" s="36" t="s">
        <v>523</v>
      </c>
      <c r="E40" s="35"/>
      <c r="H40" s="35"/>
      <c r="K40" s="33">
        <f>SUM(J36:J39)</f>
        <v>77.134199999999993</v>
      </c>
    </row>
    <row r="41" spans="1:27" x14ac:dyDescent="0.25">
      <c r="D41" s="36" t="s">
        <v>524</v>
      </c>
      <c r="E41" s="35"/>
      <c r="H41" s="35"/>
      <c r="K41" s="37">
        <f>SUM(J29:J40)</f>
        <v>106.5162</v>
      </c>
    </row>
    <row r="42" spans="1:27" x14ac:dyDescent="0.25">
      <c r="D42" s="36" t="s">
        <v>525</v>
      </c>
      <c r="E42" s="35"/>
      <c r="H42" s="35">
        <v>1</v>
      </c>
      <c r="I42" t="s">
        <v>526</v>
      </c>
      <c r="K42" s="35">
        <f>ROUND(H42/100*K31,5)</f>
        <v>0.27917999999999998</v>
      </c>
    </row>
    <row r="43" spans="1:27" x14ac:dyDescent="0.25">
      <c r="D43" s="36" t="s">
        <v>527</v>
      </c>
      <c r="E43" s="35"/>
      <c r="H43" s="35"/>
      <c r="K43" s="37">
        <f>SUM(K41:K42)</f>
        <v>106.79537999999999</v>
      </c>
    </row>
    <row r="45" spans="1:27" ht="45" customHeight="1" x14ac:dyDescent="0.25">
      <c r="A45" s="27"/>
      <c r="B45" s="27" t="s">
        <v>535</v>
      </c>
      <c r="C45" s="28" t="s">
        <v>30</v>
      </c>
      <c r="D45" s="7" t="s">
        <v>536</v>
      </c>
      <c r="E45" s="6"/>
      <c r="F45" s="6"/>
      <c r="G45" s="28"/>
      <c r="H45" s="30" t="s">
        <v>500</v>
      </c>
      <c r="I45" s="5">
        <v>1</v>
      </c>
      <c r="J45" s="4"/>
      <c r="K45" s="31">
        <f>ROUND(K60,2)</f>
        <v>109.54</v>
      </c>
      <c r="L45" s="29" t="s">
        <v>537</v>
      </c>
      <c r="M45" s="28"/>
      <c r="N45" s="28"/>
      <c r="O45" s="28"/>
      <c r="P45" s="28"/>
      <c r="Q45" s="28"/>
      <c r="R45" s="28"/>
      <c r="S45" s="28"/>
      <c r="T45" s="28"/>
      <c r="U45" s="28"/>
      <c r="V45" s="28"/>
      <c r="W45" s="28"/>
      <c r="X45" s="28"/>
      <c r="Y45" s="28"/>
      <c r="Z45" s="28"/>
      <c r="AA45" s="28"/>
    </row>
    <row r="46" spans="1:27" x14ac:dyDescent="0.25">
      <c r="B46" s="23" t="s">
        <v>502</v>
      </c>
    </row>
    <row r="47" spans="1:27" x14ac:dyDescent="0.25">
      <c r="B47" t="s">
        <v>503</v>
      </c>
      <c r="C47" t="s">
        <v>504</v>
      </c>
      <c r="D47" t="s">
        <v>505</v>
      </c>
      <c r="E47" s="32">
        <v>0.9</v>
      </c>
      <c r="F47" t="s">
        <v>506</v>
      </c>
      <c r="G47" t="s">
        <v>507</v>
      </c>
      <c r="H47" s="33">
        <v>25.38</v>
      </c>
      <c r="I47" t="s">
        <v>508</v>
      </c>
      <c r="J47" s="34">
        <f>ROUND(E47/I45* H47,5)</f>
        <v>22.841999999999999</v>
      </c>
      <c r="K47" s="35"/>
    </row>
    <row r="48" spans="1:27" x14ac:dyDescent="0.25">
      <c r="D48" s="36" t="s">
        <v>509</v>
      </c>
      <c r="E48" s="35"/>
      <c r="H48" s="35"/>
      <c r="K48" s="33">
        <f>SUM(J47:J47)</f>
        <v>22.841999999999999</v>
      </c>
    </row>
    <row r="49" spans="1:27" x14ac:dyDescent="0.25">
      <c r="B49" s="23" t="s">
        <v>510</v>
      </c>
      <c r="E49" s="35"/>
      <c r="H49" s="35"/>
      <c r="K49" s="35"/>
    </row>
    <row r="50" spans="1:27" x14ac:dyDescent="0.25">
      <c r="B50" t="s">
        <v>538</v>
      </c>
      <c r="C50" t="s">
        <v>504</v>
      </c>
      <c r="D50" t="s">
        <v>539</v>
      </c>
      <c r="E50" s="32">
        <v>0.45</v>
      </c>
      <c r="F50" t="s">
        <v>506</v>
      </c>
      <c r="G50" t="s">
        <v>507</v>
      </c>
      <c r="H50" s="33">
        <v>3.92</v>
      </c>
      <c r="I50" t="s">
        <v>508</v>
      </c>
      <c r="J50" s="34">
        <f>ROUND(E50/I45* H50,5)</f>
        <v>1.764</v>
      </c>
      <c r="K50" s="35"/>
    </row>
    <row r="51" spans="1:27" x14ac:dyDescent="0.25">
      <c r="D51" s="36" t="s">
        <v>513</v>
      </c>
      <c r="E51" s="35"/>
      <c r="H51" s="35"/>
      <c r="K51" s="33">
        <f>SUM(J50:J50)</f>
        <v>1.764</v>
      </c>
    </row>
    <row r="52" spans="1:27" x14ac:dyDescent="0.25">
      <c r="B52" s="23" t="s">
        <v>514</v>
      </c>
      <c r="E52" s="35"/>
      <c r="H52" s="35"/>
      <c r="K52" s="35"/>
    </row>
    <row r="53" spans="1:27" x14ac:dyDescent="0.25">
      <c r="B53" t="s">
        <v>515</v>
      </c>
      <c r="C53" t="s">
        <v>425</v>
      </c>
      <c r="D53" t="s">
        <v>516</v>
      </c>
      <c r="E53" s="32">
        <v>0.15</v>
      </c>
      <c r="G53" t="s">
        <v>507</v>
      </c>
      <c r="H53" s="33">
        <v>168.82</v>
      </c>
      <c r="I53" t="s">
        <v>508</v>
      </c>
      <c r="J53" s="34">
        <f>ROUND(E53* H53,5)</f>
        <v>25.323</v>
      </c>
      <c r="K53" s="35"/>
    </row>
    <row r="54" spans="1:27" x14ac:dyDescent="0.25">
      <c r="B54" t="s">
        <v>519</v>
      </c>
      <c r="C54" t="s">
        <v>425</v>
      </c>
      <c r="D54" t="s">
        <v>520</v>
      </c>
      <c r="E54" s="32">
        <v>0.65</v>
      </c>
      <c r="G54" t="s">
        <v>507</v>
      </c>
      <c r="H54" s="33">
        <v>26.59</v>
      </c>
      <c r="I54" t="s">
        <v>508</v>
      </c>
      <c r="J54" s="34">
        <f>ROUND(E54* H54,5)</f>
        <v>17.2835</v>
      </c>
      <c r="K54" s="35"/>
    </row>
    <row r="55" spans="1:27" x14ac:dyDescent="0.25">
      <c r="B55" t="s">
        <v>521</v>
      </c>
      <c r="C55" t="s">
        <v>30</v>
      </c>
      <c r="D55" t="s">
        <v>522</v>
      </c>
      <c r="E55" s="32">
        <v>0.18</v>
      </c>
      <c r="G55" t="s">
        <v>507</v>
      </c>
      <c r="H55" s="33">
        <v>2.59</v>
      </c>
      <c r="I55" t="s">
        <v>508</v>
      </c>
      <c r="J55" s="34">
        <f>ROUND(E55* H55,5)</f>
        <v>0.4662</v>
      </c>
      <c r="K55" s="35"/>
    </row>
    <row r="56" spans="1:27" x14ac:dyDescent="0.25">
      <c r="B56" t="s">
        <v>540</v>
      </c>
      <c r="C56" t="s">
        <v>425</v>
      </c>
      <c r="D56" t="s">
        <v>541</v>
      </c>
      <c r="E56" s="32">
        <v>1.55</v>
      </c>
      <c r="G56" t="s">
        <v>507</v>
      </c>
      <c r="H56" s="33">
        <v>26.86</v>
      </c>
      <c r="I56" t="s">
        <v>508</v>
      </c>
      <c r="J56" s="34">
        <f>ROUND(E56* H56,5)</f>
        <v>41.633000000000003</v>
      </c>
      <c r="K56" s="35"/>
    </row>
    <row r="57" spans="1:27" x14ac:dyDescent="0.25">
      <c r="D57" s="36" t="s">
        <v>523</v>
      </c>
      <c r="E57" s="35"/>
      <c r="H57" s="35"/>
      <c r="K57" s="33">
        <f>SUM(J53:J56)</f>
        <v>84.705700000000007</v>
      </c>
    </row>
    <row r="58" spans="1:27" x14ac:dyDescent="0.25">
      <c r="D58" s="36" t="s">
        <v>524</v>
      </c>
      <c r="E58" s="35"/>
      <c r="H58" s="35"/>
      <c r="K58" s="37">
        <f>SUM(J46:J57)</f>
        <v>109.3117</v>
      </c>
    </row>
    <row r="59" spans="1:27" x14ac:dyDescent="0.25">
      <c r="D59" s="36" t="s">
        <v>525</v>
      </c>
      <c r="E59" s="35"/>
      <c r="H59" s="35">
        <v>1</v>
      </c>
      <c r="I59" t="s">
        <v>526</v>
      </c>
      <c r="K59" s="35">
        <f>ROUND(H59/100*K48,5)</f>
        <v>0.22842000000000001</v>
      </c>
    </row>
    <row r="60" spans="1:27" x14ac:dyDescent="0.25">
      <c r="D60" s="36" t="s">
        <v>527</v>
      </c>
      <c r="E60" s="35"/>
      <c r="H60" s="35"/>
      <c r="K60" s="37">
        <f>SUM(K58:K59)</f>
        <v>109.54012</v>
      </c>
    </row>
    <row r="62" spans="1:27" ht="45" customHeight="1" x14ac:dyDescent="0.25">
      <c r="A62" s="27"/>
      <c r="B62" s="27" t="s">
        <v>542</v>
      </c>
      <c r="C62" s="28" t="s">
        <v>30</v>
      </c>
      <c r="D62" s="7" t="s">
        <v>543</v>
      </c>
      <c r="E62" s="6"/>
      <c r="F62" s="6"/>
      <c r="G62" s="28"/>
      <c r="H62" s="30" t="s">
        <v>500</v>
      </c>
      <c r="I62" s="5">
        <v>1</v>
      </c>
      <c r="J62" s="4"/>
      <c r="K62" s="31">
        <f>ROUND(K77,2)</f>
        <v>119.46</v>
      </c>
      <c r="L62" s="29" t="s">
        <v>544</v>
      </c>
      <c r="M62" s="28"/>
      <c r="N62" s="28"/>
      <c r="O62" s="28"/>
      <c r="P62" s="28"/>
      <c r="Q62" s="28"/>
      <c r="R62" s="28"/>
      <c r="S62" s="28"/>
      <c r="T62" s="28"/>
      <c r="U62" s="28"/>
      <c r="V62" s="28"/>
      <c r="W62" s="28"/>
      <c r="X62" s="28"/>
      <c r="Y62" s="28"/>
      <c r="Z62" s="28"/>
      <c r="AA62" s="28"/>
    </row>
    <row r="63" spans="1:27" x14ac:dyDescent="0.25">
      <c r="B63" s="23" t="s">
        <v>502</v>
      </c>
    </row>
    <row r="64" spans="1:27" x14ac:dyDescent="0.25">
      <c r="B64" t="s">
        <v>503</v>
      </c>
      <c r="C64" t="s">
        <v>504</v>
      </c>
      <c r="D64" t="s">
        <v>505</v>
      </c>
      <c r="E64" s="32">
        <v>1.1000000000000001</v>
      </c>
      <c r="F64" t="s">
        <v>506</v>
      </c>
      <c r="G64" t="s">
        <v>507</v>
      </c>
      <c r="H64" s="33">
        <v>25.38</v>
      </c>
      <c r="I64" t="s">
        <v>508</v>
      </c>
      <c r="J64" s="34">
        <f>ROUND(E64/I62* H64,5)</f>
        <v>27.917999999999999</v>
      </c>
      <c r="K64" s="35"/>
    </row>
    <row r="65" spans="1:27" x14ac:dyDescent="0.25">
      <c r="D65" s="36" t="s">
        <v>509</v>
      </c>
      <c r="E65" s="35"/>
      <c r="H65" s="35"/>
      <c r="K65" s="33">
        <f>SUM(J64:J64)</f>
        <v>27.917999999999999</v>
      </c>
    </row>
    <row r="66" spans="1:27" x14ac:dyDescent="0.25">
      <c r="B66" s="23" t="s">
        <v>510</v>
      </c>
      <c r="E66" s="35"/>
      <c r="H66" s="35"/>
      <c r="K66" s="35"/>
    </row>
    <row r="67" spans="1:27" x14ac:dyDescent="0.25">
      <c r="B67" t="s">
        <v>511</v>
      </c>
      <c r="C67" t="s">
        <v>504</v>
      </c>
      <c r="D67" t="s">
        <v>512</v>
      </c>
      <c r="E67" s="32">
        <v>0.6</v>
      </c>
      <c r="F67" t="s">
        <v>506</v>
      </c>
      <c r="G67" t="s">
        <v>507</v>
      </c>
      <c r="H67" s="33">
        <v>2.44</v>
      </c>
      <c r="I67" t="s">
        <v>508</v>
      </c>
      <c r="J67" s="34">
        <f>ROUND(E67/I62* H67,5)</f>
        <v>1.464</v>
      </c>
      <c r="K67" s="35"/>
    </row>
    <row r="68" spans="1:27" x14ac:dyDescent="0.25">
      <c r="D68" s="36" t="s">
        <v>513</v>
      </c>
      <c r="E68" s="35"/>
      <c r="H68" s="35"/>
      <c r="K68" s="33">
        <f>SUM(J67:J67)</f>
        <v>1.464</v>
      </c>
    </row>
    <row r="69" spans="1:27" x14ac:dyDescent="0.25">
      <c r="B69" s="23" t="s">
        <v>514</v>
      </c>
      <c r="E69" s="35"/>
      <c r="H69" s="35"/>
      <c r="K69" s="35"/>
    </row>
    <row r="70" spans="1:27" x14ac:dyDescent="0.25">
      <c r="B70" t="s">
        <v>515</v>
      </c>
      <c r="C70" t="s">
        <v>425</v>
      </c>
      <c r="D70" t="s">
        <v>516</v>
      </c>
      <c r="E70" s="32">
        <v>0.22500000000000001</v>
      </c>
      <c r="G70" t="s">
        <v>507</v>
      </c>
      <c r="H70" s="33">
        <v>168.82</v>
      </c>
      <c r="I70" t="s">
        <v>508</v>
      </c>
      <c r="J70" s="34">
        <f>ROUND(E70* H70,5)</f>
        <v>37.984499999999997</v>
      </c>
      <c r="K70" s="35"/>
    </row>
    <row r="71" spans="1:27" x14ac:dyDescent="0.25">
      <c r="B71" t="s">
        <v>533</v>
      </c>
      <c r="C71" t="s">
        <v>425</v>
      </c>
      <c r="D71" t="s">
        <v>534</v>
      </c>
      <c r="E71" s="32">
        <v>0.65</v>
      </c>
      <c r="G71" t="s">
        <v>507</v>
      </c>
      <c r="H71" s="33">
        <v>24.17</v>
      </c>
      <c r="I71" t="s">
        <v>508</v>
      </c>
      <c r="J71" s="34">
        <f>ROUND(E71* H71,5)</f>
        <v>15.7105</v>
      </c>
      <c r="K71" s="35"/>
    </row>
    <row r="72" spans="1:27" x14ac:dyDescent="0.25">
      <c r="B72" t="s">
        <v>531</v>
      </c>
      <c r="C72" t="s">
        <v>425</v>
      </c>
      <c r="D72" t="s">
        <v>532</v>
      </c>
      <c r="E72" s="32">
        <v>1.55</v>
      </c>
      <c r="G72" t="s">
        <v>507</v>
      </c>
      <c r="H72" s="33">
        <v>22.99</v>
      </c>
      <c r="I72" t="s">
        <v>508</v>
      </c>
      <c r="J72" s="34">
        <f>ROUND(E72* H72,5)</f>
        <v>35.634500000000003</v>
      </c>
      <c r="K72" s="35"/>
    </row>
    <row r="73" spans="1:27" x14ac:dyDescent="0.25">
      <c r="B73" t="s">
        <v>521</v>
      </c>
      <c r="C73" t="s">
        <v>30</v>
      </c>
      <c r="D73" t="s">
        <v>522</v>
      </c>
      <c r="E73" s="32">
        <v>0.18</v>
      </c>
      <c r="G73" t="s">
        <v>507</v>
      </c>
      <c r="H73" s="33">
        <v>2.59</v>
      </c>
      <c r="I73" t="s">
        <v>508</v>
      </c>
      <c r="J73" s="34">
        <f>ROUND(E73* H73,5)</f>
        <v>0.4662</v>
      </c>
      <c r="K73" s="35"/>
    </row>
    <row r="74" spans="1:27" x14ac:dyDescent="0.25">
      <c r="D74" s="36" t="s">
        <v>523</v>
      </c>
      <c r="E74" s="35"/>
      <c r="H74" s="35"/>
      <c r="K74" s="33">
        <f>SUM(J70:J73)</f>
        <v>89.795699999999997</v>
      </c>
    </row>
    <row r="75" spans="1:27" x14ac:dyDescent="0.25">
      <c r="D75" s="36" t="s">
        <v>524</v>
      </c>
      <c r="E75" s="35"/>
      <c r="H75" s="35"/>
      <c r="K75" s="37">
        <f>SUM(J63:J74)</f>
        <v>119.1777</v>
      </c>
    </row>
    <row r="76" spans="1:27" x14ac:dyDescent="0.25">
      <c r="D76" s="36" t="s">
        <v>525</v>
      </c>
      <c r="E76" s="35"/>
      <c r="H76" s="35">
        <v>1</v>
      </c>
      <c r="I76" t="s">
        <v>526</v>
      </c>
      <c r="K76" s="35">
        <f>ROUND(H76/100*K65,5)</f>
        <v>0.27917999999999998</v>
      </c>
    </row>
    <row r="77" spans="1:27" x14ac:dyDescent="0.25">
      <c r="D77" s="36" t="s">
        <v>527</v>
      </c>
      <c r="E77" s="35"/>
      <c r="H77" s="35"/>
      <c r="K77" s="37">
        <f>SUM(K75:K76)</f>
        <v>119.45688</v>
      </c>
    </row>
    <row r="79" spans="1:27" ht="45" customHeight="1" x14ac:dyDescent="0.25">
      <c r="A79" s="27"/>
      <c r="B79" s="27" t="s">
        <v>545</v>
      </c>
      <c r="C79" s="28" t="s">
        <v>30</v>
      </c>
      <c r="D79" s="7" t="s">
        <v>546</v>
      </c>
      <c r="E79" s="6"/>
      <c r="F79" s="6"/>
      <c r="G79" s="28"/>
      <c r="H79" s="30" t="s">
        <v>500</v>
      </c>
      <c r="I79" s="5">
        <v>1</v>
      </c>
      <c r="J79" s="4"/>
      <c r="K79" s="31">
        <f>ROUND(K94,2)</f>
        <v>193.75</v>
      </c>
      <c r="L79" s="29" t="s">
        <v>547</v>
      </c>
      <c r="M79" s="28"/>
      <c r="N79" s="28"/>
      <c r="O79" s="28"/>
      <c r="P79" s="28"/>
      <c r="Q79" s="28"/>
      <c r="R79" s="28"/>
      <c r="S79" s="28"/>
      <c r="T79" s="28"/>
      <c r="U79" s="28"/>
      <c r="V79" s="28"/>
      <c r="W79" s="28"/>
      <c r="X79" s="28"/>
      <c r="Y79" s="28"/>
      <c r="Z79" s="28"/>
      <c r="AA79" s="28"/>
    </row>
    <row r="80" spans="1:27" x14ac:dyDescent="0.25">
      <c r="B80" s="23" t="s">
        <v>502</v>
      </c>
    </row>
    <row r="81" spans="1:27" x14ac:dyDescent="0.25">
      <c r="B81" t="s">
        <v>503</v>
      </c>
      <c r="C81" t="s">
        <v>504</v>
      </c>
      <c r="D81" t="s">
        <v>505</v>
      </c>
      <c r="E81" s="32">
        <v>1.05</v>
      </c>
      <c r="F81" t="s">
        <v>506</v>
      </c>
      <c r="G81" t="s">
        <v>507</v>
      </c>
      <c r="H81" s="33">
        <v>25.38</v>
      </c>
      <c r="I81" t="s">
        <v>508</v>
      </c>
      <c r="J81" s="34">
        <f>ROUND(E81/I79* H81,5)</f>
        <v>26.649000000000001</v>
      </c>
      <c r="K81" s="35"/>
    </row>
    <row r="82" spans="1:27" x14ac:dyDescent="0.25">
      <c r="D82" s="36" t="s">
        <v>509</v>
      </c>
      <c r="E82" s="35"/>
      <c r="H82" s="35"/>
      <c r="K82" s="33">
        <f>SUM(J81:J81)</f>
        <v>26.649000000000001</v>
      </c>
    </row>
    <row r="83" spans="1:27" x14ac:dyDescent="0.25">
      <c r="B83" s="23" t="s">
        <v>510</v>
      </c>
      <c r="E83" s="35"/>
      <c r="H83" s="35"/>
      <c r="K83" s="35"/>
    </row>
    <row r="84" spans="1:27" x14ac:dyDescent="0.25">
      <c r="B84" t="s">
        <v>511</v>
      </c>
      <c r="C84" t="s">
        <v>504</v>
      </c>
      <c r="D84" t="s">
        <v>512</v>
      </c>
      <c r="E84" s="32">
        <v>0.72499999999999998</v>
      </c>
      <c r="F84" t="s">
        <v>506</v>
      </c>
      <c r="G84" t="s">
        <v>507</v>
      </c>
      <c r="H84" s="33">
        <v>2.44</v>
      </c>
      <c r="I84" t="s">
        <v>508</v>
      </c>
      <c r="J84" s="34">
        <f>ROUND(E84/I79* H84,5)</f>
        <v>1.7689999999999999</v>
      </c>
      <c r="K84" s="35"/>
    </row>
    <row r="85" spans="1:27" x14ac:dyDescent="0.25">
      <c r="D85" s="36" t="s">
        <v>513</v>
      </c>
      <c r="E85" s="35"/>
      <c r="H85" s="35"/>
      <c r="K85" s="33">
        <f>SUM(J84:J84)</f>
        <v>1.7689999999999999</v>
      </c>
    </row>
    <row r="86" spans="1:27" x14ac:dyDescent="0.25">
      <c r="B86" s="23" t="s">
        <v>514</v>
      </c>
      <c r="E86" s="35"/>
      <c r="H86" s="35"/>
      <c r="K86" s="35"/>
    </row>
    <row r="87" spans="1:27" x14ac:dyDescent="0.25">
      <c r="B87" t="s">
        <v>548</v>
      </c>
      <c r="C87" t="s">
        <v>425</v>
      </c>
      <c r="D87" t="s">
        <v>549</v>
      </c>
      <c r="E87" s="32">
        <v>1.38</v>
      </c>
      <c r="G87" t="s">
        <v>507</v>
      </c>
      <c r="H87" s="33">
        <v>25.94</v>
      </c>
      <c r="I87" t="s">
        <v>508</v>
      </c>
      <c r="J87" s="34">
        <f>ROUND(E87* H87,5)</f>
        <v>35.797199999999997</v>
      </c>
      <c r="K87" s="35"/>
    </row>
    <row r="88" spans="1:27" x14ac:dyDescent="0.25">
      <c r="B88" t="s">
        <v>515</v>
      </c>
      <c r="C88" t="s">
        <v>425</v>
      </c>
      <c r="D88" t="s">
        <v>516</v>
      </c>
      <c r="E88" s="32">
        <v>0.38</v>
      </c>
      <c r="G88" t="s">
        <v>507</v>
      </c>
      <c r="H88" s="33">
        <v>168.82</v>
      </c>
      <c r="I88" t="s">
        <v>508</v>
      </c>
      <c r="J88" s="34">
        <f>ROUND(E88* H88,5)</f>
        <v>64.151600000000002</v>
      </c>
      <c r="K88" s="35"/>
    </row>
    <row r="89" spans="1:27" x14ac:dyDescent="0.25">
      <c r="B89" t="s">
        <v>521</v>
      </c>
      <c r="C89" t="s">
        <v>30</v>
      </c>
      <c r="D89" t="s">
        <v>522</v>
      </c>
      <c r="E89" s="32">
        <v>0.2</v>
      </c>
      <c r="G89" t="s">
        <v>507</v>
      </c>
      <c r="H89" s="33">
        <v>2.59</v>
      </c>
      <c r="I89" t="s">
        <v>508</v>
      </c>
      <c r="J89" s="34">
        <f>ROUND(E89* H89,5)</f>
        <v>0.51800000000000002</v>
      </c>
      <c r="K89" s="35"/>
    </row>
    <row r="90" spans="1:27" x14ac:dyDescent="0.25">
      <c r="B90" t="s">
        <v>550</v>
      </c>
      <c r="C90" t="s">
        <v>551</v>
      </c>
      <c r="D90" t="s">
        <v>552</v>
      </c>
      <c r="E90" s="32">
        <v>190</v>
      </c>
      <c r="G90" t="s">
        <v>507</v>
      </c>
      <c r="H90" s="33">
        <v>0.34</v>
      </c>
      <c r="I90" t="s">
        <v>508</v>
      </c>
      <c r="J90" s="34">
        <f>ROUND(E90* H90,5)</f>
        <v>64.599999999999994</v>
      </c>
      <c r="K90" s="35"/>
    </row>
    <row r="91" spans="1:27" x14ac:dyDescent="0.25">
      <c r="D91" s="36" t="s">
        <v>523</v>
      </c>
      <c r="E91" s="35"/>
      <c r="H91" s="35"/>
      <c r="K91" s="33">
        <f>SUM(J87:J90)</f>
        <v>165.0668</v>
      </c>
    </row>
    <row r="92" spans="1:27" x14ac:dyDescent="0.25">
      <c r="D92" s="36" t="s">
        <v>524</v>
      </c>
      <c r="E92" s="35"/>
      <c r="H92" s="35"/>
      <c r="K92" s="37">
        <f>SUM(J80:J91)</f>
        <v>193.48480000000001</v>
      </c>
    </row>
    <row r="93" spans="1:27" x14ac:dyDescent="0.25">
      <c r="D93" s="36" t="s">
        <v>525</v>
      </c>
      <c r="E93" s="35"/>
      <c r="H93" s="35">
        <v>1</v>
      </c>
      <c r="I93" t="s">
        <v>526</v>
      </c>
      <c r="K93" s="35">
        <f>ROUND(H93/100*K82,5)</f>
        <v>0.26649</v>
      </c>
    </row>
    <row r="94" spans="1:27" x14ac:dyDescent="0.25">
      <c r="D94" s="36" t="s">
        <v>527</v>
      </c>
      <c r="E94" s="35"/>
      <c r="H94" s="35"/>
      <c r="K94" s="37">
        <f>SUM(K92:K93)</f>
        <v>193.75129000000001</v>
      </c>
    </row>
    <row r="96" spans="1:27" ht="45" customHeight="1" x14ac:dyDescent="0.25">
      <c r="A96" s="27"/>
      <c r="B96" s="27" t="s">
        <v>553</v>
      </c>
      <c r="C96" s="28" t="s">
        <v>30</v>
      </c>
      <c r="D96" s="7" t="s">
        <v>554</v>
      </c>
      <c r="E96" s="6"/>
      <c r="F96" s="6"/>
      <c r="G96" s="28"/>
      <c r="H96" s="30" t="s">
        <v>500</v>
      </c>
      <c r="I96" s="5">
        <v>1</v>
      </c>
      <c r="J96" s="4"/>
      <c r="K96" s="31">
        <f>ROUND(K110,2)</f>
        <v>112.35</v>
      </c>
      <c r="L96" s="29" t="s">
        <v>555</v>
      </c>
      <c r="M96" s="28"/>
      <c r="N96" s="28"/>
      <c r="O96" s="28"/>
      <c r="P96" s="28"/>
      <c r="Q96" s="28"/>
      <c r="R96" s="28"/>
      <c r="S96" s="28"/>
      <c r="T96" s="28"/>
      <c r="U96" s="28"/>
      <c r="V96" s="28"/>
      <c r="W96" s="28"/>
      <c r="X96" s="28"/>
      <c r="Y96" s="28"/>
      <c r="Z96" s="28"/>
      <c r="AA96" s="28"/>
    </row>
    <row r="97" spans="1:27" x14ac:dyDescent="0.25">
      <c r="B97" s="23" t="s">
        <v>502</v>
      </c>
    </row>
    <row r="98" spans="1:27" x14ac:dyDescent="0.25">
      <c r="B98" t="s">
        <v>503</v>
      </c>
      <c r="C98" t="s">
        <v>504</v>
      </c>
      <c r="D98" t="s">
        <v>505</v>
      </c>
      <c r="E98" s="32">
        <v>1</v>
      </c>
      <c r="F98" t="s">
        <v>506</v>
      </c>
      <c r="G98" t="s">
        <v>507</v>
      </c>
      <c r="H98" s="33">
        <v>25.38</v>
      </c>
      <c r="I98" t="s">
        <v>508</v>
      </c>
      <c r="J98" s="34">
        <f>ROUND(E98/I96* H98,5)</f>
        <v>25.38</v>
      </c>
      <c r="K98" s="35"/>
    </row>
    <row r="99" spans="1:27" x14ac:dyDescent="0.25">
      <c r="D99" s="36" t="s">
        <v>509</v>
      </c>
      <c r="E99" s="35"/>
      <c r="H99" s="35"/>
      <c r="K99" s="33">
        <f>SUM(J98:J98)</f>
        <v>25.38</v>
      </c>
    </row>
    <row r="100" spans="1:27" x14ac:dyDescent="0.25">
      <c r="B100" s="23" t="s">
        <v>510</v>
      </c>
      <c r="E100" s="35"/>
      <c r="H100" s="35"/>
      <c r="K100" s="35"/>
    </row>
    <row r="101" spans="1:27" x14ac:dyDescent="0.25">
      <c r="B101" t="s">
        <v>511</v>
      </c>
      <c r="C101" t="s">
        <v>504</v>
      </c>
      <c r="D101" t="s">
        <v>512</v>
      </c>
      <c r="E101" s="32">
        <v>0.7</v>
      </c>
      <c r="F101" t="s">
        <v>506</v>
      </c>
      <c r="G101" t="s">
        <v>507</v>
      </c>
      <c r="H101" s="33">
        <v>2.44</v>
      </c>
      <c r="I101" t="s">
        <v>508</v>
      </c>
      <c r="J101" s="34">
        <f>ROUND(E101/I96* H101,5)</f>
        <v>1.708</v>
      </c>
      <c r="K101" s="35"/>
    </row>
    <row r="102" spans="1:27" x14ac:dyDescent="0.25">
      <c r="D102" s="36" t="s">
        <v>513</v>
      </c>
      <c r="E102" s="35"/>
      <c r="H102" s="35"/>
      <c r="K102" s="33">
        <f>SUM(J101:J101)</f>
        <v>1.708</v>
      </c>
    </row>
    <row r="103" spans="1:27" x14ac:dyDescent="0.25">
      <c r="B103" s="23" t="s">
        <v>514</v>
      </c>
      <c r="E103" s="35"/>
      <c r="H103" s="35"/>
      <c r="K103" s="35"/>
    </row>
    <row r="104" spans="1:27" x14ac:dyDescent="0.25">
      <c r="B104" t="s">
        <v>521</v>
      </c>
      <c r="C104" t="s">
        <v>30</v>
      </c>
      <c r="D104" t="s">
        <v>522</v>
      </c>
      <c r="E104" s="32">
        <v>0.2</v>
      </c>
      <c r="G104" t="s">
        <v>507</v>
      </c>
      <c r="H104" s="33">
        <v>2.59</v>
      </c>
      <c r="I104" t="s">
        <v>508</v>
      </c>
      <c r="J104" s="34">
        <f>ROUND(E104* H104,5)</f>
        <v>0.51800000000000002</v>
      </c>
      <c r="K104" s="35"/>
    </row>
    <row r="105" spans="1:27" x14ac:dyDescent="0.25">
      <c r="B105" t="s">
        <v>548</v>
      </c>
      <c r="C105" t="s">
        <v>425</v>
      </c>
      <c r="D105" t="s">
        <v>549</v>
      </c>
      <c r="E105" s="32">
        <v>1.63</v>
      </c>
      <c r="G105" t="s">
        <v>507</v>
      </c>
      <c r="H105" s="33">
        <v>25.94</v>
      </c>
      <c r="I105" t="s">
        <v>508</v>
      </c>
      <c r="J105" s="34">
        <f>ROUND(E105* H105,5)</f>
        <v>42.282200000000003</v>
      </c>
      <c r="K105" s="35"/>
    </row>
    <row r="106" spans="1:27" x14ac:dyDescent="0.25">
      <c r="B106" t="s">
        <v>515</v>
      </c>
      <c r="C106" t="s">
        <v>425</v>
      </c>
      <c r="D106" t="s">
        <v>516</v>
      </c>
      <c r="E106" s="32">
        <v>0.25</v>
      </c>
      <c r="G106" t="s">
        <v>507</v>
      </c>
      <c r="H106" s="33">
        <v>168.82</v>
      </c>
      <c r="I106" t="s">
        <v>508</v>
      </c>
      <c r="J106" s="34">
        <f>ROUND(E106* H106,5)</f>
        <v>42.204999999999998</v>
      </c>
      <c r="K106" s="35"/>
    </row>
    <row r="107" spans="1:27" x14ac:dyDescent="0.25">
      <c r="D107" s="36" t="s">
        <v>523</v>
      </c>
      <c r="E107" s="35"/>
      <c r="H107" s="35"/>
      <c r="K107" s="33">
        <f>SUM(J104:J106)</f>
        <v>85.005200000000002</v>
      </c>
    </row>
    <row r="108" spans="1:27" x14ac:dyDescent="0.25">
      <c r="D108" s="36" t="s">
        <v>524</v>
      </c>
      <c r="E108" s="35"/>
      <c r="H108" s="35"/>
      <c r="K108" s="37">
        <f>SUM(J97:J107)</f>
        <v>112.0932</v>
      </c>
    </row>
    <row r="109" spans="1:27" x14ac:dyDescent="0.25">
      <c r="D109" s="36" t="s">
        <v>525</v>
      </c>
      <c r="E109" s="35"/>
      <c r="H109" s="35">
        <v>1</v>
      </c>
      <c r="I109" t="s">
        <v>526</v>
      </c>
      <c r="K109" s="35">
        <f>ROUND(H109/100*K99,5)</f>
        <v>0.25380000000000003</v>
      </c>
    </row>
    <row r="110" spans="1:27" x14ac:dyDescent="0.25">
      <c r="D110" s="36" t="s">
        <v>527</v>
      </c>
      <c r="E110" s="35"/>
      <c r="H110" s="35"/>
      <c r="K110" s="37">
        <f>SUM(K108:K109)</f>
        <v>112.34699999999999</v>
      </c>
    </row>
    <row r="112" spans="1:27" ht="45" customHeight="1" x14ac:dyDescent="0.25">
      <c r="A112" s="27"/>
      <c r="B112" s="27" t="s">
        <v>556</v>
      </c>
      <c r="C112" s="28" t="s">
        <v>30</v>
      </c>
      <c r="D112" s="7" t="s">
        <v>557</v>
      </c>
      <c r="E112" s="6"/>
      <c r="F112" s="6"/>
      <c r="G112" s="28"/>
      <c r="H112" s="30" t="s">
        <v>500</v>
      </c>
      <c r="I112" s="5">
        <v>1</v>
      </c>
      <c r="J112" s="4"/>
      <c r="K112" s="31">
        <f>ROUND(K126,2)</f>
        <v>131.44</v>
      </c>
      <c r="L112" s="29" t="s">
        <v>558</v>
      </c>
      <c r="M112" s="28"/>
      <c r="N112" s="28"/>
      <c r="O112" s="28"/>
      <c r="P112" s="28"/>
      <c r="Q112" s="28"/>
      <c r="R112" s="28"/>
      <c r="S112" s="28"/>
      <c r="T112" s="28"/>
      <c r="U112" s="28"/>
      <c r="V112" s="28"/>
      <c r="W112" s="28"/>
      <c r="X112" s="28"/>
      <c r="Y112" s="28"/>
      <c r="Z112" s="28"/>
      <c r="AA112" s="28"/>
    </row>
    <row r="113" spans="1:27" x14ac:dyDescent="0.25">
      <c r="B113" s="23" t="s">
        <v>502</v>
      </c>
    </row>
    <row r="114" spans="1:27" x14ac:dyDescent="0.25">
      <c r="B114" t="s">
        <v>503</v>
      </c>
      <c r="C114" t="s">
        <v>504</v>
      </c>
      <c r="D114" t="s">
        <v>505</v>
      </c>
      <c r="E114" s="32">
        <v>1</v>
      </c>
      <c r="F114" t="s">
        <v>506</v>
      </c>
      <c r="G114" t="s">
        <v>507</v>
      </c>
      <c r="H114" s="33">
        <v>25.38</v>
      </c>
      <c r="I114" t="s">
        <v>508</v>
      </c>
      <c r="J114" s="34">
        <f>ROUND(E114/I112* H114,5)</f>
        <v>25.38</v>
      </c>
      <c r="K114" s="35"/>
    </row>
    <row r="115" spans="1:27" x14ac:dyDescent="0.25">
      <c r="D115" s="36" t="s">
        <v>509</v>
      </c>
      <c r="E115" s="35"/>
      <c r="H115" s="35"/>
      <c r="K115" s="33">
        <f>SUM(J114:J114)</f>
        <v>25.38</v>
      </c>
    </row>
    <row r="116" spans="1:27" x14ac:dyDescent="0.25">
      <c r="B116" s="23" t="s">
        <v>510</v>
      </c>
      <c r="E116" s="35"/>
      <c r="H116" s="35"/>
      <c r="K116" s="35"/>
    </row>
    <row r="117" spans="1:27" x14ac:dyDescent="0.25">
      <c r="B117" t="s">
        <v>511</v>
      </c>
      <c r="C117" t="s">
        <v>504</v>
      </c>
      <c r="D117" t="s">
        <v>512</v>
      </c>
      <c r="E117" s="32">
        <v>0.7</v>
      </c>
      <c r="F117" t="s">
        <v>506</v>
      </c>
      <c r="G117" t="s">
        <v>507</v>
      </c>
      <c r="H117" s="33">
        <v>2.44</v>
      </c>
      <c r="I117" t="s">
        <v>508</v>
      </c>
      <c r="J117" s="34">
        <f>ROUND(E117/I112* H117,5)</f>
        <v>1.708</v>
      </c>
      <c r="K117" s="35"/>
    </row>
    <row r="118" spans="1:27" x14ac:dyDescent="0.25">
      <c r="D118" s="36" t="s">
        <v>513</v>
      </c>
      <c r="E118" s="35"/>
      <c r="H118" s="35"/>
      <c r="K118" s="33">
        <f>SUM(J117:J117)</f>
        <v>1.708</v>
      </c>
    </row>
    <row r="119" spans="1:27" x14ac:dyDescent="0.25">
      <c r="B119" s="23" t="s">
        <v>514</v>
      </c>
      <c r="E119" s="35"/>
      <c r="H119" s="35"/>
      <c r="K119" s="35"/>
    </row>
    <row r="120" spans="1:27" x14ac:dyDescent="0.25">
      <c r="B120" t="s">
        <v>515</v>
      </c>
      <c r="C120" t="s">
        <v>425</v>
      </c>
      <c r="D120" t="s">
        <v>516</v>
      </c>
      <c r="E120" s="32">
        <v>0.38</v>
      </c>
      <c r="G120" t="s">
        <v>507</v>
      </c>
      <c r="H120" s="33">
        <v>168.82</v>
      </c>
      <c r="I120" t="s">
        <v>508</v>
      </c>
      <c r="J120" s="34">
        <f>ROUND(E120* H120,5)</f>
        <v>64.151600000000002</v>
      </c>
      <c r="K120" s="35"/>
    </row>
    <row r="121" spans="1:27" x14ac:dyDescent="0.25">
      <c r="B121" t="s">
        <v>548</v>
      </c>
      <c r="C121" t="s">
        <v>425</v>
      </c>
      <c r="D121" t="s">
        <v>549</v>
      </c>
      <c r="E121" s="32">
        <v>1.52</v>
      </c>
      <c r="G121" t="s">
        <v>507</v>
      </c>
      <c r="H121" s="33">
        <v>25.94</v>
      </c>
      <c r="I121" t="s">
        <v>508</v>
      </c>
      <c r="J121" s="34">
        <f>ROUND(E121* H121,5)</f>
        <v>39.428800000000003</v>
      </c>
      <c r="K121" s="35"/>
    </row>
    <row r="122" spans="1:27" x14ac:dyDescent="0.25">
      <c r="B122" t="s">
        <v>521</v>
      </c>
      <c r="C122" t="s">
        <v>30</v>
      </c>
      <c r="D122" t="s">
        <v>522</v>
      </c>
      <c r="E122" s="32">
        <v>0.2</v>
      </c>
      <c r="G122" t="s">
        <v>507</v>
      </c>
      <c r="H122" s="33">
        <v>2.59</v>
      </c>
      <c r="I122" t="s">
        <v>508</v>
      </c>
      <c r="J122" s="34">
        <f>ROUND(E122* H122,5)</f>
        <v>0.51800000000000002</v>
      </c>
      <c r="K122" s="35"/>
    </row>
    <row r="123" spans="1:27" x14ac:dyDescent="0.25">
      <c r="D123" s="36" t="s">
        <v>523</v>
      </c>
      <c r="E123" s="35"/>
      <c r="H123" s="35"/>
      <c r="K123" s="33">
        <f>SUM(J120:J122)</f>
        <v>104.0984</v>
      </c>
    </row>
    <row r="124" spans="1:27" x14ac:dyDescent="0.25">
      <c r="D124" s="36" t="s">
        <v>524</v>
      </c>
      <c r="E124" s="35"/>
      <c r="H124" s="35"/>
      <c r="K124" s="37">
        <f>SUM(J113:J123)</f>
        <v>131.18639999999999</v>
      </c>
    </row>
    <row r="125" spans="1:27" x14ac:dyDescent="0.25">
      <c r="D125" s="36" t="s">
        <v>525</v>
      </c>
      <c r="E125" s="35"/>
      <c r="H125" s="35">
        <v>1</v>
      </c>
      <c r="I125" t="s">
        <v>526</v>
      </c>
      <c r="K125" s="35">
        <f>ROUND(H125/100*K115,5)</f>
        <v>0.25380000000000003</v>
      </c>
    </row>
    <row r="126" spans="1:27" x14ac:dyDescent="0.25">
      <c r="D126" s="36" t="s">
        <v>527</v>
      </c>
      <c r="E126" s="35"/>
      <c r="H126" s="35"/>
      <c r="K126" s="37">
        <f>SUM(K124:K125)</f>
        <v>131.4402</v>
      </c>
    </row>
    <row r="128" spans="1:27" ht="45" customHeight="1" x14ac:dyDescent="0.25">
      <c r="A128" s="27"/>
      <c r="B128" s="27" t="s">
        <v>559</v>
      </c>
      <c r="C128" s="28" t="s">
        <v>30</v>
      </c>
      <c r="D128" s="7" t="s">
        <v>560</v>
      </c>
      <c r="E128" s="6"/>
      <c r="F128" s="6"/>
      <c r="G128" s="28"/>
      <c r="H128" s="30" t="s">
        <v>500</v>
      </c>
      <c r="I128" s="5">
        <v>1</v>
      </c>
      <c r="J128" s="4"/>
      <c r="K128" s="31">
        <f>ROUND(K143,2)</f>
        <v>238.65</v>
      </c>
      <c r="L128" s="29" t="s">
        <v>561</v>
      </c>
      <c r="M128" s="28"/>
      <c r="N128" s="28"/>
      <c r="O128" s="28"/>
      <c r="P128" s="28"/>
      <c r="Q128" s="28"/>
      <c r="R128" s="28"/>
      <c r="S128" s="28"/>
      <c r="T128" s="28"/>
      <c r="U128" s="28"/>
      <c r="V128" s="28"/>
      <c r="W128" s="28"/>
      <c r="X128" s="28"/>
      <c r="Y128" s="28"/>
      <c r="Z128" s="28"/>
      <c r="AA128" s="28"/>
    </row>
    <row r="129" spans="2:11" x14ac:dyDescent="0.25">
      <c r="B129" s="23" t="s">
        <v>502</v>
      </c>
    </row>
    <row r="130" spans="2:11" x14ac:dyDescent="0.25">
      <c r="B130" t="s">
        <v>503</v>
      </c>
      <c r="C130" t="s">
        <v>504</v>
      </c>
      <c r="D130" t="s">
        <v>505</v>
      </c>
      <c r="E130" s="32">
        <v>1.05</v>
      </c>
      <c r="F130" t="s">
        <v>506</v>
      </c>
      <c r="G130" t="s">
        <v>507</v>
      </c>
      <c r="H130" s="33">
        <v>25.38</v>
      </c>
      <c r="I130" t="s">
        <v>508</v>
      </c>
      <c r="J130" s="34">
        <f>ROUND(E130/I128* H130,5)</f>
        <v>26.649000000000001</v>
      </c>
      <c r="K130" s="35"/>
    </row>
    <row r="131" spans="2:11" x14ac:dyDescent="0.25">
      <c r="D131" s="36" t="s">
        <v>509</v>
      </c>
      <c r="E131" s="35"/>
      <c r="H131" s="35"/>
      <c r="K131" s="33">
        <f>SUM(J130:J130)</f>
        <v>26.649000000000001</v>
      </c>
    </row>
    <row r="132" spans="2:11" x14ac:dyDescent="0.25">
      <c r="B132" s="23" t="s">
        <v>510</v>
      </c>
      <c r="E132" s="35"/>
      <c r="H132" s="35"/>
      <c r="K132" s="35"/>
    </row>
    <row r="133" spans="2:11" x14ac:dyDescent="0.25">
      <c r="B133" t="s">
        <v>511</v>
      </c>
      <c r="C133" t="s">
        <v>504</v>
      </c>
      <c r="D133" t="s">
        <v>512</v>
      </c>
      <c r="E133" s="32">
        <v>0.72499999999999998</v>
      </c>
      <c r="F133" t="s">
        <v>506</v>
      </c>
      <c r="G133" t="s">
        <v>507</v>
      </c>
      <c r="H133" s="33">
        <v>2.44</v>
      </c>
      <c r="I133" t="s">
        <v>508</v>
      </c>
      <c r="J133" s="34">
        <f>ROUND(E133/I128* H133,5)</f>
        <v>1.7689999999999999</v>
      </c>
      <c r="K133" s="35"/>
    </row>
    <row r="134" spans="2:11" x14ac:dyDescent="0.25">
      <c r="D134" s="36" t="s">
        <v>513</v>
      </c>
      <c r="E134" s="35"/>
      <c r="H134" s="35"/>
      <c r="K134" s="33">
        <f>SUM(J133:J133)</f>
        <v>1.7689999999999999</v>
      </c>
    </row>
    <row r="135" spans="2:11" x14ac:dyDescent="0.25">
      <c r="B135" s="23" t="s">
        <v>514</v>
      </c>
      <c r="E135" s="35"/>
      <c r="H135" s="35"/>
      <c r="K135" s="35"/>
    </row>
    <row r="136" spans="2:11" x14ac:dyDescent="0.25">
      <c r="B136" t="s">
        <v>548</v>
      </c>
      <c r="C136" t="s">
        <v>425</v>
      </c>
      <c r="D136" t="s">
        <v>549</v>
      </c>
      <c r="E136" s="32">
        <v>1.53</v>
      </c>
      <c r="G136" t="s">
        <v>507</v>
      </c>
      <c r="H136" s="33">
        <v>25.94</v>
      </c>
      <c r="I136" t="s">
        <v>508</v>
      </c>
      <c r="J136" s="34">
        <f>ROUND(E136* H136,5)</f>
        <v>39.688200000000002</v>
      </c>
      <c r="K136" s="35"/>
    </row>
    <row r="137" spans="2:11" x14ac:dyDescent="0.25">
      <c r="B137" t="s">
        <v>550</v>
      </c>
      <c r="C137" t="s">
        <v>551</v>
      </c>
      <c r="D137" t="s">
        <v>552</v>
      </c>
      <c r="E137" s="32">
        <v>400</v>
      </c>
      <c r="G137" t="s">
        <v>507</v>
      </c>
      <c r="H137" s="33">
        <v>0.34</v>
      </c>
      <c r="I137" t="s">
        <v>508</v>
      </c>
      <c r="J137" s="34">
        <f>ROUND(E137* H137,5)</f>
        <v>136</v>
      </c>
      <c r="K137" s="35"/>
    </row>
    <row r="138" spans="2:11" x14ac:dyDescent="0.25">
      <c r="B138" t="s">
        <v>515</v>
      </c>
      <c r="C138" t="s">
        <v>425</v>
      </c>
      <c r="D138" t="s">
        <v>516</v>
      </c>
      <c r="E138" s="32">
        <v>0.2</v>
      </c>
      <c r="G138" t="s">
        <v>507</v>
      </c>
      <c r="H138" s="33">
        <v>168.82</v>
      </c>
      <c r="I138" t="s">
        <v>508</v>
      </c>
      <c r="J138" s="34">
        <f>ROUND(E138* H138,5)</f>
        <v>33.764000000000003</v>
      </c>
      <c r="K138" s="35"/>
    </row>
    <row r="139" spans="2:11" x14ac:dyDescent="0.25">
      <c r="B139" t="s">
        <v>521</v>
      </c>
      <c r="C139" t="s">
        <v>30</v>
      </c>
      <c r="D139" t="s">
        <v>522</v>
      </c>
      <c r="E139" s="32">
        <v>0.2</v>
      </c>
      <c r="G139" t="s">
        <v>507</v>
      </c>
      <c r="H139" s="33">
        <v>2.59</v>
      </c>
      <c r="I139" t="s">
        <v>508</v>
      </c>
      <c r="J139" s="34">
        <f>ROUND(E139* H139,5)</f>
        <v>0.51800000000000002</v>
      </c>
      <c r="K139" s="35"/>
    </row>
    <row r="140" spans="2:11" x14ac:dyDescent="0.25">
      <c r="D140" s="36" t="s">
        <v>523</v>
      </c>
      <c r="E140" s="35"/>
      <c r="H140" s="35"/>
      <c r="K140" s="33">
        <f>SUM(J136:J139)</f>
        <v>209.97020000000001</v>
      </c>
    </row>
    <row r="141" spans="2:11" x14ac:dyDescent="0.25">
      <c r="D141" s="36" t="s">
        <v>524</v>
      </c>
      <c r="E141" s="35"/>
      <c r="H141" s="35"/>
      <c r="K141" s="37">
        <f>SUM(J129:J140)</f>
        <v>238.38820000000001</v>
      </c>
    </row>
    <row r="142" spans="2:11" x14ac:dyDescent="0.25">
      <c r="D142" s="36" t="s">
        <v>525</v>
      </c>
      <c r="E142" s="35"/>
      <c r="H142" s="35">
        <v>1</v>
      </c>
      <c r="I142" t="s">
        <v>526</v>
      </c>
      <c r="K142" s="35">
        <f>ROUND(H142/100*K131,5)</f>
        <v>0.26649</v>
      </c>
    </row>
    <row r="143" spans="2:11" x14ac:dyDescent="0.25">
      <c r="D143" s="36" t="s">
        <v>527</v>
      </c>
      <c r="E143" s="35"/>
      <c r="H143" s="35"/>
      <c r="K143" s="37">
        <f>SUM(K141:K142)</f>
        <v>238.65469000000002</v>
      </c>
    </row>
    <row r="145" spans="1:27" ht="45" customHeight="1" x14ac:dyDescent="0.25">
      <c r="A145" s="27"/>
      <c r="B145" s="27" t="s">
        <v>562</v>
      </c>
      <c r="C145" s="28" t="s">
        <v>30</v>
      </c>
      <c r="D145" s="7" t="s">
        <v>563</v>
      </c>
      <c r="E145" s="6"/>
      <c r="F145" s="6"/>
      <c r="G145" s="28"/>
      <c r="H145" s="30" t="s">
        <v>500</v>
      </c>
      <c r="I145" s="5">
        <v>1</v>
      </c>
      <c r="J145" s="4"/>
      <c r="K145" s="31">
        <f>ROUND(K159,2)</f>
        <v>106.76</v>
      </c>
      <c r="L145" s="29" t="s">
        <v>564</v>
      </c>
      <c r="M145" s="28"/>
      <c r="N145" s="28"/>
      <c r="O145" s="28"/>
      <c r="P145" s="28"/>
      <c r="Q145" s="28"/>
      <c r="R145" s="28"/>
      <c r="S145" s="28"/>
      <c r="T145" s="28"/>
      <c r="U145" s="28"/>
      <c r="V145" s="28"/>
      <c r="W145" s="28"/>
      <c r="X145" s="28"/>
      <c r="Y145" s="28"/>
      <c r="Z145" s="28"/>
      <c r="AA145" s="28"/>
    </row>
    <row r="146" spans="1:27" x14ac:dyDescent="0.25">
      <c r="B146" s="23" t="s">
        <v>502</v>
      </c>
    </row>
    <row r="147" spans="1:27" x14ac:dyDescent="0.25">
      <c r="B147" t="s">
        <v>503</v>
      </c>
      <c r="C147" t="s">
        <v>504</v>
      </c>
      <c r="D147" t="s">
        <v>505</v>
      </c>
      <c r="E147" s="32">
        <v>1</v>
      </c>
      <c r="F147" t="s">
        <v>506</v>
      </c>
      <c r="G147" t="s">
        <v>507</v>
      </c>
      <c r="H147" s="33">
        <v>25.38</v>
      </c>
      <c r="I147" t="s">
        <v>508</v>
      </c>
      <c r="J147" s="34">
        <f>ROUND(E147/I145* H147,5)</f>
        <v>25.38</v>
      </c>
      <c r="K147" s="35"/>
    </row>
    <row r="148" spans="1:27" x14ac:dyDescent="0.25">
      <c r="D148" s="36" t="s">
        <v>509</v>
      </c>
      <c r="E148" s="35"/>
      <c r="H148" s="35"/>
      <c r="K148" s="33">
        <f>SUM(J147:J147)</f>
        <v>25.38</v>
      </c>
    </row>
    <row r="149" spans="1:27" x14ac:dyDescent="0.25">
      <c r="B149" s="23" t="s">
        <v>510</v>
      </c>
      <c r="E149" s="35"/>
      <c r="H149" s="35"/>
      <c r="K149" s="35"/>
    </row>
    <row r="150" spans="1:27" x14ac:dyDescent="0.25">
      <c r="B150" t="s">
        <v>511</v>
      </c>
      <c r="C150" t="s">
        <v>504</v>
      </c>
      <c r="D150" t="s">
        <v>512</v>
      </c>
      <c r="E150" s="32">
        <v>0.7</v>
      </c>
      <c r="F150" t="s">
        <v>506</v>
      </c>
      <c r="G150" t="s">
        <v>507</v>
      </c>
      <c r="H150" s="33">
        <v>2.44</v>
      </c>
      <c r="I150" t="s">
        <v>508</v>
      </c>
      <c r="J150" s="34">
        <f>ROUND(E150/I145* H150,5)</f>
        <v>1.708</v>
      </c>
      <c r="K150" s="35"/>
    </row>
    <row r="151" spans="1:27" x14ac:dyDescent="0.25">
      <c r="D151" s="36" t="s">
        <v>513</v>
      </c>
      <c r="E151" s="35"/>
      <c r="H151" s="35"/>
      <c r="K151" s="33">
        <f>SUM(J150:J150)</f>
        <v>1.708</v>
      </c>
    </row>
    <row r="152" spans="1:27" x14ac:dyDescent="0.25">
      <c r="B152" s="23" t="s">
        <v>514</v>
      </c>
      <c r="E152" s="35"/>
      <c r="H152" s="35"/>
      <c r="K152" s="35"/>
    </row>
    <row r="153" spans="1:27" x14ac:dyDescent="0.25">
      <c r="B153" t="s">
        <v>515</v>
      </c>
      <c r="C153" t="s">
        <v>425</v>
      </c>
      <c r="D153" t="s">
        <v>516</v>
      </c>
      <c r="E153" s="32">
        <v>0.2</v>
      </c>
      <c r="G153" t="s">
        <v>507</v>
      </c>
      <c r="H153" s="33">
        <v>168.82</v>
      </c>
      <c r="I153" t="s">
        <v>508</v>
      </c>
      <c r="J153" s="34">
        <f>ROUND(E153* H153,5)</f>
        <v>33.764000000000003</v>
      </c>
      <c r="K153" s="35"/>
    </row>
    <row r="154" spans="1:27" x14ac:dyDescent="0.25">
      <c r="B154" t="s">
        <v>548</v>
      </c>
      <c r="C154" t="s">
        <v>425</v>
      </c>
      <c r="D154" t="s">
        <v>549</v>
      </c>
      <c r="E154" s="32">
        <v>1.74</v>
      </c>
      <c r="G154" t="s">
        <v>507</v>
      </c>
      <c r="H154" s="33">
        <v>25.94</v>
      </c>
      <c r="I154" t="s">
        <v>508</v>
      </c>
      <c r="J154" s="34">
        <f>ROUND(E154* H154,5)</f>
        <v>45.135599999999997</v>
      </c>
      <c r="K154" s="35"/>
    </row>
    <row r="155" spans="1:27" x14ac:dyDescent="0.25">
      <c r="B155" t="s">
        <v>521</v>
      </c>
      <c r="C155" t="s">
        <v>30</v>
      </c>
      <c r="D155" t="s">
        <v>522</v>
      </c>
      <c r="E155" s="32">
        <v>0.2</v>
      </c>
      <c r="G155" t="s">
        <v>507</v>
      </c>
      <c r="H155" s="33">
        <v>2.59</v>
      </c>
      <c r="I155" t="s">
        <v>508</v>
      </c>
      <c r="J155" s="34">
        <f>ROUND(E155* H155,5)</f>
        <v>0.51800000000000002</v>
      </c>
      <c r="K155" s="35"/>
    </row>
    <row r="156" spans="1:27" x14ac:dyDescent="0.25">
      <c r="D156" s="36" t="s">
        <v>523</v>
      </c>
      <c r="E156" s="35"/>
      <c r="H156" s="35"/>
      <c r="K156" s="33">
        <f>SUM(J153:J155)</f>
        <v>79.417599999999993</v>
      </c>
    </row>
    <row r="157" spans="1:27" x14ac:dyDescent="0.25">
      <c r="D157" s="36" t="s">
        <v>524</v>
      </c>
      <c r="E157" s="35"/>
      <c r="H157" s="35"/>
      <c r="K157" s="37">
        <f>SUM(J146:J156)</f>
        <v>106.5056</v>
      </c>
    </row>
    <row r="158" spans="1:27" x14ac:dyDescent="0.25">
      <c r="D158" s="36" t="s">
        <v>525</v>
      </c>
      <c r="E158" s="35"/>
      <c r="H158" s="35">
        <v>1</v>
      </c>
      <c r="I158" t="s">
        <v>526</v>
      </c>
      <c r="K158" s="35">
        <f>ROUND(H158/100*K148,5)</f>
        <v>0.25380000000000003</v>
      </c>
    </row>
    <row r="159" spans="1:27" x14ac:dyDescent="0.25">
      <c r="D159" s="36" t="s">
        <v>527</v>
      </c>
      <c r="E159" s="35"/>
      <c r="H159" s="35"/>
      <c r="K159" s="37">
        <f>SUM(K157:K158)</f>
        <v>106.7594</v>
      </c>
    </row>
    <row r="161" spans="1:27" ht="45" customHeight="1" x14ac:dyDescent="0.25">
      <c r="A161" s="27"/>
      <c r="B161" s="27" t="s">
        <v>565</v>
      </c>
      <c r="C161" s="28" t="s">
        <v>551</v>
      </c>
      <c r="D161" s="7" t="s">
        <v>566</v>
      </c>
      <c r="E161" s="6"/>
      <c r="F161" s="6"/>
      <c r="G161" s="28"/>
      <c r="H161" s="30" t="s">
        <v>500</v>
      </c>
      <c r="I161" s="5">
        <v>1</v>
      </c>
      <c r="J161" s="4"/>
      <c r="K161" s="31">
        <f>ROUND(K172,2)</f>
        <v>1.56</v>
      </c>
      <c r="L161" s="29" t="s">
        <v>567</v>
      </c>
      <c r="M161" s="28"/>
      <c r="N161" s="28"/>
      <c r="O161" s="28"/>
      <c r="P161" s="28"/>
      <c r="Q161" s="28"/>
      <c r="R161" s="28"/>
      <c r="S161" s="28"/>
      <c r="T161" s="28"/>
      <c r="U161" s="28"/>
      <c r="V161" s="28"/>
      <c r="W161" s="28"/>
      <c r="X161" s="28"/>
      <c r="Y161" s="28"/>
      <c r="Z161" s="28"/>
      <c r="AA161" s="28"/>
    </row>
    <row r="162" spans="1:27" x14ac:dyDescent="0.25">
      <c r="B162" s="23" t="s">
        <v>502</v>
      </c>
    </row>
    <row r="163" spans="1:27" x14ac:dyDescent="0.25">
      <c r="B163" t="s">
        <v>568</v>
      </c>
      <c r="C163" t="s">
        <v>504</v>
      </c>
      <c r="D163" t="s">
        <v>569</v>
      </c>
      <c r="E163" s="32">
        <v>5.0000000000000001E-3</v>
      </c>
      <c r="F163" t="s">
        <v>506</v>
      </c>
      <c r="G163" t="s">
        <v>507</v>
      </c>
      <c r="H163" s="33">
        <v>29.42</v>
      </c>
      <c r="I163" t="s">
        <v>508</v>
      </c>
      <c r="J163" s="34">
        <f>ROUND(E163/I161* H163,5)</f>
        <v>0.14710000000000001</v>
      </c>
      <c r="K163" s="35"/>
    </row>
    <row r="164" spans="1:27" x14ac:dyDescent="0.25">
      <c r="B164" t="s">
        <v>570</v>
      </c>
      <c r="C164" t="s">
        <v>504</v>
      </c>
      <c r="D164" t="s">
        <v>571</v>
      </c>
      <c r="E164" s="32">
        <v>5.0000000000000001E-3</v>
      </c>
      <c r="F164" t="s">
        <v>506</v>
      </c>
      <c r="G164" t="s">
        <v>507</v>
      </c>
      <c r="H164" s="33">
        <v>26.12</v>
      </c>
      <c r="I164" t="s">
        <v>508</v>
      </c>
      <c r="J164" s="34">
        <f>ROUND(E164/I161* H164,5)</f>
        <v>0.13059999999999999</v>
      </c>
      <c r="K164" s="35"/>
    </row>
    <row r="165" spans="1:27" x14ac:dyDescent="0.25">
      <c r="D165" s="36" t="s">
        <v>509</v>
      </c>
      <c r="E165" s="35"/>
      <c r="H165" s="35"/>
      <c r="K165" s="33">
        <f>SUM(J163:J164)</f>
        <v>0.2777</v>
      </c>
    </row>
    <row r="166" spans="1:27" x14ac:dyDescent="0.25">
      <c r="B166" s="23" t="s">
        <v>514</v>
      </c>
      <c r="E166" s="35"/>
      <c r="H166" s="35"/>
      <c r="K166" s="35"/>
    </row>
    <row r="167" spans="1:27" x14ac:dyDescent="0.25">
      <c r="B167" t="s">
        <v>572</v>
      </c>
      <c r="C167" t="s">
        <v>551</v>
      </c>
      <c r="D167" t="s">
        <v>573</v>
      </c>
      <c r="E167" s="32">
        <v>1.05</v>
      </c>
      <c r="G167" t="s">
        <v>507</v>
      </c>
      <c r="H167" s="33">
        <v>1.2</v>
      </c>
      <c r="I167" t="s">
        <v>508</v>
      </c>
      <c r="J167" s="34">
        <f>ROUND(E167* H167,5)</f>
        <v>1.26</v>
      </c>
      <c r="K167" s="35"/>
    </row>
    <row r="168" spans="1:27" x14ac:dyDescent="0.25">
      <c r="B168" t="s">
        <v>574</v>
      </c>
      <c r="C168" t="s">
        <v>551</v>
      </c>
      <c r="D168" t="s">
        <v>575</v>
      </c>
      <c r="E168" s="32">
        <v>1.0200000000000001E-2</v>
      </c>
      <c r="G168" t="s">
        <v>507</v>
      </c>
      <c r="H168" s="33">
        <v>2.2200000000000002</v>
      </c>
      <c r="I168" t="s">
        <v>508</v>
      </c>
      <c r="J168" s="34">
        <f>ROUND(E168* H168,5)</f>
        <v>2.264E-2</v>
      </c>
      <c r="K168" s="35"/>
    </row>
    <row r="169" spans="1:27" x14ac:dyDescent="0.25">
      <c r="D169" s="36" t="s">
        <v>523</v>
      </c>
      <c r="E169" s="35"/>
      <c r="H169" s="35"/>
      <c r="K169" s="33">
        <f>SUM(J167:J168)</f>
        <v>1.28264</v>
      </c>
    </row>
    <row r="170" spans="1:27" x14ac:dyDescent="0.25">
      <c r="D170" s="36" t="s">
        <v>524</v>
      </c>
      <c r="E170" s="35"/>
      <c r="H170" s="35"/>
      <c r="K170" s="37">
        <f>SUM(J162:J169)</f>
        <v>1.5603400000000001</v>
      </c>
    </row>
    <row r="171" spans="1:27" x14ac:dyDescent="0.25">
      <c r="D171" s="36" t="s">
        <v>525</v>
      </c>
      <c r="E171" s="35"/>
      <c r="H171" s="35">
        <v>1</v>
      </c>
      <c r="I171" t="s">
        <v>526</v>
      </c>
      <c r="K171" s="35">
        <f>ROUND(H171/100*K165,5)</f>
        <v>2.7799999999999999E-3</v>
      </c>
    </row>
    <row r="172" spans="1:27" x14ac:dyDescent="0.25">
      <c r="D172" s="36" t="s">
        <v>527</v>
      </c>
      <c r="E172" s="35"/>
      <c r="H172" s="35"/>
      <c r="K172" s="37">
        <f>SUM(K170:K171)</f>
        <v>1.5631200000000001</v>
      </c>
    </row>
    <row r="174" spans="1:27" ht="45" customHeight="1" x14ac:dyDescent="0.25">
      <c r="A174" s="27"/>
      <c r="B174" s="27" t="s">
        <v>576</v>
      </c>
      <c r="C174" s="28" t="s">
        <v>551</v>
      </c>
      <c r="D174" s="7" t="s">
        <v>577</v>
      </c>
      <c r="E174" s="6"/>
      <c r="F174" s="6"/>
      <c r="G174" s="28"/>
      <c r="H174" s="30" t="s">
        <v>500</v>
      </c>
      <c r="I174" s="5">
        <v>1</v>
      </c>
      <c r="J174" s="4"/>
      <c r="K174" s="31">
        <f>ROUND(K185,2)</f>
        <v>1.58</v>
      </c>
      <c r="L174" s="29" t="s">
        <v>578</v>
      </c>
      <c r="M174" s="28"/>
      <c r="N174" s="28"/>
      <c r="O174" s="28"/>
      <c r="P174" s="28"/>
      <c r="Q174" s="28"/>
      <c r="R174" s="28"/>
      <c r="S174" s="28"/>
      <c r="T174" s="28"/>
      <c r="U174" s="28"/>
      <c r="V174" s="28"/>
      <c r="W174" s="28"/>
      <c r="X174" s="28"/>
      <c r="Y174" s="28"/>
      <c r="Z174" s="28"/>
      <c r="AA174" s="28"/>
    </row>
    <row r="175" spans="1:27" x14ac:dyDescent="0.25">
      <c r="B175" s="23" t="s">
        <v>502</v>
      </c>
    </row>
    <row r="176" spans="1:27" x14ac:dyDescent="0.25">
      <c r="B176" t="s">
        <v>568</v>
      </c>
      <c r="C176" t="s">
        <v>504</v>
      </c>
      <c r="D176" t="s">
        <v>569</v>
      </c>
      <c r="E176" s="32">
        <v>5.0000000000000001E-3</v>
      </c>
      <c r="F176" t="s">
        <v>506</v>
      </c>
      <c r="G176" t="s">
        <v>507</v>
      </c>
      <c r="H176" s="33">
        <v>29.42</v>
      </c>
      <c r="I176" t="s">
        <v>508</v>
      </c>
      <c r="J176" s="34">
        <f>ROUND(E176/I174* H176,5)</f>
        <v>0.14710000000000001</v>
      </c>
      <c r="K176" s="35"/>
    </row>
    <row r="177" spans="1:27" x14ac:dyDescent="0.25">
      <c r="B177" t="s">
        <v>570</v>
      </c>
      <c r="C177" t="s">
        <v>504</v>
      </c>
      <c r="D177" t="s">
        <v>571</v>
      </c>
      <c r="E177" s="32">
        <v>5.0000000000000001E-3</v>
      </c>
      <c r="F177" t="s">
        <v>506</v>
      </c>
      <c r="G177" t="s">
        <v>507</v>
      </c>
      <c r="H177" s="33">
        <v>26.12</v>
      </c>
      <c r="I177" t="s">
        <v>508</v>
      </c>
      <c r="J177" s="34">
        <f>ROUND(E177/I174* H177,5)</f>
        <v>0.13059999999999999</v>
      </c>
      <c r="K177" s="35"/>
    </row>
    <row r="178" spans="1:27" x14ac:dyDescent="0.25">
      <c r="D178" s="36" t="s">
        <v>509</v>
      </c>
      <c r="E178" s="35"/>
      <c r="H178" s="35"/>
      <c r="K178" s="33">
        <f>SUM(J176:J177)</f>
        <v>0.2777</v>
      </c>
    </row>
    <row r="179" spans="1:27" x14ac:dyDescent="0.25">
      <c r="B179" s="23" t="s">
        <v>514</v>
      </c>
      <c r="E179" s="35"/>
      <c r="H179" s="35"/>
      <c r="K179" s="35"/>
    </row>
    <row r="180" spans="1:27" x14ac:dyDescent="0.25">
      <c r="B180" t="s">
        <v>579</v>
      </c>
      <c r="C180" t="s">
        <v>551</v>
      </c>
      <c r="D180" t="s">
        <v>580</v>
      </c>
      <c r="E180" s="32">
        <v>1.05</v>
      </c>
      <c r="G180" t="s">
        <v>507</v>
      </c>
      <c r="H180" s="33">
        <v>1.22</v>
      </c>
      <c r="I180" t="s">
        <v>508</v>
      </c>
      <c r="J180" s="34">
        <f>ROUND(E180* H180,5)</f>
        <v>1.2809999999999999</v>
      </c>
      <c r="K180" s="35"/>
    </row>
    <row r="181" spans="1:27" x14ac:dyDescent="0.25">
      <c r="B181" t="s">
        <v>574</v>
      </c>
      <c r="C181" t="s">
        <v>551</v>
      </c>
      <c r="D181" t="s">
        <v>575</v>
      </c>
      <c r="E181" s="32">
        <v>1.0200000000000001E-2</v>
      </c>
      <c r="G181" t="s">
        <v>507</v>
      </c>
      <c r="H181" s="33">
        <v>2.2200000000000002</v>
      </c>
      <c r="I181" t="s">
        <v>508</v>
      </c>
      <c r="J181" s="34">
        <f>ROUND(E181* H181,5)</f>
        <v>2.264E-2</v>
      </c>
      <c r="K181" s="35"/>
    </row>
    <row r="182" spans="1:27" x14ac:dyDescent="0.25">
      <c r="D182" s="36" t="s">
        <v>523</v>
      </c>
      <c r="E182" s="35"/>
      <c r="H182" s="35"/>
      <c r="K182" s="33">
        <f>SUM(J180:J181)</f>
        <v>1.3036399999999999</v>
      </c>
    </row>
    <row r="183" spans="1:27" x14ac:dyDescent="0.25">
      <c r="D183" s="36" t="s">
        <v>524</v>
      </c>
      <c r="E183" s="35"/>
      <c r="H183" s="35"/>
      <c r="K183" s="37">
        <f>SUM(J175:J182)</f>
        <v>1.58134</v>
      </c>
    </row>
    <row r="184" spans="1:27" x14ac:dyDescent="0.25">
      <c r="D184" s="36" t="s">
        <v>525</v>
      </c>
      <c r="E184" s="35"/>
      <c r="H184" s="35">
        <v>1</v>
      </c>
      <c r="I184" t="s">
        <v>526</v>
      </c>
      <c r="K184" s="35">
        <f>ROUND(H184/100*K178,5)</f>
        <v>2.7799999999999999E-3</v>
      </c>
    </row>
    <row r="185" spans="1:27" x14ac:dyDescent="0.25">
      <c r="D185" s="36" t="s">
        <v>527</v>
      </c>
      <c r="E185" s="35"/>
      <c r="H185" s="35"/>
      <c r="K185" s="37">
        <f>SUM(K183:K184)</f>
        <v>1.58412</v>
      </c>
    </row>
    <row r="187" spans="1:27" ht="45" customHeight="1" x14ac:dyDescent="0.25">
      <c r="A187" s="27"/>
      <c r="B187" s="27" t="s">
        <v>581</v>
      </c>
      <c r="C187" s="28" t="s">
        <v>90</v>
      </c>
      <c r="D187" s="7" t="s">
        <v>438</v>
      </c>
      <c r="E187" s="6"/>
      <c r="F187" s="6"/>
      <c r="G187" s="28"/>
      <c r="H187" s="30" t="s">
        <v>500</v>
      </c>
      <c r="I187" s="5">
        <v>1</v>
      </c>
      <c r="J187" s="4"/>
      <c r="K187" s="31">
        <v>414</v>
      </c>
      <c r="L187" s="29" t="s">
        <v>582</v>
      </c>
      <c r="M187" s="28"/>
      <c r="N187" s="28"/>
      <c r="O187" s="28"/>
      <c r="P187" s="28"/>
      <c r="Q187" s="28"/>
      <c r="R187" s="28"/>
      <c r="S187" s="28"/>
      <c r="T187" s="28"/>
      <c r="U187" s="28"/>
      <c r="V187" s="28"/>
      <c r="W187" s="28"/>
      <c r="X187" s="28"/>
      <c r="Y187" s="28"/>
      <c r="Z187" s="28"/>
      <c r="AA187" s="28"/>
    </row>
    <row r="188" spans="1:27" ht="45" customHeight="1" x14ac:dyDescent="0.25">
      <c r="A188" s="27"/>
      <c r="B188" s="27" t="s">
        <v>583</v>
      </c>
      <c r="C188" s="28" t="s">
        <v>90</v>
      </c>
      <c r="D188" s="7" t="s">
        <v>584</v>
      </c>
      <c r="E188" s="6"/>
      <c r="F188" s="6"/>
      <c r="G188" s="28"/>
      <c r="H188" s="30" t="s">
        <v>500</v>
      </c>
      <c r="I188" s="5">
        <v>1</v>
      </c>
      <c r="J188" s="4"/>
      <c r="K188" s="31">
        <v>130.49</v>
      </c>
      <c r="L188" s="29" t="s">
        <v>585</v>
      </c>
      <c r="M188" s="28"/>
      <c r="N188" s="28"/>
      <c r="O188" s="28"/>
      <c r="P188" s="28"/>
      <c r="Q188" s="28"/>
      <c r="R188" s="28"/>
      <c r="S188" s="28"/>
      <c r="T188" s="28"/>
      <c r="U188" s="28"/>
      <c r="V188" s="28"/>
      <c r="W188" s="28"/>
      <c r="X188" s="28"/>
      <c r="Y188" s="28"/>
      <c r="Z188" s="28"/>
      <c r="AA188" s="28"/>
    </row>
    <row r="189" spans="1:27" ht="45" customHeight="1" x14ac:dyDescent="0.25">
      <c r="A189" s="27"/>
      <c r="B189" s="27" t="s">
        <v>586</v>
      </c>
      <c r="C189" s="28" t="s">
        <v>551</v>
      </c>
      <c r="D189" s="7" t="s">
        <v>587</v>
      </c>
      <c r="E189" s="6"/>
      <c r="F189" s="6"/>
      <c r="G189" s="28"/>
      <c r="H189" s="30" t="s">
        <v>500</v>
      </c>
      <c r="I189" s="5">
        <v>1</v>
      </c>
      <c r="J189" s="4"/>
      <c r="K189" s="31">
        <v>0</v>
      </c>
      <c r="L189" s="29" t="s">
        <v>587</v>
      </c>
      <c r="M189" s="28"/>
      <c r="N189" s="28"/>
      <c r="O189" s="28"/>
      <c r="P189" s="28"/>
      <c r="Q189" s="28"/>
      <c r="R189" s="28"/>
      <c r="S189" s="28"/>
      <c r="T189" s="28"/>
      <c r="U189" s="28"/>
      <c r="V189" s="28"/>
      <c r="W189" s="28"/>
      <c r="X189" s="28"/>
      <c r="Y189" s="28"/>
      <c r="Z189" s="28"/>
      <c r="AA189" s="28"/>
    </row>
    <row r="190" spans="1:27" ht="45" customHeight="1" x14ac:dyDescent="0.25">
      <c r="A190" s="27"/>
      <c r="B190" s="27" t="s">
        <v>588</v>
      </c>
      <c r="C190" s="28" t="s">
        <v>551</v>
      </c>
      <c r="D190" s="7" t="s">
        <v>589</v>
      </c>
      <c r="E190" s="6"/>
      <c r="F190" s="6"/>
      <c r="G190" s="28"/>
      <c r="H190" s="30" t="s">
        <v>500</v>
      </c>
      <c r="I190" s="5">
        <v>1</v>
      </c>
      <c r="J190" s="4"/>
      <c r="K190" s="31">
        <v>0</v>
      </c>
      <c r="L190" s="29" t="s">
        <v>589</v>
      </c>
      <c r="M190" s="28"/>
      <c r="N190" s="28"/>
      <c r="O190" s="28"/>
      <c r="P190" s="28"/>
      <c r="Q190" s="28"/>
      <c r="R190" s="28"/>
      <c r="S190" s="28"/>
      <c r="T190" s="28"/>
      <c r="U190" s="28"/>
      <c r="V190" s="28"/>
      <c r="W190" s="28"/>
      <c r="X190" s="28"/>
      <c r="Y190" s="28"/>
      <c r="Z190" s="28"/>
      <c r="AA190" s="28"/>
    </row>
    <row r="191" spans="1:27" ht="45" customHeight="1" x14ac:dyDescent="0.25">
      <c r="A191" s="27"/>
      <c r="B191" s="27" t="s">
        <v>590</v>
      </c>
      <c r="C191" s="28" t="s">
        <v>551</v>
      </c>
      <c r="D191" s="7" t="s">
        <v>591</v>
      </c>
      <c r="E191" s="6"/>
      <c r="F191" s="6"/>
      <c r="G191" s="28"/>
      <c r="H191" s="30" t="s">
        <v>500</v>
      </c>
      <c r="I191" s="5">
        <v>1</v>
      </c>
      <c r="J191" s="4"/>
      <c r="K191" s="31">
        <v>0</v>
      </c>
      <c r="L191" s="29" t="s">
        <v>591</v>
      </c>
      <c r="M191" s="28"/>
      <c r="N191" s="28"/>
      <c r="O191" s="28"/>
      <c r="P191" s="28"/>
      <c r="Q191" s="28"/>
      <c r="R191" s="28"/>
      <c r="S191" s="28"/>
      <c r="T191" s="28"/>
      <c r="U191" s="28"/>
      <c r="V191" s="28"/>
      <c r="W191" s="28"/>
      <c r="X191" s="28"/>
      <c r="Y191" s="28"/>
      <c r="Z191" s="28"/>
      <c r="AA191" s="28"/>
    </row>
    <row r="192" spans="1:27" ht="45" customHeight="1" x14ac:dyDescent="0.25">
      <c r="A192" s="27"/>
      <c r="B192" s="27" t="s">
        <v>592</v>
      </c>
      <c r="C192" s="28" t="s">
        <v>551</v>
      </c>
      <c r="D192" s="7" t="s">
        <v>593</v>
      </c>
      <c r="E192" s="6"/>
      <c r="F192" s="6"/>
      <c r="G192" s="28"/>
      <c r="H192" s="30" t="s">
        <v>500</v>
      </c>
      <c r="I192" s="5">
        <v>1</v>
      </c>
      <c r="J192" s="4"/>
      <c r="K192" s="31">
        <v>0</v>
      </c>
      <c r="L192" s="29" t="s">
        <v>593</v>
      </c>
      <c r="M192" s="28"/>
      <c r="N192" s="28"/>
      <c r="O192" s="28"/>
      <c r="P192" s="28"/>
      <c r="Q192" s="28"/>
      <c r="R192" s="28"/>
      <c r="S192" s="28"/>
      <c r="T192" s="28"/>
      <c r="U192" s="28"/>
      <c r="V192" s="28"/>
      <c r="W192" s="28"/>
      <c r="X192" s="28"/>
      <c r="Y192" s="28"/>
      <c r="Z192" s="28"/>
      <c r="AA192" s="28"/>
    </row>
    <row r="193" spans="1:27" ht="45" customHeight="1" x14ac:dyDescent="0.25">
      <c r="A193" s="27"/>
      <c r="B193" s="27" t="s">
        <v>594</v>
      </c>
      <c r="C193" s="28" t="s">
        <v>551</v>
      </c>
      <c r="D193" s="7" t="s">
        <v>595</v>
      </c>
      <c r="E193" s="6"/>
      <c r="F193" s="6"/>
      <c r="G193" s="28"/>
      <c r="H193" s="30" t="s">
        <v>500</v>
      </c>
      <c r="I193" s="5">
        <v>1</v>
      </c>
      <c r="J193" s="4"/>
      <c r="K193" s="31">
        <f>ROUND(K195,2)</f>
        <v>0</v>
      </c>
      <c r="L193" s="29" t="s">
        <v>595</v>
      </c>
      <c r="M193" s="28"/>
      <c r="N193" s="28"/>
      <c r="O193" s="28"/>
      <c r="P193" s="28"/>
      <c r="Q193" s="28"/>
      <c r="R193" s="28"/>
      <c r="S193" s="28"/>
      <c r="T193" s="28"/>
      <c r="U193" s="28"/>
      <c r="V193" s="28"/>
      <c r="W193" s="28"/>
      <c r="X193" s="28"/>
      <c r="Y193" s="28"/>
      <c r="Z193" s="28"/>
      <c r="AA193" s="28"/>
    </row>
    <row r="194" spans="1:27" x14ac:dyDescent="0.25">
      <c r="D194" s="36" t="s">
        <v>524</v>
      </c>
      <c r="E194" s="35"/>
      <c r="H194" s="35"/>
      <c r="K194" s="37">
        <f>SUM(J193:J193)</f>
        <v>0</v>
      </c>
    </row>
    <row r="195" spans="1:27" x14ac:dyDescent="0.25">
      <c r="D195" s="36" t="s">
        <v>527</v>
      </c>
      <c r="E195" s="35"/>
      <c r="H195" s="35"/>
      <c r="K195" s="37">
        <f>SUM(K194:K194)</f>
        <v>0</v>
      </c>
    </row>
    <row r="197" spans="1:27" x14ac:dyDescent="0.25">
      <c r="A197" s="25" t="s">
        <v>596</v>
      </c>
      <c r="B197" s="25"/>
    </row>
    <row r="198" spans="1:27" ht="45" customHeight="1" x14ac:dyDescent="0.25">
      <c r="A198" s="27"/>
      <c r="B198" s="27" t="s">
        <v>597</v>
      </c>
      <c r="C198" s="28" t="s">
        <v>222</v>
      </c>
      <c r="D198" s="7" t="s">
        <v>598</v>
      </c>
      <c r="E198" s="6"/>
      <c r="F198" s="6"/>
      <c r="G198" s="28"/>
      <c r="H198" s="30" t="s">
        <v>500</v>
      </c>
      <c r="I198" s="5">
        <v>1</v>
      </c>
      <c r="J198" s="4"/>
      <c r="K198" s="31">
        <f>ROUND(K214,2)</f>
        <v>800.74</v>
      </c>
      <c r="L198" s="29" t="s">
        <v>599</v>
      </c>
      <c r="M198" s="28"/>
      <c r="N198" s="28"/>
      <c r="O198" s="28"/>
      <c r="P198" s="28"/>
      <c r="Q198" s="28"/>
      <c r="R198" s="28"/>
      <c r="S198" s="28"/>
      <c r="T198" s="28"/>
      <c r="U198" s="28"/>
      <c r="V198" s="28"/>
      <c r="W198" s="28"/>
      <c r="X198" s="28"/>
      <c r="Y198" s="28"/>
      <c r="Z198" s="28"/>
      <c r="AA198" s="28"/>
    </row>
    <row r="199" spans="1:27" x14ac:dyDescent="0.25">
      <c r="B199" s="23" t="s">
        <v>502</v>
      </c>
    </row>
    <row r="200" spans="1:27" x14ac:dyDescent="0.25">
      <c r="B200" t="s">
        <v>600</v>
      </c>
      <c r="C200" t="s">
        <v>504</v>
      </c>
      <c r="D200" t="s">
        <v>601</v>
      </c>
      <c r="E200" s="32">
        <v>1.5960000000000001</v>
      </c>
      <c r="F200" t="s">
        <v>506</v>
      </c>
      <c r="G200" t="s">
        <v>507</v>
      </c>
      <c r="H200" s="33">
        <v>30.79</v>
      </c>
      <c r="I200" t="s">
        <v>508</v>
      </c>
      <c r="J200" s="34">
        <f>ROUND(E200/I198* H200,5)</f>
        <v>49.140839999999997</v>
      </c>
      <c r="K200" s="35"/>
    </row>
    <row r="201" spans="1:27" x14ac:dyDescent="0.25">
      <c r="B201" t="s">
        <v>602</v>
      </c>
      <c r="C201" t="s">
        <v>504</v>
      </c>
      <c r="D201" t="s">
        <v>603</v>
      </c>
      <c r="E201" s="32">
        <v>1.5960000000000001</v>
      </c>
      <c r="F201" t="s">
        <v>506</v>
      </c>
      <c r="G201" t="s">
        <v>507</v>
      </c>
      <c r="H201" s="33">
        <v>27.39</v>
      </c>
      <c r="I201" t="s">
        <v>508</v>
      </c>
      <c r="J201" s="34">
        <f>ROUND(E201/I198* H201,5)</f>
        <v>43.714440000000003</v>
      </c>
      <c r="K201" s="35"/>
    </row>
    <row r="202" spans="1:27" x14ac:dyDescent="0.25">
      <c r="D202" s="36" t="s">
        <v>509</v>
      </c>
      <c r="E202" s="35"/>
      <c r="H202" s="35"/>
      <c r="K202" s="33">
        <f>SUM(J200:J201)</f>
        <v>92.855279999999993</v>
      </c>
    </row>
    <row r="203" spans="1:27" x14ac:dyDescent="0.25">
      <c r="B203" s="23" t="s">
        <v>510</v>
      </c>
      <c r="E203" s="35"/>
      <c r="H203" s="35"/>
      <c r="K203" s="35"/>
    </row>
    <row r="204" spans="1:27" x14ac:dyDescent="0.25">
      <c r="B204" t="s">
        <v>604</v>
      </c>
      <c r="C204" t="s">
        <v>504</v>
      </c>
      <c r="D204" t="s">
        <v>605</v>
      </c>
      <c r="E204" s="32">
        <v>1.331</v>
      </c>
      <c r="F204" t="s">
        <v>506</v>
      </c>
      <c r="G204" t="s">
        <v>507</v>
      </c>
      <c r="H204" s="33">
        <v>56.47</v>
      </c>
      <c r="I204" t="s">
        <v>508</v>
      </c>
      <c r="J204" s="34">
        <f>ROUND(E204/I198* H204,5)</f>
        <v>75.161569999999998</v>
      </c>
      <c r="K204" s="35"/>
    </row>
    <row r="205" spans="1:27" x14ac:dyDescent="0.25">
      <c r="D205" s="36" t="s">
        <v>513</v>
      </c>
      <c r="E205" s="35"/>
      <c r="H205" s="35"/>
      <c r="K205" s="33">
        <f>SUM(J204:J204)</f>
        <v>75.161569999999998</v>
      </c>
    </row>
    <row r="206" spans="1:27" x14ac:dyDescent="0.25">
      <c r="B206" s="23" t="s">
        <v>514</v>
      </c>
      <c r="E206" s="35"/>
      <c r="H206" s="35"/>
      <c r="K206" s="35"/>
    </row>
    <row r="207" spans="1:27" x14ac:dyDescent="0.25">
      <c r="B207" t="s">
        <v>606</v>
      </c>
      <c r="C207" t="s">
        <v>222</v>
      </c>
      <c r="D207" t="s">
        <v>607</v>
      </c>
      <c r="E207" s="32">
        <v>1</v>
      </c>
      <c r="G207" t="s">
        <v>507</v>
      </c>
      <c r="H207" s="33">
        <v>592.5</v>
      </c>
      <c r="I207" t="s">
        <v>508</v>
      </c>
      <c r="J207" s="34">
        <f>ROUND(E207* H207,5)</f>
        <v>592.5</v>
      </c>
      <c r="K207" s="35"/>
    </row>
    <row r="208" spans="1:27" x14ac:dyDescent="0.25">
      <c r="B208" t="s">
        <v>608</v>
      </c>
      <c r="C208" t="s">
        <v>551</v>
      </c>
      <c r="D208" t="s">
        <v>609</v>
      </c>
      <c r="E208" s="32">
        <v>0.4</v>
      </c>
      <c r="G208" t="s">
        <v>507</v>
      </c>
      <c r="H208" s="33">
        <v>61.3</v>
      </c>
      <c r="I208" t="s">
        <v>508</v>
      </c>
      <c r="J208" s="34">
        <f>ROUND(E208* H208,5)</f>
        <v>24.52</v>
      </c>
      <c r="K208" s="35"/>
    </row>
    <row r="209" spans="1:27" x14ac:dyDescent="0.25">
      <c r="D209" s="36" t="s">
        <v>523</v>
      </c>
      <c r="E209" s="35"/>
      <c r="H209" s="35"/>
      <c r="K209" s="33">
        <f>SUM(J207:J208)</f>
        <v>617.02</v>
      </c>
    </row>
    <row r="210" spans="1:27" x14ac:dyDescent="0.25">
      <c r="B210" s="23" t="s">
        <v>610</v>
      </c>
      <c r="E210" s="35"/>
      <c r="H210" s="35"/>
      <c r="K210" s="35"/>
    </row>
    <row r="211" spans="1:27" x14ac:dyDescent="0.25">
      <c r="B211" t="s">
        <v>611</v>
      </c>
      <c r="C211" t="s">
        <v>526</v>
      </c>
      <c r="D211" t="s">
        <v>612</v>
      </c>
      <c r="E211" s="32">
        <v>2</v>
      </c>
      <c r="G211" t="s">
        <v>526</v>
      </c>
      <c r="H211" s="33">
        <v>785.03700000000003</v>
      </c>
      <c r="I211" t="s">
        <v>508</v>
      </c>
      <c r="J211" s="34">
        <f>ROUND(E211* H211/100,5)</f>
        <v>15.70074</v>
      </c>
      <c r="K211" s="35"/>
    </row>
    <row r="212" spans="1:27" x14ac:dyDescent="0.25">
      <c r="D212" s="36" t="s">
        <v>613</v>
      </c>
      <c r="E212" s="35"/>
      <c r="H212" s="35"/>
      <c r="K212" s="33">
        <f>SUM(J211:J211)</f>
        <v>15.70074</v>
      </c>
    </row>
    <row r="213" spans="1:27" x14ac:dyDescent="0.25">
      <c r="D213" s="36" t="s">
        <v>524</v>
      </c>
      <c r="E213" s="35"/>
      <c r="H213" s="35"/>
      <c r="K213" s="37">
        <f>SUM(J199:J212)</f>
        <v>800.73758999999995</v>
      </c>
    </row>
    <row r="214" spans="1:27" x14ac:dyDescent="0.25">
      <c r="D214" s="36" t="s">
        <v>527</v>
      </c>
      <c r="E214" s="35"/>
      <c r="H214" s="35"/>
      <c r="K214" s="37">
        <f>SUM(K213:K213)</f>
        <v>800.73758999999995</v>
      </c>
    </row>
    <row r="216" spans="1:27" ht="45" customHeight="1" x14ac:dyDescent="0.25">
      <c r="A216" s="27"/>
      <c r="B216" s="27" t="s">
        <v>614</v>
      </c>
      <c r="C216" s="28" t="s">
        <v>90</v>
      </c>
      <c r="D216" s="7" t="s">
        <v>615</v>
      </c>
      <c r="E216" s="6"/>
      <c r="F216" s="6"/>
      <c r="G216" s="28"/>
      <c r="H216" s="30" t="s">
        <v>500</v>
      </c>
      <c r="I216" s="5">
        <v>1</v>
      </c>
      <c r="J216" s="4"/>
      <c r="K216" s="31">
        <f>ROUND(K221,2)</f>
        <v>297.94</v>
      </c>
      <c r="L216" s="29" t="s">
        <v>616</v>
      </c>
      <c r="M216" s="28"/>
      <c r="N216" s="28"/>
      <c r="O216" s="28"/>
      <c r="P216" s="28"/>
      <c r="Q216" s="28"/>
      <c r="R216" s="28"/>
      <c r="S216" s="28"/>
      <c r="T216" s="28"/>
      <c r="U216" s="28"/>
      <c r="V216" s="28"/>
      <c r="W216" s="28"/>
      <c r="X216" s="28"/>
      <c r="Y216" s="28"/>
      <c r="Z216" s="28"/>
      <c r="AA216" s="28"/>
    </row>
    <row r="217" spans="1:27" x14ac:dyDescent="0.25">
      <c r="B217" s="23" t="s">
        <v>514</v>
      </c>
    </row>
    <row r="218" spans="1:27" x14ac:dyDescent="0.25">
      <c r="B218" t="s">
        <v>617</v>
      </c>
      <c r="C218" t="s">
        <v>90</v>
      </c>
      <c r="D218" t="s">
        <v>615</v>
      </c>
      <c r="E218" s="32">
        <v>1</v>
      </c>
      <c r="G218" t="s">
        <v>507</v>
      </c>
      <c r="H218" s="33">
        <v>297.94</v>
      </c>
      <c r="I218" t="s">
        <v>508</v>
      </c>
      <c r="J218" s="34">
        <f>ROUND(E218* H218,5)</f>
        <v>297.94</v>
      </c>
      <c r="K218" s="35"/>
    </row>
    <row r="219" spans="1:27" x14ac:dyDescent="0.25">
      <c r="D219" s="36" t="s">
        <v>523</v>
      </c>
      <c r="E219" s="35"/>
      <c r="H219" s="35"/>
      <c r="K219" s="33">
        <f>SUM(J218:J218)</f>
        <v>297.94</v>
      </c>
    </row>
    <row r="220" spans="1:27" x14ac:dyDescent="0.25">
      <c r="D220" s="36" t="s">
        <v>524</v>
      </c>
      <c r="E220" s="35"/>
      <c r="H220" s="35"/>
      <c r="K220" s="37">
        <f>SUM(J217:J219)</f>
        <v>297.94</v>
      </c>
    </row>
    <row r="221" spans="1:27" x14ac:dyDescent="0.25">
      <c r="D221" s="36" t="s">
        <v>527</v>
      </c>
      <c r="E221" s="35"/>
      <c r="H221" s="35"/>
      <c r="K221" s="37">
        <f>SUM(K220:K220)</f>
        <v>297.94</v>
      </c>
    </row>
    <row r="223" spans="1:27" ht="45" customHeight="1" x14ac:dyDescent="0.25">
      <c r="A223" s="27"/>
      <c r="B223" s="27" t="s">
        <v>618</v>
      </c>
      <c r="C223" s="28" t="s">
        <v>90</v>
      </c>
      <c r="D223" s="7" t="s">
        <v>619</v>
      </c>
      <c r="E223" s="6"/>
      <c r="F223" s="6"/>
      <c r="G223" s="28"/>
      <c r="H223" s="30" t="s">
        <v>500</v>
      </c>
      <c r="I223" s="5">
        <v>1</v>
      </c>
      <c r="J223" s="4"/>
      <c r="K223" s="31">
        <f>ROUND(K228,2)</f>
        <v>238.35</v>
      </c>
      <c r="L223" s="29" t="s">
        <v>619</v>
      </c>
      <c r="M223" s="28"/>
      <c r="N223" s="28"/>
      <c r="O223" s="28"/>
      <c r="P223" s="28"/>
      <c r="Q223" s="28"/>
      <c r="R223" s="28"/>
      <c r="S223" s="28"/>
      <c r="T223" s="28"/>
      <c r="U223" s="28"/>
      <c r="V223" s="28"/>
      <c r="W223" s="28"/>
      <c r="X223" s="28"/>
      <c r="Y223" s="28"/>
      <c r="Z223" s="28"/>
      <c r="AA223" s="28"/>
    </row>
    <row r="224" spans="1:27" x14ac:dyDescent="0.25">
      <c r="B224" s="23" t="s">
        <v>514</v>
      </c>
    </row>
    <row r="225" spans="1:27" x14ac:dyDescent="0.25">
      <c r="B225" t="s">
        <v>620</v>
      </c>
      <c r="C225" t="s">
        <v>90</v>
      </c>
      <c r="D225" t="s">
        <v>619</v>
      </c>
      <c r="E225" s="32">
        <v>1</v>
      </c>
      <c r="G225" t="s">
        <v>507</v>
      </c>
      <c r="H225" s="33">
        <v>238.35</v>
      </c>
      <c r="I225" t="s">
        <v>508</v>
      </c>
      <c r="J225" s="34">
        <f>ROUND(E225* H225,5)</f>
        <v>238.35</v>
      </c>
      <c r="K225" s="35"/>
    </row>
    <row r="226" spans="1:27" x14ac:dyDescent="0.25">
      <c r="D226" s="36" t="s">
        <v>523</v>
      </c>
      <c r="E226" s="35"/>
      <c r="H226" s="35"/>
      <c r="K226" s="33">
        <f>SUM(J225:J225)</f>
        <v>238.35</v>
      </c>
    </row>
    <row r="227" spans="1:27" x14ac:dyDescent="0.25">
      <c r="D227" s="36" t="s">
        <v>524</v>
      </c>
      <c r="E227" s="35"/>
      <c r="H227" s="35"/>
      <c r="K227" s="37">
        <f>SUM(J224:J226)</f>
        <v>238.35</v>
      </c>
    </row>
    <row r="228" spans="1:27" x14ac:dyDescent="0.25">
      <c r="D228" s="36" t="s">
        <v>527</v>
      </c>
      <c r="E228" s="35"/>
      <c r="H228" s="35"/>
      <c r="K228" s="37">
        <f>SUM(K227:K227)</f>
        <v>238.35</v>
      </c>
    </row>
    <row r="230" spans="1:27" ht="45" customHeight="1" x14ac:dyDescent="0.25">
      <c r="A230" s="27"/>
      <c r="B230" s="27" t="s">
        <v>621</v>
      </c>
      <c r="C230" s="28" t="s">
        <v>17</v>
      </c>
      <c r="D230" s="7" t="s">
        <v>622</v>
      </c>
      <c r="E230" s="6"/>
      <c r="F230" s="6"/>
      <c r="G230" s="28"/>
      <c r="H230" s="30" t="s">
        <v>500</v>
      </c>
      <c r="I230" s="5">
        <v>1.2070000000000001</v>
      </c>
      <c r="J230" s="4"/>
      <c r="K230" s="31">
        <f>ROUND(K241,2)</f>
        <v>84.56</v>
      </c>
      <c r="L230" s="29" t="s">
        <v>623</v>
      </c>
      <c r="M230" s="28"/>
      <c r="N230" s="28"/>
      <c r="O230" s="28"/>
      <c r="P230" s="28"/>
      <c r="Q230" s="28"/>
      <c r="R230" s="28"/>
      <c r="S230" s="28"/>
      <c r="T230" s="28"/>
      <c r="U230" s="28"/>
      <c r="V230" s="28"/>
      <c r="W230" s="28"/>
      <c r="X230" s="28"/>
      <c r="Y230" s="28"/>
      <c r="Z230" s="28"/>
      <c r="AA230" s="28"/>
    </row>
    <row r="231" spans="1:27" x14ac:dyDescent="0.25">
      <c r="B231" s="23" t="s">
        <v>502</v>
      </c>
    </row>
    <row r="232" spans="1:27" x14ac:dyDescent="0.25">
      <c r="B232" t="s">
        <v>624</v>
      </c>
      <c r="C232" t="s">
        <v>504</v>
      </c>
      <c r="D232" t="s">
        <v>625</v>
      </c>
      <c r="E232" s="32">
        <v>0.3</v>
      </c>
      <c r="F232" t="s">
        <v>506</v>
      </c>
      <c r="G232" t="s">
        <v>507</v>
      </c>
      <c r="H232" s="33">
        <v>24.55</v>
      </c>
      <c r="I232" t="s">
        <v>508</v>
      </c>
      <c r="J232" s="34">
        <f>ROUND(E232/I230* H232,5)</f>
        <v>6.1019100000000002</v>
      </c>
      <c r="K232" s="35"/>
    </row>
    <row r="233" spans="1:27" x14ac:dyDescent="0.25">
      <c r="B233" t="s">
        <v>626</v>
      </c>
      <c r="C233" t="s">
        <v>504</v>
      </c>
      <c r="D233" t="s">
        <v>627</v>
      </c>
      <c r="E233" s="32">
        <v>0.5</v>
      </c>
      <c r="F233" t="s">
        <v>506</v>
      </c>
      <c r="G233" t="s">
        <v>507</v>
      </c>
      <c r="H233" s="33">
        <v>29.42</v>
      </c>
      <c r="I233" t="s">
        <v>508</v>
      </c>
      <c r="J233" s="34">
        <f>ROUND(E233/I230* H233,5)</f>
        <v>12.187239999999999</v>
      </c>
      <c r="K233" s="35"/>
    </row>
    <row r="234" spans="1:27" x14ac:dyDescent="0.25">
      <c r="D234" s="36" t="s">
        <v>509</v>
      </c>
      <c r="E234" s="35"/>
      <c r="H234" s="35"/>
      <c r="K234" s="33">
        <f>SUM(J232:J233)</f>
        <v>18.289149999999999</v>
      </c>
    </row>
    <row r="235" spans="1:27" x14ac:dyDescent="0.25">
      <c r="B235" s="23" t="s">
        <v>514</v>
      </c>
      <c r="E235" s="35"/>
      <c r="H235" s="35"/>
      <c r="K235" s="35"/>
    </row>
    <row r="236" spans="1:27" x14ac:dyDescent="0.25">
      <c r="B236" t="s">
        <v>628</v>
      </c>
      <c r="C236" t="s">
        <v>14</v>
      </c>
      <c r="D236" t="s">
        <v>629</v>
      </c>
      <c r="E236" s="32">
        <v>1.1000000000000001</v>
      </c>
      <c r="G236" t="s">
        <v>507</v>
      </c>
      <c r="H236" s="33">
        <v>60</v>
      </c>
      <c r="I236" t="s">
        <v>508</v>
      </c>
      <c r="J236" s="34">
        <f>ROUND(E236* H236,5)</f>
        <v>66</v>
      </c>
      <c r="K236" s="35"/>
    </row>
    <row r="237" spans="1:27" x14ac:dyDescent="0.25">
      <c r="D237" s="36" t="s">
        <v>523</v>
      </c>
      <c r="E237" s="35"/>
      <c r="H237" s="35"/>
      <c r="K237" s="33">
        <f>SUM(J236:J236)</f>
        <v>66</v>
      </c>
    </row>
    <row r="238" spans="1:27" x14ac:dyDescent="0.25">
      <c r="E238" s="35"/>
      <c r="H238" s="35"/>
      <c r="K238" s="35"/>
    </row>
    <row r="239" spans="1:27" x14ac:dyDescent="0.25">
      <c r="D239" s="36" t="s">
        <v>525</v>
      </c>
      <c r="E239" s="35"/>
      <c r="H239" s="35">
        <v>1.5</v>
      </c>
      <c r="I239" t="s">
        <v>526</v>
      </c>
      <c r="J239">
        <f>ROUND(H239/100*K234,5)</f>
        <v>0.27433999999999997</v>
      </c>
      <c r="K239" s="35"/>
    </row>
    <row r="240" spans="1:27" x14ac:dyDescent="0.25">
      <c r="D240" s="36" t="s">
        <v>524</v>
      </c>
      <c r="E240" s="35"/>
      <c r="H240" s="35"/>
      <c r="K240" s="37">
        <f>SUM(J231:J239)</f>
        <v>84.563490000000002</v>
      </c>
    </row>
    <row r="241" spans="1:27" x14ac:dyDescent="0.25">
      <c r="D241" s="36" t="s">
        <v>527</v>
      </c>
      <c r="E241" s="35"/>
      <c r="H241" s="35"/>
      <c r="K241" s="37">
        <f>SUM(K240:K240)</f>
        <v>84.563490000000002</v>
      </c>
    </row>
    <row r="243" spans="1:27" ht="45" customHeight="1" x14ac:dyDescent="0.25">
      <c r="A243" s="27"/>
      <c r="B243" s="27" t="s">
        <v>630</v>
      </c>
      <c r="C243" s="28" t="s">
        <v>631</v>
      </c>
      <c r="D243" s="7" t="s">
        <v>632</v>
      </c>
      <c r="E243" s="6"/>
      <c r="F243" s="6"/>
      <c r="G243" s="28"/>
      <c r="H243" s="30" t="s">
        <v>500</v>
      </c>
      <c r="I243" s="5">
        <v>1</v>
      </c>
      <c r="J243" s="4"/>
      <c r="K243" s="31">
        <f>ROUND(K248,2)</f>
        <v>1787.64</v>
      </c>
      <c r="L243" s="29" t="s">
        <v>633</v>
      </c>
      <c r="M243" s="28"/>
      <c r="N243" s="28"/>
      <c r="O243" s="28"/>
      <c r="P243" s="28"/>
      <c r="Q243" s="28"/>
      <c r="R243" s="28"/>
      <c r="S243" s="28"/>
      <c r="T243" s="28"/>
      <c r="U243" s="28"/>
      <c r="V243" s="28"/>
      <c r="W243" s="28"/>
      <c r="X243" s="28"/>
      <c r="Y243" s="28"/>
      <c r="Z243" s="28"/>
      <c r="AA243" s="28"/>
    </row>
    <row r="244" spans="1:27" x14ac:dyDescent="0.25">
      <c r="B244" s="23" t="s">
        <v>610</v>
      </c>
    </row>
    <row r="245" spans="1:27" x14ac:dyDescent="0.25">
      <c r="B245" t="s">
        <v>634</v>
      </c>
      <c r="C245" t="s">
        <v>90</v>
      </c>
      <c r="D245" t="s">
        <v>632</v>
      </c>
      <c r="E245" s="32">
        <v>1</v>
      </c>
      <c r="G245" t="s">
        <v>507</v>
      </c>
      <c r="H245" s="33">
        <v>1787.64</v>
      </c>
      <c r="I245" t="s">
        <v>508</v>
      </c>
      <c r="J245" s="34">
        <f>ROUND(E245* H245,5)</f>
        <v>1787.64</v>
      </c>
      <c r="K245" s="35"/>
    </row>
    <row r="246" spans="1:27" x14ac:dyDescent="0.25">
      <c r="D246" s="36" t="s">
        <v>613</v>
      </c>
      <c r="E246" s="35"/>
      <c r="H246" s="35"/>
      <c r="K246" s="33">
        <f>SUM(J245:J245)</f>
        <v>1787.64</v>
      </c>
    </row>
    <row r="247" spans="1:27" x14ac:dyDescent="0.25">
      <c r="D247" s="36" t="s">
        <v>524</v>
      </c>
      <c r="E247" s="35"/>
      <c r="H247" s="35"/>
      <c r="K247" s="37">
        <f>SUM(J244:J246)</f>
        <v>1787.64</v>
      </c>
    </row>
    <row r="248" spans="1:27" x14ac:dyDescent="0.25">
      <c r="D248" s="36" t="s">
        <v>527</v>
      </c>
      <c r="E248" s="35"/>
      <c r="H248" s="35"/>
      <c r="K248" s="37">
        <f>SUM(K247:K247)</f>
        <v>1787.64</v>
      </c>
    </row>
    <row r="250" spans="1:27" ht="45" customHeight="1" x14ac:dyDescent="0.25">
      <c r="A250" s="27"/>
      <c r="B250" s="27" t="s">
        <v>635</v>
      </c>
      <c r="C250" s="28" t="s">
        <v>631</v>
      </c>
      <c r="D250" s="7" t="s">
        <v>636</v>
      </c>
      <c r="E250" s="6"/>
      <c r="F250" s="6"/>
      <c r="G250" s="28"/>
      <c r="H250" s="30" t="s">
        <v>500</v>
      </c>
      <c r="I250" s="5">
        <v>1</v>
      </c>
      <c r="J250" s="4"/>
      <c r="K250" s="31">
        <f>ROUND(K255,2)</f>
        <v>536.29</v>
      </c>
      <c r="L250" s="29" t="s">
        <v>637</v>
      </c>
      <c r="M250" s="28"/>
      <c r="N250" s="28"/>
      <c r="O250" s="28"/>
      <c r="P250" s="28"/>
      <c r="Q250" s="28"/>
      <c r="R250" s="28"/>
      <c r="S250" s="28"/>
      <c r="T250" s="28"/>
      <c r="U250" s="28"/>
      <c r="V250" s="28"/>
      <c r="W250" s="28"/>
      <c r="X250" s="28"/>
      <c r="Y250" s="28"/>
      <c r="Z250" s="28"/>
      <c r="AA250" s="28"/>
    </row>
    <row r="251" spans="1:27" x14ac:dyDescent="0.25">
      <c r="B251" s="23" t="s">
        <v>610</v>
      </c>
    </row>
    <row r="252" spans="1:27" x14ac:dyDescent="0.25">
      <c r="B252" t="s">
        <v>638</v>
      </c>
      <c r="C252" t="s">
        <v>90</v>
      </c>
      <c r="D252" t="s">
        <v>636</v>
      </c>
      <c r="E252" s="32">
        <v>1</v>
      </c>
      <c r="G252" t="s">
        <v>507</v>
      </c>
      <c r="H252" s="33">
        <v>536.29</v>
      </c>
      <c r="I252" t="s">
        <v>508</v>
      </c>
      <c r="J252" s="34">
        <f>ROUND(E252* H252,5)</f>
        <v>536.29</v>
      </c>
      <c r="K252" s="35"/>
    </row>
    <row r="253" spans="1:27" x14ac:dyDescent="0.25">
      <c r="D253" s="36" t="s">
        <v>613</v>
      </c>
      <c r="E253" s="35"/>
      <c r="H253" s="35"/>
      <c r="K253" s="33">
        <f>SUM(J252:J252)</f>
        <v>536.29</v>
      </c>
    </row>
    <row r="254" spans="1:27" x14ac:dyDescent="0.25">
      <c r="D254" s="36" t="s">
        <v>524</v>
      </c>
      <c r="E254" s="35"/>
      <c r="H254" s="35"/>
      <c r="K254" s="37">
        <f>SUM(J251:J253)</f>
        <v>536.29</v>
      </c>
    </row>
    <row r="255" spans="1:27" x14ac:dyDescent="0.25">
      <c r="D255" s="36" t="s">
        <v>527</v>
      </c>
      <c r="E255" s="35"/>
      <c r="H255" s="35"/>
      <c r="K255" s="37">
        <f>SUM(K254:K254)</f>
        <v>536.29</v>
      </c>
    </row>
    <row r="257" spans="1:27" ht="45" customHeight="1" x14ac:dyDescent="0.25">
      <c r="A257" s="27"/>
      <c r="B257" s="27" t="s">
        <v>639</v>
      </c>
      <c r="C257" s="28" t="s">
        <v>631</v>
      </c>
      <c r="D257" s="7" t="s">
        <v>640</v>
      </c>
      <c r="E257" s="6"/>
      <c r="F257" s="6"/>
      <c r="G257" s="28"/>
      <c r="H257" s="30" t="s">
        <v>500</v>
      </c>
      <c r="I257" s="5">
        <v>1</v>
      </c>
      <c r="J257" s="4"/>
      <c r="K257" s="31">
        <f>ROUND(K262,2)</f>
        <v>536.29</v>
      </c>
      <c r="L257" s="29" t="s">
        <v>641</v>
      </c>
      <c r="M257" s="28"/>
      <c r="N257" s="28"/>
      <c r="O257" s="28"/>
      <c r="P257" s="28"/>
      <c r="Q257" s="28"/>
      <c r="R257" s="28"/>
      <c r="S257" s="28"/>
      <c r="T257" s="28"/>
      <c r="U257" s="28"/>
      <c r="V257" s="28"/>
      <c r="W257" s="28"/>
      <c r="X257" s="28"/>
      <c r="Y257" s="28"/>
      <c r="Z257" s="28"/>
      <c r="AA257" s="28"/>
    </row>
    <row r="258" spans="1:27" x14ac:dyDescent="0.25">
      <c r="B258" s="23" t="s">
        <v>610</v>
      </c>
    </row>
    <row r="259" spans="1:27" x14ac:dyDescent="0.25">
      <c r="B259" t="s">
        <v>642</v>
      </c>
      <c r="C259" t="s">
        <v>90</v>
      </c>
      <c r="D259" t="s">
        <v>640</v>
      </c>
      <c r="E259" s="32">
        <v>1</v>
      </c>
      <c r="G259" t="s">
        <v>507</v>
      </c>
      <c r="H259" s="33">
        <v>536.29</v>
      </c>
      <c r="I259" t="s">
        <v>508</v>
      </c>
      <c r="J259" s="34">
        <f>ROUND(E259* H259,5)</f>
        <v>536.29</v>
      </c>
      <c r="K259" s="35"/>
    </row>
    <row r="260" spans="1:27" x14ac:dyDescent="0.25">
      <c r="D260" s="36" t="s">
        <v>613</v>
      </c>
      <c r="E260" s="35"/>
      <c r="H260" s="35"/>
      <c r="K260" s="33">
        <f>SUM(J259:J259)</f>
        <v>536.29</v>
      </c>
    </row>
    <row r="261" spans="1:27" x14ac:dyDescent="0.25">
      <c r="D261" s="36" t="s">
        <v>524</v>
      </c>
      <c r="E261" s="35"/>
      <c r="H261" s="35"/>
      <c r="K261" s="37">
        <f>SUM(J258:J260)</f>
        <v>536.29</v>
      </c>
    </row>
    <row r="262" spans="1:27" x14ac:dyDescent="0.25">
      <c r="D262" s="36" t="s">
        <v>527</v>
      </c>
      <c r="E262" s="35"/>
      <c r="H262" s="35"/>
      <c r="K262" s="37">
        <f>SUM(K261:K261)</f>
        <v>536.29</v>
      </c>
    </row>
    <row r="264" spans="1:27" ht="45" customHeight="1" x14ac:dyDescent="0.25">
      <c r="A264" s="27"/>
      <c r="B264" s="27" t="s">
        <v>643</v>
      </c>
      <c r="C264" s="28" t="s">
        <v>631</v>
      </c>
      <c r="D264" s="7" t="s">
        <v>644</v>
      </c>
      <c r="E264" s="6"/>
      <c r="F264" s="6"/>
      <c r="G264" s="28"/>
      <c r="H264" s="30" t="s">
        <v>500</v>
      </c>
      <c r="I264" s="5">
        <v>1</v>
      </c>
      <c r="J264" s="4"/>
      <c r="K264" s="31">
        <f>ROUND(K269,2)</f>
        <v>238.35</v>
      </c>
      <c r="L264" s="29" t="s">
        <v>645</v>
      </c>
      <c r="M264" s="28"/>
      <c r="N264" s="28"/>
      <c r="O264" s="28"/>
      <c r="P264" s="28"/>
      <c r="Q264" s="28"/>
      <c r="R264" s="28"/>
      <c r="S264" s="28"/>
      <c r="T264" s="28"/>
      <c r="U264" s="28"/>
      <c r="V264" s="28"/>
      <c r="W264" s="28"/>
      <c r="X264" s="28"/>
      <c r="Y264" s="28"/>
      <c r="Z264" s="28"/>
      <c r="AA264" s="28"/>
    </row>
    <row r="265" spans="1:27" x14ac:dyDescent="0.25">
      <c r="B265" s="23" t="s">
        <v>610</v>
      </c>
    </row>
    <row r="266" spans="1:27" x14ac:dyDescent="0.25">
      <c r="B266" t="s">
        <v>646</v>
      </c>
      <c r="C266" t="s">
        <v>90</v>
      </c>
      <c r="D266" t="s">
        <v>644</v>
      </c>
      <c r="E266" s="32">
        <v>1</v>
      </c>
      <c r="G266" t="s">
        <v>507</v>
      </c>
      <c r="H266" s="33">
        <v>238.35</v>
      </c>
      <c r="I266" t="s">
        <v>508</v>
      </c>
      <c r="J266" s="34">
        <f>ROUND(E266* H266,5)</f>
        <v>238.35</v>
      </c>
      <c r="K266" s="35"/>
    </row>
    <row r="267" spans="1:27" x14ac:dyDescent="0.25">
      <c r="D267" s="36" t="s">
        <v>613</v>
      </c>
      <c r="E267" s="35"/>
      <c r="H267" s="35"/>
      <c r="K267" s="33">
        <f>SUM(J266:J266)</f>
        <v>238.35</v>
      </c>
    </row>
    <row r="268" spans="1:27" x14ac:dyDescent="0.25">
      <c r="D268" s="36" t="s">
        <v>524</v>
      </c>
      <c r="E268" s="35"/>
      <c r="H268" s="35"/>
      <c r="K268" s="37">
        <f>SUM(J265:J267)</f>
        <v>238.35</v>
      </c>
    </row>
    <row r="269" spans="1:27" x14ac:dyDescent="0.25">
      <c r="D269" s="36" t="s">
        <v>527</v>
      </c>
      <c r="E269" s="35"/>
      <c r="H269" s="35"/>
      <c r="K269" s="37">
        <f>SUM(K268:K268)</f>
        <v>238.35</v>
      </c>
    </row>
    <row r="271" spans="1:27" ht="45" customHeight="1" x14ac:dyDescent="0.25">
      <c r="A271" s="27"/>
      <c r="B271" s="27" t="s">
        <v>647</v>
      </c>
      <c r="C271" s="28" t="s">
        <v>631</v>
      </c>
      <c r="D271" s="7" t="s">
        <v>648</v>
      </c>
      <c r="E271" s="6"/>
      <c r="F271" s="6"/>
      <c r="G271" s="28"/>
      <c r="H271" s="30" t="s">
        <v>500</v>
      </c>
      <c r="I271" s="5">
        <v>1</v>
      </c>
      <c r="J271" s="4"/>
      <c r="K271" s="31">
        <f>ROUND(K276,2)</f>
        <v>595.88</v>
      </c>
      <c r="L271" s="29" t="s">
        <v>649</v>
      </c>
      <c r="M271" s="28"/>
      <c r="N271" s="28"/>
      <c r="O271" s="28"/>
      <c r="P271" s="28"/>
      <c r="Q271" s="28"/>
      <c r="R271" s="28"/>
      <c r="S271" s="28"/>
      <c r="T271" s="28"/>
      <c r="U271" s="28"/>
      <c r="V271" s="28"/>
      <c r="W271" s="28"/>
      <c r="X271" s="28"/>
      <c r="Y271" s="28"/>
      <c r="Z271" s="28"/>
      <c r="AA271" s="28"/>
    </row>
    <row r="272" spans="1:27" x14ac:dyDescent="0.25">
      <c r="B272" s="23" t="s">
        <v>610</v>
      </c>
    </row>
    <row r="273" spans="1:27" x14ac:dyDescent="0.25">
      <c r="B273" t="s">
        <v>650</v>
      </c>
      <c r="C273" t="s">
        <v>90</v>
      </c>
      <c r="D273" t="s">
        <v>648</v>
      </c>
      <c r="E273" s="32">
        <v>1</v>
      </c>
      <c r="G273" t="s">
        <v>507</v>
      </c>
      <c r="H273" s="33">
        <v>595.88</v>
      </c>
      <c r="I273" t="s">
        <v>508</v>
      </c>
      <c r="J273" s="34">
        <f>ROUND(E273* H273,5)</f>
        <v>595.88</v>
      </c>
      <c r="K273" s="35"/>
    </row>
    <row r="274" spans="1:27" x14ac:dyDescent="0.25">
      <c r="D274" s="36" t="s">
        <v>613</v>
      </c>
      <c r="E274" s="35"/>
      <c r="H274" s="35"/>
      <c r="K274" s="33">
        <f>SUM(J273:J273)</f>
        <v>595.88</v>
      </c>
    </row>
    <row r="275" spans="1:27" x14ac:dyDescent="0.25">
      <c r="D275" s="36" t="s">
        <v>524</v>
      </c>
      <c r="E275" s="35"/>
      <c r="H275" s="35"/>
      <c r="K275" s="37">
        <f>SUM(J272:J274)</f>
        <v>595.88</v>
      </c>
    </row>
    <row r="276" spans="1:27" x14ac:dyDescent="0.25">
      <c r="D276" s="36" t="s">
        <v>527</v>
      </c>
      <c r="E276" s="35"/>
      <c r="H276" s="35"/>
      <c r="K276" s="37">
        <f>SUM(K275:K275)</f>
        <v>595.88</v>
      </c>
    </row>
    <row r="278" spans="1:27" ht="45" customHeight="1" x14ac:dyDescent="0.25">
      <c r="A278" s="27"/>
      <c r="B278" s="27" t="s">
        <v>651</v>
      </c>
      <c r="C278" s="28" t="s">
        <v>631</v>
      </c>
      <c r="D278" s="7" t="s">
        <v>652</v>
      </c>
      <c r="E278" s="6"/>
      <c r="F278" s="6"/>
      <c r="G278" s="28"/>
      <c r="H278" s="30" t="s">
        <v>500</v>
      </c>
      <c r="I278" s="5">
        <v>1</v>
      </c>
      <c r="J278" s="4"/>
      <c r="K278" s="31">
        <f>ROUND(K283,2)</f>
        <v>1072.58</v>
      </c>
      <c r="L278" s="29" t="s">
        <v>653</v>
      </c>
      <c r="M278" s="28"/>
      <c r="N278" s="28"/>
      <c r="O278" s="28"/>
      <c r="P278" s="28"/>
      <c r="Q278" s="28"/>
      <c r="R278" s="28"/>
      <c r="S278" s="28"/>
      <c r="T278" s="28"/>
      <c r="U278" s="28"/>
      <c r="V278" s="28"/>
      <c r="W278" s="28"/>
      <c r="X278" s="28"/>
      <c r="Y278" s="28"/>
      <c r="Z278" s="28"/>
      <c r="AA278" s="28"/>
    </row>
    <row r="279" spans="1:27" x14ac:dyDescent="0.25">
      <c r="B279" s="23" t="s">
        <v>610</v>
      </c>
    </row>
    <row r="280" spans="1:27" x14ac:dyDescent="0.25">
      <c r="B280" t="s">
        <v>654</v>
      </c>
      <c r="C280" t="s">
        <v>90</v>
      </c>
      <c r="D280" t="s">
        <v>655</v>
      </c>
      <c r="E280" s="32">
        <v>1</v>
      </c>
      <c r="G280" t="s">
        <v>507</v>
      </c>
      <c r="H280" s="33">
        <v>1072.58</v>
      </c>
      <c r="I280" t="s">
        <v>508</v>
      </c>
      <c r="J280" s="34">
        <f>ROUND(E280* H280,5)</f>
        <v>1072.58</v>
      </c>
      <c r="K280" s="35"/>
    </row>
    <row r="281" spans="1:27" x14ac:dyDescent="0.25">
      <c r="D281" s="36" t="s">
        <v>613</v>
      </c>
      <c r="E281" s="35"/>
      <c r="H281" s="35"/>
      <c r="K281" s="33">
        <f>SUM(J280:J280)</f>
        <v>1072.58</v>
      </c>
    </row>
    <row r="282" spans="1:27" x14ac:dyDescent="0.25">
      <c r="D282" s="36" t="s">
        <v>524</v>
      </c>
      <c r="E282" s="35"/>
      <c r="H282" s="35"/>
      <c r="K282" s="37">
        <f>SUM(J279:J281)</f>
        <v>1072.58</v>
      </c>
    </row>
    <row r="283" spans="1:27" x14ac:dyDescent="0.25">
      <c r="D283" s="36" t="s">
        <v>527</v>
      </c>
      <c r="E283" s="35"/>
      <c r="H283" s="35"/>
      <c r="K283" s="37">
        <f>SUM(K282:K282)</f>
        <v>1072.58</v>
      </c>
    </row>
    <row r="285" spans="1:27" ht="45" customHeight="1" x14ac:dyDescent="0.25">
      <c r="A285" s="27"/>
      <c r="B285" s="27" t="s">
        <v>656</v>
      </c>
      <c r="C285" s="28" t="s">
        <v>222</v>
      </c>
      <c r="D285" s="7" t="s">
        <v>657</v>
      </c>
      <c r="E285" s="6"/>
      <c r="F285" s="6"/>
      <c r="G285" s="28"/>
      <c r="H285" s="30" t="s">
        <v>500</v>
      </c>
      <c r="I285" s="5">
        <v>1</v>
      </c>
      <c r="J285" s="4"/>
      <c r="K285" s="31">
        <f>ROUND(K300,2)</f>
        <v>1865.33</v>
      </c>
      <c r="L285" s="29" t="s">
        <v>658</v>
      </c>
      <c r="M285" s="28"/>
      <c r="N285" s="28"/>
      <c r="O285" s="28"/>
      <c r="P285" s="28"/>
      <c r="Q285" s="28"/>
      <c r="R285" s="28"/>
      <c r="S285" s="28"/>
      <c r="T285" s="28"/>
      <c r="U285" s="28"/>
      <c r="V285" s="28"/>
      <c r="W285" s="28"/>
      <c r="X285" s="28"/>
      <c r="Y285" s="28"/>
      <c r="Z285" s="28"/>
      <c r="AA285" s="28"/>
    </row>
    <row r="286" spans="1:27" x14ac:dyDescent="0.25">
      <c r="B286" s="23" t="s">
        <v>502</v>
      </c>
    </row>
    <row r="287" spans="1:27" x14ac:dyDescent="0.25">
      <c r="B287" t="s">
        <v>659</v>
      </c>
      <c r="C287" t="s">
        <v>504</v>
      </c>
      <c r="D287" t="s">
        <v>660</v>
      </c>
      <c r="E287" s="32">
        <v>1.4990000000000001</v>
      </c>
      <c r="F287" t="s">
        <v>506</v>
      </c>
      <c r="G287" t="s">
        <v>507</v>
      </c>
      <c r="H287" s="33">
        <v>31.79</v>
      </c>
      <c r="I287" t="s">
        <v>508</v>
      </c>
      <c r="J287" s="34">
        <f>ROUND(E287/I285* H287,5)</f>
        <v>47.653210000000001</v>
      </c>
      <c r="K287" s="35"/>
    </row>
    <row r="288" spans="1:27" x14ac:dyDescent="0.25">
      <c r="B288" t="s">
        <v>661</v>
      </c>
      <c r="C288" t="s">
        <v>504</v>
      </c>
      <c r="D288" t="s">
        <v>662</v>
      </c>
      <c r="E288" s="32">
        <v>1.4990000000000001</v>
      </c>
      <c r="F288" t="s">
        <v>506</v>
      </c>
      <c r="G288" t="s">
        <v>507</v>
      </c>
      <c r="H288" s="33">
        <v>27.36</v>
      </c>
      <c r="I288" t="s">
        <v>508</v>
      </c>
      <c r="J288" s="34">
        <f>ROUND(E288/I285* H288,5)</f>
        <v>41.012639999999998</v>
      </c>
      <c r="K288" s="35"/>
    </row>
    <row r="289" spans="1:27" x14ac:dyDescent="0.25">
      <c r="D289" s="36" t="s">
        <v>509</v>
      </c>
      <c r="E289" s="35"/>
      <c r="H289" s="35"/>
      <c r="K289" s="33">
        <f>SUM(J287:J288)</f>
        <v>88.665850000000006</v>
      </c>
    </row>
    <row r="290" spans="1:27" x14ac:dyDescent="0.25">
      <c r="B290" s="23" t="s">
        <v>514</v>
      </c>
      <c r="E290" s="35"/>
      <c r="H290" s="35"/>
      <c r="K290" s="35"/>
    </row>
    <row r="291" spans="1:27" x14ac:dyDescent="0.25">
      <c r="B291" t="s">
        <v>663</v>
      </c>
      <c r="C291" t="s">
        <v>14</v>
      </c>
      <c r="D291" t="s">
        <v>664</v>
      </c>
      <c r="E291" s="32">
        <v>3</v>
      </c>
      <c r="G291" t="s">
        <v>507</v>
      </c>
      <c r="H291" s="33">
        <v>1.23</v>
      </c>
      <c r="I291" t="s">
        <v>508</v>
      </c>
      <c r="J291" s="34">
        <f>ROUND(E291* H291,5)</f>
        <v>3.69</v>
      </c>
      <c r="K291" s="35"/>
    </row>
    <row r="292" spans="1:27" x14ac:dyDescent="0.25">
      <c r="B292" t="s">
        <v>665</v>
      </c>
      <c r="C292" t="s">
        <v>14</v>
      </c>
      <c r="D292" t="s">
        <v>666</v>
      </c>
      <c r="E292" s="32">
        <v>3</v>
      </c>
      <c r="G292" t="s">
        <v>507</v>
      </c>
      <c r="H292" s="33">
        <v>0.8</v>
      </c>
      <c r="I292" t="s">
        <v>508</v>
      </c>
      <c r="J292" s="34">
        <f>ROUND(E292* H292,5)</f>
        <v>2.4</v>
      </c>
      <c r="K292" s="35"/>
    </row>
    <row r="293" spans="1:27" x14ac:dyDescent="0.25">
      <c r="B293" t="s">
        <v>667</v>
      </c>
      <c r="C293" t="s">
        <v>222</v>
      </c>
      <c r="D293" t="s">
        <v>668</v>
      </c>
      <c r="E293" s="32">
        <v>1</v>
      </c>
      <c r="G293" t="s">
        <v>507</v>
      </c>
      <c r="H293" s="33">
        <v>1515</v>
      </c>
      <c r="I293" t="s">
        <v>508</v>
      </c>
      <c r="J293" s="34">
        <f>ROUND(E293* H293,5)</f>
        <v>1515</v>
      </c>
      <c r="K293" s="35"/>
    </row>
    <row r="294" spans="1:27" x14ac:dyDescent="0.25">
      <c r="B294" t="s">
        <v>669</v>
      </c>
      <c r="C294" t="s">
        <v>222</v>
      </c>
      <c r="D294" t="s">
        <v>670</v>
      </c>
      <c r="E294" s="32">
        <v>1</v>
      </c>
      <c r="G294" t="s">
        <v>507</v>
      </c>
      <c r="H294" s="33">
        <v>219</v>
      </c>
      <c r="I294" t="s">
        <v>508</v>
      </c>
      <c r="J294" s="34">
        <f>ROUND(E294* H294,5)</f>
        <v>219</v>
      </c>
      <c r="K294" s="35"/>
    </row>
    <row r="295" spans="1:27" x14ac:dyDescent="0.25">
      <c r="D295" s="36" t="s">
        <v>523</v>
      </c>
      <c r="E295" s="35"/>
      <c r="H295" s="35"/>
      <c r="K295" s="33">
        <f>SUM(J291:J294)</f>
        <v>1740.09</v>
      </c>
    </row>
    <row r="296" spans="1:27" x14ac:dyDescent="0.25">
      <c r="B296" s="23" t="s">
        <v>610</v>
      </c>
      <c r="E296" s="35"/>
      <c r="H296" s="35"/>
      <c r="K296" s="35"/>
    </row>
    <row r="297" spans="1:27" x14ac:dyDescent="0.25">
      <c r="B297" t="s">
        <v>611</v>
      </c>
      <c r="C297" t="s">
        <v>526</v>
      </c>
      <c r="D297" t="s">
        <v>612</v>
      </c>
      <c r="E297" s="32">
        <v>2</v>
      </c>
      <c r="G297" t="s">
        <v>526</v>
      </c>
      <c r="H297" s="33">
        <v>1828.7560000000001</v>
      </c>
      <c r="I297" t="s">
        <v>508</v>
      </c>
      <c r="J297" s="34">
        <f>ROUND(E297* H297/100,5)</f>
        <v>36.575119999999998</v>
      </c>
      <c r="K297" s="35"/>
    </row>
    <row r="298" spans="1:27" x14ac:dyDescent="0.25">
      <c r="D298" s="36" t="s">
        <v>613</v>
      </c>
      <c r="E298" s="35"/>
      <c r="H298" s="35"/>
      <c r="K298" s="33">
        <f>SUM(J297:J297)</f>
        <v>36.575119999999998</v>
      </c>
    </row>
    <row r="299" spans="1:27" x14ac:dyDescent="0.25">
      <c r="D299" s="36" t="s">
        <v>524</v>
      </c>
      <c r="E299" s="35"/>
      <c r="H299" s="35"/>
      <c r="K299" s="37">
        <f>SUM(J286:J298)</f>
        <v>1865.33097</v>
      </c>
    </row>
    <row r="300" spans="1:27" x14ac:dyDescent="0.25">
      <c r="D300" s="36" t="s">
        <v>527</v>
      </c>
      <c r="E300" s="35"/>
      <c r="H300" s="35"/>
      <c r="K300" s="37">
        <f>SUM(K299:K299)</f>
        <v>1865.33097</v>
      </c>
    </row>
    <row r="302" spans="1:27" ht="45" customHeight="1" x14ac:dyDescent="0.25">
      <c r="A302" s="27"/>
      <c r="B302" s="27" t="s">
        <v>671</v>
      </c>
      <c r="C302" s="28" t="s">
        <v>47</v>
      </c>
      <c r="D302" s="7" t="s">
        <v>672</v>
      </c>
      <c r="E302" s="6"/>
      <c r="F302" s="6"/>
      <c r="G302" s="28"/>
      <c r="H302" s="30" t="s">
        <v>500</v>
      </c>
      <c r="I302" s="5">
        <v>1</v>
      </c>
      <c r="J302" s="4"/>
      <c r="K302" s="31">
        <f>ROUND(K321,2)</f>
        <v>33.4</v>
      </c>
      <c r="L302" s="29" t="s">
        <v>673</v>
      </c>
      <c r="M302" s="28"/>
      <c r="N302" s="28"/>
      <c r="O302" s="28"/>
      <c r="P302" s="28"/>
      <c r="Q302" s="28"/>
      <c r="R302" s="28"/>
      <c r="S302" s="28"/>
      <c r="T302" s="28"/>
      <c r="U302" s="28"/>
      <c r="V302" s="28"/>
      <c r="W302" s="28"/>
      <c r="X302" s="28"/>
      <c r="Y302" s="28"/>
      <c r="Z302" s="28"/>
      <c r="AA302" s="28"/>
    </row>
    <row r="303" spans="1:27" x14ac:dyDescent="0.25">
      <c r="B303" s="23" t="s">
        <v>502</v>
      </c>
    </row>
    <row r="304" spans="1:27" x14ac:dyDescent="0.25">
      <c r="B304" t="s">
        <v>600</v>
      </c>
      <c r="C304" t="s">
        <v>504</v>
      </c>
      <c r="D304" t="s">
        <v>601</v>
      </c>
      <c r="E304" s="32">
        <v>0.33</v>
      </c>
      <c r="F304" t="s">
        <v>506</v>
      </c>
      <c r="G304" t="s">
        <v>507</v>
      </c>
      <c r="H304" s="33">
        <v>30.79</v>
      </c>
      <c r="I304" t="s">
        <v>508</v>
      </c>
      <c r="J304" s="34">
        <f>ROUND(E304/I302* H304,5)</f>
        <v>10.1607</v>
      </c>
      <c r="K304" s="35"/>
    </row>
    <row r="305" spans="2:11" x14ac:dyDescent="0.25">
      <c r="B305" t="s">
        <v>602</v>
      </c>
      <c r="C305" t="s">
        <v>504</v>
      </c>
      <c r="D305" t="s">
        <v>603</v>
      </c>
      <c r="E305" s="32">
        <v>0.33</v>
      </c>
      <c r="F305" t="s">
        <v>506</v>
      </c>
      <c r="G305" t="s">
        <v>507</v>
      </c>
      <c r="H305" s="33">
        <v>27.39</v>
      </c>
      <c r="I305" t="s">
        <v>508</v>
      </c>
      <c r="J305" s="34">
        <f>ROUND(E305/I302* H305,5)</f>
        <v>9.0387000000000004</v>
      </c>
      <c r="K305" s="35"/>
    </row>
    <row r="306" spans="2:11" x14ac:dyDescent="0.25">
      <c r="D306" s="36" t="s">
        <v>509</v>
      </c>
      <c r="E306" s="35"/>
      <c r="H306" s="35"/>
      <c r="K306" s="33">
        <f>SUM(J304:J305)</f>
        <v>19.199400000000001</v>
      </c>
    </row>
    <row r="307" spans="2:11" x14ac:dyDescent="0.25">
      <c r="B307" s="23" t="s">
        <v>510</v>
      </c>
      <c r="E307" s="35"/>
      <c r="H307" s="35"/>
      <c r="K307" s="35"/>
    </row>
    <row r="308" spans="2:11" x14ac:dyDescent="0.25">
      <c r="B308" t="s">
        <v>674</v>
      </c>
      <c r="C308" t="s">
        <v>504</v>
      </c>
      <c r="D308" t="s">
        <v>675</v>
      </c>
      <c r="E308" s="32">
        <v>2E-3</v>
      </c>
      <c r="F308" t="s">
        <v>506</v>
      </c>
      <c r="G308" t="s">
        <v>507</v>
      </c>
      <c r="H308" s="33">
        <v>121.25</v>
      </c>
      <c r="I308" t="s">
        <v>508</v>
      </c>
      <c r="J308" s="34">
        <f>ROUND(E308/I302* H308,5)</f>
        <v>0.24249999999999999</v>
      </c>
      <c r="K308" s="35"/>
    </row>
    <row r="309" spans="2:11" x14ac:dyDescent="0.25">
      <c r="B309" t="s">
        <v>676</v>
      </c>
      <c r="C309" t="s">
        <v>504</v>
      </c>
      <c r="D309" t="s">
        <v>677</v>
      </c>
      <c r="E309" s="32">
        <v>1.7000000000000001E-2</v>
      </c>
      <c r="F309" t="s">
        <v>506</v>
      </c>
      <c r="G309" t="s">
        <v>507</v>
      </c>
      <c r="H309" s="33">
        <v>45.95</v>
      </c>
      <c r="I309" t="s">
        <v>508</v>
      </c>
      <c r="J309" s="34">
        <f>ROUND(E309/I302* H309,5)</f>
        <v>0.78115000000000001</v>
      </c>
      <c r="K309" s="35"/>
    </row>
    <row r="310" spans="2:11" x14ac:dyDescent="0.25">
      <c r="B310" t="s">
        <v>678</v>
      </c>
      <c r="C310" t="s">
        <v>504</v>
      </c>
      <c r="D310" t="s">
        <v>679</v>
      </c>
      <c r="E310" s="32">
        <v>2E-3</v>
      </c>
      <c r="F310" t="s">
        <v>506</v>
      </c>
      <c r="G310" t="s">
        <v>507</v>
      </c>
      <c r="H310" s="33">
        <v>10.58</v>
      </c>
      <c r="I310" t="s">
        <v>508</v>
      </c>
      <c r="J310" s="34">
        <f>ROUND(E310/I302* H310,5)</f>
        <v>2.1160000000000002E-2</v>
      </c>
      <c r="K310" s="35"/>
    </row>
    <row r="311" spans="2:11" x14ac:dyDescent="0.25">
      <c r="B311" t="s">
        <v>680</v>
      </c>
      <c r="C311" t="s">
        <v>504</v>
      </c>
      <c r="D311" t="s">
        <v>681</v>
      </c>
      <c r="E311" s="32">
        <v>2E-3</v>
      </c>
      <c r="F311" t="s">
        <v>506</v>
      </c>
      <c r="G311" t="s">
        <v>507</v>
      </c>
      <c r="H311" s="33">
        <v>77.41</v>
      </c>
      <c r="I311" t="s">
        <v>508</v>
      </c>
      <c r="J311" s="34">
        <f>ROUND(E311/I302* H311,5)</f>
        <v>0.15482000000000001</v>
      </c>
      <c r="K311" s="35"/>
    </row>
    <row r="312" spans="2:11" x14ac:dyDescent="0.25">
      <c r="B312" t="s">
        <v>682</v>
      </c>
      <c r="C312" t="s">
        <v>504</v>
      </c>
      <c r="D312" t="s">
        <v>683</v>
      </c>
      <c r="E312" s="32">
        <v>3.3000000000000002E-2</v>
      </c>
      <c r="F312" t="s">
        <v>506</v>
      </c>
      <c r="G312" t="s">
        <v>507</v>
      </c>
      <c r="H312" s="33">
        <v>71.16</v>
      </c>
      <c r="I312" t="s">
        <v>508</v>
      </c>
      <c r="J312" s="34">
        <f>ROUND(E312/I302* H312,5)</f>
        <v>2.3482799999999999</v>
      </c>
      <c r="K312" s="35"/>
    </row>
    <row r="313" spans="2:11" x14ac:dyDescent="0.25">
      <c r="D313" s="36" t="s">
        <v>513</v>
      </c>
      <c r="E313" s="35"/>
      <c r="H313" s="35"/>
      <c r="K313" s="33">
        <f>SUM(J308:J312)</f>
        <v>3.5479099999999999</v>
      </c>
    </row>
    <row r="314" spans="2:11" x14ac:dyDescent="0.25">
      <c r="B314" s="23" t="s">
        <v>514</v>
      </c>
      <c r="E314" s="35"/>
      <c r="H314" s="35"/>
      <c r="K314" s="35"/>
    </row>
    <row r="315" spans="2:11" x14ac:dyDescent="0.25">
      <c r="B315" t="s">
        <v>684</v>
      </c>
      <c r="C315" t="s">
        <v>551</v>
      </c>
      <c r="D315" t="s">
        <v>685</v>
      </c>
      <c r="E315" s="32">
        <v>20</v>
      </c>
      <c r="G315" t="s">
        <v>507</v>
      </c>
      <c r="H315" s="33">
        <v>0.5</v>
      </c>
      <c r="I315" t="s">
        <v>508</v>
      </c>
      <c r="J315" s="34">
        <f>ROUND(E315* H315,5)</f>
        <v>10</v>
      </c>
      <c r="K315" s="35"/>
    </row>
    <row r="316" spans="2:11" x14ac:dyDescent="0.25">
      <c r="D316" s="36" t="s">
        <v>523</v>
      </c>
      <c r="E316" s="35"/>
      <c r="H316" s="35"/>
      <c r="K316" s="33">
        <f>SUM(J315:J315)</f>
        <v>10</v>
      </c>
    </row>
    <row r="317" spans="2:11" x14ac:dyDescent="0.25">
      <c r="B317" s="23" t="s">
        <v>610</v>
      </c>
      <c r="E317" s="35"/>
      <c r="H317" s="35"/>
      <c r="K317" s="35"/>
    </row>
    <row r="318" spans="2:11" x14ac:dyDescent="0.25">
      <c r="B318" t="s">
        <v>611</v>
      </c>
      <c r="C318" t="s">
        <v>526</v>
      </c>
      <c r="D318" t="s">
        <v>612</v>
      </c>
      <c r="E318" s="32">
        <v>2</v>
      </c>
      <c r="G318" t="s">
        <v>526</v>
      </c>
      <c r="H318" s="33">
        <v>32.747500000000002</v>
      </c>
      <c r="I318" t="s">
        <v>508</v>
      </c>
      <c r="J318" s="34">
        <f>ROUND(E318* H318/100,5)</f>
        <v>0.65495000000000003</v>
      </c>
      <c r="K318" s="35"/>
    </row>
    <row r="319" spans="2:11" x14ac:dyDescent="0.25">
      <c r="D319" s="36" t="s">
        <v>613</v>
      </c>
      <c r="E319" s="35"/>
      <c r="H319" s="35"/>
      <c r="K319" s="33">
        <f>SUM(J318:J318)</f>
        <v>0.65495000000000003</v>
      </c>
    </row>
    <row r="320" spans="2:11" x14ac:dyDescent="0.25">
      <c r="D320" s="36" t="s">
        <v>524</v>
      </c>
      <c r="E320" s="35"/>
      <c r="H320" s="35"/>
      <c r="K320" s="37">
        <f>SUM(J303:J319)</f>
        <v>33.402259999999998</v>
      </c>
    </row>
    <row r="321" spans="1:27" x14ac:dyDescent="0.25">
      <c r="D321" s="36" t="s">
        <v>527</v>
      </c>
      <c r="E321" s="35"/>
      <c r="H321" s="35"/>
      <c r="K321" s="37">
        <f>SUM(K320:K320)</f>
        <v>33.402259999999998</v>
      </c>
    </row>
    <row r="323" spans="1:27" ht="45" customHeight="1" x14ac:dyDescent="0.25">
      <c r="A323" s="27"/>
      <c r="B323" s="27" t="s">
        <v>686</v>
      </c>
      <c r="C323" s="28" t="s">
        <v>90</v>
      </c>
      <c r="D323" s="7" t="s">
        <v>687</v>
      </c>
      <c r="E323" s="6"/>
      <c r="F323" s="6"/>
      <c r="G323" s="28"/>
      <c r="H323" s="30" t="s">
        <v>500</v>
      </c>
      <c r="I323" s="5">
        <v>1</v>
      </c>
      <c r="J323" s="4"/>
      <c r="K323" s="31">
        <f>ROUND(K328,2)</f>
        <v>546.63</v>
      </c>
      <c r="L323" s="29" t="s">
        <v>688</v>
      </c>
      <c r="M323" s="28"/>
      <c r="N323" s="28"/>
      <c r="O323" s="28"/>
      <c r="P323" s="28"/>
      <c r="Q323" s="28"/>
      <c r="R323" s="28"/>
      <c r="S323" s="28"/>
      <c r="T323" s="28"/>
      <c r="U323" s="28"/>
      <c r="V323" s="28"/>
      <c r="W323" s="28"/>
      <c r="X323" s="28"/>
      <c r="Y323" s="28"/>
      <c r="Z323" s="28"/>
      <c r="AA323" s="28"/>
    </row>
    <row r="324" spans="1:27" x14ac:dyDescent="0.25">
      <c r="B324" s="23" t="s">
        <v>514</v>
      </c>
    </row>
    <row r="325" spans="1:27" x14ac:dyDescent="0.25">
      <c r="B325" t="s">
        <v>689</v>
      </c>
      <c r="C325" t="s">
        <v>90</v>
      </c>
      <c r="D325" t="s">
        <v>687</v>
      </c>
      <c r="E325" s="32">
        <v>1</v>
      </c>
      <c r="G325" t="s">
        <v>507</v>
      </c>
      <c r="H325" s="33">
        <v>546.63</v>
      </c>
      <c r="I325" t="s">
        <v>508</v>
      </c>
      <c r="J325" s="34">
        <f>ROUND(E325* H325,5)</f>
        <v>546.63</v>
      </c>
      <c r="K325" s="35"/>
    </row>
    <row r="326" spans="1:27" x14ac:dyDescent="0.25">
      <c r="D326" s="36" t="s">
        <v>523</v>
      </c>
      <c r="E326" s="35"/>
      <c r="H326" s="35"/>
      <c r="K326" s="33">
        <f>SUM(J325:J325)</f>
        <v>546.63</v>
      </c>
    </row>
    <row r="327" spans="1:27" x14ac:dyDescent="0.25">
      <c r="D327" s="36" t="s">
        <v>524</v>
      </c>
      <c r="E327" s="35"/>
      <c r="H327" s="35"/>
      <c r="K327" s="37">
        <f>SUM(J324:J326)</f>
        <v>546.63</v>
      </c>
    </row>
    <row r="328" spans="1:27" x14ac:dyDescent="0.25">
      <c r="D328" s="36" t="s">
        <v>527</v>
      </c>
      <c r="E328" s="35"/>
      <c r="H328" s="35"/>
      <c r="K328" s="37">
        <f>SUM(K327:K327)</f>
        <v>546.63</v>
      </c>
    </row>
    <row r="330" spans="1:27" ht="45" customHeight="1" x14ac:dyDescent="0.25">
      <c r="A330" s="27"/>
      <c r="B330" s="27" t="s">
        <v>690</v>
      </c>
      <c r="C330" s="28" t="s">
        <v>17</v>
      </c>
      <c r="D330" s="7" t="s">
        <v>691</v>
      </c>
      <c r="E330" s="6"/>
      <c r="F330" s="6"/>
      <c r="G330" s="28"/>
      <c r="H330" s="30" t="s">
        <v>500</v>
      </c>
      <c r="I330" s="5">
        <v>1</v>
      </c>
      <c r="J330" s="4"/>
      <c r="K330" s="31">
        <f>ROUND(K336,2)</f>
        <v>5.82</v>
      </c>
      <c r="L330" s="29" t="s">
        <v>692</v>
      </c>
      <c r="M330" s="28"/>
      <c r="N330" s="28"/>
      <c r="O330" s="28"/>
      <c r="P330" s="28"/>
      <c r="Q330" s="28"/>
      <c r="R330" s="28"/>
      <c r="S330" s="28"/>
      <c r="T330" s="28"/>
      <c r="U330" s="28"/>
      <c r="V330" s="28"/>
      <c r="W330" s="28"/>
      <c r="X330" s="28"/>
      <c r="Y330" s="28"/>
      <c r="Z330" s="28"/>
      <c r="AA330" s="28"/>
    </row>
    <row r="331" spans="1:27" x14ac:dyDescent="0.25">
      <c r="B331" s="23" t="s">
        <v>510</v>
      </c>
    </row>
    <row r="332" spans="1:27" x14ac:dyDescent="0.25">
      <c r="B332" t="s">
        <v>693</v>
      </c>
      <c r="C332" t="s">
        <v>504</v>
      </c>
      <c r="D332" t="s">
        <v>694</v>
      </c>
      <c r="E332" s="32">
        <v>6.5000000000000002E-2</v>
      </c>
      <c r="F332" t="s">
        <v>506</v>
      </c>
      <c r="G332" t="s">
        <v>507</v>
      </c>
      <c r="H332" s="33">
        <v>65.099999999999994</v>
      </c>
      <c r="I332" t="s">
        <v>508</v>
      </c>
      <c r="J332" s="34">
        <f>ROUND(E332/I330* H332,5)</f>
        <v>4.2314999999999996</v>
      </c>
      <c r="K332" s="35"/>
    </row>
    <row r="333" spans="1:27" x14ac:dyDescent="0.25">
      <c r="B333" t="s">
        <v>695</v>
      </c>
      <c r="C333" t="s">
        <v>504</v>
      </c>
      <c r="D333" t="s">
        <v>696</v>
      </c>
      <c r="E333" s="32">
        <v>1.2999999999999999E-2</v>
      </c>
      <c r="F333" t="s">
        <v>506</v>
      </c>
      <c r="G333" t="s">
        <v>507</v>
      </c>
      <c r="H333" s="33">
        <v>121.92</v>
      </c>
      <c r="I333" t="s">
        <v>508</v>
      </c>
      <c r="J333" s="34">
        <f>ROUND(E333/I330* H333,5)</f>
        <v>1.5849599999999999</v>
      </c>
      <c r="K333" s="35"/>
    </row>
    <row r="334" spans="1:27" x14ac:dyDescent="0.25">
      <c r="D334" s="36" t="s">
        <v>513</v>
      </c>
      <c r="E334" s="35"/>
      <c r="H334" s="35"/>
      <c r="K334" s="33">
        <f>SUM(J332:J333)</f>
        <v>5.8164599999999993</v>
      </c>
    </row>
    <row r="335" spans="1:27" x14ac:dyDescent="0.25">
      <c r="D335" s="36" t="s">
        <v>524</v>
      </c>
      <c r="E335" s="35"/>
      <c r="H335" s="35"/>
      <c r="K335" s="37">
        <f>SUM(J331:J334)</f>
        <v>5.8164599999999993</v>
      </c>
    </row>
    <row r="336" spans="1:27" x14ac:dyDescent="0.25">
      <c r="D336" s="36" t="s">
        <v>527</v>
      </c>
      <c r="E336" s="35"/>
      <c r="H336" s="35"/>
      <c r="K336" s="37">
        <f>SUM(K335:K335)</f>
        <v>5.8164599999999993</v>
      </c>
    </row>
    <row r="338" spans="1:27" ht="45" customHeight="1" x14ac:dyDescent="0.25">
      <c r="A338" s="27"/>
      <c r="B338" s="27" t="s">
        <v>697</v>
      </c>
      <c r="C338" s="28" t="s">
        <v>14</v>
      </c>
      <c r="D338" s="7" t="s">
        <v>698</v>
      </c>
      <c r="E338" s="6"/>
      <c r="F338" s="6"/>
      <c r="G338" s="28"/>
      <c r="H338" s="30" t="s">
        <v>500</v>
      </c>
      <c r="I338" s="5">
        <v>1</v>
      </c>
      <c r="J338" s="4"/>
      <c r="K338" s="31">
        <f>ROUND(K344,2)</f>
        <v>4.51</v>
      </c>
      <c r="L338" s="29" t="s">
        <v>699</v>
      </c>
      <c r="M338" s="28"/>
      <c r="N338" s="28"/>
      <c r="O338" s="28"/>
      <c r="P338" s="28"/>
      <c r="Q338" s="28"/>
      <c r="R338" s="28"/>
      <c r="S338" s="28"/>
      <c r="T338" s="28"/>
      <c r="U338" s="28"/>
      <c r="V338" s="28"/>
      <c r="W338" s="28"/>
      <c r="X338" s="28"/>
      <c r="Y338" s="28"/>
      <c r="Z338" s="28"/>
      <c r="AA338" s="28"/>
    </row>
    <row r="339" spans="1:27" x14ac:dyDescent="0.25">
      <c r="B339" s="23" t="s">
        <v>510</v>
      </c>
    </row>
    <row r="340" spans="1:27" x14ac:dyDescent="0.25">
      <c r="B340" t="s">
        <v>693</v>
      </c>
      <c r="C340" t="s">
        <v>504</v>
      </c>
      <c r="D340" t="s">
        <v>694</v>
      </c>
      <c r="E340" s="32">
        <v>4.2000000000000003E-2</v>
      </c>
      <c r="F340" t="s">
        <v>506</v>
      </c>
      <c r="G340" t="s">
        <v>507</v>
      </c>
      <c r="H340" s="33">
        <v>65.099999999999994</v>
      </c>
      <c r="I340" t="s">
        <v>508</v>
      </c>
      <c r="J340" s="34">
        <f>ROUND(E340/I338* H340,5)</f>
        <v>2.7342</v>
      </c>
      <c r="K340" s="35"/>
    </row>
    <row r="341" spans="1:27" x14ac:dyDescent="0.25">
      <c r="B341" t="s">
        <v>700</v>
      </c>
      <c r="C341" t="s">
        <v>504</v>
      </c>
      <c r="D341" t="s">
        <v>701</v>
      </c>
      <c r="E341" s="32">
        <v>2.6499999999999999E-2</v>
      </c>
      <c r="F341" t="s">
        <v>506</v>
      </c>
      <c r="G341" t="s">
        <v>507</v>
      </c>
      <c r="H341" s="33">
        <v>67.13</v>
      </c>
      <c r="I341" t="s">
        <v>508</v>
      </c>
      <c r="J341" s="34">
        <f>ROUND(E341/I338* H341,5)</f>
        <v>1.77895</v>
      </c>
      <c r="K341" s="35"/>
    </row>
    <row r="342" spans="1:27" x14ac:dyDescent="0.25">
      <c r="D342" s="36" t="s">
        <v>513</v>
      </c>
      <c r="E342" s="35"/>
      <c r="H342" s="35"/>
      <c r="K342" s="33">
        <f>SUM(J340:J341)</f>
        <v>4.5131499999999996</v>
      </c>
    </row>
    <row r="343" spans="1:27" x14ac:dyDescent="0.25">
      <c r="D343" s="36" t="s">
        <v>524</v>
      </c>
      <c r="E343" s="35"/>
      <c r="H343" s="35"/>
      <c r="K343" s="37">
        <f>SUM(J339:J342)</f>
        <v>4.5131499999999996</v>
      </c>
    </row>
    <row r="344" spans="1:27" x14ac:dyDescent="0.25">
      <c r="D344" s="36" t="s">
        <v>527</v>
      </c>
      <c r="E344" s="35"/>
      <c r="H344" s="35"/>
      <c r="K344" s="37">
        <f>SUM(K343:K343)</f>
        <v>4.5131499999999996</v>
      </c>
    </row>
    <row r="346" spans="1:27" ht="45" customHeight="1" x14ac:dyDescent="0.25">
      <c r="A346" s="27"/>
      <c r="B346" s="27" t="s">
        <v>702</v>
      </c>
      <c r="C346" s="28" t="s">
        <v>14</v>
      </c>
      <c r="D346" s="7" t="s">
        <v>703</v>
      </c>
      <c r="E346" s="6"/>
      <c r="F346" s="6"/>
      <c r="G346" s="28"/>
      <c r="H346" s="30" t="s">
        <v>500</v>
      </c>
      <c r="I346" s="5">
        <v>1</v>
      </c>
      <c r="J346" s="4"/>
      <c r="K346" s="31">
        <f>ROUND(K352,2)</f>
        <v>4.22</v>
      </c>
      <c r="L346" s="29" t="s">
        <v>704</v>
      </c>
      <c r="M346" s="28"/>
      <c r="N346" s="28"/>
      <c r="O346" s="28"/>
      <c r="P346" s="28"/>
      <c r="Q346" s="28"/>
      <c r="R346" s="28"/>
      <c r="S346" s="28"/>
      <c r="T346" s="28"/>
      <c r="U346" s="28"/>
      <c r="V346" s="28"/>
      <c r="W346" s="28"/>
      <c r="X346" s="28"/>
      <c r="Y346" s="28"/>
      <c r="Z346" s="28"/>
      <c r="AA346" s="28"/>
    </row>
    <row r="347" spans="1:27" x14ac:dyDescent="0.25">
      <c r="B347" s="23" t="s">
        <v>510</v>
      </c>
    </row>
    <row r="348" spans="1:27" x14ac:dyDescent="0.25">
      <c r="B348" t="s">
        <v>700</v>
      </c>
      <c r="C348" t="s">
        <v>504</v>
      </c>
      <c r="D348" t="s">
        <v>701</v>
      </c>
      <c r="E348" s="32">
        <v>2.4E-2</v>
      </c>
      <c r="F348" t="s">
        <v>506</v>
      </c>
      <c r="G348" t="s">
        <v>507</v>
      </c>
      <c r="H348" s="33">
        <v>67.13</v>
      </c>
      <c r="I348" t="s">
        <v>508</v>
      </c>
      <c r="J348" s="34">
        <f>ROUND(E348/I346* H348,5)</f>
        <v>1.6111200000000001</v>
      </c>
      <c r="K348" s="35"/>
    </row>
    <row r="349" spans="1:27" x14ac:dyDescent="0.25">
      <c r="B349" t="s">
        <v>693</v>
      </c>
      <c r="C349" t="s">
        <v>504</v>
      </c>
      <c r="D349" t="s">
        <v>694</v>
      </c>
      <c r="E349" s="32">
        <v>0.04</v>
      </c>
      <c r="F349" t="s">
        <v>506</v>
      </c>
      <c r="G349" t="s">
        <v>507</v>
      </c>
      <c r="H349" s="33">
        <v>65.099999999999994</v>
      </c>
      <c r="I349" t="s">
        <v>508</v>
      </c>
      <c r="J349" s="34">
        <f>ROUND(E349/I346* H349,5)</f>
        <v>2.6040000000000001</v>
      </c>
      <c r="K349" s="35"/>
    </row>
    <row r="350" spans="1:27" x14ac:dyDescent="0.25">
      <c r="D350" s="36" t="s">
        <v>513</v>
      </c>
      <c r="E350" s="35"/>
      <c r="H350" s="35"/>
      <c r="K350" s="33">
        <f>SUM(J348:J349)</f>
        <v>4.2151200000000006</v>
      </c>
    </row>
    <row r="351" spans="1:27" x14ac:dyDescent="0.25">
      <c r="D351" s="36" t="s">
        <v>524</v>
      </c>
      <c r="E351" s="35"/>
      <c r="H351" s="35"/>
      <c r="K351" s="37">
        <f>SUM(J347:J350)</f>
        <v>4.2151200000000006</v>
      </c>
    </row>
    <row r="352" spans="1:27" x14ac:dyDescent="0.25">
      <c r="D352" s="36" t="s">
        <v>527</v>
      </c>
      <c r="E352" s="35"/>
      <c r="H352" s="35"/>
      <c r="K352" s="37">
        <f>SUM(K351:K351)</f>
        <v>4.2151200000000006</v>
      </c>
    </row>
    <row r="354" spans="1:27" ht="45" customHeight="1" x14ac:dyDescent="0.25">
      <c r="A354" s="27"/>
      <c r="B354" s="27" t="s">
        <v>705</v>
      </c>
      <c r="C354" s="28" t="s">
        <v>17</v>
      </c>
      <c r="D354" s="7" t="s">
        <v>706</v>
      </c>
      <c r="E354" s="6"/>
      <c r="F354" s="6"/>
      <c r="G354" s="28"/>
      <c r="H354" s="30" t="s">
        <v>500</v>
      </c>
      <c r="I354" s="5">
        <v>1</v>
      </c>
      <c r="J354" s="4"/>
      <c r="K354" s="31">
        <f>ROUND(K361,2)</f>
        <v>4.24</v>
      </c>
      <c r="L354" s="29" t="s">
        <v>707</v>
      </c>
      <c r="M354" s="28"/>
      <c r="N354" s="28"/>
      <c r="O354" s="28"/>
      <c r="P354" s="28"/>
      <c r="Q354" s="28"/>
      <c r="R354" s="28"/>
      <c r="S354" s="28"/>
      <c r="T354" s="28"/>
      <c r="U354" s="28"/>
      <c r="V354" s="28"/>
      <c r="W354" s="28"/>
      <c r="X354" s="28"/>
      <c r="Y354" s="28"/>
      <c r="Z354" s="28"/>
      <c r="AA354" s="28"/>
    </row>
    <row r="355" spans="1:27" x14ac:dyDescent="0.25">
      <c r="B355" s="23" t="s">
        <v>502</v>
      </c>
    </row>
    <row r="356" spans="1:27" x14ac:dyDescent="0.25">
      <c r="B356" t="s">
        <v>624</v>
      </c>
      <c r="C356" t="s">
        <v>504</v>
      </c>
      <c r="D356" t="s">
        <v>625</v>
      </c>
      <c r="E356" s="32">
        <v>0.17</v>
      </c>
      <c r="F356" t="s">
        <v>506</v>
      </c>
      <c r="G356" t="s">
        <v>507</v>
      </c>
      <c r="H356" s="33">
        <v>24.55</v>
      </c>
      <c r="I356" t="s">
        <v>508</v>
      </c>
      <c r="J356" s="34">
        <f>ROUND(E356/I354* H356,5)</f>
        <v>4.1734999999999998</v>
      </c>
      <c r="K356" s="35"/>
    </row>
    <row r="357" spans="1:27" x14ac:dyDescent="0.25">
      <c r="D357" s="36" t="s">
        <v>509</v>
      </c>
      <c r="E357" s="35"/>
      <c r="H357" s="35"/>
      <c r="K357" s="33">
        <f>SUM(J356:J356)</f>
        <v>4.1734999999999998</v>
      </c>
    </row>
    <row r="358" spans="1:27" x14ac:dyDescent="0.25">
      <c r="E358" s="35"/>
      <c r="H358" s="35"/>
      <c r="K358" s="35"/>
    </row>
    <row r="359" spans="1:27" x14ac:dyDescent="0.25">
      <c r="D359" s="36" t="s">
        <v>525</v>
      </c>
      <c r="E359" s="35"/>
      <c r="H359" s="35">
        <v>1.5</v>
      </c>
      <c r="I359" t="s">
        <v>526</v>
      </c>
      <c r="J359">
        <f>ROUND(H359/100*K357,5)</f>
        <v>6.2600000000000003E-2</v>
      </c>
      <c r="K359" s="35"/>
    </row>
    <row r="360" spans="1:27" x14ac:dyDescent="0.25">
      <c r="D360" s="36" t="s">
        <v>524</v>
      </c>
      <c r="E360" s="35"/>
      <c r="H360" s="35"/>
      <c r="K360" s="37">
        <f>SUM(J355:J359)</f>
        <v>4.2360999999999995</v>
      </c>
    </row>
    <row r="361" spans="1:27" x14ac:dyDescent="0.25">
      <c r="D361" s="36" t="s">
        <v>527</v>
      </c>
      <c r="E361" s="35"/>
      <c r="H361" s="35"/>
      <c r="K361" s="37">
        <f>SUM(K360:K360)</f>
        <v>4.2360999999999995</v>
      </c>
    </row>
    <row r="363" spans="1:27" ht="45" customHeight="1" x14ac:dyDescent="0.25">
      <c r="A363" s="27"/>
      <c r="B363" s="27" t="s">
        <v>708</v>
      </c>
      <c r="C363" s="28" t="s">
        <v>17</v>
      </c>
      <c r="D363" s="7" t="s">
        <v>709</v>
      </c>
      <c r="E363" s="6"/>
      <c r="F363" s="6"/>
      <c r="G363" s="28"/>
      <c r="H363" s="30" t="s">
        <v>500</v>
      </c>
      <c r="I363" s="5">
        <v>1</v>
      </c>
      <c r="J363" s="4"/>
      <c r="K363" s="31">
        <f>ROUND(K370,2)</f>
        <v>5.48</v>
      </c>
      <c r="L363" s="29" t="s">
        <v>710</v>
      </c>
      <c r="M363" s="28"/>
      <c r="N363" s="28"/>
      <c r="O363" s="28"/>
      <c r="P363" s="28"/>
      <c r="Q363" s="28"/>
      <c r="R363" s="28"/>
      <c r="S363" s="28"/>
      <c r="T363" s="28"/>
      <c r="U363" s="28"/>
      <c r="V363" s="28"/>
      <c r="W363" s="28"/>
      <c r="X363" s="28"/>
      <c r="Y363" s="28"/>
      <c r="Z363" s="28"/>
      <c r="AA363" s="28"/>
    </row>
    <row r="364" spans="1:27" x14ac:dyDescent="0.25">
      <c r="B364" s="23" t="s">
        <v>502</v>
      </c>
    </row>
    <row r="365" spans="1:27" x14ac:dyDescent="0.25">
      <c r="B365" t="s">
        <v>624</v>
      </c>
      <c r="C365" t="s">
        <v>504</v>
      </c>
      <c r="D365" t="s">
        <v>625</v>
      </c>
      <c r="E365" s="32">
        <v>0.22</v>
      </c>
      <c r="F365" t="s">
        <v>506</v>
      </c>
      <c r="G365" t="s">
        <v>507</v>
      </c>
      <c r="H365" s="33">
        <v>24.55</v>
      </c>
      <c r="I365" t="s">
        <v>508</v>
      </c>
      <c r="J365" s="34">
        <f>ROUND(E365/I363* H365,5)</f>
        <v>5.4009999999999998</v>
      </c>
      <c r="K365" s="35"/>
    </row>
    <row r="366" spans="1:27" x14ac:dyDescent="0.25">
      <c r="D366" s="36" t="s">
        <v>509</v>
      </c>
      <c r="E366" s="35"/>
      <c r="H366" s="35"/>
      <c r="K366" s="33">
        <f>SUM(J365:J365)</f>
        <v>5.4009999999999998</v>
      </c>
    </row>
    <row r="367" spans="1:27" x14ac:dyDescent="0.25">
      <c r="E367" s="35"/>
      <c r="H367" s="35"/>
      <c r="K367" s="35"/>
    </row>
    <row r="368" spans="1:27" x14ac:dyDescent="0.25">
      <c r="D368" s="36" t="s">
        <v>525</v>
      </c>
      <c r="E368" s="35"/>
      <c r="H368" s="35">
        <v>1.5</v>
      </c>
      <c r="I368" t="s">
        <v>526</v>
      </c>
      <c r="J368">
        <f>ROUND(H368/100*K366,5)</f>
        <v>8.1019999999999995E-2</v>
      </c>
      <c r="K368" s="35"/>
    </row>
    <row r="369" spans="1:27" x14ac:dyDescent="0.25">
      <c r="D369" s="36" t="s">
        <v>524</v>
      </c>
      <c r="E369" s="35"/>
      <c r="H369" s="35"/>
      <c r="K369" s="37">
        <f>SUM(J364:J368)</f>
        <v>5.4820199999999994</v>
      </c>
    </row>
    <row r="370" spans="1:27" x14ac:dyDescent="0.25">
      <c r="D370" s="36" t="s">
        <v>527</v>
      </c>
      <c r="E370" s="35"/>
      <c r="H370" s="35"/>
      <c r="K370" s="37">
        <f>SUM(K369:K369)</f>
        <v>5.4820199999999994</v>
      </c>
    </row>
    <row r="372" spans="1:27" ht="45" customHeight="1" x14ac:dyDescent="0.25">
      <c r="A372" s="27"/>
      <c r="B372" s="27" t="s">
        <v>711</v>
      </c>
      <c r="C372" s="28" t="s">
        <v>90</v>
      </c>
      <c r="D372" s="7" t="s">
        <v>712</v>
      </c>
      <c r="E372" s="6"/>
      <c r="F372" s="6"/>
      <c r="G372" s="28"/>
      <c r="H372" s="30" t="s">
        <v>500</v>
      </c>
      <c r="I372" s="5">
        <v>1</v>
      </c>
      <c r="J372" s="4"/>
      <c r="K372" s="31">
        <f>ROUND(K385,2)</f>
        <v>118.82</v>
      </c>
      <c r="L372" s="29" t="s">
        <v>713</v>
      </c>
      <c r="M372" s="28"/>
      <c r="N372" s="28"/>
      <c r="O372" s="28"/>
      <c r="P372" s="28"/>
      <c r="Q372" s="28"/>
      <c r="R372" s="28"/>
      <c r="S372" s="28"/>
      <c r="T372" s="28"/>
      <c r="U372" s="28"/>
      <c r="V372" s="28"/>
      <c r="W372" s="28"/>
      <c r="X372" s="28"/>
      <c r="Y372" s="28"/>
      <c r="Z372" s="28"/>
      <c r="AA372" s="28"/>
    </row>
    <row r="373" spans="1:27" x14ac:dyDescent="0.25">
      <c r="B373" s="23" t="s">
        <v>502</v>
      </c>
    </row>
    <row r="374" spans="1:27" x14ac:dyDescent="0.25">
      <c r="B374" t="s">
        <v>714</v>
      </c>
      <c r="C374" t="s">
        <v>504</v>
      </c>
      <c r="D374" t="s">
        <v>715</v>
      </c>
      <c r="E374" s="32">
        <v>0.26</v>
      </c>
      <c r="F374" t="s">
        <v>506</v>
      </c>
      <c r="G374" t="s">
        <v>507</v>
      </c>
      <c r="H374" s="33">
        <v>35.049999999999997</v>
      </c>
      <c r="I374" t="s">
        <v>508</v>
      </c>
      <c r="J374" s="34">
        <f>ROUND(E374/I372* H374,5)</f>
        <v>9.1129999999999995</v>
      </c>
      <c r="K374" s="35"/>
    </row>
    <row r="375" spans="1:27" x14ac:dyDescent="0.25">
      <c r="B375" t="s">
        <v>716</v>
      </c>
      <c r="C375" t="s">
        <v>504</v>
      </c>
      <c r="D375" t="s">
        <v>717</v>
      </c>
      <c r="E375" s="32">
        <v>0.26</v>
      </c>
      <c r="F375" t="s">
        <v>506</v>
      </c>
      <c r="G375" t="s">
        <v>507</v>
      </c>
      <c r="H375" s="33">
        <v>31.11</v>
      </c>
      <c r="I375" t="s">
        <v>508</v>
      </c>
      <c r="J375" s="34">
        <f>ROUND(E375/I372* H375,5)</f>
        <v>8.0885999999999996</v>
      </c>
      <c r="K375" s="35"/>
    </row>
    <row r="376" spans="1:27" x14ac:dyDescent="0.25">
      <c r="D376" s="36" t="s">
        <v>509</v>
      </c>
      <c r="E376" s="35"/>
      <c r="H376" s="35"/>
      <c r="K376" s="33">
        <f>SUM(J374:J375)</f>
        <v>17.201599999999999</v>
      </c>
    </row>
    <row r="377" spans="1:27" x14ac:dyDescent="0.25">
      <c r="B377" s="23" t="s">
        <v>510</v>
      </c>
      <c r="E377" s="35"/>
      <c r="H377" s="35"/>
      <c r="K377" s="35"/>
    </row>
    <row r="378" spans="1:27" x14ac:dyDescent="0.25">
      <c r="B378" t="s">
        <v>718</v>
      </c>
      <c r="C378" t="s">
        <v>504</v>
      </c>
      <c r="D378" t="s">
        <v>719</v>
      </c>
      <c r="E378" s="32">
        <v>0.26</v>
      </c>
      <c r="F378" t="s">
        <v>506</v>
      </c>
      <c r="G378" t="s">
        <v>507</v>
      </c>
      <c r="H378" s="33">
        <v>4.17</v>
      </c>
      <c r="I378" t="s">
        <v>508</v>
      </c>
      <c r="J378" s="34">
        <f>ROUND(E378/I372* H378,5)</f>
        <v>1.0842000000000001</v>
      </c>
      <c r="K378" s="35"/>
    </row>
    <row r="379" spans="1:27" x14ac:dyDescent="0.25">
      <c r="B379" t="s">
        <v>720</v>
      </c>
      <c r="C379" t="s">
        <v>504</v>
      </c>
      <c r="D379" t="s">
        <v>721</v>
      </c>
      <c r="E379" s="32">
        <v>0.75</v>
      </c>
      <c r="F379" t="s">
        <v>506</v>
      </c>
      <c r="G379" t="s">
        <v>507</v>
      </c>
      <c r="H379" s="33">
        <v>57.95</v>
      </c>
      <c r="I379" t="s">
        <v>508</v>
      </c>
      <c r="J379" s="34">
        <f>ROUND(E379/I372* H379,5)</f>
        <v>43.462499999999999</v>
      </c>
      <c r="K379" s="35"/>
    </row>
    <row r="380" spans="1:27" x14ac:dyDescent="0.25">
      <c r="B380" t="s">
        <v>722</v>
      </c>
      <c r="C380" t="s">
        <v>504</v>
      </c>
      <c r="D380" t="s">
        <v>723</v>
      </c>
      <c r="E380" s="32">
        <v>0.77</v>
      </c>
      <c r="F380" t="s">
        <v>506</v>
      </c>
      <c r="G380" t="s">
        <v>507</v>
      </c>
      <c r="H380" s="33">
        <v>73.790000000000006</v>
      </c>
      <c r="I380" t="s">
        <v>508</v>
      </c>
      <c r="J380" s="34">
        <f>ROUND(E380/I372* H380,5)</f>
        <v>56.818300000000001</v>
      </c>
      <c r="K380" s="35"/>
    </row>
    <row r="381" spans="1:27" x14ac:dyDescent="0.25">
      <c r="D381" s="36" t="s">
        <v>513</v>
      </c>
      <c r="E381" s="35"/>
      <c r="H381" s="35"/>
      <c r="K381" s="33">
        <f>SUM(J378:J380)</f>
        <v>101.36500000000001</v>
      </c>
    </row>
    <row r="382" spans="1:27" x14ac:dyDescent="0.25">
      <c r="E382" s="35"/>
      <c r="H382" s="35"/>
      <c r="K382" s="35"/>
    </row>
    <row r="383" spans="1:27" x14ac:dyDescent="0.25">
      <c r="D383" s="36" t="s">
        <v>525</v>
      </c>
      <c r="E383" s="35"/>
      <c r="H383" s="35">
        <v>1.5</v>
      </c>
      <c r="I383" t="s">
        <v>526</v>
      </c>
      <c r="J383">
        <f>ROUND(H383/100*K376,5)</f>
        <v>0.25802000000000003</v>
      </c>
      <c r="K383" s="35"/>
    </row>
    <row r="384" spans="1:27" x14ac:dyDescent="0.25">
      <c r="D384" s="36" t="s">
        <v>524</v>
      </c>
      <c r="E384" s="35"/>
      <c r="H384" s="35"/>
      <c r="K384" s="37">
        <f>SUM(J373:J383)</f>
        <v>118.82462</v>
      </c>
    </row>
    <row r="385" spans="1:27" x14ac:dyDescent="0.25">
      <c r="D385" s="36" t="s">
        <v>527</v>
      </c>
      <c r="E385" s="35"/>
      <c r="H385" s="35"/>
      <c r="K385" s="37">
        <f>SUM(K384:K384)</f>
        <v>118.82462</v>
      </c>
    </row>
    <row r="387" spans="1:27" ht="45" customHeight="1" x14ac:dyDescent="0.25">
      <c r="A387" s="27"/>
      <c r="B387" s="27" t="s">
        <v>724</v>
      </c>
      <c r="C387" s="28" t="s">
        <v>30</v>
      </c>
      <c r="D387" s="7" t="s">
        <v>725</v>
      </c>
      <c r="E387" s="6"/>
      <c r="F387" s="6"/>
      <c r="G387" s="28"/>
      <c r="H387" s="30" t="s">
        <v>500</v>
      </c>
      <c r="I387" s="5">
        <v>1.1299999999999999</v>
      </c>
      <c r="J387" s="4"/>
      <c r="K387" s="31">
        <f>ROUND(K392,2)</f>
        <v>8.5</v>
      </c>
      <c r="L387" s="29" t="s">
        <v>726</v>
      </c>
      <c r="M387" s="28"/>
      <c r="N387" s="28"/>
      <c r="O387" s="28"/>
      <c r="P387" s="28"/>
      <c r="Q387" s="28"/>
      <c r="R387" s="28"/>
      <c r="S387" s="28"/>
      <c r="T387" s="28"/>
      <c r="U387" s="28"/>
      <c r="V387" s="28"/>
      <c r="W387" s="28"/>
      <c r="X387" s="28"/>
      <c r="Y387" s="28"/>
      <c r="Z387" s="28"/>
      <c r="AA387" s="28"/>
    </row>
    <row r="388" spans="1:27" x14ac:dyDescent="0.25">
      <c r="B388" s="23" t="s">
        <v>510</v>
      </c>
    </row>
    <row r="389" spans="1:27" x14ac:dyDescent="0.25">
      <c r="B389" t="s">
        <v>727</v>
      </c>
      <c r="C389" t="s">
        <v>504</v>
      </c>
      <c r="D389" t="s">
        <v>728</v>
      </c>
      <c r="E389" s="32">
        <v>0.14299999999999999</v>
      </c>
      <c r="F389" t="s">
        <v>506</v>
      </c>
      <c r="G389" t="s">
        <v>507</v>
      </c>
      <c r="H389" s="33">
        <v>67.13</v>
      </c>
      <c r="I389" t="s">
        <v>508</v>
      </c>
      <c r="J389" s="34">
        <f>ROUND(E389/I387* H389,5)</f>
        <v>8.4952100000000002</v>
      </c>
      <c r="K389" s="35"/>
    </row>
    <row r="390" spans="1:27" x14ac:dyDescent="0.25">
      <c r="D390" s="36" t="s">
        <v>513</v>
      </c>
      <c r="E390" s="35"/>
      <c r="H390" s="35"/>
      <c r="K390" s="33">
        <f>SUM(J389:J389)</f>
        <v>8.4952100000000002</v>
      </c>
    </row>
    <row r="391" spans="1:27" x14ac:dyDescent="0.25">
      <c r="D391" s="36" t="s">
        <v>524</v>
      </c>
      <c r="E391" s="35"/>
      <c r="H391" s="35"/>
      <c r="K391" s="37">
        <f>SUM(J388:J390)</f>
        <v>8.4952100000000002</v>
      </c>
    </row>
    <row r="392" spans="1:27" x14ac:dyDescent="0.25">
      <c r="D392" s="36" t="s">
        <v>527</v>
      </c>
      <c r="E392" s="35"/>
      <c r="H392" s="35"/>
      <c r="K392" s="37">
        <f>SUM(K391:K391)</f>
        <v>8.4952100000000002</v>
      </c>
    </row>
    <row r="394" spans="1:27" ht="45" customHeight="1" x14ac:dyDescent="0.25">
      <c r="A394" s="27"/>
      <c r="B394" s="27" t="s">
        <v>729</v>
      </c>
      <c r="C394" s="28" t="s">
        <v>30</v>
      </c>
      <c r="D394" s="7" t="s">
        <v>730</v>
      </c>
      <c r="E394" s="6"/>
      <c r="F394" s="6"/>
      <c r="G394" s="28"/>
      <c r="H394" s="30" t="s">
        <v>500</v>
      </c>
      <c r="I394" s="5">
        <v>1</v>
      </c>
      <c r="J394" s="4"/>
      <c r="K394" s="31">
        <f>ROUND(K406,2)</f>
        <v>14.72</v>
      </c>
      <c r="L394" s="29" t="s">
        <v>731</v>
      </c>
      <c r="M394" s="28"/>
      <c r="N394" s="28"/>
      <c r="O394" s="28"/>
      <c r="P394" s="28"/>
      <c r="Q394" s="28"/>
      <c r="R394" s="28"/>
      <c r="S394" s="28"/>
      <c r="T394" s="28"/>
      <c r="U394" s="28"/>
      <c r="V394" s="28"/>
      <c r="W394" s="28"/>
      <c r="X394" s="28"/>
      <c r="Y394" s="28"/>
      <c r="Z394" s="28"/>
      <c r="AA394" s="28"/>
    </row>
    <row r="395" spans="1:27" x14ac:dyDescent="0.25">
      <c r="B395" s="23" t="s">
        <v>510</v>
      </c>
    </row>
    <row r="396" spans="1:27" x14ac:dyDescent="0.25">
      <c r="B396" t="s">
        <v>732</v>
      </c>
      <c r="C396" t="s">
        <v>504</v>
      </c>
      <c r="D396" t="s">
        <v>733</v>
      </c>
      <c r="E396" s="32">
        <v>0.01</v>
      </c>
      <c r="F396" t="s">
        <v>506</v>
      </c>
      <c r="G396" t="s">
        <v>507</v>
      </c>
      <c r="H396" s="33">
        <v>61.2</v>
      </c>
      <c r="I396" t="s">
        <v>508</v>
      </c>
      <c r="J396" s="34">
        <f>ROUND(E396/I394* H396,5)</f>
        <v>0.61199999999999999</v>
      </c>
      <c r="K396" s="35"/>
    </row>
    <row r="397" spans="1:27" x14ac:dyDescent="0.25">
      <c r="B397" t="s">
        <v>734</v>
      </c>
      <c r="C397" t="s">
        <v>504</v>
      </c>
      <c r="D397" t="s">
        <v>735</v>
      </c>
      <c r="E397" s="32">
        <v>0.02</v>
      </c>
      <c r="F397" t="s">
        <v>506</v>
      </c>
      <c r="G397" t="s">
        <v>507</v>
      </c>
      <c r="H397" s="33">
        <v>94.94</v>
      </c>
      <c r="I397" t="s">
        <v>508</v>
      </c>
      <c r="J397" s="34">
        <f>ROUND(E397/I394* H397,5)</f>
        <v>1.8988</v>
      </c>
      <c r="K397" s="35"/>
    </row>
    <row r="398" spans="1:27" x14ac:dyDescent="0.25">
      <c r="B398" t="s">
        <v>736</v>
      </c>
      <c r="C398" t="s">
        <v>504</v>
      </c>
      <c r="D398" t="s">
        <v>737</v>
      </c>
      <c r="E398" s="32">
        <v>0.01</v>
      </c>
      <c r="F398" t="s">
        <v>506</v>
      </c>
      <c r="G398" t="s">
        <v>507</v>
      </c>
      <c r="H398" s="33">
        <v>104.62</v>
      </c>
      <c r="I398" t="s">
        <v>508</v>
      </c>
      <c r="J398" s="34">
        <f>ROUND(E398/I394* H398,5)</f>
        <v>1.0462</v>
      </c>
      <c r="K398" s="35"/>
    </row>
    <row r="399" spans="1:27" x14ac:dyDescent="0.25">
      <c r="B399" t="s">
        <v>695</v>
      </c>
      <c r="C399" t="s">
        <v>504</v>
      </c>
      <c r="D399" t="s">
        <v>696</v>
      </c>
      <c r="E399" s="32">
        <v>1.2999999999999999E-2</v>
      </c>
      <c r="F399" t="s">
        <v>506</v>
      </c>
      <c r="G399" t="s">
        <v>507</v>
      </c>
      <c r="H399" s="33">
        <v>121.92</v>
      </c>
      <c r="I399" t="s">
        <v>508</v>
      </c>
      <c r="J399" s="34">
        <f>ROUND(E399/I394* H399,5)</f>
        <v>1.5849599999999999</v>
      </c>
      <c r="K399" s="35"/>
    </row>
    <row r="400" spans="1:27" x14ac:dyDescent="0.25">
      <c r="D400" s="36" t="s">
        <v>513</v>
      </c>
      <c r="E400" s="35"/>
      <c r="H400" s="35"/>
      <c r="K400" s="33">
        <f>SUM(J396:J399)</f>
        <v>5.1419600000000001</v>
      </c>
    </row>
    <row r="401" spans="1:27" x14ac:dyDescent="0.25">
      <c r="B401" s="23" t="s">
        <v>514</v>
      </c>
      <c r="E401" s="35"/>
      <c r="H401" s="35"/>
      <c r="K401" s="35"/>
    </row>
    <row r="402" spans="1:27" x14ac:dyDescent="0.25">
      <c r="B402" t="s">
        <v>521</v>
      </c>
      <c r="C402" t="s">
        <v>30</v>
      </c>
      <c r="D402" t="s">
        <v>522</v>
      </c>
      <c r="E402" s="32">
        <v>0.05</v>
      </c>
      <c r="G402" t="s">
        <v>507</v>
      </c>
      <c r="H402" s="33">
        <v>2.59</v>
      </c>
      <c r="I402" t="s">
        <v>508</v>
      </c>
      <c r="J402" s="34">
        <f>ROUND(E402* H402,5)</f>
        <v>0.1295</v>
      </c>
      <c r="K402" s="35"/>
    </row>
    <row r="403" spans="1:27" x14ac:dyDescent="0.25">
      <c r="B403" t="s">
        <v>738</v>
      </c>
      <c r="C403" t="s">
        <v>30</v>
      </c>
      <c r="D403" t="s">
        <v>739</v>
      </c>
      <c r="E403" s="32">
        <v>1.2</v>
      </c>
      <c r="G403" t="s">
        <v>507</v>
      </c>
      <c r="H403" s="33">
        <v>7.87</v>
      </c>
      <c r="I403" t="s">
        <v>508</v>
      </c>
      <c r="J403" s="34">
        <f>ROUND(E403* H403,5)</f>
        <v>9.4440000000000008</v>
      </c>
      <c r="K403" s="35"/>
    </row>
    <row r="404" spans="1:27" x14ac:dyDescent="0.25">
      <c r="D404" s="36" t="s">
        <v>523</v>
      </c>
      <c r="E404" s="35"/>
      <c r="H404" s="35"/>
      <c r="K404" s="33">
        <f>SUM(J402:J403)</f>
        <v>9.573500000000001</v>
      </c>
    </row>
    <row r="405" spans="1:27" x14ac:dyDescent="0.25">
      <c r="D405" s="36" t="s">
        <v>524</v>
      </c>
      <c r="E405" s="35"/>
      <c r="H405" s="35"/>
      <c r="K405" s="37">
        <f>SUM(J395:J404)</f>
        <v>14.71546</v>
      </c>
    </row>
    <row r="406" spans="1:27" x14ac:dyDescent="0.25">
      <c r="D406" s="36" t="s">
        <v>527</v>
      </c>
      <c r="E406" s="35"/>
      <c r="H406" s="35"/>
      <c r="K406" s="37">
        <f>SUM(K405:K405)</f>
        <v>14.71546</v>
      </c>
    </row>
    <row r="408" spans="1:27" ht="45" customHeight="1" x14ac:dyDescent="0.25">
      <c r="A408" s="27"/>
      <c r="B408" s="27" t="s">
        <v>740</v>
      </c>
      <c r="C408" s="28" t="s">
        <v>30</v>
      </c>
      <c r="D408" s="7" t="s">
        <v>741</v>
      </c>
      <c r="E408" s="6"/>
      <c r="F408" s="6"/>
      <c r="G408" s="28"/>
      <c r="H408" s="30" t="s">
        <v>500</v>
      </c>
      <c r="I408" s="5">
        <v>1.1299999999999999</v>
      </c>
      <c r="J408" s="4"/>
      <c r="K408" s="31">
        <f>ROUND(K419,2)</f>
        <v>17.850000000000001</v>
      </c>
      <c r="L408" s="29" t="s">
        <v>742</v>
      </c>
      <c r="M408" s="28"/>
      <c r="N408" s="28"/>
      <c r="O408" s="28"/>
      <c r="P408" s="28"/>
      <c r="Q408" s="28"/>
      <c r="R408" s="28"/>
      <c r="S408" s="28"/>
      <c r="T408" s="28"/>
      <c r="U408" s="28"/>
      <c r="V408" s="28"/>
      <c r="W408" s="28"/>
      <c r="X408" s="28"/>
      <c r="Y408" s="28"/>
      <c r="Z408" s="28"/>
      <c r="AA408" s="28"/>
    </row>
    <row r="409" spans="1:27" x14ac:dyDescent="0.25">
      <c r="B409" s="23" t="s">
        <v>502</v>
      </c>
    </row>
    <row r="410" spans="1:27" x14ac:dyDescent="0.25">
      <c r="B410" t="s">
        <v>503</v>
      </c>
      <c r="C410" t="s">
        <v>504</v>
      </c>
      <c r="D410" t="s">
        <v>505</v>
      </c>
      <c r="E410" s="32">
        <v>0.5</v>
      </c>
      <c r="F410" t="s">
        <v>506</v>
      </c>
      <c r="G410" t="s">
        <v>507</v>
      </c>
      <c r="H410" s="33">
        <v>25.38</v>
      </c>
      <c r="I410" t="s">
        <v>508</v>
      </c>
      <c r="J410" s="34">
        <f>ROUND(E410/I408* H410,5)</f>
        <v>11.230090000000001</v>
      </c>
      <c r="K410" s="35"/>
    </row>
    <row r="411" spans="1:27" x14ac:dyDescent="0.25">
      <c r="D411" s="36" t="s">
        <v>509</v>
      </c>
      <c r="E411" s="35"/>
      <c r="H411" s="35"/>
      <c r="K411" s="33">
        <f>SUM(J410:J410)</f>
        <v>11.230090000000001</v>
      </c>
    </row>
    <row r="412" spans="1:27" x14ac:dyDescent="0.25">
      <c r="B412" s="23" t="s">
        <v>510</v>
      </c>
      <c r="E412" s="35"/>
      <c r="H412" s="35"/>
      <c r="K412" s="35"/>
    </row>
    <row r="413" spans="1:27" x14ac:dyDescent="0.25">
      <c r="B413" t="s">
        <v>700</v>
      </c>
      <c r="C413" t="s">
        <v>504</v>
      </c>
      <c r="D413" t="s">
        <v>701</v>
      </c>
      <c r="E413" s="32">
        <v>0.06</v>
      </c>
      <c r="F413" t="s">
        <v>506</v>
      </c>
      <c r="G413" t="s">
        <v>507</v>
      </c>
      <c r="H413" s="33">
        <v>67.13</v>
      </c>
      <c r="I413" t="s">
        <v>508</v>
      </c>
      <c r="J413" s="34">
        <f>ROUND(E413/I408* H413,5)</f>
        <v>3.5644200000000001</v>
      </c>
      <c r="K413" s="35"/>
    </row>
    <row r="414" spans="1:27" x14ac:dyDescent="0.25">
      <c r="B414" t="s">
        <v>743</v>
      </c>
      <c r="C414" t="s">
        <v>504</v>
      </c>
      <c r="D414" t="s">
        <v>744</v>
      </c>
      <c r="E414" s="32">
        <v>0.5</v>
      </c>
      <c r="F414" t="s">
        <v>506</v>
      </c>
      <c r="G414" t="s">
        <v>507</v>
      </c>
      <c r="H414" s="33">
        <v>6.52</v>
      </c>
      <c r="I414" t="s">
        <v>508</v>
      </c>
      <c r="J414" s="34">
        <f>ROUND(E414/I408* H414,5)</f>
        <v>2.88496</v>
      </c>
      <c r="K414" s="35"/>
    </row>
    <row r="415" spans="1:27" x14ac:dyDescent="0.25">
      <c r="D415" s="36" t="s">
        <v>513</v>
      </c>
      <c r="E415" s="35"/>
      <c r="H415" s="35"/>
      <c r="K415" s="33">
        <f>SUM(J413:J414)</f>
        <v>6.4493799999999997</v>
      </c>
    </row>
    <row r="416" spans="1:27" x14ac:dyDescent="0.25">
      <c r="E416" s="35"/>
      <c r="H416" s="35"/>
      <c r="K416" s="35"/>
    </row>
    <row r="417" spans="1:27" x14ac:dyDescent="0.25">
      <c r="D417" s="36" t="s">
        <v>525</v>
      </c>
      <c r="E417" s="35"/>
      <c r="H417" s="35">
        <v>1.5</v>
      </c>
      <c r="I417" t="s">
        <v>526</v>
      </c>
      <c r="J417">
        <f>ROUND(H417/100*K411,5)</f>
        <v>0.16844999999999999</v>
      </c>
      <c r="K417" s="35"/>
    </row>
    <row r="418" spans="1:27" x14ac:dyDescent="0.25">
      <c r="D418" s="36" t="s">
        <v>524</v>
      </c>
      <c r="E418" s="35"/>
      <c r="H418" s="35"/>
      <c r="K418" s="37">
        <f>SUM(J409:J417)</f>
        <v>17.847920000000002</v>
      </c>
    </row>
    <row r="419" spans="1:27" x14ac:dyDescent="0.25">
      <c r="D419" s="36" t="s">
        <v>527</v>
      </c>
      <c r="E419" s="35"/>
      <c r="H419" s="35"/>
      <c r="K419" s="37">
        <f>SUM(K418:K418)</f>
        <v>17.847920000000002</v>
      </c>
    </row>
    <row r="421" spans="1:27" ht="45" customHeight="1" x14ac:dyDescent="0.25">
      <c r="A421" s="27"/>
      <c r="B421" s="27" t="s">
        <v>745</v>
      </c>
      <c r="C421" s="28" t="s">
        <v>30</v>
      </c>
      <c r="D421" s="7" t="s">
        <v>746</v>
      </c>
      <c r="E421" s="6"/>
      <c r="F421" s="6"/>
      <c r="G421" s="28"/>
      <c r="H421" s="30" t="s">
        <v>500</v>
      </c>
      <c r="I421" s="5">
        <v>1.129</v>
      </c>
      <c r="J421" s="4"/>
      <c r="K421" s="31">
        <f>ROUND(K432,2)</f>
        <v>4.76</v>
      </c>
      <c r="L421" s="29" t="s">
        <v>747</v>
      </c>
      <c r="M421" s="28"/>
      <c r="N421" s="28"/>
      <c r="O421" s="28"/>
      <c r="P421" s="28"/>
      <c r="Q421" s="28"/>
      <c r="R421" s="28"/>
      <c r="S421" s="28"/>
      <c r="T421" s="28"/>
      <c r="U421" s="28"/>
      <c r="V421" s="28"/>
      <c r="W421" s="28"/>
      <c r="X421" s="28"/>
      <c r="Y421" s="28"/>
      <c r="Z421" s="28"/>
      <c r="AA421" s="28"/>
    </row>
    <row r="422" spans="1:27" x14ac:dyDescent="0.25">
      <c r="B422" s="23" t="s">
        <v>502</v>
      </c>
    </row>
    <row r="423" spans="1:27" x14ac:dyDescent="0.25">
      <c r="B423" t="s">
        <v>624</v>
      </c>
      <c r="C423" t="s">
        <v>504</v>
      </c>
      <c r="D423" t="s">
        <v>625</v>
      </c>
      <c r="E423" s="32">
        <v>0.01</v>
      </c>
      <c r="F423" t="s">
        <v>506</v>
      </c>
      <c r="G423" t="s">
        <v>507</v>
      </c>
      <c r="H423" s="33">
        <v>24.55</v>
      </c>
      <c r="I423" t="s">
        <v>508</v>
      </c>
      <c r="J423" s="34">
        <f>ROUND(E423/I421* H423,5)</f>
        <v>0.21745</v>
      </c>
      <c r="K423" s="35"/>
    </row>
    <row r="424" spans="1:27" x14ac:dyDescent="0.25">
      <c r="D424" s="36" t="s">
        <v>509</v>
      </c>
      <c r="E424" s="35"/>
      <c r="H424" s="35"/>
      <c r="K424" s="33">
        <f>SUM(J423:J423)</f>
        <v>0.21745</v>
      </c>
    </row>
    <row r="425" spans="1:27" x14ac:dyDescent="0.25">
      <c r="B425" s="23" t="s">
        <v>510</v>
      </c>
      <c r="E425" s="35"/>
      <c r="H425" s="35"/>
      <c r="K425" s="35"/>
    </row>
    <row r="426" spans="1:27" x14ac:dyDescent="0.25">
      <c r="B426" t="s">
        <v>748</v>
      </c>
      <c r="C426" t="s">
        <v>504</v>
      </c>
      <c r="D426" t="s">
        <v>749</v>
      </c>
      <c r="E426" s="32">
        <v>5.5E-2</v>
      </c>
      <c r="F426" t="s">
        <v>506</v>
      </c>
      <c r="G426" t="s">
        <v>507</v>
      </c>
      <c r="H426" s="33">
        <v>55.98</v>
      </c>
      <c r="I426" t="s">
        <v>508</v>
      </c>
      <c r="J426" s="34">
        <f>ROUND(E426/I421* H426,5)</f>
        <v>2.7271000000000001</v>
      </c>
      <c r="K426" s="35"/>
    </row>
    <row r="427" spans="1:27" x14ac:dyDescent="0.25">
      <c r="B427" t="s">
        <v>750</v>
      </c>
      <c r="C427" t="s">
        <v>504</v>
      </c>
      <c r="D427" t="s">
        <v>751</v>
      </c>
      <c r="E427" s="32">
        <v>3.3000000000000002E-2</v>
      </c>
      <c r="F427" t="s">
        <v>506</v>
      </c>
      <c r="G427" t="s">
        <v>507</v>
      </c>
      <c r="H427" s="33">
        <v>61.95</v>
      </c>
      <c r="I427" t="s">
        <v>508</v>
      </c>
      <c r="J427" s="34">
        <f>ROUND(E427/I421* H427,5)</f>
        <v>1.8107599999999999</v>
      </c>
      <c r="K427" s="35"/>
    </row>
    <row r="428" spans="1:27" x14ac:dyDescent="0.25">
      <c r="D428" s="36" t="s">
        <v>513</v>
      </c>
      <c r="E428" s="35"/>
      <c r="H428" s="35"/>
      <c r="K428" s="33">
        <f>SUM(J426:J427)</f>
        <v>4.5378600000000002</v>
      </c>
    </row>
    <row r="429" spans="1:27" x14ac:dyDescent="0.25">
      <c r="E429" s="35"/>
      <c r="H429" s="35"/>
      <c r="K429" s="35"/>
    </row>
    <row r="430" spans="1:27" x14ac:dyDescent="0.25">
      <c r="D430" s="36" t="s">
        <v>525</v>
      </c>
      <c r="E430" s="35"/>
      <c r="H430" s="35">
        <v>1.5</v>
      </c>
      <c r="I430" t="s">
        <v>526</v>
      </c>
      <c r="J430">
        <f>ROUND(H430/100*K424,5)</f>
        <v>3.2599999999999999E-3</v>
      </c>
      <c r="K430" s="35"/>
    </row>
    <row r="431" spans="1:27" x14ac:dyDescent="0.25">
      <c r="D431" s="36" t="s">
        <v>524</v>
      </c>
      <c r="E431" s="35"/>
      <c r="H431" s="35"/>
      <c r="K431" s="37">
        <f>SUM(J422:J430)</f>
        <v>4.7585699999999997</v>
      </c>
    </row>
    <row r="432" spans="1:27" x14ac:dyDescent="0.25">
      <c r="D432" s="36" t="s">
        <v>527</v>
      </c>
      <c r="E432" s="35"/>
      <c r="H432" s="35"/>
      <c r="K432" s="37">
        <f>SUM(K431:K431)</f>
        <v>4.7585699999999997</v>
      </c>
    </row>
    <row r="434" spans="1:27" ht="45" customHeight="1" x14ac:dyDescent="0.25">
      <c r="A434" s="27"/>
      <c r="B434" s="27" t="s">
        <v>752</v>
      </c>
      <c r="C434" s="28" t="s">
        <v>30</v>
      </c>
      <c r="D434" s="7" t="s">
        <v>753</v>
      </c>
      <c r="E434" s="6"/>
      <c r="F434" s="6"/>
      <c r="G434" s="28"/>
      <c r="H434" s="30" t="s">
        <v>500</v>
      </c>
      <c r="I434" s="5">
        <v>1</v>
      </c>
      <c r="J434" s="4"/>
      <c r="K434" s="31">
        <f>ROUND(K450,2)</f>
        <v>14.95</v>
      </c>
      <c r="L434" s="29" t="s">
        <v>754</v>
      </c>
      <c r="M434" s="28"/>
      <c r="N434" s="28"/>
      <c r="O434" s="28"/>
      <c r="P434" s="28"/>
      <c r="Q434" s="28"/>
      <c r="R434" s="28"/>
      <c r="S434" s="28"/>
      <c r="T434" s="28"/>
      <c r="U434" s="28"/>
      <c r="V434" s="28"/>
      <c r="W434" s="28"/>
      <c r="X434" s="28"/>
      <c r="Y434" s="28"/>
      <c r="Z434" s="28"/>
      <c r="AA434" s="28"/>
    </row>
    <row r="435" spans="1:27" x14ac:dyDescent="0.25">
      <c r="B435" s="23" t="s">
        <v>502</v>
      </c>
    </row>
    <row r="436" spans="1:27" x14ac:dyDescent="0.25">
      <c r="B436" t="s">
        <v>624</v>
      </c>
      <c r="C436" t="s">
        <v>504</v>
      </c>
      <c r="D436" t="s">
        <v>625</v>
      </c>
      <c r="E436" s="32">
        <v>0.02</v>
      </c>
      <c r="F436" t="s">
        <v>506</v>
      </c>
      <c r="G436" t="s">
        <v>507</v>
      </c>
      <c r="H436" s="33">
        <v>24.55</v>
      </c>
      <c r="I436" t="s">
        <v>508</v>
      </c>
      <c r="J436" s="34">
        <f>ROUND(E436/I434* H436,5)</f>
        <v>0.49099999999999999</v>
      </c>
      <c r="K436" s="35"/>
    </row>
    <row r="437" spans="1:27" x14ac:dyDescent="0.25">
      <c r="B437" t="s">
        <v>503</v>
      </c>
      <c r="C437" t="s">
        <v>504</v>
      </c>
      <c r="D437" t="s">
        <v>505</v>
      </c>
      <c r="E437" s="32">
        <v>0.2</v>
      </c>
      <c r="F437" t="s">
        <v>506</v>
      </c>
      <c r="G437" t="s">
        <v>507</v>
      </c>
      <c r="H437" s="33">
        <v>25.38</v>
      </c>
      <c r="I437" t="s">
        <v>508</v>
      </c>
      <c r="J437" s="34">
        <f>ROUND(E437/I434* H437,5)</f>
        <v>5.0759999999999996</v>
      </c>
      <c r="K437" s="35"/>
    </row>
    <row r="438" spans="1:27" x14ac:dyDescent="0.25">
      <c r="D438" s="36" t="s">
        <v>509</v>
      </c>
      <c r="E438" s="35"/>
      <c r="H438" s="35"/>
      <c r="K438" s="33">
        <f>SUM(J436:J437)</f>
        <v>5.5669999999999993</v>
      </c>
    </row>
    <row r="439" spans="1:27" x14ac:dyDescent="0.25">
      <c r="B439" s="23" t="s">
        <v>510</v>
      </c>
      <c r="E439" s="35"/>
      <c r="H439" s="35"/>
      <c r="K439" s="35"/>
    </row>
    <row r="440" spans="1:27" x14ac:dyDescent="0.25">
      <c r="B440" t="s">
        <v>755</v>
      </c>
      <c r="C440" t="s">
        <v>504</v>
      </c>
      <c r="D440" t="s">
        <v>756</v>
      </c>
      <c r="E440" s="32">
        <v>0.2</v>
      </c>
      <c r="F440" t="s">
        <v>506</v>
      </c>
      <c r="G440" t="s">
        <v>507</v>
      </c>
      <c r="H440" s="33">
        <v>9.23</v>
      </c>
      <c r="I440" t="s">
        <v>508</v>
      </c>
      <c r="J440" s="34">
        <f>ROUND(E440/I434* H440,5)</f>
        <v>1.8460000000000001</v>
      </c>
      <c r="K440" s="35"/>
    </row>
    <row r="441" spans="1:27" x14ac:dyDescent="0.25">
      <c r="B441" t="s">
        <v>700</v>
      </c>
      <c r="C441" t="s">
        <v>504</v>
      </c>
      <c r="D441" t="s">
        <v>701</v>
      </c>
      <c r="E441" s="32">
        <v>0.1</v>
      </c>
      <c r="F441" t="s">
        <v>506</v>
      </c>
      <c r="G441" t="s">
        <v>507</v>
      </c>
      <c r="H441" s="33">
        <v>67.13</v>
      </c>
      <c r="I441" t="s">
        <v>508</v>
      </c>
      <c r="J441" s="34">
        <f>ROUND(E441/I434* H441,5)</f>
        <v>6.7130000000000001</v>
      </c>
      <c r="K441" s="35"/>
    </row>
    <row r="442" spans="1:27" x14ac:dyDescent="0.25">
      <c r="B442" t="s">
        <v>757</v>
      </c>
      <c r="C442" t="s">
        <v>504</v>
      </c>
      <c r="D442" t="s">
        <v>758</v>
      </c>
      <c r="E442" s="32">
        <v>7.1999999999999998E-3</v>
      </c>
      <c r="F442" t="s">
        <v>506</v>
      </c>
      <c r="G442" t="s">
        <v>507</v>
      </c>
      <c r="H442" s="33">
        <v>71.22</v>
      </c>
      <c r="I442" t="s">
        <v>508</v>
      </c>
      <c r="J442" s="34">
        <f>ROUND(E442/I434* H442,5)</f>
        <v>0.51278000000000001</v>
      </c>
      <c r="K442" s="35"/>
    </row>
    <row r="443" spans="1:27" x14ac:dyDescent="0.25">
      <c r="D443" s="36" t="s">
        <v>513</v>
      </c>
      <c r="E443" s="35"/>
      <c r="H443" s="35"/>
      <c r="K443" s="33">
        <f>SUM(J440:J442)</f>
        <v>9.0717800000000004</v>
      </c>
    </row>
    <row r="444" spans="1:27" x14ac:dyDescent="0.25">
      <c r="B444" s="23" t="s">
        <v>514</v>
      </c>
      <c r="E444" s="35"/>
      <c r="H444" s="35"/>
      <c r="K444" s="35"/>
    </row>
    <row r="445" spans="1:27" x14ac:dyDescent="0.25">
      <c r="B445" t="s">
        <v>521</v>
      </c>
      <c r="C445" t="s">
        <v>30</v>
      </c>
      <c r="D445" t="s">
        <v>522</v>
      </c>
      <c r="E445" s="32">
        <v>8.7999999999999995E-2</v>
      </c>
      <c r="G445" t="s">
        <v>507</v>
      </c>
      <c r="H445" s="33">
        <v>2.59</v>
      </c>
      <c r="I445" t="s">
        <v>508</v>
      </c>
      <c r="J445" s="34">
        <f>ROUND(E445* H445,5)</f>
        <v>0.22792000000000001</v>
      </c>
      <c r="K445" s="35"/>
    </row>
    <row r="446" spans="1:27" x14ac:dyDescent="0.25">
      <c r="D446" s="36" t="s">
        <v>523</v>
      </c>
      <c r="E446" s="35"/>
      <c r="H446" s="35"/>
      <c r="K446" s="33">
        <f>SUM(J445:J445)</f>
        <v>0.22792000000000001</v>
      </c>
    </row>
    <row r="447" spans="1:27" x14ac:dyDescent="0.25">
      <c r="E447" s="35"/>
      <c r="H447" s="35"/>
      <c r="K447" s="35"/>
    </row>
    <row r="448" spans="1:27" x14ac:dyDescent="0.25">
      <c r="D448" s="36" t="s">
        <v>525</v>
      </c>
      <c r="E448" s="35"/>
      <c r="H448" s="35">
        <v>1.5</v>
      </c>
      <c r="I448" t="s">
        <v>526</v>
      </c>
      <c r="J448">
        <f>ROUND(H448/100*K438,5)</f>
        <v>8.3510000000000001E-2</v>
      </c>
      <c r="K448" s="35"/>
    </row>
    <row r="449" spans="1:27" x14ac:dyDescent="0.25">
      <c r="D449" s="36" t="s">
        <v>524</v>
      </c>
      <c r="E449" s="35"/>
      <c r="H449" s="35"/>
      <c r="K449" s="37">
        <f>SUM(J435:J448)</f>
        <v>14.950209999999998</v>
      </c>
    </row>
    <row r="450" spans="1:27" x14ac:dyDescent="0.25">
      <c r="D450" s="36" t="s">
        <v>527</v>
      </c>
      <c r="E450" s="35"/>
      <c r="H450" s="35"/>
      <c r="K450" s="37">
        <f>SUM(K449:K449)</f>
        <v>14.950209999999998</v>
      </c>
    </row>
    <row r="452" spans="1:27" ht="45" customHeight="1" x14ac:dyDescent="0.25">
      <c r="A452" s="27"/>
      <c r="B452" s="27" t="s">
        <v>759</v>
      </c>
      <c r="C452" s="28" t="s">
        <v>17</v>
      </c>
      <c r="D452" s="7" t="s">
        <v>760</v>
      </c>
      <c r="E452" s="6"/>
      <c r="F452" s="6"/>
      <c r="G452" s="28"/>
      <c r="H452" s="30" t="s">
        <v>500</v>
      </c>
      <c r="I452" s="5">
        <v>1.0149999999999999</v>
      </c>
      <c r="J452" s="4"/>
      <c r="K452" s="31">
        <f>ROUND(K457,2)</f>
        <v>0.72</v>
      </c>
      <c r="L452" s="29" t="s">
        <v>761</v>
      </c>
      <c r="M452" s="28"/>
      <c r="N452" s="28"/>
      <c r="O452" s="28"/>
      <c r="P452" s="28"/>
      <c r="Q452" s="28"/>
      <c r="R452" s="28"/>
      <c r="S452" s="28"/>
      <c r="T452" s="28"/>
      <c r="U452" s="28"/>
      <c r="V452" s="28"/>
      <c r="W452" s="28"/>
      <c r="X452" s="28"/>
      <c r="Y452" s="28"/>
      <c r="Z452" s="28"/>
      <c r="AA452" s="28"/>
    </row>
    <row r="453" spans="1:27" x14ac:dyDescent="0.25">
      <c r="B453" s="23" t="s">
        <v>510</v>
      </c>
    </row>
    <row r="454" spans="1:27" x14ac:dyDescent="0.25">
      <c r="B454" t="s">
        <v>695</v>
      </c>
      <c r="C454" t="s">
        <v>504</v>
      </c>
      <c r="D454" t="s">
        <v>696</v>
      </c>
      <c r="E454" s="32">
        <v>6.0000000000000001E-3</v>
      </c>
      <c r="F454" t="s">
        <v>506</v>
      </c>
      <c r="G454" t="s">
        <v>507</v>
      </c>
      <c r="H454" s="33">
        <v>121.92</v>
      </c>
      <c r="I454" t="s">
        <v>508</v>
      </c>
      <c r="J454" s="34">
        <f>ROUND(E454/I452* H454,5)</f>
        <v>0.72070999999999996</v>
      </c>
      <c r="K454" s="35"/>
    </row>
    <row r="455" spans="1:27" x14ac:dyDescent="0.25">
      <c r="D455" s="36" t="s">
        <v>513</v>
      </c>
      <c r="E455" s="35"/>
      <c r="H455" s="35"/>
      <c r="K455" s="33">
        <f>SUM(J454:J454)</f>
        <v>0.72070999999999996</v>
      </c>
    </row>
    <row r="456" spans="1:27" x14ac:dyDescent="0.25">
      <c r="D456" s="36" t="s">
        <v>524</v>
      </c>
      <c r="E456" s="35"/>
      <c r="H456" s="35"/>
      <c r="K456" s="37">
        <f>SUM(J453:J455)</f>
        <v>0.72070999999999996</v>
      </c>
    </row>
    <row r="457" spans="1:27" x14ac:dyDescent="0.25">
      <c r="D457" s="36" t="s">
        <v>527</v>
      </c>
      <c r="E457" s="35"/>
      <c r="H457" s="35"/>
      <c r="K457" s="37">
        <f>SUM(K456:K456)</f>
        <v>0.72070999999999996</v>
      </c>
    </row>
    <row r="459" spans="1:27" ht="45" customHeight="1" x14ac:dyDescent="0.25">
      <c r="A459" s="27"/>
      <c r="B459" s="27" t="s">
        <v>762</v>
      </c>
      <c r="C459" s="28" t="s">
        <v>30</v>
      </c>
      <c r="D459" s="7" t="s">
        <v>763</v>
      </c>
      <c r="E459" s="6"/>
      <c r="F459" s="6"/>
      <c r="G459" s="28"/>
      <c r="H459" s="30" t="s">
        <v>500</v>
      </c>
      <c r="I459" s="5">
        <v>1</v>
      </c>
      <c r="J459" s="4"/>
      <c r="K459" s="31">
        <f>ROUND(K464,2)</f>
        <v>7.87</v>
      </c>
      <c r="L459" s="29" t="s">
        <v>764</v>
      </c>
      <c r="M459" s="28"/>
      <c r="N459" s="28"/>
      <c r="O459" s="28"/>
      <c r="P459" s="28"/>
      <c r="Q459" s="28"/>
      <c r="R459" s="28"/>
      <c r="S459" s="28"/>
      <c r="T459" s="28"/>
      <c r="U459" s="28"/>
      <c r="V459" s="28"/>
      <c r="W459" s="28"/>
      <c r="X459" s="28"/>
      <c r="Y459" s="28"/>
      <c r="Z459" s="28"/>
      <c r="AA459" s="28"/>
    </row>
    <row r="460" spans="1:27" x14ac:dyDescent="0.25">
      <c r="B460" s="23" t="s">
        <v>514</v>
      </c>
    </row>
    <row r="461" spans="1:27" x14ac:dyDescent="0.25">
      <c r="B461" t="s">
        <v>738</v>
      </c>
      <c r="C461" t="s">
        <v>30</v>
      </c>
      <c r="D461" t="s">
        <v>739</v>
      </c>
      <c r="E461" s="32">
        <v>1</v>
      </c>
      <c r="G461" t="s">
        <v>507</v>
      </c>
      <c r="H461" s="33">
        <v>7.87</v>
      </c>
      <c r="I461" t="s">
        <v>508</v>
      </c>
      <c r="J461" s="34">
        <f>ROUND(E461* H461,5)</f>
        <v>7.87</v>
      </c>
      <c r="K461" s="35"/>
    </row>
    <row r="462" spans="1:27" x14ac:dyDescent="0.25">
      <c r="D462" s="36" t="s">
        <v>523</v>
      </c>
      <c r="E462" s="35"/>
      <c r="H462" s="35"/>
      <c r="K462" s="33">
        <f>SUM(J461:J461)</f>
        <v>7.87</v>
      </c>
    </row>
    <row r="463" spans="1:27" x14ac:dyDescent="0.25">
      <c r="D463" s="36" t="s">
        <v>524</v>
      </c>
      <c r="E463" s="35"/>
      <c r="H463" s="35"/>
      <c r="K463" s="37">
        <f>SUM(J460:J462)</f>
        <v>7.87</v>
      </c>
    </row>
    <row r="464" spans="1:27" x14ac:dyDescent="0.25">
      <c r="D464" s="36" t="s">
        <v>527</v>
      </c>
      <c r="E464" s="35"/>
      <c r="H464" s="35"/>
      <c r="K464" s="37">
        <f>SUM(K463:K463)</f>
        <v>7.87</v>
      </c>
    </row>
    <row r="466" spans="1:27" ht="45" customHeight="1" x14ac:dyDescent="0.25">
      <c r="A466" s="27"/>
      <c r="B466" s="27" t="s">
        <v>765</v>
      </c>
      <c r="C466" s="28" t="s">
        <v>30</v>
      </c>
      <c r="D466" s="7" t="s">
        <v>766</v>
      </c>
      <c r="E466" s="6"/>
      <c r="F466" s="6"/>
      <c r="G466" s="28"/>
      <c r="H466" s="30" t="s">
        <v>500</v>
      </c>
      <c r="I466" s="5">
        <v>1.133</v>
      </c>
      <c r="J466" s="4"/>
      <c r="K466" s="31">
        <f>ROUND(K472,2)</f>
        <v>3.27</v>
      </c>
      <c r="L466" s="29" t="s">
        <v>767</v>
      </c>
      <c r="M466" s="28"/>
      <c r="N466" s="28"/>
      <c r="O466" s="28"/>
      <c r="P466" s="28"/>
      <c r="Q466" s="28"/>
      <c r="R466" s="28"/>
      <c r="S466" s="28"/>
      <c r="T466" s="28"/>
      <c r="U466" s="28"/>
      <c r="V466" s="28"/>
      <c r="W466" s="28"/>
      <c r="X466" s="28"/>
      <c r="Y466" s="28"/>
      <c r="Z466" s="28"/>
      <c r="AA466" s="28"/>
    </row>
    <row r="467" spans="1:27" x14ac:dyDescent="0.25">
      <c r="B467" s="23" t="s">
        <v>510</v>
      </c>
    </row>
    <row r="468" spans="1:27" x14ac:dyDescent="0.25">
      <c r="B468" t="s">
        <v>768</v>
      </c>
      <c r="C468" t="s">
        <v>504</v>
      </c>
      <c r="D468" t="s">
        <v>769</v>
      </c>
      <c r="E468" s="32">
        <v>0.05</v>
      </c>
      <c r="F468" t="s">
        <v>506</v>
      </c>
      <c r="G468" t="s">
        <v>507</v>
      </c>
      <c r="H468" s="33">
        <v>53.99</v>
      </c>
      <c r="I468" t="s">
        <v>508</v>
      </c>
      <c r="J468" s="34">
        <f>ROUND(E468/I466* H468,5)</f>
        <v>2.3826100000000001</v>
      </c>
      <c r="K468" s="35"/>
    </row>
    <row r="469" spans="1:27" x14ac:dyDescent="0.25">
      <c r="B469" t="s">
        <v>770</v>
      </c>
      <c r="C469" t="s">
        <v>504</v>
      </c>
      <c r="D469" t="s">
        <v>771</v>
      </c>
      <c r="E469" s="32">
        <v>0.01</v>
      </c>
      <c r="F469" t="s">
        <v>506</v>
      </c>
      <c r="G469" t="s">
        <v>507</v>
      </c>
      <c r="H469" s="33">
        <v>100.52</v>
      </c>
      <c r="I469" t="s">
        <v>508</v>
      </c>
      <c r="J469" s="34">
        <f>ROUND(E469/I466* H469,5)</f>
        <v>0.88719999999999999</v>
      </c>
      <c r="K469" s="35"/>
    </row>
    <row r="470" spans="1:27" x14ac:dyDescent="0.25">
      <c r="D470" s="36" t="s">
        <v>513</v>
      </c>
      <c r="E470" s="35"/>
      <c r="H470" s="35"/>
      <c r="K470" s="33">
        <f>SUM(J468:J469)</f>
        <v>3.2698100000000001</v>
      </c>
    </row>
    <row r="471" spans="1:27" x14ac:dyDescent="0.25">
      <c r="D471" s="36" t="s">
        <v>524</v>
      </c>
      <c r="E471" s="35"/>
      <c r="H471" s="35"/>
      <c r="K471" s="37">
        <f>SUM(J467:J470)</f>
        <v>3.2698100000000001</v>
      </c>
    </row>
    <row r="472" spans="1:27" x14ac:dyDescent="0.25">
      <c r="D472" s="36" t="s">
        <v>527</v>
      </c>
      <c r="E472" s="35"/>
      <c r="H472" s="35"/>
      <c r="K472" s="37">
        <f>SUM(K471:K471)</f>
        <v>3.2698100000000001</v>
      </c>
    </row>
    <row r="474" spans="1:27" ht="45" customHeight="1" x14ac:dyDescent="0.25">
      <c r="A474" s="27"/>
      <c r="B474" s="27" t="s">
        <v>772</v>
      </c>
      <c r="C474" s="28" t="s">
        <v>30</v>
      </c>
      <c r="D474" s="7" t="s">
        <v>773</v>
      </c>
      <c r="E474" s="6"/>
      <c r="F474" s="6"/>
      <c r="G474" s="28"/>
      <c r="H474" s="30" t="s">
        <v>500</v>
      </c>
      <c r="I474" s="5">
        <v>1.1299999999999999</v>
      </c>
      <c r="J474" s="4"/>
      <c r="K474" s="31">
        <f>ROUND(K479,2)</f>
        <v>29.49</v>
      </c>
      <c r="L474" s="29" t="s">
        <v>774</v>
      </c>
      <c r="M474" s="28"/>
      <c r="N474" s="28"/>
      <c r="O474" s="28"/>
      <c r="P474" s="28"/>
      <c r="Q474" s="28"/>
      <c r="R474" s="28"/>
      <c r="S474" s="28"/>
      <c r="T474" s="28"/>
      <c r="U474" s="28"/>
      <c r="V474" s="28"/>
      <c r="W474" s="28"/>
      <c r="X474" s="28"/>
      <c r="Y474" s="28"/>
      <c r="Z474" s="28"/>
      <c r="AA474" s="28"/>
    </row>
    <row r="475" spans="1:27" x14ac:dyDescent="0.25">
      <c r="B475" s="23" t="s">
        <v>510</v>
      </c>
    </row>
    <row r="476" spans="1:27" x14ac:dyDescent="0.25">
      <c r="B476" t="s">
        <v>775</v>
      </c>
      <c r="C476" t="s">
        <v>30</v>
      </c>
      <c r="D476" t="s">
        <v>776</v>
      </c>
      <c r="E476" s="32">
        <v>1</v>
      </c>
      <c r="F476" t="s">
        <v>506</v>
      </c>
      <c r="G476" t="s">
        <v>507</v>
      </c>
      <c r="H476" s="33">
        <v>33.32</v>
      </c>
      <c r="I476" t="s">
        <v>508</v>
      </c>
      <c r="J476" s="34">
        <f>ROUND(E476/I474* H476,5)</f>
        <v>29.486730000000001</v>
      </c>
      <c r="K476" s="35"/>
    </row>
    <row r="477" spans="1:27" x14ac:dyDescent="0.25">
      <c r="D477" s="36" t="s">
        <v>513</v>
      </c>
      <c r="E477" s="35"/>
      <c r="H477" s="35"/>
      <c r="K477" s="33">
        <f>SUM(J476:J476)</f>
        <v>29.486730000000001</v>
      </c>
    </row>
    <row r="478" spans="1:27" x14ac:dyDescent="0.25">
      <c r="D478" s="36" t="s">
        <v>524</v>
      </c>
      <c r="E478" s="35"/>
      <c r="H478" s="35"/>
      <c r="K478" s="37">
        <f>SUM(J475:J477)</f>
        <v>29.486730000000001</v>
      </c>
    </row>
    <row r="479" spans="1:27" x14ac:dyDescent="0.25">
      <c r="D479" s="36" t="s">
        <v>527</v>
      </c>
      <c r="E479" s="35"/>
      <c r="H479" s="35"/>
      <c r="K479" s="37">
        <f>SUM(K478:K478)</f>
        <v>29.486730000000001</v>
      </c>
    </row>
    <row r="481" spans="1:27" ht="45" customHeight="1" x14ac:dyDescent="0.25">
      <c r="A481" s="27"/>
      <c r="B481" s="27" t="s">
        <v>777</v>
      </c>
      <c r="C481" s="28" t="s">
        <v>30</v>
      </c>
      <c r="D481" s="7" t="s">
        <v>375</v>
      </c>
      <c r="E481" s="6"/>
      <c r="F481" s="6"/>
      <c r="G481" s="28"/>
      <c r="H481" s="30" t="s">
        <v>500</v>
      </c>
      <c r="I481" s="5">
        <v>1</v>
      </c>
      <c r="J481" s="4"/>
      <c r="K481" s="31">
        <f>ROUND(K486,2)</f>
        <v>18.13</v>
      </c>
      <c r="L481" s="29" t="s">
        <v>778</v>
      </c>
      <c r="M481" s="28"/>
      <c r="N481" s="28"/>
      <c r="O481" s="28"/>
      <c r="P481" s="28"/>
      <c r="Q481" s="28"/>
      <c r="R481" s="28"/>
      <c r="S481" s="28"/>
      <c r="T481" s="28"/>
      <c r="U481" s="28"/>
      <c r="V481" s="28"/>
      <c r="W481" s="28"/>
      <c r="X481" s="28"/>
      <c r="Y481" s="28"/>
      <c r="Z481" s="28"/>
      <c r="AA481" s="28"/>
    </row>
    <row r="482" spans="1:27" x14ac:dyDescent="0.25">
      <c r="B482" s="23" t="s">
        <v>514</v>
      </c>
    </row>
    <row r="483" spans="1:27" x14ac:dyDescent="0.25">
      <c r="B483" t="s">
        <v>779</v>
      </c>
      <c r="C483" t="s">
        <v>425</v>
      </c>
      <c r="D483" t="s">
        <v>375</v>
      </c>
      <c r="E483" s="32">
        <v>1.45</v>
      </c>
      <c r="G483" t="s">
        <v>507</v>
      </c>
      <c r="H483" s="33">
        <v>12.5</v>
      </c>
      <c r="I483" t="s">
        <v>508</v>
      </c>
      <c r="J483" s="34">
        <f>ROUND(E483* H483,5)</f>
        <v>18.125</v>
      </c>
      <c r="K483" s="35"/>
    </row>
    <row r="484" spans="1:27" x14ac:dyDescent="0.25">
      <c r="D484" s="36" t="s">
        <v>523</v>
      </c>
      <c r="E484" s="35"/>
      <c r="H484" s="35"/>
      <c r="K484" s="33">
        <f>SUM(J483:J483)</f>
        <v>18.125</v>
      </c>
    </row>
    <row r="485" spans="1:27" x14ac:dyDescent="0.25">
      <c r="D485" s="36" t="s">
        <v>524</v>
      </c>
      <c r="E485" s="35"/>
      <c r="H485" s="35"/>
      <c r="K485" s="37">
        <f>SUM(J482:J484)</f>
        <v>18.125</v>
      </c>
    </row>
    <row r="486" spans="1:27" x14ac:dyDescent="0.25">
      <c r="D486" s="36" t="s">
        <v>527</v>
      </c>
      <c r="E486" s="35"/>
      <c r="H486" s="35"/>
      <c r="K486" s="37">
        <f>SUM(K485:K485)</f>
        <v>18.125</v>
      </c>
    </row>
    <row r="488" spans="1:27" ht="45" customHeight="1" x14ac:dyDescent="0.25">
      <c r="A488" s="27"/>
      <c r="B488" s="27" t="s">
        <v>780</v>
      </c>
      <c r="C488" s="28" t="s">
        <v>30</v>
      </c>
      <c r="D488" s="7" t="s">
        <v>373</v>
      </c>
      <c r="E488" s="6"/>
      <c r="F488" s="6"/>
      <c r="G488" s="28"/>
      <c r="H488" s="30" t="s">
        <v>500</v>
      </c>
      <c r="I488" s="5">
        <v>1</v>
      </c>
      <c r="J488" s="4"/>
      <c r="K488" s="31">
        <f>ROUND(K493,2)</f>
        <v>8.9</v>
      </c>
      <c r="L488" s="29" t="s">
        <v>778</v>
      </c>
      <c r="M488" s="28"/>
      <c r="N488" s="28"/>
      <c r="O488" s="28"/>
      <c r="P488" s="28"/>
      <c r="Q488" s="28"/>
      <c r="R488" s="28"/>
      <c r="S488" s="28"/>
      <c r="T488" s="28"/>
      <c r="U488" s="28"/>
      <c r="V488" s="28"/>
      <c r="W488" s="28"/>
      <c r="X488" s="28"/>
      <c r="Y488" s="28"/>
      <c r="Z488" s="28"/>
      <c r="AA488" s="28"/>
    </row>
    <row r="489" spans="1:27" x14ac:dyDescent="0.25">
      <c r="B489" s="23" t="s">
        <v>514</v>
      </c>
    </row>
    <row r="490" spans="1:27" x14ac:dyDescent="0.25">
      <c r="B490" t="s">
        <v>781</v>
      </c>
      <c r="C490" t="s">
        <v>30</v>
      </c>
      <c r="D490" t="s">
        <v>373</v>
      </c>
      <c r="E490" s="32">
        <v>1</v>
      </c>
      <c r="G490" t="s">
        <v>507</v>
      </c>
      <c r="H490" s="33">
        <v>8.9</v>
      </c>
      <c r="I490" t="s">
        <v>508</v>
      </c>
      <c r="J490" s="34">
        <f>ROUND(E490* H490,5)</f>
        <v>8.9</v>
      </c>
      <c r="K490" s="35"/>
    </row>
    <row r="491" spans="1:27" x14ac:dyDescent="0.25">
      <c r="D491" s="36" t="s">
        <v>523</v>
      </c>
      <c r="E491" s="35"/>
      <c r="H491" s="35"/>
      <c r="K491" s="33">
        <f>SUM(J490:J490)</f>
        <v>8.9</v>
      </c>
    </row>
    <row r="492" spans="1:27" x14ac:dyDescent="0.25">
      <c r="D492" s="36" t="s">
        <v>524</v>
      </c>
      <c r="E492" s="35"/>
      <c r="H492" s="35"/>
      <c r="K492" s="37">
        <f>SUM(J489:J491)</f>
        <v>8.9</v>
      </c>
    </row>
    <row r="493" spans="1:27" x14ac:dyDescent="0.25">
      <c r="D493" s="36" t="s">
        <v>527</v>
      </c>
      <c r="E493" s="35"/>
      <c r="H493" s="35"/>
      <c r="K493" s="37">
        <f>SUM(K492:K492)</f>
        <v>8.9</v>
      </c>
    </row>
    <row r="495" spans="1:27" ht="45" customHeight="1" x14ac:dyDescent="0.25">
      <c r="A495" s="27"/>
      <c r="B495" s="27" t="s">
        <v>782</v>
      </c>
      <c r="C495" s="28" t="s">
        <v>30</v>
      </c>
      <c r="D495" s="7" t="s">
        <v>783</v>
      </c>
      <c r="E495" s="6"/>
      <c r="F495" s="6"/>
      <c r="G495" s="28"/>
      <c r="H495" s="30" t="s">
        <v>500</v>
      </c>
      <c r="I495" s="5">
        <v>1</v>
      </c>
      <c r="J495" s="4"/>
      <c r="K495" s="31">
        <f>ROUND(K500,2)</f>
        <v>19.59</v>
      </c>
      <c r="L495" s="29" t="s">
        <v>784</v>
      </c>
      <c r="M495" s="28"/>
      <c r="N495" s="28"/>
      <c r="O495" s="28"/>
      <c r="P495" s="28"/>
      <c r="Q495" s="28"/>
      <c r="R495" s="28"/>
      <c r="S495" s="28"/>
      <c r="T495" s="28"/>
      <c r="U495" s="28"/>
      <c r="V495" s="28"/>
      <c r="W495" s="28"/>
      <c r="X495" s="28"/>
      <c r="Y495" s="28"/>
      <c r="Z495" s="28"/>
      <c r="AA495" s="28"/>
    </row>
    <row r="496" spans="1:27" x14ac:dyDescent="0.25">
      <c r="B496" s="23" t="s">
        <v>514</v>
      </c>
    </row>
    <row r="497" spans="1:27" x14ac:dyDescent="0.25">
      <c r="B497" t="s">
        <v>785</v>
      </c>
      <c r="C497" t="s">
        <v>425</v>
      </c>
      <c r="D497" t="s">
        <v>783</v>
      </c>
      <c r="E497" s="32">
        <v>0.17</v>
      </c>
      <c r="G497" t="s">
        <v>507</v>
      </c>
      <c r="H497" s="33">
        <v>115.24</v>
      </c>
      <c r="I497" t="s">
        <v>508</v>
      </c>
      <c r="J497" s="34">
        <f>ROUND(E497* H497,5)</f>
        <v>19.590800000000002</v>
      </c>
      <c r="K497" s="35"/>
    </row>
    <row r="498" spans="1:27" x14ac:dyDescent="0.25">
      <c r="D498" s="36" t="s">
        <v>523</v>
      </c>
      <c r="E498" s="35"/>
      <c r="H498" s="35"/>
      <c r="K498" s="33">
        <f>SUM(J497:J497)</f>
        <v>19.590800000000002</v>
      </c>
    </row>
    <row r="499" spans="1:27" x14ac:dyDescent="0.25">
      <c r="D499" s="36" t="s">
        <v>524</v>
      </c>
      <c r="E499" s="35"/>
      <c r="H499" s="35"/>
      <c r="K499" s="37">
        <f>SUM(J496:J498)</f>
        <v>19.590800000000002</v>
      </c>
    </row>
    <row r="500" spans="1:27" x14ac:dyDescent="0.25">
      <c r="D500" s="36" t="s">
        <v>527</v>
      </c>
      <c r="E500" s="35"/>
      <c r="H500" s="35"/>
      <c r="K500" s="37">
        <f>SUM(K499:K499)</f>
        <v>19.590800000000002</v>
      </c>
    </row>
    <row r="502" spans="1:27" ht="45" customHeight="1" x14ac:dyDescent="0.25">
      <c r="A502" s="27"/>
      <c r="B502" s="27" t="s">
        <v>786</v>
      </c>
      <c r="C502" s="28" t="s">
        <v>30</v>
      </c>
      <c r="D502" s="7" t="s">
        <v>787</v>
      </c>
      <c r="E502" s="6"/>
      <c r="F502" s="6"/>
      <c r="G502" s="28"/>
      <c r="H502" s="30" t="s">
        <v>500</v>
      </c>
      <c r="I502" s="5">
        <v>1</v>
      </c>
      <c r="J502" s="4"/>
      <c r="K502" s="31">
        <f>ROUND(K507,2)</f>
        <v>10.1</v>
      </c>
      <c r="L502" s="29" t="s">
        <v>788</v>
      </c>
      <c r="M502" s="28"/>
      <c r="N502" s="28"/>
      <c r="O502" s="28"/>
      <c r="P502" s="28"/>
      <c r="Q502" s="28"/>
      <c r="R502" s="28"/>
      <c r="S502" s="28"/>
      <c r="T502" s="28"/>
      <c r="U502" s="28"/>
      <c r="V502" s="28"/>
      <c r="W502" s="28"/>
      <c r="X502" s="28"/>
      <c r="Y502" s="28"/>
      <c r="Z502" s="28"/>
      <c r="AA502" s="28"/>
    </row>
    <row r="503" spans="1:27" x14ac:dyDescent="0.25">
      <c r="B503" s="23" t="s">
        <v>514</v>
      </c>
    </row>
    <row r="504" spans="1:27" x14ac:dyDescent="0.25">
      <c r="B504" t="s">
        <v>789</v>
      </c>
      <c r="C504" t="s">
        <v>425</v>
      </c>
      <c r="D504" t="s">
        <v>787</v>
      </c>
      <c r="E504" s="32">
        <v>1.6</v>
      </c>
      <c r="G504" t="s">
        <v>507</v>
      </c>
      <c r="H504" s="33">
        <v>6.31</v>
      </c>
      <c r="I504" t="s">
        <v>508</v>
      </c>
      <c r="J504" s="34">
        <f>ROUND(E504* H504,5)</f>
        <v>10.096</v>
      </c>
      <c r="K504" s="35"/>
    </row>
    <row r="505" spans="1:27" x14ac:dyDescent="0.25">
      <c r="D505" s="36" t="s">
        <v>523</v>
      </c>
      <c r="E505" s="35"/>
      <c r="H505" s="35"/>
      <c r="K505" s="33">
        <f>SUM(J504:J504)</f>
        <v>10.096</v>
      </c>
    </row>
    <row r="506" spans="1:27" x14ac:dyDescent="0.25">
      <c r="D506" s="36" t="s">
        <v>524</v>
      </c>
      <c r="E506" s="35"/>
      <c r="H506" s="35"/>
      <c r="K506" s="37">
        <f>SUM(J503:J505)</f>
        <v>10.096</v>
      </c>
    </row>
    <row r="507" spans="1:27" x14ac:dyDescent="0.25">
      <c r="D507" s="36" t="s">
        <v>527</v>
      </c>
      <c r="E507" s="35"/>
      <c r="H507" s="35"/>
      <c r="K507" s="37">
        <f>SUM(K506:K506)</f>
        <v>10.096</v>
      </c>
    </row>
    <row r="509" spans="1:27" ht="45" customHeight="1" x14ac:dyDescent="0.25">
      <c r="A509" s="27"/>
      <c r="B509" s="27" t="s">
        <v>790</v>
      </c>
      <c r="C509" s="28" t="s">
        <v>30</v>
      </c>
      <c r="D509" s="7" t="s">
        <v>787</v>
      </c>
      <c r="E509" s="6"/>
      <c r="F509" s="6"/>
      <c r="G509" s="28"/>
      <c r="H509" s="30" t="s">
        <v>500</v>
      </c>
      <c r="I509" s="5">
        <v>1</v>
      </c>
      <c r="J509" s="4"/>
      <c r="K509" s="31">
        <f>ROUND(K514,2)</f>
        <v>10.1</v>
      </c>
      <c r="L509" s="29" t="s">
        <v>791</v>
      </c>
      <c r="M509" s="28"/>
      <c r="N509" s="28"/>
      <c r="O509" s="28"/>
      <c r="P509" s="28"/>
      <c r="Q509" s="28"/>
      <c r="R509" s="28"/>
      <c r="S509" s="28"/>
      <c r="T509" s="28"/>
      <c r="U509" s="28"/>
      <c r="V509" s="28"/>
      <c r="W509" s="28"/>
      <c r="X509" s="28"/>
      <c r="Y509" s="28"/>
      <c r="Z509" s="28"/>
      <c r="AA509" s="28"/>
    </row>
    <row r="510" spans="1:27" x14ac:dyDescent="0.25">
      <c r="B510" s="23" t="s">
        <v>514</v>
      </c>
    </row>
    <row r="511" spans="1:27" x14ac:dyDescent="0.25">
      <c r="B511" t="s">
        <v>789</v>
      </c>
      <c r="C511" t="s">
        <v>425</v>
      </c>
      <c r="D511" t="s">
        <v>787</v>
      </c>
      <c r="E511" s="32">
        <v>1.6</v>
      </c>
      <c r="G511" t="s">
        <v>507</v>
      </c>
      <c r="H511" s="33">
        <v>6.31</v>
      </c>
      <c r="I511" t="s">
        <v>508</v>
      </c>
      <c r="J511" s="34">
        <f>ROUND(E511* H511,5)</f>
        <v>10.096</v>
      </c>
      <c r="K511" s="35"/>
    </row>
    <row r="512" spans="1:27" x14ac:dyDescent="0.25">
      <c r="D512" s="36" t="s">
        <v>523</v>
      </c>
      <c r="E512" s="35"/>
      <c r="H512" s="35"/>
      <c r="K512" s="33">
        <f>SUM(J511:J511)</f>
        <v>10.096</v>
      </c>
    </row>
    <row r="513" spans="1:27" x14ac:dyDescent="0.25">
      <c r="D513" s="36" t="s">
        <v>524</v>
      </c>
      <c r="E513" s="35"/>
      <c r="H513" s="35"/>
      <c r="K513" s="37">
        <f>SUM(J510:J512)</f>
        <v>10.096</v>
      </c>
    </row>
    <row r="514" spans="1:27" x14ac:dyDescent="0.25">
      <c r="D514" s="36" t="s">
        <v>527</v>
      </c>
      <c r="E514" s="35"/>
      <c r="H514" s="35"/>
      <c r="K514" s="37">
        <f>SUM(K513:K513)</f>
        <v>10.096</v>
      </c>
    </row>
    <row r="516" spans="1:27" ht="45" customHeight="1" x14ac:dyDescent="0.25">
      <c r="A516" s="27"/>
      <c r="B516" s="27" t="s">
        <v>792</v>
      </c>
      <c r="C516" s="28" t="s">
        <v>551</v>
      </c>
      <c r="D516" s="7" t="s">
        <v>793</v>
      </c>
      <c r="E516" s="6"/>
      <c r="F516" s="6"/>
      <c r="G516" s="28"/>
      <c r="H516" s="30" t="s">
        <v>500</v>
      </c>
      <c r="I516" s="5">
        <v>2.375</v>
      </c>
      <c r="J516" s="4"/>
      <c r="K516" s="31">
        <f>ROUND(K530,2)</f>
        <v>1.76</v>
      </c>
      <c r="L516" s="29" t="s">
        <v>794</v>
      </c>
      <c r="M516" s="28"/>
      <c r="N516" s="28"/>
      <c r="O516" s="28"/>
      <c r="P516" s="28"/>
      <c r="Q516" s="28"/>
      <c r="R516" s="28"/>
      <c r="S516" s="28"/>
      <c r="T516" s="28"/>
      <c r="U516" s="28"/>
      <c r="V516" s="28"/>
      <c r="W516" s="28"/>
      <c r="X516" s="28"/>
      <c r="Y516" s="28"/>
      <c r="Z516" s="28"/>
      <c r="AA516" s="28"/>
    </row>
    <row r="517" spans="1:27" x14ac:dyDescent="0.25">
      <c r="B517" s="23" t="s">
        <v>502</v>
      </c>
    </row>
    <row r="518" spans="1:27" x14ac:dyDescent="0.25">
      <c r="B518" t="s">
        <v>568</v>
      </c>
      <c r="C518" t="s">
        <v>504</v>
      </c>
      <c r="D518" t="s">
        <v>569</v>
      </c>
      <c r="E518" s="32">
        <v>6.0000000000000001E-3</v>
      </c>
      <c r="F518" t="s">
        <v>506</v>
      </c>
      <c r="G518" t="s">
        <v>507</v>
      </c>
      <c r="H518" s="33">
        <v>29.42</v>
      </c>
      <c r="I518" t="s">
        <v>508</v>
      </c>
      <c r="J518" s="34">
        <f>ROUND(E518/I516* H518,5)</f>
        <v>7.4319999999999997E-2</v>
      </c>
      <c r="K518" s="35"/>
    </row>
    <row r="519" spans="1:27" x14ac:dyDescent="0.25">
      <c r="B519" t="s">
        <v>570</v>
      </c>
      <c r="C519" t="s">
        <v>504</v>
      </c>
      <c r="D519" t="s">
        <v>571</v>
      </c>
      <c r="E519" s="32">
        <v>8.0000000000000002E-3</v>
      </c>
      <c r="F519" t="s">
        <v>506</v>
      </c>
      <c r="G519" t="s">
        <v>507</v>
      </c>
      <c r="H519" s="33">
        <v>26.12</v>
      </c>
      <c r="I519" t="s">
        <v>508</v>
      </c>
      <c r="J519" s="34">
        <f>ROUND(E519/I516* H519,5)</f>
        <v>8.7980000000000003E-2</v>
      </c>
      <c r="K519" s="35"/>
    </row>
    <row r="520" spans="1:27" x14ac:dyDescent="0.25">
      <c r="D520" s="36" t="s">
        <v>509</v>
      </c>
      <c r="E520" s="35"/>
      <c r="H520" s="35"/>
      <c r="K520" s="33">
        <f>SUM(J518:J519)</f>
        <v>0.1623</v>
      </c>
    </row>
    <row r="521" spans="1:27" x14ac:dyDescent="0.25">
      <c r="B521" s="23" t="s">
        <v>514</v>
      </c>
      <c r="E521" s="35"/>
      <c r="H521" s="35"/>
      <c r="K521" s="35"/>
    </row>
    <row r="522" spans="1:27" x14ac:dyDescent="0.25">
      <c r="B522" t="s">
        <v>574</v>
      </c>
      <c r="C522" t="s">
        <v>551</v>
      </c>
      <c r="D522" t="s">
        <v>575</v>
      </c>
      <c r="E522" s="32">
        <v>5.1000000000000004E-3</v>
      </c>
      <c r="G522" t="s">
        <v>507</v>
      </c>
      <c r="H522" s="33">
        <v>2.2200000000000002</v>
      </c>
      <c r="I522" t="s">
        <v>508</v>
      </c>
      <c r="J522" s="34">
        <f>ROUND(E522* H522,5)</f>
        <v>1.132E-2</v>
      </c>
      <c r="K522" s="35"/>
    </row>
    <row r="523" spans="1:27" x14ac:dyDescent="0.25">
      <c r="D523" s="36" t="s">
        <v>523</v>
      </c>
      <c r="E523" s="35"/>
      <c r="H523" s="35"/>
      <c r="K523" s="33">
        <f>SUM(J522:J522)</f>
        <v>1.132E-2</v>
      </c>
    </row>
    <row r="524" spans="1:27" x14ac:dyDescent="0.25">
      <c r="B524" s="23" t="s">
        <v>497</v>
      </c>
      <c r="E524" s="35"/>
      <c r="H524" s="35"/>
      <c r="K524" s="35"/>
    </row>
    <row r="525" spans="1:27" x14ac:dyDescent="0.25">
      <c r="B525" t="s">
        <v>576</v>
      </c>
      <c r="C525" t="s">
        <v>551</v>
      </c>
      <c r="D525" t="s">
        <v>577</v>
      </c>
      <c r="E525" s="32">
        <v>1</v>
      </c>
      <c r="G525" t="s">
        <v>507</v>
      </c>
      <c r="H525" s="33">
        <v>1.58412</v>
      </c>
      <c r="I525" t="s">
        <v>508</v>
      </c>
      <c r="J525" s="34">
        <f>ROUND(E525* H525,5)</f>
        <v>1.58412</v>
      </c>
      <c r="K525" s="35"/>
    </row>
    <row r="526" spans="1:27" x14ac:dyDescent="0.25">
      <c r="D526" s="36" t="s">
        <v>795</v>
      </c>
      <c r="E526" s="35"/>
      <c r="H526" s="35"/>
      <c r="K526" s="33">
        <f>SUM(J525:J525)</f>
        <v>1.58412</v>
      </c>
    </row>
    <row r="527" spans="1:27" x14ac:dyDescent="0.25">
      <c r="E527" s="35"/>
      <c r="H527" s="35"/>
      <c r="K527" s="35"/>
    </row>
    <row r="528" spans="1:27" x14ac:dyDescent="0.25">
      <c r="D528" s="36" t="s">
        <v>525</v>
      </c>
      <c r="E528" s="35"/>
      <c r="H528" s="35">
        <v>1.5</v>
      </c>
      <c r="I528" t="s">
        <v>526</v>
      </c>
      <c r="J528">
        <f>ROUND(H528/100*K520,5)</f>
        <v>2.4299999999999999E-3</v>
      </c>
      <c r="K528" s="35"/>
    </row>
    <row r="529" spans="1:27" x14ac:dyDescent="0.25">
      <c r="D529" s="36" t="s">
        <v>524</v>
      </c>
      <c r="E529" s="35"/>
      <c r="H529" s="35"/>
      <c r="K529" s="37">
        <f>SUM(J517:J528)</f>
        <v>1.76017</v>
      </c>
    </row>
    <row r="530" spans="1:27" x14ac:dyDescent="0.25">
      <c r="D530" s="36" t="s">
        <v>527</v>
      </c>
      <c r="E530" s="35"/>
      <c r="H530" s="35"/>
      <c r="K530" s="37">
        <f>SUM(K529:K529)</f>
        <v>1.76017</v>
      </c>
    </row>
    <row r="532" spans="1:27" ht="45" customHeight="1" x14ac:dyDescent="0.25">
      <c r="A532" s="27"/>
      <c r="B532" s="27" t="s">
        <v>796</v>
      </c>
      <c r="C532" s="28" t="s">
        <v>30</v>
      </c>
      <c r="D532" s="7" t="s">
        <v>797</v>
      </c>
      <c r="E532" s="6"/>
      <c r="F532" s="6"/>
      <c r="G532" s="28"/>
      <c r="H532" s="30" t="s">
        <v>500</v>
      </c>
      <c r="I532" s="5">
        <v>1</v>
      </c>
      <c r="J532" s="4"/>
      <c r="K532" s="31">
        <f>ROUND(K542,2)</f>
        <v>136.99</v>
      </c>
      <c r="L532" s="29" t="s">
        <v>798</v>
      </c>
      <c r="M532" s="28"/>
      <c r="N532" s="28"/>
      <c r="O532" s="28"/>
      <c r="P532" s="28"/>
      <c r="Q532" s="28"/>
      <c r="R532" s="28"/>
      <c r="S532" s="28"/>
      <c r="T532" s="28"/>
      <c r="U532" s="28"/>
      <c r="V532" s="28"/>
      <c r="W532" s="28"/>
      <c r="X532" s="28"/>
      <c r="Y532" s="28"/>
      <c r="Z532" s="28"/>
      <c r="AA532" s="28"/>
    </row>
    <row r="533" spans="1:27" x14ac:dyDescent="0.25">
      <c r="B533" s="23" t="s">
        <v>502</v>
      </c>
    </row>
    <row r="534" spans="1:27" x14ac:dyDescent="0.25">
      <c r="B534" t="s">
        <v>624</v>
      </c>
      <c r="C534" t="s">
        <v>504</v>
      </c>
      <c r="D534" t="s">
        <v>625</v>
      </c>
      <c r="E534" s="32">
        <v>0.44</v>
      </c>
      <c r="F534" t="s">
        <v>506</v>
      </c>
      <c r="G534" t="s">
        <v>507</v>
      </c>
      <c r="H534" s="33">
        <v>24.55</v>
      </c>
      <c r="I534" t="s">
        <v>508</v>
      </c>
      <c r="J534" s="34">
        <f>ROUND(E534/I532* H534,5)</f>
        <v>10.802</v>
      </c>
      <c r="K534" s="35"/>
    </row>
    <row r="535" spans="1:27" x14ac:dyDescent="0.25">
      <c r="D535" s="36" t="s">
        <v>509</v>
      </c>
      <c r="E535" s="35"/>
      <c r="H535" s="35"/>
      <c r="K535" s="33">
        <f>SUM(J534:J534)</f>
        <v>10.802</v>
      </c>
    </row>
    <row r="536" spans="1:27" x14ac:dyDescent="0.25">
      <c r="B536" s="23" t="s">
        <v>514</v>
      </c>
      <c r="E536" s="35"/>
      <c r="H536" s="35"/>
      <c r="K536" s="35"/>
    </row>
    <row r="537" spans="1:27" x14ac:dyDescent="0.25">
      <c r="B537" t="s">
        <v>799</v>
      </c>
      <c r="C537" t="s">
        <v>30</v>
      </c>
      <c r="D537" t="s">
        <v>800</v>
      </c>
      <c r="E537" s="32">
        <v>1.1000000000000001</v>
      </c>
      <c r="G537" t="s">
        <v>507</v>
      </c>
      <c r="H537" s="33">
        <v>114.57</v>
      </c>
      <c r="I537" t="s">
        <v>508</v>
      </c>
      <c r="J537" s="34">
        <f>ROUND(E537* H537,5)</f>
        <v>126.027</v>
      </c>
      <c r="K537" s="35"/>
    </row>
    <row r="538" spans="1:27" x14ac:dyDescent="0.25">
      <c r="D538" s="36" t="s">
        <v>523</v>
      </c>
      <c r="E538" s="35"/>
      <c r="H538" s="35"/>
      <c r="K538" s="33">
        <f>SUM(J537:J537)</f>
        <v>126.027</v>
      </c>
    </row>
    <row r="539" spans="1:27" x14ac:dyDescent="0.25">
      <c r="E539" s="35"/>
      <c r="H539" s="35"/>
      <c r="K539" s="35"/>
    </row>
    <row r="540" spans="1:27" x14ac:dyDescent="0.25">
      <c r="D540" s="36" t="s">
        <v>525</v>
      </c>
      <c r="E540" s="35"/>
      <c r="H540" s="35">
        <v>1.5</v>
      </c>
      <c r="I540" t="s">
        <v>526</v>
      </c>
      <c r="J540">
        <f>ROUND(H540/100*K535,5)</f>
        <v>0.16203000000000001</v>
      </c>
      <c r="K540" s="35"/>
    </row>
    <row r="541" spans="1:27" x14ac:dyDescent="0.25">
      <c r="D541" s="36" t="s">
        <v>524</v>
      </c>
      <c r="E541" s="35"/>
      <c r="H541" s="35"/>
      <c r="K541" s="37">
        <f>SUM(J533:J540)</f>
        <v>136.99102999999999</v>
      </c>
    </row>
    <row r="542" spans="1:27" x14ac:dyDescent="0.25">
      <c r="D542" s="36" t="s">
        <v>527</v>
      </c>
      <c r="E542" s="35"/>
      <c r="H542" s="35"/>
      <c r="K542" s="37">
        <f>SUM(K541:K541)</f>
        <v>136.99102999999999</v>
      </c>
    </row>
    <row r="544" spans="1:27" ht="45" customHeight="1" x14ac:dyDescent="0.25">
      <c r="A544" s="27"/>
      <c r="B544" s="27" t="s">
        <v>801</v>
      </c>
      <c r="C544" s="28" t="s">
        <v>30</v>
      </c>
      <c r="D544" s="7" t="s">
        <v>802</v>
      </c>
      <c r="E544" s="6"/>
      <c r="F544" s="6"/>
      <c r="G544" s="28"/>
      <c r="H544" s="30" t="s">
        <v>500</v>
      </c>
      <c r="I544" s="5">
        <v>1.2689999999999999</v>
      </c>
      <c r="J544" s="4"/>
      <c r="K544" s="31">
        <f>ROUND(K559,2)</f>
        <v>239.98</v>
      </c>
      <c r="L544" s="29" t="s">
        <v>803</v>
      </c>
      <c r="M544" s="28"/>
      <c r="N544" s="28"/>
      <c r="O544" s="28"/>
      <c r="P544" s="28"/>
      <c r="Q544" s="28"/>
      <c r="R544" s="28"/>
      <c r="S544" s="28"/>
      <c r="T544" s="28"/>
      <c r="U544" s="28"/>
      <c r="V544" s="28"/>
      <c r="W544" s="28"/>
      <c r="X544" s="28"/>
      <c r="Y544" s="28"/>
      <c r="Z544" s="28"/>
      <c r="AA544" s="28"/>
    </row>
    <row r="545" spans="2:11" x14ac:dyDescent="0.25">
      <c r="B545" s="23" t="s">
        <v>502</v>
      </c>
    </row>
    <row r="546" spans="2:11" x14ac:dyDescent="0.25">
      <c r="B546" t="s">
        <v>624</v>
      </c>
      <c r="C546" t="s">
        <v>504</v>
      </c>
      <c r="D546" t="s">
        <v>625</v>
      </c>
      <c r="E546" s="32">
        <v>1.8</v>
      </c>
      <c r="F546" t="s">
        <v>506</v>
      </c>
      <c r="G546" t="s">
        <v>507</v>
      </c>
      <c r="H546" s="33">
        <v>24.55</v>
      </c>
      <c r="I546" t="s">
        <v>508</v>
      </c>
      <c r="J546" s="34">
        <f>ROUND(E546/I544* H546,5)</f>
        <v>34.822699999999998</v>
      </c>
      <c r="K546" s="35"/>
    </row>
    <row r="547" spans="2:11" x14ac:dyDescent="0.25">
      <c r="B547" t="s">
        <v>626</v>
      </c>
      <c r="C547" t="s">
        <v>504</v>
      </c>
      <c r="D547" t="s">
        <v>627</v>
      </c>
      <c r="E547" s="32">
        <v>1.8</v>
      </c>
      <c r="F547" t="s">
        <v>506</v>
      </c>
      <c r="G547" t="s">
        <v>507</v>
      </c>
      <c r="H547" s="33">
        <v>29.42</v>
      </c>
      <c r="I547" t="s">
        <v>508</v>
      </c>
      <c r="J547" s="34">
        <f>ROUND(E547/I544* H547,5)</f>
        <v>41.730499999999999</v>
      </c>
      <c r="K547" s="35"/>
    </row>
    <row r="548" spans="2:11" x14ac:dyDescent="0.25">
      <c r="D548" s="36" t="s">
        <v>509</v>
      </c>
      <c r="E548" s="35"/>
      <c r="H548" s="35"/>
      <c r="K548" s="33">
        <f>SUM(J546:J547)</f>
        <v>76.553200000000004</v>
      </c>
    </row>
    <row r="549" spans="2:11" x14ac:dyDescent="0.25">
      <c r="B549" s="23" t="s">
        <v>510</v>
      </c>
      <c r="E549" s="35"/>
      <c r="H549" s="35"/>
      <c r="K549" s="35"/>
    </row>
    <row r="550" spans="2:11" x14ac:dyDescent="0.25">
      <c r="B550" t="s">
        <v>700</v>
      </c>
      <c r="C550" t="s">
        <v>504</v>
      </c>
      <c r="D550" t="s">
        <v>701</v>
      </c>
      <c r="E550" s="32">
        <v>0.6</v>
      </c>
      <c r="F550" t="s">
        <v>506</v>
      </c>
      <c r="G550" t="s">
        <v>507</v>
      </c>
      <c r="H550" s="33">
        <v>67.13</v>
      </c>
      <c r="I550" t="s">
        <v>508</v>
      </c>
      <c r="J550" s="34">
        <f>ROUND(E550/I544* H550,5)</f>
        <v>31.73995</v>
      </c>
      <c r="K550" s="35"/>
    </row>
    <row r="551" spans="2:11" x14ac:dyDescent="0.25">
      <c r="D551" s="36" t="s">
        <v>513</v>
      </c>
      <c r="E551" s="35"/>
      <c r="H551" s="35"/>
      <c r="K551" s="33">
        <f>SUM(J550:J550)</f>
        <v>31.73995</v>
      </c>
    </row>
    <row r="552" spans="2:11" x14ac:dyDescent="0.25">
      <c r="B552" s="23" t="s">
        <v>514</v>
      </c>
      <c r="E552" s="35"/>
      <c r="H552" s="35"/>
      <c r="K552" s="35"/>
    </row>
    <row r="553" spans="2:11" x14ac:dyDescent="0.25">
      <c r="B553" t="s">
        <v>804</v>
      </c>
      <c r="C553" t="s">
        <v>90</v>
      </c>
      <c r="D553" t="s">
        <v>805</v>
      </c>
      <c r="E553" s="32">
        <v>1</v>
      </c>
      <c r="G553" t="s">
        <v>507</v>
      </c>
      <c r="H553" s="33">
        <v>107.67</v>
      </c>
      <c r="I553" t="s">
        <v>508</v>
      </c>
      <c r="J553" s="34">
        <f>ROUND(E553* H553,5)</f>
        <v>107.67</v>
      </c>
      <c r="K553" s="35"/>
    </row>
    <row r="554" spans="2:11" x14ac:dyDescent="0.25">
      <c r="B554" t="s">
        <v>806</v>
      </c>
      <c r="C554" t="s">
        <v>30</v>
      </c>
      <c r="D554" t="s">
        <v>807</v>
      </c>
      <c r="E554" s="32">
        <v>1.1000000000000001</v>
      </c>
      <c r="G554" t="s">
        <v>507</v>
      </c>
      <c r="H554" s="33">
        <v>20.79</v>
      </c>
      <c r="I554" t="s">
        <v>508</v>
      </c>
      <c r="J554" s="34">
        <f>ROUND(E554* H554,5)</f>
        <v>22.869</v>
      </c>
      <c r="K554" s="35"/>
    </row>
    <row r="555" spans="2:11" x14ac:dyDescent="0.25">
      <c r="D555" s="36" t="s">
        <v>523</v>
      </c>
      <c r="E555" s="35"/>
      <c r="H555" s="35"/>
      <c r="K555" s="33">
        <f>SUM(J553:J554)</f>
        <v>130.53899999999999</v>
      </c>
    </row>
    <row r="556" spans="2:11" x14ac:dyDescent="0.25">
      <c r="E556" s="35"/>
      <c r="H556" s="35"/>
      <c r="K556" s="35"/>
    </row>
    <row r="557" spans="2:11" x14ac:dyDescent="0.25">
      <c r="D557" s="36" t="s">
        <v>525</v>
      </c>
      <c r="E557" s="35"/>
      <c r="H557" s="35">
        <v>1.5</v>
      </c>
      <c r="I557" t="s">
        <v>526</v>
      </c>
      <c r="J557">
        <f>ROUND(H557/100*K548,5)</f>
        <v>1.1483000000000001</v>
      </c>
      <c r="K557" s="35"/>
    </row>
    <row r="558" spans="2:11" x14ac:dyDescent="0.25">
      <c r="D558" s="36" t="s">
        <v>524</v>
      </c>
      <c r="E558" s="35"/>
      <c r="H558" s="35"/>
      <c r="K558" s="37">
        <f>SUM(J545:J557)</f>
        <v>239.98044999999999</v>
      </c>
    </row>
    <row r="559" spans="2:11" x14ac:dyDescent="0.25">
      <c r="D559" s="36" t="s">
        <v>527</v>
      </c>
      <c r="E559" s="35"/>
      <c r="H559" s="35"/>
      <c r="K559" s="37">
        <f>SUM(K558:K558)</f>
        <v>239.98044999999999</v>
      </c>
    </row>
    <row r="561" spans="1:27" ht="45" customHeight="1" x14ac:dyDescent="0.25">
      <c r="A561" s="27"/>
      <c r="B561" s="27" t="s">
        <v>808</v>
      </c>
      <c r="C561" s="28" t="s">
        <v>17</v>
      </c>
      <c r="D561" s="7" t="s">
        <v>809</v>
      </c>
      <c r="E561" s="6"/>
      <c r="F561" s="6"/>
      <c r="G561" s="28"/>
      <c r="H561" s="30" t="s">
        <v>500</v>
      </c>
      <c r="I561" s="5">
        <v>1.329</v>
      </c>
      <c r="J561" s="4"/>
      <c r="K561" s="31">
        <f>ROUND(K572,2)</f>
        <v>16.100000000000001</v>
      </c>
      <c r="L561" s="29" t="s">
        <v>810</v>
      </c>
      <c r="M561" s="28"/>
      <c r="N561" s="28"/>
      <c r="O561" s="28"/>
      <c r="P561" s="28"/>
      <c r="Q561" s="28"/>
      <c r="R561" s="28"/>
      <c r="S561" s="28"/>
      <c r="T561" s="28"/>
      <c r="U561" s="28"/>
      <c r="V561" s="28"/>
      <c r="W561" s="28"/>
      <c r="X561" s="28"/>
      <c r="Y561" s="28"/>
      <c r="Z561" s="28"/>
      <c r="AA561" s="28"/>
    </row>
    <row r="562" spans="1:27" x14ac:dyDescent="0.25">
      <c r="B562" s="23" t="s">
        <v>502</v>
      </c>
    </row>
    <row r="563" spans="1:27" x14ac:dyDescent="0.25">
      <c r="B563" t="s">
        <v>626</v>
      </c>
      <c r="C563" t="s">
        <v>504</v>
      </c>
      <c r="D563" t="s">
        <v>627</v>
      </c>
      <c r="E563" s="32">
        <v>7.4999999999999997E-2</v>
      </c>
      <c r="F563" t="s">
        <v>506</v>
      </c>
      <c r="G563" t="s">
        <v>507</v>
      </c>
      <c r="H563" s="33">
        <v>29.42</v>
      </c>
      <c r="I563" t="s">
        <v>508</v>
      </c>
      <c r="J563" s="34">
        <f>ROUND(E563/I561* H563,5)</f>
        <v>1.6602699999999999</v>
      </c>
      <c r="K563" s="35"/>
    </row>
    <row r="564" spans="1:27" x14ac:dyDescent="0.25">
      <c r="B564" t="s">
        <v>624</v>
      </c>
      <c r="C564" t="s">
        <v>504</v>
      </c>
      <c r="D564" t="s">
        <v>625</v>
      </c>
      <c r="E564" s="32">
        <v>0.15</v>
      </c>
      <c r="F564" t="s">
        <v>506</v>
      </c>
      <c r="G564" t="s">
        <v>507</v>
      </c>
      <c r="H564" s="33">
        <v>24.55</v>
      </c>
      <c r="I564" t="s">
        <v>508</v>
      </c>
      <c r="J564" s="34">
        <f>ROUND(E564/I561* H564,5)</f>
        <v>2.77088</v>
      </c>
      <c r="K564" s="35"/>
    </row>
    <row r="565" spans="1:27" x14ac:dyDescent="0.25">
      <c r="D565" s="36" t="s">
        <v>509</v>
      </c>
      <c r="E565" s="35"/>
      <c r="H565" s="35"/>
      <c r="K565" s="33">
        <f>SUM(J563:J564)</f>
        <v>4.4311499999999997</v>
      </c>
    </row>
    <row r="566" spans="1:27" x14ac:dyDescent="0.25">
      <c r="B566" s="23" t="s">
        <v>514</v>
      </c>
      <c r="E566" s="35"/>
      <c r="H566" s="35"/>
      <c r="K566" s="35"/>
    </row>
    <row r="567" spans="1:27" x14ac:dyDescent="0.25">
      <c r="B567" t="s">
        <v>811</v>
      </c>
      <c r="C567" t="s">
        <v>30</v>
      </c>
      <c r="D567" t="s">
        <v>812</v>
      </c>
      <c r="E567" s="32">
        <v>0.1</v>
      </c>
      <c r="G567" t="s">
        <v>507</v>
      </c>
      <c r="H567" s="33">
        <v>115.98</v>
      </c>
      <c r="I567" t="s">
        <v>508</v>
      </c>
      <c r="J567" s="34">
        <f>ROUND(E567* H567,5)</f>
        <v>11.598000000000001</v>
      </c>
      <c r="K567" s="35"/>
    </row>
    <row r="568" spans="1:27" x14ac:dyDescent="0.25">
      <c r="D568" s="36" t="s">
        <v>523</v>
      </c>
      <c r="E568" s="35"/>
      <c r="H568" s="35"/>
      <c r="K568" s="33">
        <f>SUM(J567:J567)</f>
        <v>11.598000000000001</v>
      </c>
    </row>
    <row r="569" spans="1:27" x14ac:dyDescent="0.25">
      <c r="E569" s="35"/>
      <c r="H569" s="35"/>
      <c r="K569" s="35"/>
    </row>
    <row r="570" spans="1:27" x14ac:dyDescent="0.25">
      <c r="D570" s="36" t="s">
        <v>525</v>
      </c>
      <c r="E570" s="35"/>
      <c r="H570" s="35">
        <v>1.5</v>
      </c>
      <c r="I570" t="s">
        <v>526</v>
      </c>
      <c r="J570">
        <f>ROUND(H570/100*K565,5)</f>
        <v>6.6470000000000001E-2</v>
      </c>
      <c r="K570" s="35"/>
    </row>
    <row r="571" spans="1:27" x14ac:dyDescent="0.25">
      <c r="D571" s="36" t="s">
        <v>524</v>
      </c>
      <c r="E571" s="35"/>
      <c r="H571" s="35"/>
      <c r="K571" s="37">
        <f>SUM(J562:J570)</f>
        <v>16.09562</v>
      </c>
    </row>
    <row r="572" spans="1:27" x14ac:dyDescent="0.25">
      <c r="D572" s="36" t="s">
        <v>527</v>
      </c>
      <c r="E572" s="35"/>
      <c r="H572" s="35"/>
      <c r="K572" s="37">
        <f>SUM(K571:K571)</f>
        <v>16.09562</v>
      </c>
    </row>
    <row r="574" spans="1:27" ht="45" customHeight="1" x14ac:dyDescent="0.25">
      <c r="A574" s="27"/>
      <c r="B574" s="27" t="s">
        <v>813</v>
      </c>
      <c r="C574" s="28" t="s">
        <v>17</v>
      </c>
      <c r="D574" s="7" t="s">
        <v>814</v>
      </c>
      <c r="E574" s="6"/>
      <c r="F574" s="6"/>
      <c r="G574" s="28"/>
      <c r="H574" s="30" t="s">
        <v>500</v>
      </c>
      <c r="I574" s="5">
        <v>1.331</v>
      </c>
      <c r="J574" s="4"/>
      <c r="K574" s="31">
        <f>ROUND(K585,2)</f>
        <v>16.21</v>
      </c>
      <c r="L574" s="29" t="s">
        <v>815</v>
      </c>
      <c r="M574" s="28"/>
      <c r="N574" s="28"/>
      <c r="O574" s="28"/>
      <c r="P574" s="28"/>
      <c r="Q574" s="28"/>
      <c r="R574" s="28"/>
      <c r="S574" s="28"/>
      <c r="T574" s="28"/>
      <c r="U574" s="28"/>
      <c r="V574" s="28"/>
      <c r="W574" s="28"/>
      <c r="X574" s="28"/>
      <c r="Y574" s="28"/>
      <c r="Z574" s="28"/>
      <c r="AA574" s="28"/>
    </row>
    <row r="575" spans="1:27" x14ac:dyDescent="0.25">
      <c r="B575" s="23" t="s">
        <v>502</v>
      </c>
    </row>
    <row r="576" spans="1:27" x14ac:dyDescent="0.25">
      <c r="B576" t="s">
        <v>816</v>
      </c>
      <c r="C576" t="s">
        <v>504</v>
      </c>
      <c r="D576" t="s">
        <v>817</v>
      </c>
      <c r="E576" s="32">
        <v>7.4999999999999997E-2</v>
      </c>
      <c r="F576" t="s">
        <v>506</v>
      </c>
      <c r="G576" t="s">
        <v>507</v>
      </c>
      <c r="H576" s="33">
        <v>29.42</v>
      </c>
      <c r="I576" t="s">
        <v>508</v>
      </c>
      <c r="J576" s="34">
        <f>ROUND(E576/I574* H576,5)</f>
        <v>1.65778</v>
      </c>
      <c r="K576" s="35"/>
    </row>
    <row r="577" spans="1:27" x14ac:dyDescent="0.25">
      <c r="B577" t="s">
        <v>624</v>
      </c>
      <c r="C577" t="s">
        <v>504</v>
      </c>
      <c r="D577" t="s">
        <v>625</v>
      </c>
      <c r="E577" s="32">
        <v>0.15</v>
      </c>
      <c r="F577" t="s">
        <v>506</v>
      </c>
      <c r="G577" t="s">
        <v>507</v>
      </c>
      <c r="H577" s="33">
        <v>24.55</v>
      </c>
      <c r="I577" t="s">
        <v>508</v>
      </c>
      <c r="J577" s="34">
        <f>ROUND(E577/I574* H577,5)</f>
        <v>2.7667199999999998</v>
      </c>
      <c r="K577" s="35"/>
    </row>
    <row r="578" spans="1:27" x14ac:dyDescent="0.25">
      <c r="D578" s="36" t="s">
        <v>509</v>
      </c>
      <c r="E578" s="35"/>
      <c r="H578" s="35"/>
      <c r="K578" s="33">
        <f>SUM(J576:J577)</f>
        <v>4.4245000000000001</v>
      </c>
    </row>
    <row r="579" spans="1:27" x14ac:dyDescent="0.25">
      <c r="B579" s="23" t="s">
        <v>514</v>
      </c>
      <c r="E579" s="35"/>
      <c r="H579" s="35"/>
      <c r="K579" s="35"/>
    </row>
    <row r="580" spans="1:27" x14ac:dyDescent="0.25">
      <c r="B580" t="s">
        <v>818</v>
      </c>
      <c r="C580" t="s">
        <v>30</v>
      </c>
      <c r="D580" t="s">
        <v>819</v>
      </c>
      <c r="E580" s="32">
        <v>0.1</v>
      </c>
      <c r="G580" t="s">
        <v>507</v>
      </c>
      <c r="H580" s="33">
        <v>117.19</v>
      </c>
      <c r="I580" t="s">
        <v>508</v>
      </c>
      <c r="J580" s="34">
        <f>ROUND(E580* H580,5)</f>
        <v>11.718999999999999</v>
      </c>
      <c r="K580" s="35"/>
    </row>
    <row r="581" spans="1:27" x14ac:dyDescent="0.25">
      <c r="D581" s="36" t="s">
        <v>523</v>
      </c>
      <c r="E581" s="35"/>
      <c r="H581" s="35"/>
      <c r="K581" s="33">
        <f>SUM(J580:J580)</f>
        <v>11.718999999999999</v>
      </c>
    </row>
    <row r="582" spans="1:27" x14ac:dyDescent="0.25">
      <c r="E582" s="35"/>
      <c r="H582" s="35"/>
      <c r="K582" s="35"/>
    </row>
    <row r="583" spans="1:27" x14ac:dyDescent="0.25">
      <c r="D583" s="36" t="s">
        <v>525</v>
      </c>
      <c r="E583" s="35"/>
      <c r="H583" s="35">
        <v>1.5</v>
      </c>
      <c r="I583" t="s">
        <v>526</v>
      </c>
      <c r="J583">
        <f>ROUND(H583/100*K578,5)</f>
        <v>6.6369999999999998E-2</v>
      </c>
      <c r="K583" s="35"/>
    </row>
    <row r="584" spans="1:27" x14ac:dyDescent="0.25">
      <c r="D584" s="36" t="s">
        <v>524</v>
      </c>
      <c r="E584" s="35"/>
      <c r="H584" s="35"/>
      <c r="K584" s="37">
        <f>SUM(J575:J583)</f>
        <v>16.209869999999999</v>
      </c>
    </row>
    <row r="585" spans="1:27" x14ac:dyDescent="0.25">
      <c r="D585" s="36" t="s">
        <v>527</v>
      </c>
      <c r="E585" s="35"/>
      <c r="H585" s="35"/>
      <c r="K585" s="37">
        <f>SUM(K584:K584)</f>
        <v>16.209869999999999</v>
      </c>
    </row>
    <row r="587" spans="1:27" ht="45" customHeight="1" x14ac:dyDescent="0.25">
      <c r="A587" s="27"/>
      <c r="B587" s="27" t="s">
        <v>820</v>
      </c>
      <c r="C587" s="28" t="s">
        <v>551</v>
      </c>
      <c r="D587" s="7" t="s">
        <v>821</v>
      </c>
      <c r="E587" s="6"/>
      <c r="F587" s="6"/>
      <c r="G587" s="28"/>
      <c r="H587" s="30" t="s">
        <v>500</v>
      </c>
      <c r="I587" s="5">
        <v>1.75</v>
      </c>
      <c r="J587" s="4"/>
      <c r="K587" s="31">
        <f>ROUND(K598,2)</f>
        <v>2.2200000000000002</v>
      </c>
      <c r="L587" s="29" t="s">
        <v>822</v>
      </c>
      <c r="M587" s="28"/>
      <c r="N587" s="28"/>
      <c r="O587" s="28"/>
      <c r="P587" s="28"/>
      <c r="Q587" s="28"/>
      <c r="R587" s="28"/>
      <c r="S587" s="28"/>
      <c r="T587" s="28"/>
      <c r="U587" s="28"/>
      <c r="V587" s="28"/>
      <c r="W587" s="28"/>
      <c r="X587" s="28"/>
      <c r="Y587" s="28"/>
      <c r="Z587" s="28"/>
      <c r="AA587" s="28"/>
    </row>
    <row r="588" spans="1:27" x14ac:dyDescent="0.25">
      <c r="B588" s="23" t="s">
        <v>502</v>
      </c>
    </row>
    <row r="589" spans="1:27" x14ac:dyDescent="0.25">
      <c r="B589" t="s">
        <v>823</v>
      </c>
      <c r="C589" t="s">
        <v>504</v>
      </c>
      <c r="D589" t="s">
        <v>824</v>
      </c>
      <c r="E589" s="32">
        <v>1.2E-2</v>
      </c>
      <c r="F589" t="s">
        <v>506</v>
      </c>
      <c r="G589" t="s">
        <v>507</v>
      </c>
      <c r="H589" s="33">
        <v>26.12</v>
      </c>
      <c r="I589" t="s">
        <v>508</v>
      </c>
      <c r="J589" s="34">
        <f>ROUND(E589/I587* H589,5)</f>
        <v>0.17910999999999999</v>
      </c>
      <c r="K589" s="35"/>
    </row>
    <row r="590" spans="1:27" x14ac:dyDescent="0.25">
      <c r="B590" t="s">
        <v>825</v>
      </c>
      <c r="C590" t="s">
        <v>504</v>
      </c>
      <c r="D590" t="s">
        <v>826</v>
      </c>
      <c r="E590" s="32">
        <v>1.2E-2</v>
      </c>
      <c r="F590" t="s">
        <v>506</v>
      </c>
      <c r="G590" t="s">
        <v>507</v>
      </c>
      <c r="H590" s="33">
        <v>30.41</v>
      </c>
      <c r="I590" t="s">
        <v>508</v>
      </c>
      <c r="J590" s="34">
        <f>ROUND(E590/I587* H590,5)</f>
        <v>0.20852999999999999</v>
      </c>
      <c r="K590" s="35"/>
    </row>
    <row r="591" spans="1:27" x14ac:dyDescent="0.25">
      <c r="D591" s="36" t="s">
        <v>509</v>
      </c>
      <c r="E591" s="35"/>
      <c r="H591" s="35"/>
      <c r="K591" s="33">
        <f>SUM(J589:J590)</f>
        <v>0.38763999999999998</v>
      </c>
    </row>
    <row r="592" spans="1:27" x14ac:dyDescent="0.25">
      <c r="B592" s="23" t="s">
        <v>514</v>
      </c>
      <c r="E592" s="35"/>
      <c r="H592" s="35"/>
      <c r="K592" s="35"/>
    </row>
    <row r="593" spans="1:27" x14ac:dyDescent="0.25">
      <c r="B593" t="s">
        <v>827</v>
      </c>
      <c r="C593" t="s">
        <v>551</v>
      </c>
      <c r="D593" t="s">
        <v>828</v>
      </c>
      <c r="E593" s="32">
        <v>1</v>
      </c>
      <c r="G593" t="s">
        <v>507</v>
      </c>
      <c r="H593" s="33">
        <v>1.82</v>
      </c>
      <c r="I593" t="s">
        <v>508</v>
      </c>
      <c r="J593" s="34">
        <f>ROUND(E593* H593,5)</f>
        <v>1.82</v>
      </c>
      <c r="K593" s="35"/>
    </row>
    <row r="594" spans="1:27" x14ac:dyDescent="0.25">
      <c r="D594" s="36" t="s">
        <v>523</v>
      </c>
      <c r="E594" s="35"/>
      <c r="H594" s="35"/>
      <c r="K594" s="33">
        <f>SUM(J593:J593)</f>
        <v>1.82</v>
      </c>
    </row>
    <row r="595" spans="1:27" x14ac:dyDescent="0.25">
      <c r="E595" s="35"/>
      <c r="H595" s="35"/>
      <c r="K595" s="35"/>
    </row>
    <row r="596" spans="1:27" x14ac:dyDescent="0.25">
      <c r="D596" s="36" t="s">
        <v>525</v>
      </c>
      <c r="E596" s="35"/>
      <c r="H596" s="35">
        <v>2.5</v>
      </c>
      <c r="I596" t="s">
        <v>526</v>
      </c>
      <c r="J596">
        <f>ROUND(H596/100*K591,5)</f>
        <v>9.6900000000000007E-3</v>
      </c>
      <c r="K596" s="35"/>
    </row>
    <row r="597" spans="1:27" x14ac:dyDescent="0.25">
      <c r="D597" s="36" t="s">
        <v>524</v>
      </c>
      <c r="E597" s="35"/>
      <c r="H597" s="35"/>
      <c r="K597" s="37">
        <f>SUM(J588:J596)</f>
        <v>2.21733</v>
      </c>
    </row>
    <row r="598" spans="1:27" x14ac:dyDescent="0.25">
      <c r="D598" s="36" t="s">
        <v>527</v>
      </c>
      <c r="E598" s="35"/>
      <c r="H598" s="35"/>
      <c r="K598" s="37">
        <f>SUM(K597:K597)</f>
        <v>2.21733</v>
      </c>
    </row>
    <row r="600" spans="1:27" ht="45" customHeight="1" x14ac:dyDescent="0.25">
      <c r="A600" s="27"/>
      <c r="B600" s="27" t="s">
        <v>829</v>
      </c>
      <c r="C600" s="28" t="s">
        <v>551</v>
      </c>
      <c r="D600" s="7" t="s">
        <v>830</v>
      </c>
      <c r="E600" s="6"/>
      <c r="F600" s="6"/>
      <c r="G600" s="28"/>
      <c r="H600" s="30" t="s">
        <v>500</v>
      </c>
      <c r="I600" s="5">
        <v>1.579</v>
      </c>
      <c r="J600" s="4"/>
      <c r="K600" s="31">
        <f>ROUND(K614,2)</f>
        <v>2.5299999999999998</v>
      </c>
      <c r="L600" s="29" t="s">
        <v>831</v>
      </c>
      <c r="M600" s="28"/>
      <c r="N600" s="28"/>
      <c r="O600" s="28"/>
      <c r="P600" s="28"/>
      <c r="Q600" s="28"/>
      <c r="R600" s="28"/>
      <c r="S600" s="28"/>
      <c r="T600" s="28"/>
      <c r="U600" s="28"/>
      <c r="V600" s="28"/>
      <c r="W600" s="28"/>
      <c r="X600" s="28"/>
      <c r="Y600" s="28"/>
      <c r="Z600" s="28"/>
      <c r="AA600" s="28"/>
    </row>
    <row r="601" spans="1:27" x14ac:dyDescent="0.25">
      <c r="B601" s="23" t="s">
        <v>502</v>
      </c>
    </row>
    <row r="602" spans="1:27" x14ac:dyDescent="0.25">
      <c r="B602" t="s">
        <v>832</v>
      </c>
      <c r="C602" t="s">
        <v>504</v>
      </c>
      <c r="D602" t="s">
        <v>833</v>
      </c>
      <c r="E602" s="32">
        <v>1.4999999999999999E-2</v>
      </c>
      <c r="F602" t="s">
        <v>506</v>
      </c>
      <c r="G602" t="s">
        <v>507</v>
      </c>
      <c r="H602" s="33">
        <v>26.12</v>
      </c>
      <c r="I602" t="s">
        <v>508</v>
      </c>
      <c r="J602" s="34">
        <f>ROUND(E602/I600* H602,5)</f>
        <v>0.24812999999999999</v>
      </c>
      <c r="K602" s="35"/>
    </row>
    <row r="603" spans="1:27" x14ac:dyDescent="0.25">
      <c r="B603" t="s">
        <v>834</v>
      </c>
      <c r="C603" t="s">
        <v>504</v>
      </c>
      <c r="D603" t="s">
        <v>835</v>
      </c>
      <c r="E603" s="32">
        <v>1.4999999999999999E-2</v>
      </c>
      <c r="F603" t="s">
        <v>506</v>
      </c>
      <c r="G603" t="s">
        <v>507</v>
      </c>
      <c r="H603" s="33">
        <v>29.9</v>
      </c>
      <c r="I603" t="s">
        <v>508</v>
      </c>
      <c r="J603" s="34">
        <f>ROUND(E603/I600* H603,5)</f>
        <v>0.28404000000000001</v>
      </c>
      <c r="K603" s="35"/>
    </row>
    <row r="604" spans="1:27" x14ac:dyDescent="0.25">
      <c r="D604" s="36" t="s">
        <v>509</v>
      </c>
      <c r="E604" s="35"/>
      <c r="H604" s="35"/>
      <c r="K604" s="33">
        <f>SUM(J602:J603)</f>
        <v>0.53217000000000003</v>
      </c>
    </row>
    <row r="605" spans="1:27" x14ac:dyDescent="0.25">
      <c r="B605" s="23" t="s">
        <v>510</v>
      </c>
      <c r="E605" s="35"/>
      <c r="H605" s="35"/>
      <c r="K605" s="35"/>
    </row>
    <row r="606" spans="1:27" x14ac:dyDescent="0.25">
      <c r="B606" t="s">
        <v>836</v>
      </c>
      <c r="C606" t="s">
        <v>504</v>
      </c>
      <c r="D606" t="s">
        <v>837</v>
      </c>
      <c r="E606" s="32">
        <v>1.4999999999999999E-2</v>
      </c>
      <c r="F606" t="s">
        <v>506</v>
      </c>
      <c r="G606" t="s">
        <v>507</v>
      </c>
      <c r="H606" s="33">
        <v>4.0599999999999996</v>
      </c>
      <c r="I606" t="s">
        <v>508</v>
      </c>
      <c r="J606" s="34">
        <f>ROUND(E606/I600* H606,5)</f>
        <v>3.857E-2</v>
      </c>
      <c r="K606" s="35"/>
    </row>
    <row r="607" spans="1:27" x14ac:dyDescent="0.25">
      <c r="D607" s="36" t="s">
        <v>513</v>
      </c>
      <c r="E607" s="35"/>
      <c r="H607" s="35"/>
      <c r="K607" s="33">
        <f>SUM(J606:J606)</f>
        <v>3.857E-2</v>
      </c>
    </row>
    <row r="608" spans="1:27" x14ac:dyDescent="0.25">
      <c r="B608" s="23" t="s">
        <v>514</v>
      </c>
      <c r="E608" s="35"/>
      <c r="H608" s="35"/>
      <c r="K608" s="35"/>
    </row>
    <row r="609" spans="1:27" x14ac:dyDescent="0.25">
      <c r="B609" t="s">
        <v>838</v>
      </c>
      <c r="C609" t="s">
        <v>551</v>
      </c>
      <c r="D609" t="s">
        <v>839</v>
      </c>
      <c r="E609" s="32">
        <v>1</v>
      </c>
      <c r="G609" t="s">
        <v>507</v>
      </c>
      <c r="H609" s="33">
        <v>1.95</v>
      </c>
      <c r="I609" t="s">
        <v>508</v>
      </c>
      <c r="J609" s="34">
        <f>ROUND(E609* H609,5)</f>
        <v>1.95</v>
      </c>
      <c r="K609" s="35"/>
    </row>
    <row r="610" spans="1:27" x14ac:dyDescent="0.25">
      <c r="D610" s="36" t="s">
        <v>523</v>
      </c>
      <c r="E610" s="35"/>
      <c r="H610" s="35"/>
      <c r="K610" s="33">
        <f>SUM(J609:J609)</f>
        <v>1.95</v>
      </c>
    </row>
    <row r="611" spans="1:27" x14ac:dyDescent="0.25">
      <c r="E611" s="35"/>
      <c r="H611" s="35"/>
      <c r="K611" s="35"/>
    </row>
    <row r="612" spans="1:27" x14ac:dyDescent="0.25">
      <c r="D612" s="36" t="s">
        <v>525</v>
      </c>
      <c r="E612" s="35"/>
      <c r="H612" s="35">
        <v>2.5</v>
      </c>
      <c r="I612" t="s">
        <v>526</v>
      </c>
      <c r="J612">
        <f>ROUND(H612/100*K604,5)</f>
        <v>1.3299999999999999E-2</v>
      </c>
      <c r="K612" s="35"/>
    </row>
    <row r="613" spans="1:27" x14ac:dyDescent="0.25">
      <c r="D613" s="36" t="s">
        <v>524</v>
      </c>
      <c r="E613" s="35"/>
      <c r="H613" s="35"/>
      <c r="K613" s="37">
        <f>SUM(J601:J612)</f>
        <v>2.5340400000000001</v>
      </c>
    </row>
    <row r="614" spans="1:27" x14ac:dyDescent="0.25">
      <c r="D614" s="36" t="s">
        <v>527</v>
      </c>
      <c r="E614" s="35"/>
      <c r="H614" s="35"/>
      <c r="K614" s="37">
        <f>SUM(K613:K613)</f>
        <v>2.5340400000000001</v>
      </c>
    </row>
    <row r="616" spans="1:27" ht="45" customHeight="1" x14ac:dyDescent="0.25">
      <c r="A616" s="27"/>
      <c r="B616" s="27" t="s">
        <v>840</v>
      </c>
      <c r="C616" s="28" t="s">
        <v>30</v>
      </c>
      <c r="D616" s="7" t="s">
        <v>841</v>
      </c>
      <c r="E616" s="6"/>
      <c r="F616" s="6"/>
      <c r="G616" s="28"/>
      <c r="H616" s="30" t="s">
        <v>500</v>
      </c>
      <c r="I616" s="5">
        <v>1</v>
      </c>
      <c r="J616" s="4"/>
      <c r="K616" s="31">
        <f>ROUND(K627,2)</f>
        <v>146.38999999999999</v>
      </c>
      <c r="L616" s="29" t="s">
        <v>842</v>
      </c>
      <c r="M616" s="28"/>
      <c r="N616" s="28"/>
      <c r="O616" s="28"/>
      <c r="P616" s="28"/>
      <c r="Q616" s="28"/>
      <c r="R616" s="28"/>
      <c r="S616" s="28"/>
      <c r="T616" s="28"/>
      <c r="U616" s="28"/>
      <c r="V616" s="28"/>
      <c r="W616" s="28"/>
      <c r="X616" s="28"/>
      <c r="Y616" s="28"/>
      <c r="Z616" s="28"/>
      <c r="AA616" s="28"/>
    </row>
    <row r="617" spans="1:27" x14ac:dyDescent="0.25">
      <c r="B617" s="23" t="s">
        <v>502</v>
      </c>
    </row>
    <row r="618" spans="1:27" x14ac:dyDescent="0.25">
      <c r="B618" t="s">
        <v>816</v>
      </c>
      <c r="C618" t="s">
        <v>504</v>
      </c>
      <c r="D618" t="s">
        <v>817</v>
      </c>
      <c r="E618" s="32">
        <v>0.25</v>
      </c>
      <c r="F618" t="s">
        <v>506</v>
      </c>
      <c r="G618" t="s">
        <v>507</v>
      </c>
      <c r="H618" s="33">
        <v>29.42</v>
      </c>
      <c r="I618" t="s">
        <v>508</v>
      </c>
      <c r="J618" s="34">
        <f>ROUND(E618/I616* H618,5)</f>
        <v>7.3550000000000004</v>
      </c>
      <c r="K618" s="35"/>
    </row>
    <row r="619" spans="1:27" x14ac:dyDescent="0.25">
      <c r="B619" t="s">
        <v>624</v>
      </c>
      <c r="C619" t="s">
        <v>504</v>
      </c>
      <c r="D619" t="s">
        <v>625</v>
      </c>
      <c r="E619" s="32">
        <v>1</v>
      </c>
      <c r="F619" t="s">
        <v>506</v>
      </c>
      <c r="G619" t="s">
        <v>507</v>
      </c>
      <c r="H619" s="33">
        <v>24.55</v>
      </c>
      <c r="I619" t="s">
        <v>508</v>
      </c>
      <c r="J619" s="34">
        <f>ROUND(E619/I616* H619,5)</f>
        <v>24.55</v>
      </c>
      <c r="K619" s="35"/>
    </row>
    <row r="620" spans="1:27" x14ac:dyDescent="0.25">
      <c r="D620" s="36" t="s">
        <v>509</v>
      </c>
      <c r="E620" s="35"/>
      <c r="H620" s="35"/>
      <c r="K620" s="33">
        <f>SUM(J618:J619)</f>
        <v>31.905000000000001</v>
      </c>
    </row>
    <row r="621" spans="1:27" x14ac:dyDescent="0.25">
      <c r="B621" s="23" t="s">
        <v>514</v>
      </c>
      <c r="E621" s="35"/>
      <c r="H621" s="35"/>
      <c r="K621" s="35"/>
    </row>
    <row r="622" spans="1:27" x14ac:dyDescent="0.25">
      <c r="B622" t="s">
        <v>843</v>
      </c>
      <c r="C622" t="s">
        <v>30</v>
      </c>
      <c r="D622" t="s">
        <v>844</v>
      </c>
      <c r="E622" s="32">
        <v>1.02</v>
      </c>
      <c r="G622" t="s">
        <v>507</v>
      </c>
      <c r="H622" s="33">
        <v>111.46</v>
      </c>
      <c r="I622" t="s">
        <v>508</v>
      </c>
      <c r="J622" s="34">
        <f>ROUND(E622* H622,5)</f>
        <v>113.6892</v>
      </c>
      <c r="K622" s="35"/>
    </row>
    <row r="623" spans="1:27" x14ac:dyDescent="0.25">
      <c r="D623" s="36" t="s">
        <v>523</v>
      </c>
      <c r="E623" s="35"/>
      <c r="H623" s="35"/>
      <c r="K623" s="33">
        <f>SUM(J622:J622)</f>
        <v>113.6892</v>
      </c>
    </row>
    <row r="624" spans="1:27" x14ac:dyDescent="0.25">
      <c r="E624" s="35"/>
      <c r="H624" s="35"/>
      <c r="K624" s="35"/>
    </row>
    <row r="625" spans="1:27" x14ac:dyDescent="0.25">
      <c r="D625" s="36" t="s">
        <v>525</v>
      </c>
      <c r="E625" s="35"/>
      <c r="H625" s="35">
        <v>2.5</v>
      </c>
      <c r="I625" t="s">
        <v>526</v>
      </c>
      <c r="J625">
        <f>ROUND(H625/100*K620,5)</f>
        <v>0.79762999999999995</v>
      </c>
      <c r="K625" s="35"/>
    </row>
    <row r="626" spans="1:27" x14ac:dyDescent="0.25">
      <c r="D626" s="36" t="s">
        <v>524</v>
      </c>
      <c r="E626" s="35"/>
      <c r="H626" s="35"/>
      <c r="K626" s="37">
        <f>SUM(J617:J625)</f>
        <v>146.39183</v>
      </c>
    </row>
    <row r="627" spans="1:27" x14ac:dyDescent="0.25">
      <c r="D627" s="36" t="s">
        <v>527</v>
      </c>
      <c r="E627" s="35"/>
      <c r="H627" s="35"/>
      <c r="K627" s="37">
        <f>SUM(K626:K626)</f>
        <v>146.39183</v>
      </c>
    </row>
    <row r="629" spans="1:27" ht="45" customHeight="1" x14ac:dyDescent="0.25">
      <c r="A629" s="27"/>
      <c r="B629" s="27" t="s">
        <v>845</v>
      </c>
      <c r="C629" s="28" t="s">
        <v>30</v>
      </c>
      <c r="D629" s="7" t="s">
        <v>846</v>
      </c>
      <c r="E629" s="6"/>
      <c r="F629" s="6"/>
      <c r="G629" s="28"/>
      <c r="H629" s="30" t="s">
        <v>500</v>
      </c>
      <c r="I629" s="5">
        <v>1</v>
      </c>
      <c r="J629" s="4"/>
      <c r="K629" s="31">
        <f>ROUND(K643,2)</f>
        <v>142.27000000000001</v>
      </c>
      <c r="L629" s="29" t="s">
        <v>847</v>
      </c>
      <c r="M629" s="28"/>
      <c r="N629" s="28"/>
      <c r="O629" s="28"/>
      <c r="P629" s="28"/>
      <c r="Q629" s="28"/>
      <c r="R629" s="28"/>
      <c r="S629" s="28"/>
      <c r="T629" s="28"/>
      <c r="U629" s="28"/>
      <c r="V629" s="28"/>
      <c r="W629" s="28"/>
      <c r="X629" s="28"/>
      <c r="Y629" s="28"/>
      <c r="Z629" s="28"/>
      <c r="AA629" s="28"/>
    </row>
    <row r="630" spans="1:27" x14ac:dyDescent="0.25">
      <c r="B630" s="23" t="s">
        <v>502</v>
      </c>
    </row>
    <row r="631" spans="1:27" x14ac:dyDescent="0.25">
      <c r="B631" t="s">
        <v>624</v>
      </c>
      <c r="C631" t="s">
        <v>504</v>
      </c>
      <c r="D631" t="s">
        <v>625</v>
      </c>
      <c r="E631" s="32">
        <v>0.216</v>
      </c>
      <c r="F631" t="s">
        <v>506</v>
      </c>
      <c r="G631" t="s">
        <v>507</v>
      </c>
      <c r="H631" s="33">
        <v>24.55</v>
      </c>
      <c r="I631" t="s">
        <v>508</v>
      </c>
      <c r="J631" s="34">
        <f>ROUND(E631/I629* H631,5)</f>
        <v>5.3028000000000004</v>
      </c>
      <c r="K631" s="35"/>
    </row>
    <row r="632" spans="1:27" x14ac:dyDescent="0.25">
      <c r="B632" t="s">
        <v>816</v>
      </c>
      <c r="C632" t="s">
        <v>504</v>
      </c>
      <c r="D632" t="s">
        <v>817</v>
      </c>
      <c r="E632" s="32">
        <v>5.3999999999999999E-2</v>
      </c>
      <c r="F632" t="s">
        <v>506</v>
      </c>
      <c r="G632" t="s">
        <v>507</v>
      </c>
      <c r="H632" s="33">
        <v>29.42</v>
      </c>
      <c r="I632" t="s">
        <v>508</v>
      </c>
      <c r="J632" s="34">
        <f>ROUND(E632/I629* H632,5)</f>
        <v>1.5886800000000001</v>
      </c>
      <c r="K632" s="35"/>
    </row>
    <row r="633" spans="1:27" x14ac:dyDescent="0.25">
      <c r="D633" s="36" t="s">
        <v>509</v>
      </c>
      <c r="E633" s="35"/>
      <c r="H633" s="35"/>
      <c r="K633" s="33">
        <f>SUM(J631:J632)</f>
        <v>6.8914800000000005</v>
      </c>
    </row>
    <row r="634" spans="1:27" x14ac:dyDescent="0.25">
      <c r="B634" s="23" t="s">
        <v>510</v>
      </c>
      <c r="E634" s="35"/>
      <c r="H634" s="35"/>
      <c r="K634" s="35"/>
    </row>
    <row r="635" spans="1:27" x14ac:dyDescent="0.25">
      <c r="B635" t="s">
        <v>848</v>
      </c>
      <c r="C635" t="s">
        <v>504</v>
      </c>
      <c r="D635" t="s">
        <v>849</v>
      </c>
      <c r="E635" s="32">
        <v>0.09</v>
      </c>
      <c r="F635" t="s">
        <v>506</v>
      </c>
      <c r="G635" t="s">
        <v>507</v>
      </c>
      <c r="H635" s="33">
        <v>200.71</v>
      </c>
      <c r="I635" t="s">
        <v>508</v>
      </c>
      <c r="J635" s="34">
        <f>ROUND(E635/I629* H635,5)</f>
        <v>18.0639</v>
      </c>
      <c r="K635" s="35"/>
    </row>
    <row r="636" spans="1:27" x14ac:dyDescent="0.25">
      <c r="D636" s="36" t="s">
        <v>513</v>
      </c>
      <c r="E636" s="35"/>
      <c r="H636" s="35"/>
      <c r="K636" s="33">
        <f>SUM(J635:J635)</f>
        <v>18.0639</v>
      </c>
    </row>
    <row r="637" spans="1:27" x14ac:dyDescent="0.25">
      <c r="B637" s="23" t="s">
        <v>514</v>
      </c>
      <c r="E637" s="35"/>
      <c r="H637" s="35"/>
      <c r="K637" s="35"/>
    </row>
    <row r="638" spans="1:27" x14ac:dyDescent="0.25">
      <c r="B638" t="s">
        <v>850</v>
      </c>
      <c r="C638" t="s">
        <v>30</v>
      </c>
      <c r="D638" t="s">
        <v>851</v>
      </c>
      <c r="E638" s="32">
        <v>1.02</v>
      </c>
      <c r="G638" t="s">
        <v>507</v>
      </c>
      <c r="H638" s="33">
        <v>114.85</v>
      </c>
      <c r="I638" t="s">
        <v>508</v>
      </c>
      <c r="J638" s="34">
        <f>ROUND(E638* H638,5)</f>
        <v>117.14700000000001</v>
      </c>
      <c r="K638" s="35"/>
    </row>
    <row r="639" spans="1:27" x14ac:dyDescent="0.25">
      <c r="D639" s="36" t="s">
        <v>523</v>
      </c>
      <c r="E639" s="35"/>
      <c r="H639" s="35"/>
      <c r="K639" s="33">
        <f>SUM(J638:J638)</f>
        <v>117.14700000000001</v>
      </c>
    </row>
    <row r="640" spans="1:27" x14ac:dyDescent="0.25">
      <c r="E640" s="35"/>
      <c r="H640" s="35"/>
      <c r="K640" s="35"/>
    </row>
    <row r="641" spans="1:27" x14ac:dyDescent="0.25">
      <c r="D641" s="36" t="s">
        <v>525</v>
      </c>
      <c r="E641" s="35"/>
      <c r="H641" s="35">
        <v>2.5</v>
      </c>
      <c r="I641" t="s">
        <v>526</v>
      </c>
      <c r="J641">
        <f>ROUND(H641/100*K633,5)</f>
        <v>0.17229</v>
      </c>
      <c r="K641" s="35"/>
    </row>
    <row r="642" spans="1:27" x14ac:dyDescent="0.25">
      <c r="D642" s="36" t="s">
        <v>524</v>
      </c>
      <c r="E642" s="35"/>
      <c r="H642" s="35"/>
      <c r="K642" s="37">
        <f>SUM(J630:J641)</f>
        <v>142.27467000000001</v>
      </c>
    </row>
    <row r="643" spans="1:27" x14ac:dyDescent="0.25">
      <c r="D643" s="36" t="s">
        <v>527</v>
      </c>
      <c r="E643" s="35"/>
      <c r="H643" s="35"/>
      <c r="K643" s="37">
        <f>SUM(K642:K642)</f>
        <v>142.27467000000001</v>
      </c>
    </row>
    <row r="645" spans="1:27" ht="45" customHeight="1" x14ac:dyDescent="0.25">
      <c r="A645" s="27"/>
      <c r="B645" s="27" t="s">
        <v>852</v>
      </c>
      <c r="C645" s="28" t="s">
        <v>17</v>
      </c>
      <c r="D645" s="7" t="s">
        <v>853</v>
      </c>
      <c r="E645" s="6"/>
      <c r="F645" s="6"/>
      <c r="G645" s="28"/>
      <c r="H645" s="30" t="s">
        <v>500</v>
      </c>
      <c r="I645" s="5">
        <v>1</v>
      </c>
      <c r="J645" s="4"/>
      <c r="K645" s="31">
        <f>ROUND(K657,2)</f>
        <v>4.3600000000000003</v>
      </c>
      <c r="L645" s="29" t="s">
        <v>854</v>
      </c>
      <c r="M645" s="28"/>
      <c r="N645" s="28"/>
      <c r="O645" s="28"/>
      <c r="P645" s="28"/>
      <c r="Q645" s="28"/>
      <c r="R645" s="28"/>
      <c r="S645" s="28"/>
      <c r="T645" s="28"/>
      <c r="U645" s="28"/>
      <c r="V645" s="28"/>
      <c r="W645" s="28"/>
      <c r="X645" s="28"/>
      <c r="Y645" s="28"/>
      <c r="Z645" s="28"/>
      <c r="AA645" s="28"/>
    </row>
    <row r="646" spans="1:27" x14ac:dyDescent="0.25">
      <c r="B646" s="23" t="s">
        <v>502</v>
      </c>
    </row>
    <row r="647" spans="1:27" x14ac:dyDescent="0.25">
      <c r="B647" t="s">
        <v>568</v>
      </c>
      <c r="C647" t="s">
        <v>504</v>
      </c>
      <c r="D647" t="s">
        <v>569</v>
      </c>
      <c r="E647" s="32">
        <v>0.02</v>
      </c>
      <c r="F647" t="s">
        <v>506</v>
      </c>
      <c r="G647" t="s">
        <v>507</v>
      </c>
      <c r="H647" s="33">
        <v>29.42</v>
      </c>
      <c r="I647" t="s">
        <v>508</v>
      </c>
      <c r="J647" s="34">
        <f>ROUND(E647/I645* H647,5)</f>
        <v>0.58840000000000003</v>
      </c>
      <c r="K647" s="35"/>
    </row>
    <row r="648" spans="1:27" x14ac:dyDescent="0.25">
      <c r="B648" t="s">
        <v>570</v>
      </c>
      <c r="C648" t="s">
        <v>504</v>
      </c>
      <c r="D648" t="s">
        <v>571</v>
      </c>
      <c r="E648" s="32">
        <v>0.02</v>
      </c>
      <c r="F648" t="s">
        <v>506</v>
      </c>
      <c r="G648" t="s">
        <v>507</v>
      </c>
      <c r="H648" s="33">
        <v>26.12</v>
      </c>
      <c r="I648" t="s">
        <v>508</v>
      </c>
      <c r="J648" s="34">
        <f>ROUND(E648/I645* H648,5)</f>
        <v>0.52239999999999998</v>
      </c>
      <c r="K648" s="35"/>
    </row>
    <row r="649" spans="1:27" x14ac:dyDescent="0.25">
      <c r="D649" s="36" t="s">
        <v>509</v>
      </c>
      <c r="E649" s="35"/>
      <c r="H649" s="35"/>
      <c r="K649" s="33">
        <f>SUM(J647:J648)</f>
        <v>1.1108</v>
      </c>
    </row>
    <row r="650" spans="1:27" x14ac:dyDescent="0.25">
      <c r="B650" s="23" t="s">
        <v>514</v>
      </c>
      <c r="E650" s="35"/>
      <c r="H650" s="35"/>
      <c r="K650" s="35"/>
    </row>
    <row r="651" spans="1:27" x14ac:dyDescent="0.25">
      <c r="B651" t="s">
        <v>855</v>
      </c>
      <c r="C651" t="s">
        <v>17</v>
      </c>
      <c r="D651" t="s">
        <v>856</v>
      </c>
      <c r="E651" s="32">
        <v>1.2</v>
      </c>
      <c r="G651" t="s">
        <v>507</v>
      </c>
      <c r="H651" s="33">
        <v>2.67</v>
      </c>
      <c r="I651" t="s">
        <v>508</v>
      </c>
      <c r="J651" s="34">
        <f>ROUND(E651* H651,5)</f>
        <v>3.2040000000000002</v>
      </c>
      <c r="K651" s="35"/>
    </row>
    <row r="652" spans="1:27" x14ac:dyDescent="0.25">
      <c r="B652" t="s">
        <v>574</v>
      </c>
      <c r="C652" t="s">
        <v>551</v>
      </c>
      <c r="D652" t="s">
        <v>575</v>
      </c>
      <c r="E652" s="32">
        <v>1.4E-2</v>
      </c>
      <c r="G652" t="s">
        <v>507</v>
      </c>
      <c r="H652" s="33">
        <v>2.2200000000000002</v>
      </c>
      <c r="I652" t="s">
        <v>508</v>
      </c>
      <c r="J652" s="34">
        <f>ROUND(E652* H652,5)</f>
        <v>3.108E-2</v>
      </c>
      <c r="K652" s="35"/>
    </row>
    <row r="653" spans="1:27" x14ac:dyDescent="0.25">
      <c r="D653" s="36" t="s">
        <v>523</v>
      </c>
      <c r="E653" s="35"/>
      <c r="H653" s="35"/>
      <c r="K653" s="33">
        <f>SUM(J651:J652)</f>
        <v>3.2350800000000004</v>
      </c>
    </row>
    <row r="654" spans="1:27" x14ac:dyDescent="0.25">
      <c r="E654" s="35"/>
      <c r="H654" s="35"/>
      <c r="K654" s="35"/>
    </row>
    <row r="655" spans="1:27" x14ac:dyDescent="0.25">
      <c r="D655" s="36" t="s">
        <v>525</v>
      </c>
      <c r="E655" s="35"/>
      <c r="H655" s="35">
        <v>1.5</v>
      </c>
      <c r="I655" t="s">
        <v>526</v>
      </c>
      <c r="J655">
        <f>ROUND(H655/100*K649,5)</f>
        <v>1.6660000000000001E-2</v>
      </c>
      <c r="K655" s="35"/>
    </row>
    <row r="656" spans="1:27" x14ac:dyDescent="0.25">
      <c r="D656" s="36" t="s">
        <v>524</v>
      </c>
      <c r="E656" s="35"/>
      <c r="H656" s="35"/>
      <c r="K656" s="37">
        <f>SUM(J646:J655)</f>
        <v>4.3625400000000001</v>
      </c>
    </row>
    <row r="657" spans="1:27" x14ac:dyDescent="0.25">
      <c r="D657" s="36" t="s">
        <v>527</v>
      </c>
      <c r="E657" s="35"/>
      <c r="H657" s="35"/>
      <c r="K657" s="37">
        <f>SUM(K656:K656)</f>
        <v>4.3625400000000001</v>
      </c>
    </row>
    <row r="659" spans="1:27" ht="45" customHeight="1" x14ac:dyDescent="0.25">
      <c r="A659" s="27"/>
      <c r="B659" s="27" t="s">
        <v>857</v>
      </c>
      <c r="C659" s="28" t="s">
        <v>551</v>
      </c>
      <c r="D659" s="7" t="s">
        <v>858</v>
      </c>
      <c r="E659" s="6"/>
      <c r="F659" s="6"/>
      <c r="G659" s="28"/>
      <c r="H659" s="30" t="s">
        <v>500</v>
      </c>
      <c r="I659" s="5">
        <v>1</v>
      </c>
      <c r="J659" s="4"/>
      <c r="K659" s="31">
        <f>ROUND(K673,2)</f>
        <v>2.21</v>
      </c>
      <c r="L659" s="29" t="s">
        <v>859</v>
      </c>
      <c r="M659" s="28"/>
      <c r="N659" s="28"/>
      <c r="O659" s="28"/>
      <c r="P659" s="28"/>
      <c r="Q659" s="28"/>
      <c r="R659" s="28"/>
      <c r="S659" s="28"/>
      <c r="T659" s="28"/>
      <c r="U659" s="28"/>
      <c r="V659" s="28"/>
      <c r="W659" s="28"/>
      <c r="X659" s="28"/>
      <c r="Y659" s="28"/>
      <c r="Z659" s="28"/>
      <c r="AA659" s="28"/>
    </row>
    <row r="660" spans="1:27" x14ac:dyDescent="0.25">
      <c r="B660" s="23" t="s">
        <v>502</v>
      </c>
    </row>
    <row r="661" spans="1:27" x14ac:dyDescent="0.25">
      <c r="B661" t="s">
        <v>570</v>
      </c>
      <c r="C661" t="s">
        <v>504</v>
      </c>
      <c r="D661" t="s">
        <v>571</v>
      </c>
      <c r="E661" s="32">
        <v>0.01</v>
      </c>
      <c r="F661" t="s">
        <v>506</v>
      </c>
      <c r="G661" t="s">
        <v>507</v>
      </c>
      <c r="H661" s="33">
        <v>26.12</v>
      </c>
      <c r="I661" t="s">
        <v>508</v>
      </c>
      <c r="J661" s="34">
        <f>ROUND(E661/I659* H661,5)</f>
        <v>0.26119999999999999</v>
      </c>
      <c r="K661" s="35"/>
    </row>
    <row r="662" spans="1:27" x14ac:dyDescent="0.25">
      <c r="B662" t="s">
        <v>568</v>
      </c>
      <c r="C662" t="s">
        <v>504</v>
      </c>
      <c r="D662" t="s">
        <v>569</v>
      </c>
      <c r="E662" s="32">
        <v>1.2E-2</v>
      </c>
      <c r="F662" t="s">
        <v>506</v>
      </c>
      <c r="G662" t="s">
        <v>507</v>
      </c>
      <c r="H662" s="33">
        <v>29.42</v>
      </c>
      <c r="I662" t="s">
        <v>508</v>
      </c>
      <c r="J662" s="34">
        <f>ROUND(E662/I659* H662,5)</f>
        <v>0.35304000000000002</v>
      </c>
      <c r="K662" s="35"/>
    </row>
    <row r="663" spans="1:27" x14ac:dyDescent="0.25">
      <c r="D663" s="36" t="s">
        <v>509</v>
      </c>
      <c r="E663" s="35"/>
      <c r="H663" s="35"/>
      <c r="K663" s="33">
        <f>SUM(J661:J662)</f>
        <v>0.61424000000000001</v>
      </c>
    </row>
    <row r="664" spans="1:27" x14ac:dyDescent="0.25">
      <c r="B664" s="23" t="s">
        <v>514</v>
      </c>
      <c r="E664" s="35"/>
      <c r="H664" s="35"/>
      <c r="K664" s="35"/>
    </row>
    <row r="665" spans="1:27" x14ac:dyDescent="0.25">
      <c r="B665" t="s">
        <v>574</v>
      </c>
      <c r="C665" t="s">
        <v>551</v>
      </c>
      <c r="D665" t="s">
        <v>575</v>
      </c>
      <c r="E665" s="32">
        <v>1.2E-2</v>
      </c>
      <c r="G665" t="s">
        <v>507</v>
      </c>
      <c r="H665" s="33">
        <v>2.2200000000000002</v>
      </c>
      <c r="I665" t="s">
        <v>508</v>
      </c>
      <c r="J665" s="34">
        <f>ROUND(E665* H665,5)</f>
        <v>2.664E-2</v>
      </c>
      <c r="K665" s="35"/>
    </row>
    <row r="666" spans="1:27" x14ac:dyDescent="0.25">
      <c r="D666" s="36" t="s">
        <v>523</v>
      </c>
      <c r="E666" s="35"/>
      <c r="H666" s="35"/>
      <c r="K666" s="33">
        <f>SUM(J665:J665)</f>
        <v>2.664E-2</v>
      </c>
    </row>
    <row r="667" spans="1:27" x14ac:dyDescent="0.25">
      <c r="B667" s="23" t="s">
        <v>497</v>
      </c>
      <c r="E667" s="35"/>
      <c r="H667" s="35"/>
      <c r="K667" s="35"/>
    </row>
    <row r="668" spans="1:27" x14ac:dyDescent="0.25">
      <c r="B668" t="s">
        <v>565</v>
      </c>
      <c r="C668" t="s">
        <v>551</v>
      </c>
      <c r="D668" t="s">
        <v>566</v>
      </c>
      <c r="E668" s="32">
        <v>1</v>
      </c>
      <c r="G668" t="s">
        <v>507</v>
      </c>
      <c r="H668" s="33">
        <v>1.5631200000000001</v>
      </c>
      <c r="I668" t="s">
        <v>508</v>
      </c>
      <c r="J668" s="34">
        <f>ROUND(E668* H668,5)</f>
        <v>1.5631200000000001</v>
      </c>
      <c r="K668" s="35"/>
    </row>
    <row r="669" spans="1:27" x14ac:dyDescent="0.25">
      <c r="D669" s="36" t="s">
        <v>795</v>
      </c>
      <c r="E669" s="35"/>
      <c r="H669" s="35"/>
      <c r="K669" s="33">
        <f>SUM(J668:J668)</f>
        <v>1.5631200000000001</v>
      </c>
    </row>
    <row r="670" spans="1:27" x14ac:dyDescent="0.25">
      <c r="E670" s="35"/>
      <c r="H670" s="35"/>
      <c r="K670" s="35"/>
    </row>
    <row r="671" spans="1:27" x14ac:dyDescent="0.25">
      <c r="D671" s="36" t="s">
        <v>525</v>
      </c>
      <c r="E671" s="35"/>
      <c r="H671" s="35">
        <v>1.5</v>
      </c>
      <c r="I671" t="s">
        <v>526</v>
      </c>
      <c r="J671">
        <f>ROUND(H671/100*K663,5)</f>
        <v>9.2099999999999994E-3</v>
      </c>
      <c r="K671" s="35"/>
    </row>
    <row r="672" spans="1:27" x14ac:dyDescent="0.25">
      <c r="D672" s="36" t="s">
        <v>524</v>
      </c>
      <c r="E672" s="35"/>
      <c r="H672" s="35"/>
      <c r="K672" s="37">
        <f>SUM(J660:J671)</f>
        <v>2.2132100000000001</v>
      </c>
    </row>
    <row r="673" spans="1:27" x14ac:dyDescent="0.25">
      <c r="D673" s="36" t="s">
        <v>527</v>
      </c>
      <c r="E673" s="35"/>
      <c r="H673" s="35"/>
      <c r="K673" s="37">
        <f>SUM(K672:K672)</f>
        <v>2.2132100000000001</v>
      </c>
    </row>
    <row r="675" spans="1:27" ht="45" customHeight="1" x14ac:dyDescent="0.25">
      <c r="A675" s="27"/>
      <c r="B675" s="27" t="s">
        <v>860</v>
      </c>
      <c r="C675" s="28" t="s">
        <v>17</v>
      </c>
      <c r="D675" s="7" t="s">
        <v>861</v>
      </c>
      <c r="E675" s="6"/>
      <c r="F675" s="6"/>
      <c r="G675" s="28"/>
      <c r="H675" s="30" t="s">
        <v>500</v>
      </c>
      <c r="I675" s="5">
        <v>1</v>
      </c>
      <c r="J675" s="4"/>
      <c r="K675" s="31">
        <f>ROUND(K692,2)</f>
        <v>65.209999999999994</v>
      </c>
      <c r="L675" s="29" t="s">
        <v>862</v>
      </c>
      <c r="M675" s="28"/>
      <c r="N675" s="28"/>
      <c r="O675" s="28"/>
      <c r="P675" s="28"/>
      <c r="Q675" s="28"/>
      <c r="R675" s="28"/>
      <c r="S675" s="28"/>
      <c r="T675" s="28"/>
      <c r="U675" s="28"/>
      <c r="V675" s="28"/>
      <c r="W675" s="28"/>
      <c r="X675" s="28"/>
      <c r="Y675" s="28"/>
      <c r="Z675" s="28"/>
      <c r="AA675" s="28"/>
    </row>
    <row r="676" spans="1:27" x14ac:dyDescent="0.25">
      <c r="B676" s="23" t="s">
        <v>502</v>
      </c>
    </row>
    <row r="677" spans="1:27" x14ac:dyDescent="0.25">
      <c r="B677" t="s">
        <v>863</v>
      </c>
      <c r="C677" t="s">
        <v>504</v>
      </c>
      <c r="D677" t="s">
        <v>864</v>
      </c>
      <c r="E677" s="32">
        <v>0.8</v>
      </c>
      <c r="F677" t="s">
        <v>506</v>
      </c>
      <c r="G677" t="s">
        <v>507</v>
      </c>
      <c r="H677" s="33">
        <v>29.42</v>
      </c>
      <c r="I677" t="s">
        <v>508</v>
      </c>
      <c r="J677" s="34">
        <f>ROUND(E677/I675* H677,5)</f>
        <v>23.536000000000001</v>
      </c>
      <c r="K677" s="35"/>
    </row>
    <row r="678" spans="1:27" x14ac:dyDescent="0.25">
      <c r="B678" t="s">
        <v>865</v>
      </c>
      <c r="C678" t="s">
        <v>504</v>
      </c>
      <c r="D678" t="s">
        <v>866</v>
      </c>
      <c r="E678" s="32">
        <v>0.7</v>
      </c>
      <c r="F678" t="s">
        <v>506</v>
      </c>
      <c r="G678" t="s">
        <v>507</v>
      </c>
      <c r="H678" s="33">
        <v>26.12</v>
      </c>
      <c r="I678" t="s">
        <v>508</v>
      </c>
      <c r="J678" s="34">
        <f>ROUND(E678/I675* H678,5)</f>
        <v>18.283999999999999</v>
      </c>
      <c r="K678" s="35"/>
    </row>
    <row r="679" spans="1:27" x14ac:dyDescent="0.25">
      <c r="D679" s="36" t="s">
        <v>509</v>
      </c>
      <c r="E679" s="35"/>
      <c r="H679" s="35"/>
      <c r="K679" s="33">
        <f>SUM(J677:J678)</f>
        <v>41.82</v>
      </c>
    </row>
    <row r="680" spans="1:27" x14ac:dyDescent="0.25">
      <c r="B680" s="23" t="s">
        <v>514</v>
      </c>
      <c r="E680" s="35"/>
      <c r="H680" s="35"/>
      <c r="K680" s="35"/>
    </row>
    <row r="681" spans="1:27" x14ac:dyDescent="0.25">
      <c r="B681" t="s">
        <v>867</v>
      </c>
      <c r="C681" t="s">
        <v>17</v>
      </c>
      <c r="D681" t="s">
        <v>868</v>
      </c>
      <c r="E681" s="32">
        <v>1.1499999999999999</v>
      </c>
      <c r="G681" t="s">
        <v>507</v>
      </c>
      <c r="H681" s="33">
        <v>15.15</v>
      </c>
      <c r="I681" t="s">
        <v>508</v>
      </c>
      <c r="J681" s="34">
        <f t="shared" ref="J681:J687" si="0">ROUND(E681* H681,5)</f>
        <v>17.422499999999999</v>
      </c>
      <c r="K681" s="35"/>
    </row>
    <row r="682" spans="1:27" x14ac:dyDescent="0.25">
      <c r="B682" t="s">
        <v>869</v>
      </c>
      <c r="C682" t="s">
        <v>870</v>
      </c>
      <c r="D682" t="s">
        <v>871</v>
      </c>
      <c r="E682" s="32">
        <v>1.511E-2</v>
      </c>
      <c r="G682" t="s">
        <v>507</v>
      </c>
      <c r="H682" s="33">
        <v>14.41</v>
      </c>
      <c r="I682" t="s">
        <v>508</v>
      </c>
      <c r="J682" s="34">
        <f t="shared" si="0"/>
        <v>0.21773999999999999</v>
      </c>
      <c r="K682" s="35"/>
    </row>
    <row r="683" spans="1:27" x14ac:dyDescent="0.25">
      <c r="B683" t="s">
        <v>872</v>
      </c>
      <c r="C683" t="s">
        <v>551</v>
      </c>
      <c r="D683" t="s">
        <v>873</v>
      </c>
      <c r="E683" s="32">
        <v>0.106</v>
      </c>
      <c r="G683" t="s">
        <v>507</v>
      </c>
      <c r="H683" s="33">
        <v>2.17</v>
      </c>
      <c r="I683" t="s">
        <v>508</v>
      </c>
      <c r="J683" s="34">
        <f t="shared" si="0"/>
        <v>0.23002</v>
      </c>
      <c r="K683" s="35"/>
    </row>
    <row r="684" spans="1:27" x14ac:dyDescent="0.25">
      <c r="B684" t="s">
        <v>874</v>
      </c>
      <c r="C684" t="s">
        <v>14</v>
      </c>
      <c r="D684" t="s">
        <v>875</v>
      </c>
      <c r="E684" s="32">
        <v>0.99</v>
      </c>
      <c r="G684" t="s">
        <v>507</v>
      </c>
      <c r="H684" s="33">
        <v>0.54</v>
      </c>
      <c r="I684" t="s">
        <v>508</v>
      </c>
      <c r="J684" s="34">
        <f t="shared" si="0"/>
        <v>0.53459999999999996</v>
      </c>
      <c r="K684" s="35"/>
    </row>
    <row r="685" spans="1:27" x14ac:dyDescent="0.25">
      <c r="B685" t="s">
        <v>876</v>
      </c>
      <c r="C685" t="s">
        <v>17</v>
      </c>
      <c r="D685" t="s">
        <v>877</v>
      </c>
      <c r="E685" s="32">
        <v>1.1000000000000001</v>
      </c>
      <c r="G685" t="s">
        <v>507</v>
      </c>
      <c r="H685" s="33">
        <v>2.5299999999999998</v>
      </c>
      <c r="I685" t="s">
        <v>508</v>
      </c>
      <c r="J685" s="34">
        <f t="shared" si="0"/>
        <v>2.7829999999999999</v>
      </c>
      <c r="K685" s="35"/>
    </row>
    <row r="686" spans="1:27" x14ac:dyDescent="0.25">
      <c r="B686" t="s">
        <v>878</v>
      </c>
      <c r="C686" t="s">
        <v>879</v>
      </c>
      <c r="D686" t="s">
        <v>880</v>
      </c>
      <c r="E686" s="32">
        <v>0.06</v>
      </c>
      <c r="G686" t="s">
        <v>507</v>
      </c>
      <c r="H686" s="33">
        <v>3.43</v>
      </c>
      <c r="I686" t="s">
        <v>508</v>
      </c>
      <c r="J686" s="34">
        <f t="shared" si="0"/>
        <v>0.20580000000000001</v>
      </c>
      <c r="K686" s="35"/>
    </row>
    <row r="687" spans="1:27" x14ac:dyDescent="0.25">
      <c r="B687" t="s">
        <v>881</v>
      </c>
      <c r="C687" t="s">
        <v>30</v>
      </c>
      <c r="D687" t="s">
        <v>882</v>
      </c>
      <c r="E687" s="32">
        <v>2E-3</v>
      </c>
      <c r="G687" t="s">
        <v>507</v>
      </c>
      <c r="H687" s="33">
        <v>473.2</v>
      </c>
      <c r="I687" t="s">
        <v>508</v>
      </c>
      <c r="J687" s="34">
        <f t="shared" si="0"/>
        <v>0.94640000000000002</v>
      </c>
      <c r="K687" s="35"/>
    </row>
    <row r="688" spans="1:27" x14ac:dyDescent="0.25">
      <c r="D688" s="36" t="s">
        <v>523</v>
      </c>
      <c r="E688" s="35"/>
      <c r="H688" s="35"/>
      <c r="K688" s="33">
        <f>SUM(J681:J687)</f>
        <v>22.340060000000001</v>
      </c>
    </row>
    <row r="689" spans="1:27" x14ac:dyDescent="0.25">
      <c r="E689" s="35"/>
      <c r="H689" s="35"/>
      <c r="K689" s="35"/>
    </row>
    <row r="690" spans="1:27" x14ac:dyDescent="0.25">
      <c r="D690" s="36" t="s">
        <v>525</v>
      </c>
      <c r="E690" s="35"/>
      <c r="H690" s="35">
        <v>2.5</v>
      </c>
      <c r="I690" t="s">
        <v>526</v>
      </c>
      <c r="J690">
        <f>ROUND(H690/100*K679,5)</f>
        <v>1.0455000000000001</v>
      </c>
      <c r="K690" s="35"/>
    </row>
    <row r="691" spans="1:27" x14ac:dyDescent="0.25">
      <c r="D691" s="36" t="s">
        <v>524</v>
      </c>
      <c r="E691" s="35"/>
      <c r="H691" s="35"/>
      <c r="K691" s="37">
        <f>SUM(J676:J690)</f>
        <v>65.205560000000006</v>
      </c>
    </row>
    <row r="692" spans="1:27" x14ac:dyDescent="0.25">
      <c r="D692" s="36" t="s">
        <v>527</v>
      </c>
      <c r="E692" s="35"/>
      <c r="H692" s="35"/>
      <c r="K692" s="37">
        <f>SUM(K691:K691)</f>
        <v>65.205560000000006</v>
      </c>
    </row>
    <row r="694" spans="1:27" ht="45" customHeight="1" x14ac:dyDescent="0.25">
      <c r="A694" s="27"/>
      <c r="B694" s="27" t="s">
        <v>883</v>
      </c>
      <c r="C694" s="28" t="s">
        <v>17</v>
      </c>
      <c r="D694" s="7" t="s">
        <v>884</v>
      </c>
      <c r="E694" s="6"/>
      <c r="F694" s="6"/>
      <c r="G694" s="28"/>
      <c r="H694" s="30" t="s">
        <v>500</v>
      </c>
      <c r="I694" s="5">
        <v>1</v>
      </c>
      <c r="J694" s="4"/>
      <c r="K694" s="31">
        <f>ROUND(K711,2)</f>
        <v>73.239999999999995</v>
      </c>
      <c r="L694" s="29" t="s">
        <v>885</v>
      </c>
      <c r="M694" s="28"/>
      <c r="N694" s="28"/>
      <c r="O694" s="28"/>
      <c r="P694" s="28"/>
      <c r="Q694" s="28"/>
      <c r="R694" s="28"/>
      <c r="S694" s="28"/>
      <c r="T694" s="28"/>
      <c r="U694" s="28"/>
      <c r="V694" s="28"/>
      <c r="W694" s="28"/>
      <c r="X694" s="28"/>
      <c r="Y694" s="28"/>
      <c r="Z694" s="28"/>
      <c r="AA694" s="28"/>
    </row>
    <row r="695" spans="1:27" x14ac:dyDescent="0.25">
      <c r="B695" s="23" t="s">
        <v>502</v>
      </c>
    </row>
    <row r="696" spans="1:27" x14ac:dyDescent="0.25">
      <c r="B696" t="s">
        <v>863</v>
      </c>
      <c r="C696" t="s">
        <v>504</v>
      </c>
      <c r="D696" t="s">
        <v>864</v>
      </c>
      <c r="E696" s="32">
        <v>0.92</v>
      </c>
      <c r="F696" t="s">
        <v>506</v>
      </c>
      <c r="G696" t="s">
        <v>507</v>
      </c>
      <c r="H696" s="33">
        <v>29.42</v>
      </c>
      <c r="I696" t="s">
        <v>508</v>
      </c>
      <c r="J696" s="34">
        <f>ROUND(E696/I694* H696,5)</f>
        <v>27.066400000000002</v>
      </c>
      <c r="K696" s="35"/>
    </row>
    <row r="697" spans="1:27" x14ac:dyDescent="0.25">
      <c r="B697" t="s">
        <v>865</v>
      </c>
      <c r="C697" t="s">
        <v>504</v>
      </c>
      <c r="D697" t="s">
        <v>866</v>
      </c>
      <c r="E697" s="32">
        <v>0.80500000000000005</v>
      </c>
      <c r="F697" t="s">
        <v>506</v>
      </c>
      <c r="G697" t="s">
        <v>507</v>
      </c>
      <c r="H697" s="33">
        <v>26.12</v>
      </c>
      <c r="I697" t="s">
        <v>508</v>
      </c>
      <c r="J697" s="34">
        <f>ROUND(E697/I694* H697,5)</f>
        <v>21.026599999999998</v>
      </c>
      <c r="K697" s="35"/>
    </row>
    <row r="698" spans="1:27" x14ac:dyDescent="0.25">
      <c r="D698" s="36" t="s">
        <v>509</v>
      </c>
      <c r="E698" s="35"/>
      <c r="H698" s="35"/>
      <c r="K698" s="33">
        <f>SUM(J696:J697)</f>
        <v>48.093000000000004</v>
      </c>
    </row>
    <row r="699" spans="1:27" x14ac:dyDescent="0.25">
      <c r="B699" s="23" t="s">
        <v>514</v>
      </c>
      <c r="E699" s="35"/>
      <c r="H699" s="35"/>
      <c r="K699" s="35"/>
    </row>
    <row r="700" spans="1:27" x14ac:dyDescent="0.25">
      <c r="B700" t="s">
        <v>874</v>
      </c>
      <c r="C700" t="s">
        <v>14</v>
      </c>
      <c r="D700" t="s">
        <v>875</v>
      </c>
      <c r="E700" s="32">
        <v>0.99</v>
      </c>
      <c r="G700" t="s">
        <v>507</v>
      </c>
      <c r="H700" s="33">
        <v>0.54</v>
      </c>
      <c r="I700" t="s">
        <v>508</v>
      </c>
      <c r="J700" s="34">
        <f t="shared" ref="J700:J706" si="1">ROUND(E700* H700,5)</f>
        <v>0.53459999999999996</v>
      </c>
      <c r="K700" s="35"/>
    </row>
    <row r="701" spans="1:27" x14ac:dyDescent="0.25">
      <c r="B701" t="s">
        <v>867</v>
      </c>
      <c r="C701" t="s">
        <v>17</v>
      </c>
      <c r="D701" t="s">
        <v>868</v>
      </c>
      <c r="E701" s="32">
        <v>1.1499999999999999</v>
      </c>
      <c r="G701" t="s">
        <v>507</v>
      </c>
      <c r="H701" s="33">
        <v>15.15</v>
      </c>
      <c r="I701" t="s">
        <v>508</v>
      </c>
      <c r="J701" s="34">
        <f t="shared" si="1"/>
        <v>17.422499999999999</v>
      </c>
      <c r="K701" s="35"/>
    </row>
    <row r="702" spans="1:27" x14ac:dyDescent="0.25">
      <c r="B702" t="s">
        <v>876</v>
      </c>
      <c r="C702" t="s">
        <v>17</v>
      </c>
      <c r="D702" t="s">
        <v>877</v>
      </c>
      <c r="E702" s="32">
        <v>1.1000000000000001</v>
      </c>
      <c r="G702" t="s">
        <v>507</v>
      </c>
      <c r="H702" s="33">
        <v>2.5299999999999998</v>
      </c>
      <c r="I702" t="s">
        <v>508</v>
      </c>
      <c r="J702" s="34">
        <f t="shared" si="1"/>
        <v>2.7829999999999999</v>
      </c>
      <c r="K702" s="35"/>
    </row>
    <row r="703" spans="1:27" x14ac:dyDescent="0.25">
      <c r="B703" t="s">
        <v>886</v>
      </c>
      <c r="C703" t="s">
        <v>870</v>
      </c>
      <c r="D703" t="s">
        <v>887</v>
      </c>
      <c r="E703" s="32">
        <v>1.5100000000000001E-2</v>
      </c>
      <c r="G703" t="s">
        <v>507</v>
      </c>
      <c r="H703" s="33">
        <v>124.54</v>
      </c>
      <c r="I703" t="s">
        <v>508</v>
      </c>
      <c r="J703" s="34">
        <f t="shared" si="1"/>
        <v>1.8805499999999999</v>
      </c>
      <c r="K703" s="35"/>
    </row>
    <row r="704" spans="1:27" x14ac:dyDescent="0.25">
      <c r="B704" t="s">
        <v>881</v>
      </c>
      <c r="C704" t="s">
        <v>30</v>
      </c>
      <c r="D704" t="s">
        <v>882</v>
      </c>
      <c r="E704" s="32">
        <v>1.9E-3</v>
      </c>
      <c r="G704" t="s">
        <v>507</v>
      </c>
      <c r="H704" s="33">
        <v>473.2</v>
      </c>
      <c r="I704" t="s">
        <v>508</v>
      </c>
      <c r="J704" s="34">
        <f t="shared" si="1"/>
        <v>0.89907999999999999</v>
      </c>
      <c r="K704" s="35"/>
    </row>
    <row r="705" spans="1:27" x14ac:dyDescent="0.25">
      <c r="B705" t="s">
        <v>878</v>
      </c>
      <c r="C705" t="s">
        <v>879</v>
      </c>
      <c r="D705" t="s">
        <v>880</v>
      </c>
      <c r="E705" s="32">
        <v>0.06</v>
      </c>
      <c r="G705" t="s">
        <v>507</v>
      </c>
      <c r="H705" s="33">
        <v>3.43</v>
      </c>
      <c r="I705" t="s">
        <v>508</v>
      </c>
      <c r="J705" s="34">
        <f t="shared" si="1"/>
        <v>0.20580000000000001</v>
      </c>
      <c r="K705" s="35"/>
    </row>
    <row r="706" spans="1:27" x14ac:dyDescent="0.25">
      <c r="B706" t="s">
        <v>872</v>
      </c>
      <c r="C706" t="s">
        <v>551</v>
      </c>
      <c r="D706" t="s">
        <v>873</v>
      </c>
      <c r="E706" s="32">
        <v>0.1007</v>
      </c>
      <c r="G706" t="s">
        <v>507</v>
      </c>
      <c r="H706" s="33">
        <v>2.17</v>
      </c>
      <c r="I706" t="s">
        <v>508</v>
      </c>
      <c r="J706" s="34">
        <f t="shared" si="1"/>
        <v>0.21851999999999999</v>
      </c>
      <c r="K706" s="35"/>
    </row>
    <row r="707" spans="1:27" x14ac:dyDescent="0.25">
      <c r="D707" s="36" t="s">
        <v>523</v>
      </c>
      <c r="E707" s="35"/>
      <c r="H707" s="35"/>
      <c r="K707" s="33">
        <f>SUM(J700:J706)</f>
        <v>23.944050000000004</v>
      </c>
    </row>
    <row r="708" spans="1:27" x14ac:dyDescent="0.25">
      <c r="E708" s="35"/>
      <c r="H708" s="35"/>
      <c r="K708" s="35"/>
    </row>
    <row r="709" spans="1:27" x14ac:dyDescent="0.25">
      <c r="D709" s="36" t="s">
        <v>525</v>
      </c>
      <c r="E709" s="35"/>
      <c r="H709" s="35">
        <v>2.5</v>
      </c>
      <c r="I709" t="s">
        <v>526</v>
      </c>
      <c r="J709">
        <f>ROUND(H709/100*K698,5)</f>
        <v>1.2023299999999999</v>
      </c>
      <c r="K709" s="35"/>
    </row>
    <row r="710" spans="1:27" x14ac:dyDescent="0.25">
      <c r="D710" s="36" t="s">
        <v>524</v>
      </c>
      <c r="E710" s="35"/>
      <c r="H710" s="35"/>
      <c r="K710" s="37">
        <f>SUM(J695:J709)</f>
        <v>73.239379999999997</v>
      </c>
    </row>
    <row r="711" spans="1:27" x14ac:dyDescent="0.25">
      <c r="D711" s="36" t="s">
        <v>527</v>
      </c>
      <c r="E711" s="35"/>
      <c r="H711" s="35"/>
      <c r="K711" s="37">
        <f>SUM(K710:K710)</f>
        <v>73.239379999999997</v>
      </c>
    </row>
    <row r="713" spans="1:27" ht="45" customHeight="1" x14ac:dyDescent="0.25">
      <c r="A713" s="27"/>
      <c r="B713" s="27" t="s">
        <v>888</v>
      </c>
      <c r="C713" s="28" t="s">
        <v>17</v>
      </c>
      <c r="D713" s="7" t="s">
        <v>889</v>
      </c>
      <c r="E713" s="6"/>
      <c r="F713" s="6"/>
      <c r="G713" s="28"/>
      <c r="H713" s="30" t="s">
        <v>500</v>
      </c>
      <c r="I713" s="5">
        <v>1</v>
      </c>
      <c r="J713" s="4"/>
      <c r="K713" s="31">
        <f>ROUND(K726,2)</f>
        <v>260.17</v>
      </c>
      <c r="L713" s="29" t="s">
        <v>890</v>
      </c>
      <c r="M713" s="28"/>
      <c r="N713" s="28"/>
      <c r="O713" s="28"/>
      <c r="P713" s="28"/>
      <c r="Q713" s="28"/>
      <c r="R713" s="28"/>
      <c r="S713" s="28"/>
      <c r="T713" s="28"/>
      <c r="U713" s="28"/>
      <c r="V713" s="28"/>
      <c r="W713" s="28"/>
      <c r="X713" s="28"/>
      <c r="Y713" s="28"/>
      <c r="Z713" s="28"/>
      <c r="AA713" s="28"/>
    </row>
    <row r="714" spans="1:27" x14ac:dyDescent="0.25">
      <c r="B714" s="23" t="s">
        <v>502</v>
      </c>
    </row>
    <row r="715" spans="1:27" x14ac:dyDescent="0.25">
      <c r="B715" t="s">
        <v>624</v>
      </c>
      <c r="C715" t="s">
        <v>504</v>
      </c>
      <c r="D715" t="s">
        <v>625</v>
      </c>
      <c r="E715" s="32">
        <v>0.73</v>
      </c>
      <c r="F715" t="s">
        <v>506</v>
      </c>
      <c r="G715" t="s">
        <v>507</v>
      </c>
      <c r="H715" s="33">
        <v>24.55</v>
      </c>
      <c r="I715" t="s">
        <v>508</v>
      </c>
      <c r="J715" s="34">
        <f>ROUND(E715/I713* H715,5)</f>
        <v>17.921500000000002</v>
      </c>
      <c r="K715" s="35"/>
    </row>
    <row r="716" spans="1:27" x14ac:dyDescent="0.25">
      <c r="B716" t="s">
        <v>891</v>
      </c>
      <c r="C716" t="s">
        <v>504</v>
      </c>
      <c r="D716" t="s">
        <v>892</v>
      </c>
      <c r="E716" s="32">
        <v>1.46</v>
      </c>
      <c r="F716" t="s">
        <v>506</v>
      </c>
      <c r="G716" t="s">
        <v>507</v>
      </c>
      <c r="H716" s="33">
        <v>29.42</v>
      </c>
      <c r="I716" t="s">
        <v>508</v>
      </c>
      <c r="J716" s="34">
        <f>ROUND(E716/I713* H716,5)</f>
        <v>42.953200000000002</v>
      </c>
      <c r="K716" s="35"/>
    </row>
    <row r="717" spans="1:27" x14ac:dyDescent="0.25">
      <c r="D717" s="36" t="s">
        <v>509</v>
      </c>
      <c r="E717" s="35"/>
      <c r="H717" s="35"/>
      <c r="K717" s="33">
        <f>SUM(J715:J716)</f>
        <v>60.874700000000004</v>
      </c>
    </row>
    <row r="718" spans="1:27" x14ac:dyDescent="0.25">
      <c r="B718" s="23" t="s">
        <v>514</v>
      </c>
      <c r="E718" s="35"/>
      <c r="H718" s="35"/>
      <c r="K718" s="35"/>
    </row>
    <row r="719" spans="1:27" x14ac:dyDescent="0.25">
      <c r="B719" t="s">
        <v>893</v>
      </c>
      <c r="C719" t="s">
        <v>90</v>
      </c>
      <c r="D719" t="s">
        <v>894</v>
      </c>
      <c r="E719" s="32">
        <v>1</v>
      </c>
      <c r="G719" t="s">
        <v>507</v>
      </c>
      <c r="H719" s="33">
        <v>4.47</v>
      </c>
      <c r="I719" t="s">
        <v>508</v>
      </c>
      <c r="J719" s="34">
        <f>ROUND(E719* H719,5)</f>
        <v>4.47</v>
      </c>
      <c r="K719" s="35"/>
    </row>
    <row r="720" spans="1:27" x14ac:dyDescent="0.25">
      <c r="B720" t="s">
        <v>895</v>
      </c>
      <c r="C720" t="s">
        <v>17</v>
      </c>
      <c r="D720" t="s">
        <v>896</v>
      </c>
      <c r="E720" s="32">
        <v>1.05</v>
      </c>
      <c r="G720" t="s">
        <v>507</v>
      </c>
      <c r="H720" s="33">
        <v>0.21</v>
      </c>
      <c r="I720" t="s">
        <v>508</v>
      </c>
      <c r="J720" s="34">
        <f>ROUND(E720* H720,5)</f>
        <v>0.2205</v>
      </c>
      <c r="K720" s="35"/>
    </row>
    <row r="721" spans="1:27" x14ac:dyDescent="0.25">
      <c r="B721" t="s">
        <v>897</v>
      </c>
      <c r="C721" t="s">
        <v>17</v>
      </c>
      <c r="D721" t="s">
        <v>898</v>
      </c>
      <c r="E721" s="32">
        <v>1.26</v>
      </c>
      <c r="G721" t="s">
        <v>507</v>
      </c>
      <c r="H721" s="33">
        <v>153.24</v>
      </c>
      <c r="I721" t="s">
        <v>508</v>
      </c>
      <c r="J721" s="34">
        <f>ROUND(E721* H721,5)</f>
        <v>193.08240000000001</v>
      </c>
      <c r="K721" s="35"/>
    </row>
    <row r="722" spans="1:27" x14ac:dyDescent="0.25">
      <c r="D722" s="36" t="s">
        <v>523</v>
      </c>
      <c r="E722" s="35"/>
      <c r="H722" s="35"/>
      <c r="K722" s="33">
        <f>SUM(J719:J721)</f>
        <v>197.77289999999999</v>
      </c>
    </row>
    <row r="723" spans="1:27" x14ac:dyDescent="0.25">
      <c r="E723" s="35"/>
      <c r="H723" s="35"/>
      <c r="K723" s="35"/>
    </row>
    <row r="724" spans="1:27" x14ac:dyDescent="0.25">
      <c r="D724" s="36" t="s">
        <v>525</v>
      </c>
      <c r="E724" s="35"/>
      <c r="H724" s="35">
        <v>2.5</v>
      </c>
      <c r="I724" t="s">
        <v>526</v>
      </c>
      <c r="J724">
        <f>ROUND(H724/100*K717,5)</f>
        <v>1.5218700000000001</v>
      </c>
      <c r="K724" s="35"/>
    </row>
    <row r="725" spans="1:27" x14ac:dyDescent="0.25">
      <c r="D725" s="36" t="s">
        <v>524</v>
      </c>
      <c r="E725" s="35"/>
      <c r="H725" s="35"/>
      <c r="K725" s="37">
        <f>SUM(J714:J724)</f>
        <v>260.16946999999999</v>
      </c>
    </row>
    <row r="726" spans="1:27" x14ac:dyDescent="0.25">
      <c r="D726" s="36" t="s">
        <v>527</v>
      </c>
      <c r="E726" s="35"/>
      <c r="H726" s="35"/>
      <c r="K726" s="37">
        <f>SUM(K725:K725)</f>
        <v>260.16946999999999</v>
      </c>
    </row>
    <row r="728" spans="1:27" ht="45" customHeight="1" x14ac:dyDescent="0.25">
      <c r="A728" s="27"/>
      <c r="B728" s="27" t="s">
        <v>899</v>
      </c>
      <c r="C728" s="28" t="s">
        <v>17</v>
      </c>
      <c r="D728" s="7" t="s">
        <v>900</v>
      </c>
      <c r="E728" s="6"/>
      <c r="F728" s="6"/>
      <c r="G728" s="28"/>
      <c r="H728" s="30" t="s">
        <v>500</v>
      </c>
      <c r="I728" s="5">
        <v>1</v>
      </c>
      <c r="J728" s="4"/>
      <c r="K728" s="31">
        <v>74.400000000000006</v>
      </c>
      <c r="L728" s="29" t="s">
        <v>901</v>
      </c>
      <c r="M728" s="28"/>
      <c r="N728" s="28"/>
      <c r="O728" s="28"/>
      <c r="P728" s="28"/>
      <c r="Q728" s="28"/>
      <c r="R728" s="28"/>
      <c r="S728" s="28"/>
      <c r="T728" s="28"/>
      <c r="U728" s="28"/>
      <c r="V728" s="28"/>
      <c r="W728" s="28"/>
      <c r="X728" s="28"/>
      <c r="Y728" s="28"/>
      <c r="Z728" s="28"/>
      <c r="AA728" s="28"/>
    </row>
    <row r="729" spans="1:27" ht="45" customHeight="1" x14ac:dyDescent="0.25">
      <c r="A729" s="27"/>
      <c r="B729" s="27" t="s">
        <v>902</v>
      </c>
      <c r="C729" s="28" t="s">
        <v>17</v>
      </c>
      <c r="D729" s="7" t="s">
        <v>903</v>
      </c>
      <c r="E729" s="6"/>
      <c r="F729" s="6"/>
      <c r="G729" s="28"/>
      <c r="H729" s="30" t="s">
        <v>500</v>
      </c>
      <c r="I729" s="5">
        <v>2.5790000000000002</v>
      </c>
      <c r="J729" s="4"/>
      <c r="K729" s="31">
        <f>ROUND(K748,2)</f>
        <v>36.03</v>
      </c>
      <c r="L729" s="29" t="s">
        <v>904</v>
      </c>
      <c r="M729" s="28"/>
      <c r="N729" s="28"/>
      <c r="O729" s="28"/>
      <c r="P729" s="28"/>
      <c r="Q729" s="28"/>
      <c r="R729" s="28"/>
      <c r="S729" s="28"/>
      <c r="T729" s="28"/>
      <c r="U729" s="28"/>
      <c r="V729" s="28"/>
      <c r="W729" s="28"/>
      <c r="X729" s="28"/>
      <c r="Y729" s="28"/>
      <c r="Z729" s="28"/>
      <c r="AA729" s="28"/>
    </row>
    <row r="730" spans="1:27" x14ac:dyDescent="0.25">
      <c r="B730" s="23" t="s">
        <v>502</v>
      </c>
    </row>
    <row r="731" spans="1:27" x14ac:dyDescent="0.25">
      <c r="B731" t="s">
        <v>891</v>
      </c>
      <c r="C731" t="s">
        <v>504</v>
      </c>
      <c r="D731" t="s">
        <v>892</v>
      </c>
      <c r="E731" s="32">
        <v>0.11</v>
      </c>
      <c r="F731" t="s">
        <v>506</v>
      </c>
      <c r="G731" t="s">
        <v>507</v>
      </c>
      <c r="H731" s="33">
        <v>29.42</v>
      </c>
      <c r="I731" t="s">
        <v>508</v>
      </c>
      <c r="J731" s="34">
        <f>ROUND(E731/I729* H731,5)</f>
        <v>1.2548299999999999</v>
      </c>
      <c r="K731" s="35"/>
    </row>
    <row r="732" spans="1:27" x14ac:dyDescent="0.25">
      <c r="B732" t="s">
        <v>905</v>
      </c>
      <c r="C732" t="s">
        <v>504</v>
      </c>
      <c r="D732" t="s">
        <v>906</v>
      </c>
      <c r="E732" s="32">
        <v>0.11</v>
      </c>
      <c r="F732" t="s">
        <v>506</v>
      </c>
      <c r="G732" t="s">
        <v>507</v>
      </c>
      <c r="H732" s="33">
        <v>26.12</v>
      </c>
      <c r="I732" t="s">
        <v>508</v>
      </c>
      <c r="J732" s="34">
        <f>ROUND(E732/I729* H732,5)</f>
        <v>1.11408</v>
      </c>
      <c r="K732" s="35"/>
    </row>
    <row r="733" spans="1:27" x14ac:dyDescent="0.25">
      <c r="D733" s="36" t="s">
        <v>509</v>
      </c>
      <c r="E733" s="35"/>
      <c r="H733" s="35"/>
      <c r="K733" s="33">
        <f>SUM(J731:J732)</f>
        <v>2.3689099999999996</v>
      </c>
    </row>
    <row r="734" spans="1:27" x14ac:dyDescent="0.25">
      <c r="B734" s="23" t="s">
        <v>514</v>
      </c>
      <c r="E734" s="35"/>
      <c r="H734" s="35"/>
      <c r="K734" s="35"/>
    </row>
    <row r="735" spans="1:27" x14ac:dyDescent="0.25">
      <c r="B735" t="s">
        <v>907</v>
      </c>
      <c r="C735" t="s">
        <v>870</v>
      </c>
      <c r="D735" t="s">
        <v>908</v>
      </c>
      <c r="E735" s="32">
        <v>0.22</v>
      </c>
      <c r="G735" t="s">
        <v>507</v>
      </c>
      <c r="H735" s="33">
        <v>16.48</v>
      </c>
      <c r="I735" t="s">
        <v>508</v>
      </c>
      <c r="J735" s="34">
        <f t="shared" ref="J735:J743" si="2">ROUND(E735* H735,5)</f>
        <v>3.6255999999999999</v>
      </c>
      <c r="K735" s="35"/>
    </row>
    <row r="736" spans="1:27" x14ac:dyDescent="0.25">
      <c r="B736" t="s">
        <v>909</v>
      </c>
      <c r="C736" t="s">
        <v>870</v>
      </c>
      <c r="D736" t="s">
        <v>910</v>
      </c>
      <c r="E736" s="32">
        <v>7.4999999999999997E-2</v>
      </c>
      <c r="G736" t="s">
        <v>507</v>
      </c>
      <c r="H736" s="33">
        <v>6.08</v>
      </c>
      <c r="I736" t="s">
        <v>508</v>
      </c>
      <c r="J736" s="34">
        <f t="shared" si="2"/>
        <v>0.45600000000000002</v>
      </c>
      <c r="K736" s="35"/>
    </row>
    <row r="737" spans="1:27" x14ac:dyDescent="0.25">
      <c r="B737" t="s">
        <v>911</v>
      </c>
      <c r="C737" t="s">
        <v>90</v>
      </c>
      <c r="D737" t="s">
        <v>912</v>
      </c>
      <c r="E737" s="32">
        <v>12</v>
      </c>
      <c r="G737" t="s">
        <v>507</v>
      </c>
      <c r="H737" s="33">
        <v>0.34</v>
      </c>
      <c r="I737" t="s">
        <v>508</v>
      </c>
      <c r="J737" s="34">
        <f t="shared" si="2"/>
        <v>4.08</v>
      </c>
      <c r="K737" s="35"/>
    </row>
    <row r="738" spans="1:27" x14ac:dyDescent="0.25">
      <c r="B738" t="s">
        <v>913</v>
      </c>
      <c r="C738" t="s">
        <v>551</v>
      </c>
      <c r="D738" t="s">
        <v>914</v>
      </c>
      <c r="E738" s="32">
        <v>0.4</v>
      </c>
      <c r="G738" t="s">
        <v>507</v>
      </c>
      <c r="H738" s="33">
        <v>1.69</v>
      </c>
      <c r="I738" t="s">
        <v>508</v>
      </c>
      <c r="J738" s="34">
        <f t="shared" si="2"/>
        <v>0.67600000000000005</v>
      </c>
      <c r="K738" s="35"/>
    </row>
    <row r="739" spans="1:27" x14ac:dyDescent="0.25">
      <c r="B739" t="s">
        <v>915</v>
      </c>
      <c r="C739" t="s">
        <v>14</v>
      </c>
      <c r="D739" t="s">
        <v>916</v>
      </c>
      <c r="E739" s="32">
        <v>2</v>
      </c>
      <c r="G739" t="s">
        <v>507</v>
      </c>
      <c r="H739" s="33">
        <v>0.05</v>
      </c>
      <c r="I739" t="s">
        <v>508</v>
      </c>
      <c r="J739" s="34">
        <f t="shared" si="2"/>
        <v>0.1</v>
      </c>
      <c r="K739" s="35"/>
    </row>
    <row r="740" spans="1:27" x14ac:dyDescent="0.25">
      <c r="B740" t="s">
        <v>917</v>
      </c>
      <c r="C740" t="s">
        <v>14</v>
      </c>
      <c r="D740" t="s">
        <v>918</v>
      </c>
      <c r="E740" s="32">
        <v>7.35</v>
      </c>
      <c r="G740" t="s">
        <v>507</v>
      </c>
      <c r="H740" s="33">
        <v>1.56</v>
      </c>
      <c r="I740" t="s">
        <v>508</v>
      </c>
      <c r="J740" s="34">
        <f t="shared" si="2"/>
        <v>11.465999999999999</v>
      </c>
      <c r="K740" s="35"/>
    </row>
    <row r="741" spans="1:27" x14ac:dyDescent="0.25">
      <c r="B741" t="s">
        <v>919</v>
      </c>
      <c r="C741" t="s">
        <v>14</v>
      </c>
      <c r="D741" t="s">
        <v>920</v>
      </c>
      <c r="E741" s="32">
        <v>0.94</v>
      </c>
      <c r="G741" t="s">
        <v>507</v>
      </c>
      <c r="H741" s="33">
        <v>0.81</v>
      </c>
      <c r="I741" t="s">
        <v>508</v>
      </c>
      <c r="J741" s="34">
        <f t="shared" si="2"/>
        <v>0.76139999999999997</v>
      </c>
      <c r="K741" s="35"/>
    </row>
    <row r="742" spans="1:27" x14ac:dyDescent="0.25">
      <c r="B742" t="s">
        <v>921</v>
      </c>
      <c r="C742" t="s">
        <v>17</v>
      </c>
      <c r="D742" t="s">
        <v>922</v>
      </c>
      <c r="E742" s="32">
        <v>1.03</v>
      </c>
      <c r="G742" t="s">
        <v>507</v>
      </c>
      <c r="H742" s="33">
        <v>9.15</v>
      </c>
      <c r="I742" t="s">
        <v>508</v>
      </c>
      <c r="J742" s="34">
        <f t="shared" si="2"/>
        <v>9.4245000000000001</v>
      </c>
      <c r="K742" s="35"/>
    </row>
    <row r="743" spans="1:27" x14ac:dyDescent="0.25">
      <c r="B743" t="s">
        <v>923</v>
      </c>
      <c r="C743" t="s">
        <v>14</v>
      </c>
      <c r="D743" t="s">
        <v>924</v>
      </c>
      <c r="E743" s="32">
        <v>1.9950000000000001</v>
      </c>
      <c r="G743" t="s">
        <v>507</v>
      </c>
      <c r="H743" s="33">
        <v>1.52</v>
      </c>
      <c r="I743" t="s">
        <v>508</v>
      </c>
      <c r="J743" s="34">
        <f t="shared" si="2"/>
        <v>3.0324</v>
      </c>
      <c r="K743" s="35"/>
    </row>
    <row r="744" spans="1:27" x14ac:dyDescent="0.25">
      <c r="D744" s="36" t="s">
        <v>523</v>
      </c>
      <c r="E744" s="35"/>
      <c r="H744" s="35"/>
      <c r="K744" s="33">
        <f>SUM(J735:J743)</f>
        <v>33.621899999999997</v>
      </c>
    </row>
    <row r="745" spans="1:27" x14ac:dyDescent="0.25">
      <c r="E745" s="35"/>
      <c r="H745" s="35"/>
      <c r="K745" s="35"/>
    </row>
    <row r="746" spans="1:27" x14ac:dyDescent="0.25">
      <c r="D746" s="36" t="s">
        <v>525</v>
      </c>
      <c r="E746" s="35"/>
      <c r="H746" s="35">
        <v>1.5</v>
      </c>
      <c r="I746" t="s">
        <v>526</v>
      </c>
      <c r="J746">
        <f>ROUND(H746/100*K733,5)</f>
        <v>3.5529999999999999E-2</v>
      </c>
      <c r="K746" s="35"/>
    </row>
    <row r="747" spans="1:27" x14ac:dyDescent="0.25">
      <c r="D747" s="36" t="s">
        <v>524</v>
      </c>
      <c r="E747" s="35"/>
      <c r="H747" s="35"/>
      <c r="K747" s="37">
        <f>SUM(J730:J746)</f>
        <v>36.026339999999998</v>
      </c>
    </row>
    <row r="748" spans="1:27" x14ac:dyDescent="0.25">
      <c r="D748" s="36" t="s">
        <v>527</v>
      </c>
      <c r="E748" s="35"/>
      <c r="H748" s="35"/>
      <c r="K748" s="37">
        <f>SUM(K747:K747)</f>
        <v>36.026339999999998</v>
      </c>
    </row>
    <row r="750" spans="1:27" ht="45" customHeight="1" x14ac:dyDescent="0.25">
      <c r="A750" s="27"/>
      <c r="B750" s="27" t="s">
        <v>925</v>
      </c>
      <c r="C750" s="28" t="s">
        <v>90</v>
      </c>
      <c r="D750" s="7" t="s">
        <v>926</v>
      </c>
      <c r="E750" s="6"/>
      <c r="F750" s="6"/>
      <c r="G750" s="28"/>
      <c r="H750" s="30" t="s">
        <v>500</v>
      </c>
      <c r="I750" s="5">
        <v>1</v>
      </c>
      <c r="J750" s="4"/>
      <c r="K750" s="31">
        <f>ROUND(K765,2)</f>
        <v>69.84</v>
      </c>
      <c r="L750" s="29" t="s">
        <v>927</v>
      </c>
      <c r="M750" s="28"/>
      <c r="N750" s="28"/>
      <c r="O750" s="28"/>
      <c r="P750" s="28"/>
      <c r="Q750" s="28"/>
      <c r="R750" s="28"/>
      <c r="S750" s="28"/>
      <c r="T750" s="28"/>
      <c r="U750" s="28"/>
      <c r="V750" s="28"/>
      <c r="W750" s="28"/>
      <c r="X750" s="28"/>
      <c r="Y750" s="28"/>
      <c r="Z750" s="28"/>
      <c r="AA750" s="28"/>
    </row>
    <row r="751" spans="1:27" x14ac:dyDescent="0.25">
      <c r="B751" s="23" t="s">
        <v>502</v>
      </c>
    </row>
    <row r="752" spans="1:27" x14ac:dyDescent="0.25">
      <c r="B752" t="s">
        <v>905</v>
      </c>
      <c r="C752" t="s">
        <v>504</v>
      </c>
      <c r="D752" t="s">
        <v>906</v>
      </c>
      <c r="E752" s="32">
        <v>1</v>
      </c>
      <c r="F752" t="s">
        <v>506</v>
      </c>
      <c r="G752" t="s">
        <v>507</v>
      </c>
      <c r="H752" s="33">
        <v>26.12</v>
      </c>
      <c r="I752" t="s">
        <v>508</v>
      </c>
      <c r="J752" s="34">
        <f>ROUND(E752/I750* H752,5)</f>
        <v>26.12</v>
      </c>
      <c r="K752" s="35"/>
    </row>
    <row r="753" spans="1:27" x14ac:dyDescent="0.25">
      <c r="B753" t="s">
        <v>891</v>
      </c>
      <c r="C753" t="s">
        <v>504</v>
      </c>
      <c r="D753" t="s">
        <v>892</v>
      </c>
      <c r="E753" s="32">
        <v>1</v>
      </c>
      <c r="F753" t="s">
        <v>506</v>
      </c>
      <c r="G753" t="s">
        <v>507</v>
      </c>
      <c r="H753" s="33">
        <v>29.42</v>
      </c>
      <c r="I753" t="s">
        <v>508</v>
      </c>
      <c r="J753" s="34">
        <f>ROUND(E753/I750* H753,5)</f>
        <v>29.42</v>
      </c>
      <c r="K753" s="35"/>
    </row>
    <row r="754" spans="1:27" x14ac:dyDescent="0.25">
      <c r="D754" s="36" t="s">
        <v>509</v>
      </c>
      <c r="E754" s="35"/>
      <c r="H754" s="35"/>
      <c r="K754" s="33">
        <f>SUM(J752:J753)</f>
        <v>55.540000000000006</v>
      </c>
    </row>
    <row r="755" spans="1:27" x14ac:dyDescent="0.25">
      <c r="B755" s="23" t="s">
        <v>514</v>
      </c>
      <c r="E755" s="35"/>
      <c r="H755" s="35"/>
      <c r="K755" s="35"/>
    </row>
    <row r="756" spans="1:27" x14ac:dyDescent="0.25">
      <c r="B756" t="s">
        <v>909</v>
      </c>
      <c r="C756" t="s">
        <v>870</v>
      </c>
      <c r="D756" t="s">
        <v>910</v>
      </c>
      <c r="E756" s="32">
        <v>0.15</v>
      </c>
      <c r="G756" t="s">
        <v>507</v>
      </c>
      <c r="H756" s="33">
        <v>6.08</v>
      </c>
      <c r="I756" t="s">
        <v>508</v>
      </c>
      <c r="J756" s="34">
        <f>ROUND(E756* H756,5)</f>
        <v>0.91200000000000003</v>
      </c>
      <c r="K756" s="35"/>
    </row>
    <row r="757" spans="1:27" x14ac:dyDescent="0.25">
      <c r="B757" t="s">
        <v>913</v>
      </c>
      <c r="C757" t="s">
        <v>551</v>
      </c>
      <c r="D757" t="s">
        <v>914</v>
      </c>
      <c r="E757" s="32">
        <v>0.8</v>
      </c>
      <c r="G757" t="s">
        <v>507</v>
      </c>
      <c r="H757" s="33">
        <v>1.69</v>
      </c>
      <c r="I757" t="s">
        <v>508</v>
      </c>
      <c r="J757" s="34">
        <f>ROUND(E757* H757,5)</f>
        <v>1.3520000000000001</v>
      </c>
      <c r="K757" s="35"/>
    </row>
    <row r="758" spans="1:27" x14ac:dyDescent="0.25">
      <c r="B758" t="s">
        <v>915</v>
      </c>
      <c r="C758" t="s">
        <v>14</v>
      </c>
      <c r="D758" t="s">
        <v>916</v>
      </c>
      <c r="E758" s="32">
        <v>4</v>
      </c>
      <c r="G758" t="s">
        <v>507</v>
      </c>
      <c r="H758" s="33">
        <v>0.05</v>
      </c>
      <c r="I758" t="s">
        <v>508</v>
      </c>
      <c r="J758" s="34">
        <f>ROUND(E758* H758,5)</f>
        <v>0.2</v>
      </c>
      <c r="K758" s="35"/>
    </row>
    <row r="759" spans="1:27" x14ac:dyDescent="0.25">
      <c r="B759" t="s">
        <v>911</v>
      </c>
      <c r="C759" t="s">
        <v>90</v>
      </c>
      <c r="D759" t="s">
        <v>912</v>
      </c>
      <c r="E759" s="32">
        <v>12</v>
      </c>
      <c r="G759" t="s">
        <v>507</v>
      </c>
      <c r="H759" s="33">
        <v>0.34</v>
      </c>
      <c r="I759" t="s">
        <v>508</v>
      </c>
      <c r="J759" s="34">
        <f>ROUND(E759* H759,5)</f>
        <v>4.08</v>
      </c>
      <c r="K759" s="35"/>
    </row>
    <row r="760" spans="1:27" x14ac:dyDescent="0.25">
      <c r="B760" t="s">
        <v>907</v>
      </c>
      <c r="C760" t="s">
        <v>870</v>
      </c>
      <c r="D760" t="s">
        <v>908</v>
      </c>
      <c r="E760" s="32">
        <v>0.42</v>
      </c>
      <c r="G760" t="s">
        <v>507</v>
      </c>
      <c r="H760" s="33">
        <v>16.48</v>
      </c>
      <c r="I760" t="s">
        <v>508</v>
      </c>
      <c r="J760" s="34">
        <f>ROUND(E760* H760,5)</f>
        <v>6.9215999999999998</v>
      </c>
      <c r="K760" s="35"/>
    </row>
    <row r="761" spans="1:27" x14ac:dyDescent="0.25">
      <c r="D761" s="36" t="s">
        <v>523</v>
      </c>
      <c r="E761" s="35"/>
      <c r="H761" s="35"/>
      <c r="K761" s="33">
        <f>SUM(J756:J760)</f>
        <v>13.4656</v>
      </c>
    </row>
    <row r="762" spans="1:27" x14ac:dyDescent="0.25">
      <c r="E762" s="35"/>
      <c r="H762" s="35"/>
      <c r="K762" s="35"/>
    </row>
    <row r="763" spans="1:27" x14ac:dyDescent="0.25">
      <c r="D763" s="36" t="s">
        <v>525</v>
      </c>
      <c r="E763" s="35"/>
      <c r="H763" s="35">
        <v>1.5</v>
      </c>
      <c r="I763" t="s">
        <v>526</v>
      </c>
      <c r="J763">
        <f>ROUND(H763/100*K754,5)</f>
        <v>0.83309999999999995</v>
      </c>
      <c r="K763" s="35"/>
    </row>
    <row r="764" spans="1:27" x14ac:dyDescent="0.25">
      <c r="D764" s="36" t="s">
        <v>524</v>
      </c>
      <c r="E764" s="35"/>
      <c r="H764" s="35"/>
      <c r="K764" s="37">
        <f>SUM(J751:J763)</f>
        <v>69.838700000000003</v>
      </c>
    </row>
    <row r="765" spans="1:27" x14ac:dyDescent="0.25">
      <c r="D765" s="36" t="s">
        <v>527</v>
      </c>
      <c r="E765" s="35"/>
      <c r="H765" s="35"/>
      <c r="K765" s="37">
        <f>SUM(K764:K764)</f>
        <v>69.838700000000003</v>
      </c>
    </row>
    <row r="767" spans="1:27" ht="45" customHeight="1" x14ac:dyDescent="0.25">
      <c r="A767" s="27"/>
      <c r="B767" s="27" t="s">
        <v>928</v>
      </c>
      <c r="C767" s="28" t="s">
        <v>17</v>
      </c>
      <c r="D767" s="7" t="s">
        <v>929</v>
      </c>
      <c r="E767" s="6"/>
      <c r="F767" s="6"/>
      <c r="G767" s="28"/>
      <c r="H767" s="30" t="s">
        <v>500</v>
      </c>
      <c r="I767" s="5">
        <v>1.891</v>
      </c>
      <c r="J767" s="4"/>
      <c r="K767" s="31">
        <f>ROUND(K788,2)</f>
        <v>67.05</v>
      </c>
      <c r="L767" s="29" t="s">
        <v>930</v>
      </c>
      <c r="M767" s="28"/>
      <c r="N767" s="28"/>
      <c r="O767" s="28"/>
      <c r="P767" s="28"/>
      <c r="Q767" s="28"/>
      <c r="R767" s="28"/>
      <c r="S767" s="28"/>
      <c r="T767" s="28"/>
      <c r="U767" s="28"/>
      <c r="V767" s="28"/>
      <c r="W767" s="28"/>
      <c r="X767" s="28"/>
      <c r="Y767" s="28"/>
      <c r="Z767" s="28"/>
      <c r="AA767" s="28"/>
    </row>
    <row r="768" spans="1:27" x14ac:dyDescent="0.25">
      <c r="B768" s="23" t="s">
        <v>502</v>
      </c>
    </row>
    <row r="769" spans="2:11" x14ac:dyDescent="0.25">
      <c r="B769" t="s">
        <v>905</v>
      </c>
      <c r="C769" t="s">
        <v>504</v>
      </c>
      <c r="D769" t="s">
        <v>906</v>
      </c>
      <c r="E769" s="32">
        <v>0.14000000000000001</v>
      </c>
      <c r="F769" t="s">
        <v>506</v>
      </c>
      <c r="G769" t="s">
        <v>507</v>
      </c>
      <c r="H769" s="33">
        <v>26.12</v>
      </c>
      <c r="I769" t="s">
        <v>508</v>
      </c>
      <c r="J769" s="34">
        <f>ROUND(E769/I767* H769,5)</f>
        <v>1.9337899999999999</v>
      </c>
      <c r="K769" s="35"/>
    </row>
    <row r="770" spans="2:11" x14ac:dyDescent="0.25">
      <c r="B770" t="s">
        <v>891</v>
      </c>
      <c r="C770" t="s">
        <v>504</v>
      </c>
      <c r="D770" t="s">
        <v>892</v>
      </c>
      <c r="E770" s="32">
        <v>0.39</v>
      </c>
      <c r="F770" t="s">
        <v>506</v>
      </c>
      <c r="G770" t="s">
        <v>507</v>
      </c>
      <c r="H770" s="33">
        <v>29.42</v>
      </c>
      <c r="I770" t="s">
        <v>508</v>
      </c>
      <c r="J770" s="34">
        <f>ROUND(E770/I767* H770,5)</f>
        <v>6.0675800000000004</v>
      </c>
      <c r="K770" s="35"/>
    </row>
    <row r="771" spans="2:11" x14ac:dyDescent="0.25">
      <c r="D771" s="36" t="s">
        <v>509</v>
      </c>
      <c r="E771" s="35"/>
      <c r="H771" s="35"/>
      <c r="K771" s="33">
        <f>SUM(J769:J770)</f>
        <v>8.0013699999999996</v>
      </c>
    </row>
    <row r="772" spans="2:11" x14ac:dyDescent="0.25">
      <c r="B772" s="23" t="s">
        <v>514</v>
      </c>
      <c r="E772" s="35"/>
      <c r="H772" s="35"/>
      <c r="K772" s="35"/>
    </row>
    <row r="773" spans="2:11" x14ac:dyDescent="0.25">
      <c r="B773" t="s">
        <v>931</v>
      </c>
      <c r="C773" t="s">
        <v>17</v>
      </c>
      <c r="D773" t="s">
        <v>932</v>
      </c>
      <c r="E773" s="32">
        <v>1.06</v>
      </c>
      <c r="G773" t="s">
        <v>507</v>
      </c>
      <c r="H773" s="33">
        <v>9.81</v>
      </c>
      <c r="I773" t="s">
        <v>508</v>
      </c>
      <c r="J773" s="34">
        <f t="shared" ref="J773:J783" si="3">ROUND(E773* H773,5)</f>
        <v>10.3986</v>
      </c>
      <c r="K773" s="35"/>
    </row>
    <row r="774" spans="2:11" x14ac:dyDescent="0.25">
      <c r="B774" t="s">
        <v>907</v>
      </c>
      <c r="C774" t="s">
        <v>870</v>
      </c>
      <c r="D774" t="s">
        <v>908</v>
      </c>
      <c r="E774" s="32">
        <v>0.42</v>
      </c>
      <c r="G774" t="s">
        <v>507</v>
      </c>
      <c r="H774" s="33">
        <v>16.48</v>
      </c>
      <c r="I774" t="s">
        <v>508</v>
      </c>
      <c r="J774" s="34">
        <f t="shared" si="3"/>
        <v>6.9215999999999998</v>
      </c>
      <c r="K774" s="35"/>
    </row>
    <row r="775" spans="2:11" x14ac:dyDescent="0.25">
      <c r="B775" t="s">
        <v>909</v>
      </c>
      <c r="C775" t="s">
        <v>870</v>
      </c>
      <c r="D775" t="s">
        <v>910</v>
      </c>
      <c r="E775" s="32">
        <v>0.15</v>
      </c>
      <c r="G775" t="s">
        <v>507</v>
      </c>
      <c r="H775" s="33">
        <v>6.08</v>
      </c>
      <c r="I775" t="s">
        <v>508</v>
      </c>
      <c r="J775" s="34">
        <f t="shared" si="3"/>
        <v>0.91200000000000003</v>
      </c>
      <c r="K775" s="35"/>
    </row>
    <row r="776" spans="2:11" x14ac:dyDescent="0.25">
      <c r="B776" t="s">
        <v>933</v>
      </c>
      <c r="C776" t="s">
        <v>17</v>
      </c>
      <c r="D776" t="s">
        <v>934</v>
      </c>
      <c r="E776" s="32">
        <v>1.03</v>
      </c>
      <c r="G776" t="s">
        <v>507</v>
      </c>
      <c r="H776" s="33">
        <v>10.07</v>
      </c>
      <c r="I776" t="s">
        <v>508</v>
      </c>
      <c r="J776" s="34">
        <f t="shared" si="3"/>
        <v>10.3721</v>
      </c>
      <c r="K776" s="35"/>
    </row>
    <row r="777" spans="2:11" x14ac:dyDescent="0.25">
      <c r="B777" t="s">
        <v>915</v>
      </c>
      <c r="C777" t="s">
        <v>14</v>
      </c>
      <c r="D777" t="s">
        <v>916</v>
      </c>
      <c r="E777" s="32">
        <v>4</v>
      </c>
      <c r="G777" t="s">
        <v>507</v>
      </c>
      <c r="H777" s="33">
        <v>0.05</v>
      </c>
      <c r="I777" t="s">
        <v>508</v>
      </c>
      <c r="J777" s="34">
        <f t="shared" si="3"/>
        <v>0.2</v>
      </c>
      <c r="K777" s="35"/>
    </row>
    <row r="778" spans="2:11" x14ac:dyDescent="0.25">
      <c r="B778" t="s">
        <v>935</v>
      </c>
      <c r="C778" t="s">
        <v>17</v>
      </c>
      <c r="D778" t="s">
        <v>936</v>
      </c>
      <c r="E778" s="32">
        <v>2.06</v>
      </c>
      <c r="G778" t="s">
        <v>507</v>
      </c>
      <c r="H778" s="33">
        <v>4.58</v>
      </c>
      <c r="I778" t="s">
        <v>508</v>
      </c>
      <c r="J778" s="34">
        <f t="shared" si="3"/>
        <v>9.4347999999999992</v>
      </c>
      <c r="K778" s="35"/>
    </row>
    <row r="779" spans="2:11" x14ac:dyDescent="0.25">
      <c r="B779" t="s">
        <v>913</v>
      </c>
      <c r="C779" t="s">
        <v>551</v>
      </c>
      <c r="D779" t="s">
        <v>914</v>
      </c>
      <c r="E779" s="32">
        <v>0.8</v>
      </c>
      <c r="G779" t="s">
        <v>507</v>
      </c>
      <c r="H779" s="33">
        <v>1.69</v>
      </c>
      <c r="I779" t="s">
        <v>508</v>
      </c>
      <c r="J779" s="34">
        <f t="shared" si="3"/>
        <v>1.3520000000000001</v>
      </c>
      <c r="K779" s="35"/>
    </row>
    <row r="780" spans="2:11" x14ac:dyDescent="0.25">
      <c r="B780" t="s">
        <v>911</v>
      </c>
      <c r="C780" t="s">
        <v>90</v>
      </c>
      <c r="D780" t="s">
        <v>912</v>
      </c>
      <c r="E780" s="32">
        <v>12</v>
      </c>
      <c r="G780" t="s">
        <v>507</v>
      </c>
      <c r="H780" s="33">
        <v>0.34</v>
      </c>
      <c r="I780" t="s">
        <v>508</v>
      </c>
      <c r="J780" s="34">
        <f t="shared" si="3"/>
        <v>4.08</v>
      </c>
      <c r="K780" s="35"/>
    </row>
    <row r="781" spans="2:11" x14ac:dyDescent="0.25">
      <c r="B781" t="s">
        <v>923</v>
      </c>
      <c r="C781" t="s">
        <v>14</v>
      </c>
      <c r="D781" t="s">
        <v>924</v>
      </c>
      <c r="E781" s="32">
        <v>1.9950000000000001</v>
      </c>
      <c r="G781" t="s">
        <v>507</v>
      </c>
      <c r="H781" s="33">
        <v>1.52</v>
      </c>
      <c r="I781" t="s">
        <v>508</v>
      </c>
      <c r="J781" s="34">
        <f t="shared" si="3"/>
        <v>3.0324</v>
      </c>
      <c r="K781" s="35"/>
    </row>
    <row r="782" spans="2:11" x14ac:dyDescent="0.25">
      <c r="B782" t="s">
        <v>917</v>
      </c>
      <c r="C782" t="s">
        <v>14</v>
      </c>
      <c r="D782" t="s">
        <v>918</v>
      </c>
      <c r="E782" s="32">
        <v>7.35</v>
      </c>
      <c r="G782" t="s">
        <v>507</v>
      </c>
      <c r="H782" s="33">
        <v>1.56</v>
      </c>
      <c r="I782" t="s">
        <v>508</v>
      </c>
      <c r="J782" s="34">
        <f t="shared" si="3"/>
        <v>11.465999999999999</v>
      </c>
      <c r="K782" s="35"/>
    </row>
    <row r="783" spans="2:11" x14ac:dyDescent="0.25">
      <c r="B783" t="s">
        <v>919</v>
      </c>
      <c r="C783" t="s">
        <v>14</v>
      </c>
      <c r="D783" t="s">
        <v>920</v>
      </c>
      <c r="E783" s="32">
        <v>0.94</v>
      </c>
      <c r="G783" t="s">
        <v>507</v>
      </c>
      <c r="H783" s="33">
        <v>0.81</v>
      </c>
      <c r="I783" t="s">
        <v>508</v>
      </c>
      <c r="J783" s="34">
        <f t="shared" si="3"/>
        <v>0.76139999999999997</v>
      </c>
      <c r="K783" s="35"/>
    </row>
    <row r="784" spans="2:11" x14ac:dyDescent="0.25">
      <c r="D784" s="36" t="s">
        <v>523</v>
      </c>
      <c r="E784" s="35"/>
      <c r="H784" s="35"/>
      <c r="K784" s="33">
        <f>SUM(J773:J783)</f>
        <v>58.930899999999994</v>
      </c>
    </row>
    <row r="785" spans="1:27" x14ac:dyDescent="0.25">
      <c r="E785" s="35"/>
      <c r="H785" s="35"/>
      <c r="K785" s="35"/>
    </row>
    <row r="786" spans="1:27" x14ac:dyDescent="0.25">
      <c r="D786" s="36" t="s">
        <v>525</v>
      </c>
      <c r="E786" s="35"/>
      <c r="H786" s="35">
        <v>1.5</v>
      </c>
      <c r="I786" t="s">
        <v>526</v>
      </c>
      <c r="J786">
        <f>ROUND(H786/100*K771,5)</f>
        <v>0.12002</v>
      </c>
      <c r="K786" s="35"/>
    </row>
    <row r="787" spans="1:27" x14ac:dyDescent="0.25">
      <c r="D787" s="36" t="s">
        <v>524</v>
      </c>
      <c r="E787" s="35"/>
      <c r="H787" s="35"/>
      <c r="K787" s="37">
        <f>SUM(J768:J786)</f>
        <v>67.052289999999985</v>
      </c>
    </row>
    <row r="788" spans="1:27" x14ac:dyDescent="0.25">
      <c r="D788" s="36" t="s">
        <v>527</v>
      </c>
      <c r="E788" s="35"/>
      <c r="H788" s="35"/>
      <c r="K788" s="37">
        <f>SUM(K787:K787)</f>
        <v>67.052289999999985</v>
      </c>
    </row>
    <row r="790" spans="1:27" ht="45" customHeight="1" x14ac:dyDescent="0.25">
      <c r="A790" s="27"/>
      <c r="B790" s="27" t="s">
        <v>937</v>
      </c>
      <c r="C790" s="28" t="s">
        <v>17</v>
      </c>
      <c r="D790" s="7" t="s">
        <v>938</v>
      </c>
      <c r="E790" s="6"/>
      <c r="F790" s="6"/>
      <c r="G790" s="28"/>
      <c r="H790" s="30" t="s">
        <v>500</v>
      </c>
      <c r="I790" s="5">
        <v>1.2529999999999999</v>
      </c>
      <c r="J790" s="4"/>
      <c r="K790" s="31">
        <f>ROUND(K804,2)</f>
        <v>45.5</v>
      </c>
      <c r="L790" s="29" t="s">
        <v>939</v>
      </c>
      <c r="M790" s="28"/>
      <c r="N790" s="28"/>
      <c r="O790" s="28"/>
      <c r="P790" s="28"/>
      <c r="Q790" s="28"/>
      <c r="R790" s="28"/>
      <c r="S790" s="28"/>
      <c r="T790" s="28"/>
      <c r="U790" s="28"/>
      <c r="V790" s="28"/>
      <c r="W790" s="28"/>
      <c r="X790" s="28"/>
      <c r="Y790" s="28"/>
      <c r="Z790" s="28"/>
      <c r="AA790" s="28"/>
    </row>
    <row r="791" spans="1:27" x14ac:dyDescent="0.25">
      <c r="B791" s="23" t="s">
        <v>502</v>
      </c>
    </row>
    <row r="792" spans="1:27" x14ac:dyDescent="0.25">
      <c r="B792" t="s">
        <v>891</v>
      </c>
      <c r="C792" t="s">
        <v>504</v>
      </c>
      <c r="D792" t="s">
        <v>892</v>
      </c>
      <c r="E792" s="32">
        <v>0.5</v>
      </c>
      <c r="F792" t="s">
        <v>506</v>
      </c>
      <c r="G792" t="s">
        <v>507</v>
      </c>
      <c r="H792" s="33">
        <v>29.42</v>
      </c>
      <c r="I792" t="s">
        <v>508</v>
      </c>
      <c r="J792" s="34">
        <f>ROUND(E792/I790* H792,5)</f>
        <v>11.73982</v>
      </c>
      <c r="K792" s="35"/>
    </row>
    <row r="793" spans="1:27" x14ac:dyDescent="0.25">
      <c r="B793" t="s">
        <v>905</v>
      </c>
      <c r="C793" t="s">
        <v>504</v>
      </c>
      <c r="D793" t="s">
        <v>906</v>
      </c>
      <c r="E793" s="32">
        <v>0.25</v>
      </c>
      <c r="F793" t="s">
        <v>506</v>
      </c>
      <c r="G793" t="s">
        <v>507</v>
      </c>
      <c r="H793" s="33">
        <v>26.12</v>
      </c>
      <c r="I793" t="s">
        <v>508</v>
      </c>
      <c r="J793" s="34">
        <f>ROUND(E793/I790* H793,5)</f>
        <v>5.2114900000000004</v>
      </c>
      <c r="K793" s="35"/>
    </row>
    <row r="794" spans="1:27" x14ac:dyDescent="0.25">
      <c r="D794" s="36" t="s">
        <v>509</v>
      </c>
      <c r="E794" s="35"/>
      <c r="H794" s="35"/>
      <c r="K794" s="33">
        <f>SUM(J792:J793)</f>
        <v>16.951309999999999</v>
      </c>
    </row>
    <row r="795" spans="1:27" x14ac:dyDescent="0.25">
      <c r="B795" s="23" t="s">
        <v>514</v>
      </c>
      <c r="E795" s="35"/>
      <c r="H795" s="35"/>
      <c r="K795" s="35"/>
    </row>
    <row r="796" spans="1:27" x14ac:dyDescent="0.25">
      <c r="B796" t="s">
        <v>940</v>
      </c>
      <c r="C796" t="s">
        <v>17</v>
      </c>
      <c r="D796" t="s">
        <v>941</v>
      </c>
      <c r="E796" s="32">
        <v>1.1000000000000001</v>
      </c>
      <c r="G796" t="s">
        <v>507</v>
      </c>
      <c r="H796" s="33">
        <v>5.32</v>
      </c>
      <c r="I796" t="s">
        <v>508</v>
      </c>
      <c r="J796" s="34">
        <f>ROUND(E796* H796,5)</f>
        <v>5.8520000000000003</v>
      </c>
      <c r="K796" s="35"/>
    </row>
    <row r="797" spans="1:27" x14ac:dyDescent="0.25">
      <c r="B797" t="s">
        <v>942</v>
      </c>
      <c r="C797" t="s">
        <v>17</v>
      </c>
      <c r="D797" t="s">
        <v>943</v>
      </c>
      <c r="E797" s="32">
        <v>1.1000000000000001</v>
      </c>
      <c r="G797" t="s">
        <v>507</v>
      </c>
      <c r="H797" s="33">
        <v>12.71</v>
      </c>
      <c r="I797" t="s">
        <v>508</v>
      </c>
      <c r="J797" s="34">
        <f>ROUND(E797* H797,5)</f>
        <v>13.981</v>
      </c>
      <c r="K797" s="35"/>
    </row>
    <row r="798" spans="1:27" x14ac:dyDescent="0.25">
      <c r="B798" t="s">
        <v>944</v>
      </c>
      <c r="C798" t="s">
        <v>551</v>
      </c>
      <c r="D798" t="s">
        <v>945</v>
      </c>
      <c r="E798" s="32">
        <v>0.3</v>
      </c>
      <c r="G798" t="s">
        <v>507</v>
      </c>
      <c r="H798" s="33">
        <v>2.0099999999999998</v>
      </c>
      <c r="I798" t="s">
        <v>508</v>
      </c>
      <c r="J798" s="34">
        <f>ROUND(E798* H798,5)</f>
        <v>0.60299999999999998</v>
      </c>
      <c r="K798" s="35"/>
    </row>
    <row r="799" spans="1:27" x14ac:dyDescent="0.25">
      <c r="B799" t="s">
        <v>946</v>
      </c>
      <c r="C799" t="s">
        <v>551</v>
      </c>
      <c r="D799" t="s">
        <v>947</v>
      </c>
      <c r="E799" s="32">
        <v>3</v>
      </c>
      <c r="G799" t="s">
        <v>507</v>
      </c>
      <c r="H799" s="33">
        <v>2.62</v>
      </c>
      <c r="I799" t="s">
        <v>508</v>
      </c>
      <c r="J799" s="34">
        <f>ROUND(E799* H799,5)</f>
        <v>7.86</v>
      </c>
      <c r="K799" s="35"/>
    </row>
    <row r="800" spans="1:27" x14ac:dyDescent="0.25">
      <c r="D800" s="36" t="s">
        <v>523</v>
      </c>
      <c r="E800" s="35"/>
      <c r="H800" s="35"/>
      <c r="K800" s="33">
        <f>SUM(J796:J799)</f>
        <v>28.295999999999999</v>
      </c>
    </row>
    <row r="801" spans="1:27" x14ac:dyDescent="0.25">
      <c r="E801" s="35"/>
      <c r="H801" s="35"/>
      <c r="K801" s="35"/>
    </row>
    <row r="802" spans="1:27" x14ac:dyDescent="0.25">
      <c r="D802" s="36" t="s">
        <v>525</v>
      </c>
      <c r="E802" s="35"/>
      <c r="H802" s="35">
        <v>1.5</v>
      </c>
      <c r="I802" t="s">
        <v>526</v>
      </c>
      <c r="J802">
        <f>ROUND(H802/100*K794,5)</f>
        <v>0.25427</v>
      </c>
      <c r="K802" s="35"/>
    </row>
    <row r="803" spans="1:27" x14ac:dyDescent="0.25">
      <c r="D803" s="36" t="s">
        <v>524</v>
      </c>
      <c r="E803" s="35"/>
      <c r="H803" s="35"/>
      <c r="K803" s="37">
        <f>SUM(J791:J802)</f>
        <v>45.501579999999997</v>
      </c>
    </row>
    <row r="804" spans="1:27" x14ac:dyDescent="0.25">
      <c r="D804" s="36" t="s">
        <v>527</v>
      </c>
      <c r="E804" s="35"/>
      <c r="H804" s="35"/>
      <c r="K804" s="37">
        <f>SUM(K803:K803)</f>
        <v>45.501579999999997</v>
      </c>
    </row>
    <row r="806" spans="1:27" ht="45" customHeight="1" x14ac:dyDescent="0.25">
      <c r="A806" s="27"/>
      <c r="B806" s="27" t="s">
        <v>948</v>
      </c>
      <c r="C806" s="28" t="s">
        <v>17</v>
      </c>
      <c r="D806" s="7" t="s">
        <v>949</v>
      </c>
      <c r="E806" s="6"/>
      <c r="F806" s="6"/>
      <c r="G806" s="28"/>
      <c r="H806" s="30" t="s">
        <v>500</v>
      </c>
      <c r="I806" s="5">
        <v>1</v>
      </c>
      <c r="J806" s="4"/>
      <c r="K806" s="31">
        <f>ROUND(K819,2)</f>
        <v>34.51</v>
      </c>
      <c r="L806" s="29" t="s">
        <v>950</v>
      </c>
      <c r="M806" s="28"/>
      <c r="N806" s="28"/>
      <c r="O806" s="28"/>
      <c r="P806" s="28"/>
      <c r="Q806" s="28"/>
      <c r="R806" s="28"/>
      <c r="S806" s="28"/>
      <c r="T806" s="28"/>
      <c r="U806" s="28"/>
      <c r="V806" s="28"/>
      <c r="W806" s="28"/>
      <c r="X806" s="28"/>
      <c r="Y806" s="28"/>
      <c r="Z806" s="28"/>
      <c r="AA806" s="28"/>
    </row>
    <row r="807" spans="1:27" x14ac:dyDescent="0.25">
      <c r="B807" s="23" t="s">
        <v>502</v>
      </c>
    </row>
    <row r="808" spans="1:27" x14ac:dyDescent="0.25">
      <c r="B808" t="s">
        <v>891</v>
      </c>
      <c r="C808" t="s">
        <v>504</v>
      </c>
      <c r="D808" t="s">
        <v>892</v>
      </c>
      <c r="E808" s="32">
        <v>0.5</v>
      </c>
      <c r="F808" t="s">
        <v>506</v>
      </c>
      <c r="G808" t="s">
        <v>507</v>
      </c>
      <c r="H808" s="33">
        <v>29.42</v>
      </c>
      <c r="I808" t="s">
        <v>508</v>
      </c>
      <c r="J808" s="34">
        <f>ROUND(E808/I806* H808,5)</f>
        <v>14.71</v>
      </c>
      <c r="K808" s="35"/>
    </row>
    <row r="809" spans="1:27" x14ac:dyDescent="0.25">
      <c r="B809" t="s">
        <v>905</v>
      </c>
      <c r="C809" t="s">
        <v>504</v>
      </c>
      <c r="D809" t="s">
        <v>906</v>
      </c>
      <c r="E809" s="32">
        <v>0.25</v>
      </c>
      <c r="F809" t="s">
        <v>506</v>
      </c>
      <c r="G809" t="s">
        <v>507</v>
      </c>
      <c r="H809" s="33">
        <v>26.12</v>
      </c>
      <c r="I809" t="s">
        <v>508</v>
      </c>
      <c r="J809" s="34">
        <f>ROUND(E809/I806* H809,5)</f>
        <v>6.53</v>
      </c>
      <c r="K809" s="35"/>
    </row>
    <row r="810" spans="1:27" x14ac:dyDescent="0.25">
      <c r="D810" s="36" t="s">
        <v>509</v>
      </c>
      <c r="E810" s="35"/>
      <c r="H810" s="35"/>
      <c r="K810" s="33">
        <f>SUM(J808:J809)</f>
        <v>21.240000000000002</v>
      </c>
    </row>
    <row r="811" spans="1:27" x14ac:dyDescent="0.25">
      <c r="B811" s="23" t="s">
        <v>514</v>
      </c>
      <c r="E811" s="35"/>
      <c r="H811" s="35"/>
      <c r="K811" s="35"/>
    </row>
    <row r="812" spans="1:27" x14ac:dyDescent="0.25">
      <c r="B812" t="s">
        <v>944</v>
      </c>
      <c r="C812" t="s">
        <v>551</v>
      </c>
      <c r="D812" t="s">
        <v>945</v>
      </c>
      <c r="E812" s="32">
        <v>0.3</v>
      </c>
      <c r="G812" t="s">
        <v>507</v>
      </c>
      <c r="H812" s="33">
        <v>2.0099999999999998</v>
      </c>
      <c r="I812" t="s">
        <v>508</v>
      </c>
      <c r="J812" s="34">
        <f>ROUND(E812* H812,5)</f>
        <v>0.60299999999999998</v>
      </c>
      <c r="K812" s="35"/>
    </row>
    <row r="813" spans="1:27" x14ac:dyDescent="0.25">
      <c r="B813" t="s">
        <v>951</v>
      </c>
      <c r="C813" t="s">
        <v>17</v>
      </c>
      <c r="D813" t="s">
        <v>952</v>
      </c>
      <c r="E813" s="32">
        <v>1.1000000000000001</v>
      </c>
      <c r="G813" t="s">
        <v>507</v>
      </c>
      <c r="H813" s="33">
        <v>4.0999999999999996</v>
      </c>
      <c r="I813" t="s">
        <v>508</v>
      </c>
      <c r="J813" s="34">
        <f>ROUND(E813* H813,5)</f>
        <v>4.51</v>
      </c>
      <c r="K813" s="35"/>
    </row>
    <row r="814" spans="1:27" x14ac:dyDescent="0.25">
      <c r="B814" t="s">
        <v>953</v>
      </c>
      <c r="C814" t="s">
        <v>17</v>
      </c>
      <c r="D814" t="s">
        <v>954</v>
      </c>
      <c r="E814" s="32">
        <v>1.1000000000000001</v>
      </c>
      <c r="G814" t="s">
        <v>507</v>
      </c>
      <c r="H814" s="33">
        <v>7.13</v>
      </c>
      <c r="I814" t="s">
        <v>508</v>
      </c>
      <c r="J814" s="34">
        <f>ROUND(E814* H814,5)</f>
        <v>7.843</v>
      </c>
      <c r="K814" s="35"/>
    </row>
    <row r="815" spans="1:27" x14ac:dyDescent="0.25">
      <c r="D815" s="36" t="s">
        <v>523</v>
      </c>
      <c r="E815" s="35"/>
      <c r="H815" s="35"/>
      <c r="K815" s="33">
        <f>SUM(J812:J814)</f>
        <v>12.956</v>
      </c>
    </row>
    <row r="816" spans="1:27" x14ac:dyDescent="0.25">
      <c r="E816" s="35"/>
      <c r="H816" s="35"/>
      <c r="K816" s="35"/>
    </row>
    <row r="817" spans="1:27" x14ac:dyDescent="0.25">
      <c r="D817" s="36" t="s">
        <v>525</v>
      </c>
      <c r="E817" s="35"/>
      <c r="H817" s="35">
        <v>1.5</v>
      </c>
      <c r="I817" t="s">
        <v>526</v>
      </c>
      <c r="J817">
        <f>ROUND(H817/100*K810,5)</f>
        <v>0.31859999999999999</v>
      </c>
      <c r="K817" s="35"/>
    </row>
    <row r="818" spans="1:27" x14ac:dyDescent="0.25">
      <c r="D818" s="36" t="s">
        <v>524</v>
      </c>
      <c r="E818" s="35"/>
      <c r="H818" s="35"/>
      <c r="K818" s="37">
        <f>SUM(J807:J817)</f>
        <v>34.514600000000002</v>
      </c>
    </row>
    <row r="819" spans="1:27" x14ac:dyDescent="0.25">
      <c r="D819" s="36" t="s">
        <v>527</v>
      </c>
      <c r="E819" s="35"/>
      <c r="H819" s="35"/>
      <c r="K819" s="37">
        <f>SUM(K818:K818)</f>
        <v>34.514600000000002</v>
      </c>
    </row>
    <row r="821" spans="1:27" ht="45" customHeight="1" x14ac:dyDescent="0.25">
      <c r="A821" s="27"/>
      <c r="B821" s="27" t="s">
        <v>955</v>
      </c>
      <c r="C821" s="28" t="s">
        <v>17</v>
      </c>
      <c r="D821" s="7" t="s">
        <v>956</v>
      </c>
      <c r="E821" s="6"/>
      <c r="F821" s="6"/>
      <c r="G821" s="28"/>
      <c r="H821" s="30" t="s">
        <v>500</v>
      </c>
      <c r="I821" s="5">
        <v>1</v>
      </c>
      <c r="J821" s="4"/>
      <c r="K821" s="31">
        <f>ROUND(K832,2)</f>
        <v>3.36</v>
      </c>
      <c r="L821" s="29" t="s">
        <v>957</v>
      </c>
      <c r="M821" s="28"/>
      <c r="N821" s="28"/>
      <c r="O821" s="28"/>
      <c r="P821" s="28"/>
      <c r="Q821" s="28"/>
      <c r="R821" s="28"/>
      <c r="S821" s="28"/>
      <c r="T821" s="28"/>
      <c r="U821" s="28"/>
      <c r="V821" s="28"/>
      <c r="W821" s="28"/>
      <c r="X821" s="28"/>
      <c r="Y821" s="28"/>
      <c r="Z821" s="28"/>
      <c r="AA821" s="28"/>
    </row>
    <row r="822" spans="1:27" x14ac:dyDescent="0.25">
      <c r="B822" s="23" t="s">
        <v>502</v>
      </c>
    </row>
    <row r="823" spans="1:27" x14ac:dyDescent="0.25">
      <c r="B823" t="s">
        <v>891</v>
      </c>
      <c r="C823" t="s">
        <v>504</v>
      </c>
      <c r="D823" t="s">
        <v>892</v>
      </c>
      <c r="E823" s="32">
        <v>0.04</v>
      </c>
      <c r="F823" t="s">
        <v>506</v>
      </c>
      <c r="G823" t="s">
        <v>507</v>
      </c>
      <c r="H823" s="33">
        <v>29.42</v>
      </c>
      <c r="I823" t="s">
        <v>508</v>
      </c>
      <c r="J823" s="34">
        <f>ROUND(E823/I821* H823,5)</f>
        <v>1.1768000000000001</v>
      </c>
      <c r="K823" s="35"/>
    </row>
    <row r="824" spans="1:27" x14ac:dyDescent="0.25">
      <c r="B824" t="s">
        <v>905</v>
      </c>
      <c r="C824" t="s">
        <v>504</v>
      </c>
      <c r="D824" t="s">
        <v>906</v>
      </c>
      <c r="E824" s="32">
        <v>0.02</v>
      </c>
      <c r="F824" t="s">
        <v>506</v>
      </c>
      <c r="G824" t="s">
        <v>507</v>
      </c>
      <c r="H824" s="33">
        <v>26.12</v>
      </c>
      <c r="I824" t="s">
        <v>508</v>
      </c>
      <c r="J824" s="34">
        <f>ROUND(E824/I821* H824,5)</f>
        <v>0.52239999999999998</v>
      </c>
      <c r="K824" s="35"/>
    </row>
    <row r="825" spans="1:27" x14ac:dyDescent="0.25">
      <c r="D825" s="36" t="s">
        <v>509</v>
      </c>
      <c r="E825" s="35"/>
      <c r="H825" s="35"/>
      <c r="K825" s="33">
        <f>SUM(J823:J824)</f>
        <v>1.6992</v>
      </c>
    </row>
    <row r="826" spans="1:27" x14ac:dyDescent="0.25">
      <c r="B826" s="23" t="s">
        <v>514</v>
      </c>
      <c r="E826" s="35"/>
      <c r="H826" s="35"/>
      <c r="K826" s="35"/>
    </row>
    <row r="827" spans="1:27" x14ac:dyDescent="0.25">
      <c r="B827" t="s">
        <v>958</v>
      </c>
      <c r="C827" t="s">
        <v>17</v>
      </c>
      <c r="D827" t="s">
        <v>959</v>
      </c>
      <c r="E827" s="32">
        <v>1.1000000000000001</v>
      </c>
      <c r="G827" t="s">
        <v>507</v>
      </c>
      <c r="H827" s="33">
        <v>1.49</v>
      </c>
      <c r="I827" t="s">
        <v>508</v>
      </c>
      <c r="J827" s="34">
        <f>ROUND(E827* H827,5)</f>
        <v>1.639</v>
      </c>
      <c r="K827" s="35"/>
    </row>
    <row r="828" spans="1:27" x14ac:dyDescent="0.25">
      <c r="D828" s="36" t="s">
        <v>523</v>
      </c>
      <c r="E828" s="35"/>
      <c r="H828" s="35"/>
      <c r="K828" s="33">
        <f>SUM(J827:J827)</f>
        <v>1.639</v>
      </c>
    </row>
    <row r="829" spans="1:27" x14ac:dyDescent="0.25">
      <c r="E829" s="35"/>
      <c r="H829" s="35"/>
      <c r="K829" s="35"/>
    </row>
    <row r="830" spans="1:27" x14ac:dyDescent="0.25">
      <c r="D830" s="36" t="s">
        <v>525</v>
      </c>
      <c r="E830" s="35"/>
      <c r="H830" s="35">
        <v>1.5</v>
      </c>
      <c r="I830" t="s">
        <v>526</v>
      </c>
      <c r="J830">
        <f>ROUND(H830/100*K825,5)</f>
        <v>2.5489999999999999E-2</v>
      </c>
      <c r="K830" s="35"/>
    </row>
    <row r="831" spans="1:27" x14ac:dyDescent="0.25">
      <c r="D831" s="36" t="s">
        <v>524</v>
      </c>
      <c r="E831" s="35"/>
      <c r="H831" s="35"/>
      <c r="K831" s="37">
        <f>SUM(J822:J830)</f>
        <v>3.3636900000000001</v>
      </c>
    </row>
    <row r="832" spans="1:27" x14ac:dyDescent="0.25">
      <c r="D832" s="36" t="s">
        <v>527</v>
      </c>
      <c r="E832" s="35"/>
      <c r="H832" s="35"/>
      <c r="K832" s="37">
        <f>SUM(K831:K831)</f>
        <v>3.3636900000000001</v>
      </c>
    </row>
    <row r="834" spans="1:27" ht="45" customHeight="1" x14ac:dyDescent="0.25">
      <c r="A834" s="27"/>
      <c r="B834" s="27" t="s">
        <v>960</v>
      </c>
      <c r="C834" s="28" t="s">
        <v>17</v>
      </c>
      <c r="D834" s="7" t="s">
        <v>961</v>
      </c>
      <c r="E834" s="6"/>
      <c r="F834" s="6"/>
      <c r="G834" s="28"/>
      <c r="H834" s="30" t="s">
        <v>500</v>
      </c>
      <c r="I834" s="5">
        <v>1</v>
      </c>
      <c r="J834" s="4"/>
      <c r="K834" s="31">
        <f>ROUND(K845,2)</f>
        <v>1.49</v>
      </c>
      <c r="L834" s="29" t="s">
        <v>962</v>
      </c>
      <c r="M834" s="28"/>
      <c r="N834" s="28"/>
      <c r="O834" s="28"/>
      <c r="P834" s="28"/>
      <c r="Q834" s="28"/>
      <c r="R834" s="28"/>
      <c r="S834" s="28"/>
      <c r="T834" s="28"/>
      <c r="U834" s="28"/>
      <c r="V834" s="28"/>
      <c r="W834" s="28"/>
      <c r="X834" s="28"/>
      <c r="Y834" s="28"/>
      <c r="Z834" s="28"/>
      <c r="AA834" s="28"/>
    </row>
    <row r="835" spans="1:27" x14ac:dyDescent="0.25">
      <c r="B835" s="23" t="s">
        <v>502</v>
      </c>
    </row>
    <row r="836" spans="1:27" x14ac:dyDescent="0.25">
      <c r="B836" t="s">
        <v>905</v>
      </c>
      <c r="C836" t="s">
        <v>504</v>
      </c>
      <c r="D836" t="s">
        <v>906</v>
      </c>
      <c r="E836" s="32">
        <v>1.4999999999999999E-2</v>
      </c>
      <c r="F836" t="s">
        <v>506</v>
      </c>
      <c r="G836" t="s">
        <v>507</v>
      </c>
      <c r="H836" s="33">
        <v>26.12</v>
      </c>
      <c r="I836" t="s">
        <v>508</v>
      </c>
      <c r="J836" s="34">
        <f>ROUND(E836/I834* H836,5)</f>
        <v>0.39179999999999998</v>
      </c>
      <c r="K836" s="35"/>
    </row>
    <row r="837" spans="1:27" x14ac:dyDescent="0.25">
      <c r="B837" t="s">
        <v>891</v>
      </c>
      <c r="C837" t="s">
        <v>504</v>
      </c>
      <c r="D837" t="s">
        <v>892</v>
      </c>
      <c r="E837" s="32">
        <v>0.03</v>
      </c>
      <c r="F837" t="s">
        <v>506</v>
      </c>
      <c r="G837" t="s">
        <v>507</v>
      </c>
      <c r="H837" s="33">
        <v>29.42</v>
      </c>
      <c r="I837" t="s">
        <v>508</v>
      </c>
      <c r="J837" s="34">
        <f>ROUND(E837/I834* H837,5)</f>
        <v>0.88260000000000005</v>
      </c>
      <c r="K837" s="35"/>
    </row>
    <row r="838" spans="1:27" x14ac:dyDescent="0.25">
      <c r="D838" s="36" t="s">
        <v>509</v>
      </c>
      <c r="E838" s="35"/>
      <c r="H838" s="35"/>
      <c r="K838" s="33">
        <f>SUM(J836:J837)</f>
        <v>1.2744</v>
      </c>
    </row>
    <row r="839" spans="1:27" x14ac:dyDescent="0.25">
      <c r="B839" s="23" t="s">
        <v>514</v>
      </c>
      <c r="E839" s="35"/>
      <c r="H839" s="35"/>
      <c r="K839" s="35"/>
    </row>
    <row r="840" spans="1:27" x14ac:dyDescent="0.25">
      <c r="B840" t="s">
        <v>963</v>
      </c>
      <c r="C840" t="s">
        <v>17</v>
      </c>
      <c r="D840" t="s">
        <v>964</v>
      </c>
      <c r="E840" s="32">
        <v>1.1000000000000001</v>
      </c>
      <c r="G840" t="s">
        <v>507</v>
      </c>
      <c r="H840" s="33">
        <v>0.18</v>
      </c>
      <c r="I840" t="s">
        <v>508</v>
      </c>
      <c r="J840" s="34">
        <f>ROUND(E840* H840,5)</f>
        <v>0.19800000000000001</v>
      </c>
      <c r="K840" s="35"/>
    </row>
    <row r="841" spans="1:27" x14ac:dyDescent="0.25">
      <c r="D841" s="36" t="s">
        <v>523</v>
      </c>
      <c r="E841" s="35"/>
      <c r="H841" s="35"/>
      <c r="K841" s="33">
        <f>SUM(J840:J840)</f>
        <v>0.19800000000000001</v>
      </c>
    </row>
    <row r="842" spans="1:27" x14ac:dyDescent="0.25">
      <c r="E842" s="35"/>
      <c r="H842" s="35"/>
      <c r="K842" s="35"/>
    </row>
    <row r="843" spans="1:27" x14ac:dyDescent="0.25">
      <c r="D843" s="36" t="s">
        <v>525</v>
      </c>
      <c r="E843" s="35"/>
      <c r="H843" s="35">
        <v>1.5</v>
      </c>
      <c r="I843" t="s">
        <v>526</v>
      </c>
      <c r="J843">
        <f>ROUND(H843/100*K838,5)</f>
        <v>1.9120000000000002E-2</v>
      </c>
      <c r="K843" s="35"/>
    </row>
    <row r="844" spans="1:27" x14ac:dyDescent="0.25">
      <c r="D844" s="36" t="s">
        <v>524</v>
      </c>
      <c r="E844" s="35"/>
      <c r="H844" s="35"/>
      <c r="K844" s="37">
        <f>SUM(J835:J843)</f>
        <v>1.49152</v>
      </c>
    </row>
    <row r="845" spans="1:27" x14ac:dyDescent="0.25">
      <c r="D845" s="36" t="s">
        <v>527</v>
      </c>
      <c r="E845" s="35"/>
      <c r="H845" s="35"/>
      <c r="K845" s="37">
        <f>SUM(K844:K844)</f>
        <v>1.49152</v>
      </c>
    </row>
    <row r="847" spans="1:27" ht="45" customHeight="1" x14ac:dyDescent="0.25">
      <c r="A847" s="27"/>
      <c r="B847" s="27" t="s">
        <v>965</v>
      </c>
      <c r="C847" s="28" t="s">
        <v>17</v>
      </c>
      <c r="D847" s="7" t="s">
        <v>966</v>
      </c>
      <c r="E847" s="6"/>
      <c r="F847" s="6"/>
      <c r="G847" s="28"/>
      <c r="H847" s="30" t="s">
        <v>500</v>
      </c>
      <c r="I847" s="5">
        <v>1</v>
      </c>
      <c r="J847" s="4"/>
      <c r="K847" s="31">
        <f>ROUND(K860,2)</f>
        <v>51.25</v>
      </c>
      <c r="L847" s="29" t="s">
        <v>967</v>
      </c>
      <c r="M847" s="28"/>
      <c r="N847" s="28"/>
      <c r="O847" s="28"/>
      <c r="P847" s="28"/>
      <c r="Q847" s="28"/>
      <c r="R847" s="28"/>
      <c r="S847" s="28"/>
      <c r="T847" s="28"/>
      <c r="U847" s="28"/>
      <c r="V847" s="28"/>
      <c r="W847" s="28"/>
      <c r="X847" s="28"/>
      <c r="Y847" s="28"/>
      <c r="Z847" s="28"/>
      <c r="AA847" s="28"/>
    </row>
    <row r="848" spans="1:27" x14ac:dyDescent="0.25">
      <c r="B848" s="23" t="s">
        <v>502</v>
      </c>
    </row>
    <row r="849" spans="1:27" x14ac:dyDescent="0.25">
      <c r="B849" t="s">
        <v>891</v>
      </c>
      <c r="C849" t="s">
        <v>504</v>
      </c>
      <c r="D849" t="s">
        <v>892</v>
      </c>
      <c r="E849" s="32">
        <v>0.8</v>
      </c>
      <c r="F849" t="s">
        <v>506</v>
      </c>
      <c r="G849" t="s">
        <v>507</v>
      </c>
      <c r="H849" s="33">
        <v>29.42</v>
      </c>
      <c r="I849" t="s">
        <v>508</v>
      </c>
      <c r="J849" s="34">
        <f>ROUND(E849/I847* H849,5)</f>
        <v>23.536000000000001</v>
      </c>
      <c r="K849" s="35"/>
    </row>
    <row r="850" spans="1:27" x14ac:dyDescent="0.25">
      <c r="B850" t="s">
        <v>624</v>
      </c>
      <c r="C850" t="s">
        <v>504</v>
      </c>
      <c r="D850" t="s">
        <v>625</v>
      </c>
      <c r="E850" s="32">
        <v>0.5</v>
      </c>
      <c r="F850" t="s">
        <v>506</v>
      </c>
      <c r="G850" t="s">
        <v>507</v>
      </c>
      <c r="H850" s="33">
        <v>24.55</v>
      </c>
      <c r="I850" t="s">
        <v>508</v>
      </c>
      <c r="J850" s="34">
        <f>ROUND(E850/I847* H850,5)</f>
        <v>12.275</v>
      </c>
      <c r="K850" s="35"/>
    </row>
    <row r="851" spans="1:27" x14ac:dyDescent="0.25">
      <c r="D851" s="36" t="s">
        <v>509</v>
      </c>
      <c r="E851" s="35"/>
      <c r="H851" s="35"/>
      <c r="K851" s="33">
        <f>SUM(J849:J850)</f>
        <v>35.811</v>
      </c>
    </row>
    <row r="852" spans="1:27" x14ac:dyDescent="0.25">
      <c r="B852" s="23" t="s">
        <v>514</v>
      </c>
      <c r="E852" s="35"/>
      <c r="H852" s="35"/>
      <c r="K852" s="35"/>
    </row>
    <row r="853" spans="1:27" x14ac:dyDescent="0.25">
      <c r="B853" t="s">
        <v>968</v>
      </c>
      <c r="C853" t="s">
        <v>551</v>
      </c>
      <c r="D853" t="s">
        <v>969</v>
      </c>
      <c r="E853" s="32">
        <v>4.9028</v>
      </c>
      <c r="G853" t="s">
        <v>507</v>
      </c>
      <c r="H853" s="33">
        <v>0.44</v>
      </c>
      <c r="I853" t="s">
        <v>508</v>
      </c>
      <c r="J853" s="34">
        <f>ROUND(E853* H853,5)</f>
        <v>2.1572300000000002</v>
      </c>
      <c r="K853" s="35"/>
    </row>
    <row r="854" spans="1:27" x14ac:dyDescent="0.25">
      <c r="B854" t="s">
        <v>970</v>
      </c>
      <c r="C854" t="s">
        <v>17</v>
      </c>
      <c r="D854" t="s">
        <v>971</v>
      </c>
      <c r="E854" s="32">
        <v>1.1000000000000001</v>
      </c>
      <c r="G854" t="s">
        <v>507</v>
      </c>
      <c r="H854" s="33">
        <v>11</v>
      </c>
      <c r="I854" t="s">
        <v>508</v>
      </c>
      <c r="J854" s="34">
        <f>ROUND(E854* H854,5)</f>
        <v>12.1</v>
      </c>
      <c r="K854" s="35"/>
    </row>
    <row r="855" spans="1:27" x14ac:dyDescent="0.25">
      <c r="B855" t="s">
        <v>972</v>
      </c>
      <c r="C855" t="s">
        <v>551</v>
      </c>
      <c r="D855" t="s">
        <v>973</v>
      </c>
      <c r="E855" s="32">
        <v>0.51</v>
      </c>
      <c r="G855" t="s">
        <v>507</v>
      </c>
      <c r="H855" s="33">
        <v>0.56000000000000005</v>
      </c>
      <c r="I855" t="s">
        <v>508</v>
      </c>
      <c r="J855" s="34">
        <f>ROUND(E855* H855,5)</f>
        <v>0.28560000000000002</v>
      </c>
      <c r="K855" s="35"/>
    </row>
    <row r="856" spans="1:27" x14ac:dyDescent="0.25">
      <c r="D856" s="36" t="s">
        <v>523</v>
      </c>
      <c r="E856" s="35"/>
      <c r="H856" s="35"/>
      <c r="K856" s="33">
        <f>SUM(J853:J855)</f>
        <v>14.54283</v>
      </c>
    </row>
    <row r="857" spans="1:27" x14ac:dyDescent="0.25">
      <c r="E857" s="35"/>
      <c r="H857" s="35"/>
      <c r="K857" s="35"/>
    </row>
    <row r="858" spans="1:27" x14ac:dyDescent="0.25">
      <c r="D858" s="36" t="s">
        <v>525</v>
      </c>
      <c r="E858" s="35"/>
      <c r="H858" s="35">
        <v>2.5</v>
      </c>
      <c r="I858" t="s">
        <v>526</v>
      </c>
      <c r="J858">
        <f>ROUND(H858/100*K851,5)</f>
        <v>0.89527999999999996</v>
      </c>
      <c r="K858" s="35"/>
    </row>
    <row r="859" spans="1:27" x14ac:dyDescent="0.25">
      <c r="D859" s="36" t="s">
        <v>524</v>
      </c>
      <c r="E859" s="35"/>
      <c r="H859" s="35"/>
      <c r="K859" s="37">
        <f>SUM(J848:J858)</f>
        <v>51.249110000000002</v>
      </c>
    </row>
    <row r="860" spans="1:27" x14ac:dyDescent="0.25">
      <c r="D860" s="36" t="s">
        <v>527</v>
      </c>
      <c r="E860" s="35"/>
      <c r="H860" s="35"/>
      <c r="K860" s="37">
        <f>SUM(K859:K859)</f>
        <v>51.249110000000002</v>
      </c>
    </row>
    <row r="862" spans="1:27" ht="45" customHeight="1" x14ac:dyDescent="0.25">
      <c r="A862" s="27"/>
      <c r="B862" s="27" t="s">
        <v>974</v>
      </c>
      <c r="C862" s="28" t="s">
        <v>17</v>
      </c>
      <c r="D862" s="7" t="s">
        <v>975</v>
      </c>
      <c r="E862" s="6"/>
      <c r="F862" s="6"/>
      <c r="G862" s="28"/>
      <c r="H862" s="30" t="s">
        <v>500</v>
      </c>
      <c r="I862" s="5">
        <v>1</v>
      </c>
      <c r="J862" s="4"/>
      <c r="K862" s="31">
        <f>ROUND(K875,2)</f>
        <v>38.369999999999997</v>
      </c>
      <c r="L862" s="29" t="s">
        <v>976</v>
      </c>
      <c r="M862" s="28"/>
      <c r="N862" s="28"/>
      <c r="O862" s="28"/>
      <c r="P862" s="28"/>
      <c r="Q862" s="28"/>
      <c r="R862" s="28"/>
      <c r="S862" s="28"/>
      <c r="T862" s="28"/>
      <c r="U862" s="28"/>
      <c r="V862" s="28"/>
      <c r="W862" s="28"/>
      <c r="X862" s="28"/>
      <c r="Y862" s="28"/>
      <c r="Z862" s="28"/>
      <c r="AA862" s="28"/>
    </row>
    <row r="863" spans="1:27" x14ac:dyDescent="0.25">
      <c r="B863" s="23" t="s">
        <v>502</v>
      </c>
    </row>
    <row r="864" spans="1:27" x14ac:dyDescent="0.25">
      <c r="B864" t="s">
        <v>624</v>
      </c>
      <c r="C864" t="s">
        <v>504</v>
      </c>
      <c r="D864" t="s">
        <v>625</v>
      </c>
      <c r="E864" s="32">
        <v>0.1</v>
      </c>
      <c r="F864" t="s">
        <v>506</v>
      </c>
      <c r="G864" t="s">
        <v>507</v>
      </c>
      <c r="H864" s="33">
        <v>24.55</v>
      </c>
      <c r="I864" t="s">
        <v>508</v>
      </c>
      <c r="J864" s="34">
        <f>ROUND(E864/I862* H864,5)</f>
        <v>2.4550000000000001</v>
      </c>
      <c r="K864" s="35"/>
    </row>
    <row r="865" spans="1:27" x14ac:dyDescent="0.25">
      <c r="B865" t="s">
        <v>891</v>
      </c>
      <c r="C865" t="s">
        <v>504</v>
      </c>
      <c r="D865" t="s">
        <v>892</v>
      </c>
      <c r="E865" s="32">
        <v>0.3</v>
      </c>
      <c r="F865" t="s">
        <v>506</v>
      </c>
      <c r="G865" t="s">
        <v>507</v>
      </c>
      <c r="H865" s="33">
        <v>29.42</v>
      </c>
      <c r="I865" t="s">
        <v>508</v>
      </c>
      <c r="J865" s="34">
        <f>ROUND(E865/I862* H865,5)</f>
        <v>8.8260000000000005</v>
      </c>
      <c r="K865" s="35"/>
    </row>
    <row r="866" spans="1:27" x14ac:dyDescent="0.25">
      <c r="D866" s="36" t="s">
        <v>509</v>
      </c>
      <c r="E866" s="35"/>
      <c r="H866" s="35"/>
      <c r="K866" s="33">
        <f>SUM(J864:J865)</f>
        <v>11.281000000000001</v>
      </c>
    </row>
    <row r="867" spans="1:27" x14ac:dyDescent="0.25">
      <c r="B867" s="23" t="s">
        <v>514</v>
      </c>
      <c r="E867" s="35"/>
      <c r="H867" s="35"/>
      <c r="K867" s="35"/>
    </row>
    <row r="868" spans="1:27" x14ac:dyDescent="0.25">
      <c r="B868" t="s">
        <v>977</v>
      </c>
      <c r="C868" t="s">
        <v>551</v>
      </c>
      <c r="D868" t="s">
        <v>978</v>
      </c>
      <c r="E868" s="32">
        <v>0.70499999999999996</v>
      </c>
      <c r="G868" t="s">
        <v>507</v>
      </c>
      <c r="H868" s="33">
        <v>1.48</v>
      </c>
      <c r="I868" t="s">
        <v>508</v>
      </c>
      <c r="J868" s="34">
        <f>ROUND(E868* H868,5)</f>
        <v>1.0434000000000001</v>
      </c>
      <c r="K868" s="35"/>
    </row>
    <row r="869" spans="1:27" x14ac:dyDescent="0.25">
      <c r="B869" t="s">
        <v>979</v>
      </c>
      <c r="C869" t="s">
        <v>551</v>
      </c>
      <c r="D869" t="s">
        <v>980</v>
      </c>
      <c r="E869" s="32">
        <v>4.9028</v>
      </c>
      <c r="G869" t="s">
        <v>507</v>
      </c>
      <c r="H869" s="33">
        <v>1.05</v>
      </c>
      <c r="I869" t="s">
        <v>508</v>
      </c>
      <c r="J869" s="34">
        <f>ROUND(E869* H869,5)</f>
        <v>5.1479400000000002</v>
      </c>
      <c r="K869" s="35"/>
    </row>
    <row r="870" spans="1:27" x14ac:dyDescent="0.25">
      <c r="B870" t="s">
        <v>981</v>
      </c>
      <c r="C870" t="s">
        <v>17</v>
      </c>
      <c r="D870" t="s">
        <v>982</v>
      </c>
      <c r="E870" s="32">
        <v>1.1000000000000001</v>
      </c>
      <c r="G870" t="s">
        <v>507</v>
      </c>
      <c r="H870" s="33">
        <v>18.739999999999998</v>
      </c>
      <c r="I870" t="s">
        <v>508</v>
      </c>
      <c r="J870" s="34">
        <f>ROUND(E870* H870,5)</f>
        <v>20.614000000000001</v>
      </c>
      <c r="K870" s="35"/>
    </row>
    <row r="871" spans="1:27" x14ac:dyDescent="0.25">
      <c r="D871" s="36" t="s">
        <v>523</v>
      </c>
      <c r="E871" s="35"/>
      <c r="H871" s="35"/>
      <c r="K871" s="33">
        <f>SUM(J868:J870)</f>
        <v>26.805340000000001</v>
      </c>
    </row>
    <row r="872" spans="1:27" x14ac:dyDescent="0.25">
      <c r="E872" s="35"/>
      <c r="H872" s="35"/>
      <c r="K872" s="35"/>
    </row>
    <row r="873" spans="1:27" x14ac:dyDescent="0.25">
      <c r="D873" s="36" t="s">
        <v>525</v>
      </c>
      <c r="E873" s="35"/>
      <c r="H873" s="35">
        <v>2.5</v>
      </c>
      <c r="I873" t="s">
        <v>526</v>
      </c>
      <c r="J873">
        <f>ROUND(H873/100*K866,5)</f>
        <v>0.28203</v>
      </c>
      <c r="K873" s="35"/>
    </row>
    <row r="874" spans="1:27" x14ac:dyDescent="0.25">
      <c r="D874" s="36" t="s">
        <v>524</v>
      </c>
      <c r="E874" s="35"/>
      <c r="H874" s="35"/>
      <c r="K874" s="37">
        <f>SUM(J863:J873)</f>
        <v>38.368370000000006</v>
      </c>
    </row>
    <row r="875" spans="1:27" x14ac:dyDescent="0.25">
      <c r="D875" s="36" t="s">
        <v>527</v>
      </c>
      <c r="E875" s="35"/>
      <c r="H875" s="35"/>
      <c r="K875" s="37">
        <f>SUM(K874:K874)</f>
        <v>38.368370000000006</v>
      </c>
    </row>
    <row r="877" spans="1:27" ht="45" customHeight="1" x14ac:dyDescent="0.25">
      <c r="A877" s="27"/>
      <c r="B877" s="27" t="s">
        <v>983</v>
      </c>
      <c r="C877" s="28" t="s">
        <v>17</v>
      </c>
      <c r="D877" s="7" t="s">
        <v>984</v>
      </c>
      <c r="E877" s="6"/>
      <c r="F877" s="6"/>
      <c r="G877" s="28"/>
      <c r="H877" s="30" t="s">
        <v>500</v>
      </c>
      <c r="I877" s="5">
        <v>1</v>
      </c>
      <c r="J877" s="4"/>
      <c r="K877" s="31">
        <f>ROUND(K889,2)</f>
        <v>143.13999999999999</v>
      </c>
      <c r="L877" s="29" t="s">
        <v>985</v>
      </c>
      <c r="M877" s="28"/>
      <c r="N877" s="28"/>
      <c r="O877" s="28"/>
      <c r="P877" s="28"/>
      <c r="Q877" s="28"/>
      <c r="R877" s="28"/>
      <c r="S877" s="28"/>
      <c r="T877" s="28"/>
      <c r="U877" s="28"/>
      <c r="V877" s="28"/>
      <c r="W877" s="28"/>
      <c r="X877" s="28"/>
      <c r="Y877" s="28"/>
      <c r="Z877" s="28"/>
      <c r="AA877" s="28"/>
    </row>
    <row r="878" spans="1:27" x14ac:dyDescent="0.25">
      <c r="B878" s="23" t="s">
        <v>502</v>
      </c>
    </row>
    <row r="879" spans="1:27" x14ac:dyDescent="0.25">
      <c r="B879" t="s">
        <v>891</v>
      </c>
      <c r="C879" t="s">
        <v>504</v>
      </c>
      <c r="D879" t="s">
        <v>892</v>
      </c>
      <c r="E879" s="32">
        <v>0.8</v>
      </c>
      <c r="F879" t="s">
        <v>506</v>
      </c>
      <c r="G879" t="s">
        <v>507</v>
      </c>
      <c r="H879" s="33">
        <v>29.42</v>
      </c>
      <c r="I879" t="s">
        <v>508</v>
      </c>
      <c r="J879" s="34">
        <f>ROUND(E879/I877* H879,5)</f>
        <v>23.536000000000001</v>
      </c>
      <c r="K879" s="35"/>
    </row>
    <row r="880" spans="1:27" x14ac:dyDescent="0.25">
      <c r="B880" t="s">
        <v>905</v>
      </c>
      <c r="C880" t="s">
        <v>504</v>
      </c>
      <c r="D880" t="s">
        <v>906</v>
      </c>
      <c r="E880" s="32">
        <v>0.8</v>
      </c>
      <c r="F880" t="s">
        <v>506</v>
      </c>
      <c r="G880" t="s">
        <v>507</v>
      </c>
      <c r="H880" s="33">
        <v>26.12</v>
      </c>
      <c r="I880" t="s">
        <v>508</v>
      </c>
      <c r="J880" s="34">
        <f>ROUND(E880/I877* H880,5)</f>
        <v>20.896000000000001</v>
      </c>
      <c r="K880" s="35"/>
    </row>
    <row r="881" spans="1:27" x14ac:dyDescent="0.25">
      <c r="D881" s="36" t="s">
        <v>509</v>
      </c>
      <c r="E881" s="35"/>
      <c r="H881" s="35"/>
      <c r="K881" s="33">
        <f>SUM(J879:J880)</f>
        <v>44.432000000000002</v>
      </c>
    </row>
    <row r="882" spans="1:27" x14ac:dyDescent="0.25">
      <c r="B882" s="23" t="s">
        <v>514</v>
      </c>
      <c r="E882" s="35"/>
      <c r="H882" s="35"/>
      <c r="K882" s="35"/>
    </row>
    <row r="883" spans="1:27" x14ac:dyDescent="0.25">
      <c r="B883" t="s">
        <v>986</v>
      </c>
      <c r="C883" t="s">
        <v>17</v>
      </c>
      <c r="D883" t="s">
        <v>987</v>
      </c>
      <c r="E883" s="32">
        <v>1.05</v>
      </c>
      <c r="G883" t="s">
        <v>507</v>
      </c>
      <c r="H883" s="33">
        <v>28.5</v>
      </c>
      <c r="I883" t="s">
        <v>508</v>
      </c>
      <c r="J883" s="34">
        <f>ROUND(E883* H883,5)</f>
        <v>29.925000000000001</v>
      </c>
      <c r="K883" s="35"/>
    </row>
    <row r="884" spans="1:27" x14ac:dyDescent="0.25">
      <c r="B884" t="s">
        <v>988</v>
      </c>
      <c r="C884" t="s">
        <v>17</v>
      </c>
      <c r="D884" t="s">
        <v>989</v>
      </c>
      <c r="E884" s="32">
        <v>1.1000000000000001</v>
      </c>
      <c r="G884" t="s">
        <v>507</v>
      </c>
      <c r="H884" s="33">
        <v>61.92</v>
      </c>
      <c r="I884" t="s">
        <v>508</v>
      </c>
      <c r="J884" s="34">
        <f>ROUND(E884* H884,5)</f>
        <v>68.111999999999995</v>
      </c>
      <c r="K884" s="35"/>
    </row>
    <row r="885" spans="1:27" x14ac:dyDescent="0.25">
      <c r="D885" s="36" t="s">
        <v>523</v>
      </c>
      <c r="E885" s="35"/>
      <c r="H885" s="35"/>
      <c r="K885" s="33">
        <f>SUM(J883:J884)</f>
        <v>98.036999999999992</v>
      </c>
    </row>
    <row r="886" spans="1:27" x14ac:dyDescent="0.25">
      <c r="E886" s="35"/>
      <c r="H886" s="35"/>
      <c r="K886" s="35"/>
    </row>
    <row r="887" spans="1:27" x14ac:dyDescent="0.25">
      <c r="D887" s="36" t="s">
        <v>525</v>
      </c>
      <c r="E887" s="35"/>
      <c r="H887" s="35">
        <v>1.5</v>
      </c>
      <c r="I887" t="s">
        <v>526</v>
      </c>
      <c r="J887">
        <f>ROUND(H887/100*K881,5)</f>
        <v>0.66647999999999996</v>
      </c>
      <c r="K887" s="35"/>
    </row>
    <row r="888" spans="1:27" x14ac:dyDescent="0.25">
      <c r="D888" s="36" t="s">
        <v>524</v>
      </c>
      <c r="E888" s="35"/>
      <c r="H888" s="35"/>
      <c r="K888" s="37">
        <f>SUM(J878:J887)</f>
        <v>143.13548</v>
      </c>
    </row>
    <row r="889" spans="1:27" x14ac:dyDescent="0.25">
      <c r="D889" s="36" t="s">
        <v>527</v>
      </c>
      <c r="E889" s="35"/>
      <c r="H889" s="35"/>
      <c r="K889" s="37">
        <f>SUM(K888:K888)</f>
        <v>143.13548</v>
      </c>
    </row>
    <row r="891" spans="1:27" ht="45" customHeight="1" x14ac:dyDescent="0.25">
      <c r="A891" s="27"/>
      <c r="B891" s="27" t="s">
        <v>990</v>
      </c>
      <c r="C891" s="28" t="s">
        <v>17</v>
      </c>
      <c r="D891" s="7" t="s">
        <v>991</v>
      </c>
      <c r="E891" s="6"/>
      <c r="F891" s="6"/>
      <c r="G891" s="28"/>
      <c r="H891" s="30" t="s">
        <v>500</v>
      </c>
      <c r="I891" s="5">
        <v>1</v>
      </c>
      <c r="J891" s="4"/>
      <c r="K891" s="31">
        <f>ROUND(K905,2)</f>
        <v>51.97</v>
      </c>
      <c r="L891" s="29" t="s">
        <v>992</v>
      </c>
      <c r="M891" s="28"/>
      <c r="N891" s="28"/>
      <c r="O891" s="28"/>
      <c r="P891" s="28"/>
      <c r="Q891" s="28"/>
      <c r="R891" s="28"/>
      <c r="S891" s="28"/>
      <c r="T891" s="28"/>
      <c r="U891" s="28"/>
      <c r="V891" s="28"/>
      <c r="W891" s="28"/>
      <c r="X891" s="28"/>
      <c r="Y891" s="28"/>
      <c r="Z891" s="28"/>
      <c r="AA891" s="28"/>
    </row>
    <row r="892" spans="1:27" x14ac:dyDescent="0.25">
      <c r="B892" s="23" t="s">
        <v>502</v>
      </c>
    </row>
    <row r="893" spans="1:27" x14ac:dyDescent="0.25">
      <c r="B893" t="s">
        <v>905</v>
      </c>
      <c r="C893" t="s">
        <v>504</v>
      </c>
      <c r="D893" t="s">
        <v>906</v>
      </c>
      <c r="E893" s="32">
        <v>7.1999999999999995E-2</v>
      </c>
      <c r="F893" t="s">
        <v>506</v>
      </c>
      <c r="G893" t="s">
        <v>507</v>
      </c>
      <c r="H893" s="33">
        <v>26.12</v>
      </c>
      <c r="I893" t="s">
        <v>508</v>
      </c>
      <c r="J893" s="34">
        <f>ROUND(E893/I891* H893,5)</f>
        <v>1.8806400000000001</v>
      </c>
      <c r="K893" s="35"/>
    </row>
    <row r="894" spans="1:27" x14ac:dyDescent="0.25">
      <c r="B894" t="s">
        <v>891</v>
      </c>
      <c r="C894" t="s">
        <v>504</v>
      </c>
      <c r="D894" t="s">
        <v>892</v>
      </c>
      <c r="E894" s="32">
        <v>0.22800000000000001</v>
      </c>
      <c r="F894" t="s">
        <v>506</v>
      </c>
      <c r="G894" t="s">
        <v>507</v>
      </c>
      <c r="H894" s="33">
        <v>29.42</v>
      </c>
      <c r="I894" t="s">
        <v>508</v>
      </c>
      <c r="J894" s="34">
        <f>ROUND(E894/I891* H894,5)</f>
        <v>6.7077600000000004</v>
      </c>
      <c r="K894" s="35"/>
    </row>
    <row r="895" spans="1:27" x14ac:dyDescent="0.25">
      <c r="D895" s="36" t="s">
        <v>509</v>
      </c>
      <c r="E895" s="35"/>
      <c r="H895" s="35"/>
      <c r="K895" s="33">
        <f>SUM(J893:J894)</f>
        <v>8.5884</v>
      </c>
    </row>
    <row r="896" spans="1:27" x14ac:dyDescent="0.25">
      <c r="B896" s="23" t="s">
        <v>514</v>
      </c>
      <c r="E896" s="35"/>
      <c r="H896" s="35"/>
      <c r="K896" s="35"/>
    </row>
    <row r="897" spans="1:27" x14ac:dyDescent="0.25">
      <c r="B897" t="s">
        <v>913</v>
      </c>
      <c r="C897" t="s">
        <v>551</v>
      </c>
      <c r="D897" t="s">
        <v>914</v>
      </c>
      <c r="E897" s="32">
        <v>0.39900000000000002</v>
      </c>
      <c r="G897" t="s">
        <v>507</v>
      </c>
      <c r="H897" s="33">
        <v>1.69</v>
      </c>
      <c r="I897" t="s">
        <v>508</v>
      </c>
      <c r="J897" s="34">
        <f>ROUND(E897* H897,5)</f>
        <v>0.67430999999999996</v>
      </c>
      <c r="K897" s="35"/>
    </row>
    <row r="898" spans="1:27" x14ac:dyDescent="0.25">
      <c r="B898" t="s">
        <v>915</v>
      </c>
      <c r="C898" t="s">
        <v>14</v>
      </c>
      <c r="D898" t="s">
        <v>916</v>
      </c>
      <c r="E898" s="32">
        <v>1.9950000000000001</v>
      </c>
      <c r="G898" t="s">
        <v>507</v>
      </c>
      <c r="H898" s="33">
        <v>0.05</v>
      </c>
      <c r="I898" t="s">
        <v>508</v>
      </c>
      <c r="J898" s="34">
        <f>ROUND(E898* H898,5)</f>
        <v>9.9750000000000005E-2</v>
      </c>
      <c r="K898" s="35"/>
    </row>
    <row r="899" spans="1:27" x14ac:dyDescent="0.25">
      <c r="B899" t="s">
        <v>907</v>
      </c>
      <c r="C899" t="s">
        <v>870</v>
      </c>
      <c r="D899" t="s">
        <v>908</v>
      </c>
      <c r="E899" s="32">
        <v>0.25</v>
      </c>
      <c r="G899" t="s">
        <v>507</v>
      </c>
      <c r="H899" s="33">
        <v>16.48</v>
      </c>
      <c r="I899" t="s">
        <v>508</v>
      </c>
      <c r="J899" s="34">
        <f>ROUND(E899* H899,5)</f>
        <v>4.12</v>
      </c>
      <c r="K899" s="35"/>
    </row>
    <row r="900" spans="1:27" x14ac:dyDescent="0.25">
      <c r="B900" t="s">
        <v>993</v>
      </c>
      <c r="C900" t="s">
        <v>17</v>
      </c>
      <c r="D900" t="s">
        <v>994</v>
      </c>
      <c r="E900" s="32">
        <v>1.06</v>
      </c>
      <c r="G900" t="s">
        <v>507</v>
      </c>
      <c r="H900" s="33">
        <v>36.19</v>
      </c>
      <c r="I900" t="s">
        <v>508</v>
      </c>
      <c r="J900" s="34">
        <f>ROUND(E900* H900,5)</f>
        <v>38.361400000000003</v>
      </c>
      <c r="K900" s="35"/>
    </row>
    <row r="901" spans="1:27" x14ac:dyDescent="0.25">
      <c r="D901" s="36" t="s">
        <v>523</v>
      </c>
      <c r="E901" s="35"/>
      <c r="H901" s="35"/>
      <c r="K901" s="33">
        <f>SUM(J897:J900)</f>
        <v>43.255459999999999</v>
      </c>
    </row>
    <row r="902" spans="1:27" x14ac:dyDescent="0.25">
      <c r="E902" s="35"/>
      <c r="H902" s="35"/>
      <c r="K902" s="35"/>
    </row>
    <row r="903" spans="1:27" x14ac:dyDescent="0.25">
      <c r="D903" s="36" t="s">
        <v>525</v>
      </c>
      <c r="E903" s="35"/>
      <c r="H903" s="35">
        <v>1.5</v>
      </c>
      <c r="I903" t="s">
        <v>526</v>
      </c>
      <c r="J903">
        <f>ROUND(H903/100*K895,5)</f>
        <v>0.12883</v>
      </c>
      <c r="K903" s="35"/>
    </row>
    <row r="904" spans="1:27" x14ac:dyDescent="0.25">
      <c r="D904" s="36" t="s">
        <v>524</v>
      </c>
      <c r="E904" s="35"/>
      <c r="H904" s="35"/>
      <c r="K904" s="37">
        <f>SUM(J892:J903)</f>
        <v>51.972690000000007</v>
      </c>
    </row>
    <row r="905" spans="1:27" x14ac:dyDescent="0.25">
      <c r="D905" s="36" t="s">
        <v>527</v>
      </c>
      <c r="E905" s="35"/>
      <c r="H905" s="35"/>
      <c r="K905" s="37">
        <f>SUM(K904:K904)</f>
        <v>51.972690000000007</v>
      </c>
    </row>
    <row r="907" spans="1:27" ht="45" customHeight="1" x14ac:dyDescent="0.25">
      <c r="A907" s="27"/>
      <c r="B907" s="27" t="s">
        <v>995</v>
      </c>
      <c r="C907" s="28" t="s">
        <v>17</v>
      </c>
      <c r="D907" s="7" t="s">
        <v>996</v>
      </c>
      <c r="E907" s="6"/>
      <c r="F907" s="6"/>
      <c r="G907" s="28"/>
      <c r="H907" s="30" t="s">
        <v>500</v>
      </c>
      <c r="I907" s="5">
        <v>1.2849999999999999</v>
      </c>
      <c r="J907" s="4"/>
      <c r="K907" s="31">
        <f>ROUND(K922,2)</f>
        <v>39.72</v>
      </c>
      <c r="L907" s="29" t="s">
        <v>997</v>
      </c>
      <c r="M907" s="28"/>
      <c r="N907" s="28"/>
      <c r="O907" s="28"/>
      <c r="P907" s="28"/>
      <c r="Q907" s="28"/>
      <c r="R907" s="28"/>
      <c r="S907" s="28"/>
      <c r="T907" s="28"/>
      <c r="U907" s="28"/>
      <c r="V907" s="28"/>
      <c r="W907" s="28"/>
      <c r="X907" s="28"/>
      <c r="Y907" s="28"/>
      <c r="Z907" s="28"/>
      <c r="AA907" s="28"/>
    </row>
    <row r="908" spans="1:27" x14ac:dyDescent="0.25">
      <c r="B908" s="23" t="s">
        <v>502</v>
      </c>
    </row>
    <row r="909" spans="1:27" x14ac:dyDescent="0.25">
      <c r="B909" t="s">
        <v>905</v>
      </c>
      <c r="C909" t="s">
        <v>504</v>
      </c>
      <c r="D909" t="s">
        <v>906</v>
      </c>
      <c r="E909" s="32">
        <v>0.4</v>
      </c>
      <c r="F909" t="s">
        <v>506</v>
      </c>
      <c r="G909" t="s">
        <v>507</v>
      </c>
      <c r="H909" s="33">
        <v>26.12</v>
      </c>
      <c r="I909" t="s">
        <v>508</v>
      </c>
      <c r="J909" s="34">
        <f>ROUND(E909/I907* H909,5)</f>
        <v>8.1307399999999994</v>
      </c>
      <c r="K909" s="35"/>
    </row>
    <row r="910" spans="1:27" x14ac:dyDescent="0.25">
      <c r="B910" t="s">
        <v>891</v>
      </c>
      <c r="C910" t="s">
        <v>504</v>
      </c>
      <c r="D910" t="s">
        <v>892</v>
      </c>
      <c r="E910" s="32">
        <v>0.4</v>
      </c>
      <c r="F910" t="s">
        <v>506</v>
      </c>
      <c r="G910" t="s">
        <v>507</v>
      </c>
      <c r="H910" s="33">
        <v>29.42</v>
      </c>
      <c r="I910" t="s">
        <v>508</v>
      </c>
      <c r="J910" s="34">
        <f>ROUND(E910/I907* H910,5)</f>
        <v>9.1579800000000002</v>
      </c>
      <c r="K910" s="35"/>
    </row>
    <row r="911" spans="1:27" x14ac:dyDescent="0.25">
      <c r="D911" s="36" t="s">
        <v>509</v>
      </c>
      <c r="E911" s="35"/>
      <c r="H911" s="35"/>
      <c r="K911" s="33">
        <f>SUM(J909:J910)</f>
        <v>17.288719999999998</v>
      </c>
    </row>
    <row r="912" spans="1:27" x14ac:dyDescent="0.25">
      <c r="B912" s="23" t="s">
        <v>514</v>
      </c>
      <c r="E912" s="35"/>
      <c r="H912" s="35"/>
      <c r="K912" s="35"/>
    </row>
    <row r="913" spans="1:27" x14ac:dyDescent="0.25">
      <c r="B913" t="s">
        <v>921</v>
      </c>
      <c r="C913" t="s">
        <v>17</v>
      </c>
      <c r="D913" t="s">
        <v>922</v>
      </c>
      <c r="E913" s="32">
        <v>1.03</v>
      </c>
      <c r="G913" t="s">
        <v>507</v>
      </c>
      <c r="H913" s="33">
        <v>9.15</v>
      </c>
      <c r="I913" t="s">
        <v>508</v>
      </c>
      <c r="J913" s="34">
        <f>ROUND(E913* H913,5)</f>
        <v>9.4245000000000001</v>
      </c>
      <c r="K913" s="35"/>
    </row>
    <row r="914" spans="1:27" x14ac:dyDescent="0.25">
      <c r="B914" t="s">
        <v>915</v>
      </c>
      <c r="C914" t="s">
        <v>14</v>
      </c>
      <c r="D914" t="s">
        <v>916</v>
      </c>
      <c r="E914" s="32">
        <v>1.89</v>
      </c>
      <c r="G914" t="s">
        <v>507</v>
      </c>
      <c r="H914" s="33">
        <v>0.05</v>
      </c>
      <c r="I914" t="s">
        <v>508</v>
      </c>
      <c r="J914" s="34">
        <f>ROUND(E914* H914,5)</f>
        <v>9.4500000000000001E-2</v>
      </c>
      <c r="K914" s="35"/>
    </row>
    <row r="915" spans="1:27" x14ac:dyDescent="0.25">
      <c r="B915" t="s">
        <v>907</v>
      </c>
      <c r="C915" t="s">
        <v>870</v>
      </c>
      <c r="D915" t="s">
        <v>908</v>
      </c>
      <c r="E915" s="32">
        <v>0.18</v>
      </c>
      <c r="G915" t="s">
        <v>507</v>
      </c>
      <c r="H915" s="33">
        <v>16.48</v>
      </c>
      <c r="I915" t="s">
        <v>508</v>
      </c>
      <c r="J915" s="34">
        <f>ROUND(E915* H915,5)</f>
        <v>2.9664000000000001</v>
      </c>
      <c r="K915" s="35"/>
    </row>
    <row r="916" spans="1:27" x14ac:dyDescent="0.25">
      <c r="B916" t="s">
        <v>913</v>
      </c>
      <c r="C916" t="s">
        <v>551</v>
      </c>
      <c r="D916" t="s">
        <v>914</v>
      </c>
      <c r="E916" s="32">
        <v>0.47249999999999998</v>
      </c>
      <c r="G916" t="s">
        <v>507</v>
      </c>
      <c r="H916" s="33">
        <v>1.69</v>
      </c>
      <c r="I916" t="s">
        <v>508</v>
      </c>
      <c r="J916" s="34">
        <f>ROUND(E916* H916,5)</f>
        <v>0.79852999999999996</v>
      </c>
      <c r="K916" s="35"/>
    </row>
    <row r="917" spans="1:27" x14ac:dyDescent="0.25">
      <c r="B917" t="s">
        <v>998</v>
      </c>
      <c r="C917" t="s">
        <v>17</v>
      </c>
      <c r="D917" t="s">
        <v>999</v>
      </c>
      <c r="E917" s="32">
        <v>1</v>
      </c>
      <c r="G917" t="s">
        <v>507</v>
      </c>
      <c r="H917" s="33">
        <v>8.89</v>
      </c>
      <c r="I917" t="s">
        <v>508</v>
      </c>
      <c r="J917" s="34">
        <f>ROUND(E917* H917,5)</f>
        <v>8.89</v>
      </c>
      <c r="K917" s="35"/>
    </row>
    <row r="918" spans="1:27" x14ac:dyDescent="0.25">
      <c r="D918" s="36" t="s">
        <v>523</v>
      </c>
      <c r="E918" s="35"/>
      <c r="H918" s="35"/>
      <c r="K918" s="33">
        <f>SUM(J913:J917)</f>
        <v>22.173929999999999</v>
      </c>
    </row>
    <row r="919" spans="1:27" x14ac:dyDescent="0.25">
      <c r="E919" s="35"/>
      <c r="H919" s="35"/>
      <c r="K919" s="35"/>
    </row>
    <row r="920" spans="1:27" x14ac:dyDescent="0.25">
      <c r="D920" s="36" t="s">
        <v>525</v>
      </c>
      <c r="E920" s="35"/>
      <c r="H920" s="35">
        <v>1.5</v>
      </c>
      <c r="I920" t="s">
        <v>526</v>
      </c>
      <c r="J920">
        <f>ROUND(H920/100*K911,5)</f>
        <v>0.25933</v>
      </c>
      <c r="K920" s="35"/>
    </row>
    <row r="921" spans="1:27" x14ac:dyDescent="0.25">
      <c r="D921" s="36" t="s">
        <v>524</v>
      </c>
      <c r="E921" s="35"/>
      <c r="H921" s="35"/>
      <c r="K921" s="37">
        <f>SUM(J908:J920)</f>
        <v>39.721979999999995</v>
      </c>
    </row>
    <row r="922" spans="1:27" x14ac:dyDescent="0.25">
      <c r="D922" s="36" t="s">
        <v>527</v>
      </c>
      <c r="E922" s="35"/>
      <c r="H922" s="35"/>
      <c r="K922" s="37">
        <f>SUM(K921:K921)</f>
        <v>39.721979999999995</v>
      </c>
    </row>
    <row r="924" spans="1:27" ht="45" customHeight="1" x14ac:dyDescent="0.25">
      <c r="A924" s="27"/>
      <c r="B924" s="27" t="s">
        <v>1000</v>
      </c>
      <c r="C924" s="28" t="s">
        <v>17</v>
      </c>
      <c r="D924" s="7" t="s">
        <v>1001</v>
      </c>
      <c r="E924" s="6"/>
      <c r="F924" s="6"/>
      <c r="G924" s="28"/>
      <c r="H924" s="30" t="s">
        <v>500</v>
      </c>
      <c r="I924" s="5">
        <v>1</v>
      </c>
      <c r="J924" s="4"/>
      <c r="K924" s="31">
        <f>ROUND(K936,2)</f>
        <v>50.02</v>
      </c>
      <c r="L924" s="29" t="s">
        <v>1002</v>
      </c>
      <c r="M924" s="28"/>
      <c r="N924" s="28"/>
      <c r="O924" s="28"/>
      <c r="P924" s="28"/>
      <c r="Q924" s="28"/>
      <c r="R924" s="28"/>
      <c r="S924" s="28"/>
      <c r="T924" s="28"/>
      <c r="U924" s="28"/>
      <c r="V924" s="28"/>
      <c r="W924" s="28"/>
      <c r="X924" s="28"/>
      <c r="Y924" s="28"/>
      <c r="Z924" s="28"/>
      <c r="AA924" s="28"/>
    </row>
    <row r="925" spans="1:27" x14ac:dyDescent="0.25">
      <c r="B925" s="23" t="s">
        <v>502</v>
      </c>
    </row>
    <row r="926" spans="1:27" x14ac:dyDescent="0.25">
      <c r="B926" t="s">
        <v>825</v>
      </c>
      <c r="C926" t="s">
        <v>504</v>
      </c>
      <c r="D926" t="s">
        <v>826</v>
      </c>
      <c r="E926" s="32">
        <v>0.37</v>
      </c>
      <c r="F926" t="s">
        <v>506</v>
      </c>
      <c r="G926" t="s">
        <v>507</v>
      </c>
      <c r="H926" s="33">
        <v>30.41</v>
      </c>
      <c r="I926" t="s">
        <v>508</v>
      </c>
      <c r="J926" s="34">
        <f>ROUND(E926/I924* H926,5)</f>
        <v>11.2517</v>
      </c>
      <c r="K926" s="35"/>
    </row>
    <row r="927" spans="1:27" x14ac:dyDescent="0.25">
      <c r="B927" t="s">
        <v>823</v>
      </c>
      <c r="C927" t="s">
        <v>504</v>
      </c>
      <c r="D927" t="s">
        <v>824</v>
      </c>
      <c r="E927" s="32">
        <v>0.37</v>
      </c>
      <c r="F927" t="s">
        <v>506</v>
      </c>
      <c r="G927" t="s">
        <v>507</v>
      </c>
      <c r="H927" s="33">
        <v>26.12</v>
      </c>
      <c r="I927" t="s">
        <v>508</v>
      </c>
      <c r="J927" s="34">
        <f>ROUND(E927/I924* H927,5)</f>
        <v>9.6644000000000005</v>
      </c>
      <c r="K927" s="35"/>
    </row>
    <row r="928" spans="1:27" x14ac:dyDescent="0.25">
      <c r="D928" s="36" t="s">
        <v>509</v>
      </c>
      <c r="E928" s="35"/>
      <c r="H928" s="35"/>
      <c r="K928" s="33">
        <f>SUM(J926:J927)</f>
        <v>20.9161</v>
      </c>
    </row>
    <row r="929" spans="1:27" x14ac:dyDescent="0.25">
      <c r="B929" s="23" t="s">
        <v>514</v>
      </c>
      <c r="E929" s="35"/>
      <c r="H929" s="35"/>
      <c r="K929" s="35"/>
    </row>
    <row r="930" spans="1:27" x14ac:dyDescent="0.25">
      <c r="B930" t="s">
        <v>1003</v>
      </c>
      <c r="C930" t="s">
        <v>17</v>
      </c>
      <c r="D930" t="s">
        <v>1004</v>
      </c>
      <c r="E930" s="32">
        <v>1.03</v>
      </c>
      <c r="G930" t="s">
        <v>507</v>
      </c>
      <c r="H930" s="33">
        <v>23.61</v>
      </c>
      <c r="I930" t="s">
        <v>508</v>
      </c>
      <c r="J930" s="34">
        <f>ROUND(E930* H930,5)</f>
        <v>24.318300000000001</v>
      </c>
      <c r="K930" s="35"/>
    </row>
    <row r="931" spans="1:27" x14ac:dyDescent="0.25">
      <c r="B931" t="s">
        <v>1005</v>
      </c>
      <c r="C931" t="s">
        <v>17</v>
      </c>
      <c r="D931" t="s">
        <v>1006</v>
      </c>
      <c r="E931" s="32">
        <v>1.03</v>
      </c>
      <c r="G931" t="s">
        <v>507</v>
      </c>
      <c r="H931" s="33">
        <v>4.34</v>
      </c>
      <c r="I931" t="s">
        <v>508</v>
      </c>
      <c r="J931" s="34">
        <f>ROUND(E931* H931,5)</f>
        <v>4.4702000000000002</v>
      </c>
      <c r="K931" s="35"/>
    </row>
    <row r="932" spans="1:27" x14ac:dyDescent="0.25">
      <c r="D932" s="36" t="s">
        <v>523</v>
      </c>
      <c r="E932" s="35"/>
      <c r="H932" s="35"/>
      <c r="K932" s="33">
        <f>SUM(J930:J931)</f>
        <v>28.788499999999999</v>
      </c>
    </row>
    <row r="933" spans="1:27" x14ac:dyDescent="0.25">
      <c r="E933" s="35"/>
      <c r="H933" s="35"/>
      <c r="K933" s="35"/>
    </row>
    <row r="934" spans="1:27" x14ac:dyDescent="0.25">
      <c r="D934" s="36" t="s">
        <v>525</v>
      </c>
      <c r="E934" s="35"/>
      <c r="H934" s="35">
        <v>1.5</v>
      </c>
      <c r="I934" t="s">
        <v>526</v>
      </c>
      <c r="J934">
        <f>ROUND(H934/100*K928,5)</f>
        <v>0.31374000000000002</v>
      </c>
      <c r="K934" s="35"/>
    </row>
    <row r="935" spans="1:27" x14ac:dyDescent="0.25">
      <c r="D935" s="36" t="s">
        <v>524</v>
      </c>
      <c r="E935" s="35"/>
      <c r="H935" s="35"/>
      <c r="K935" s="37">
        <f>SUM(J925:J934)</f>
        <v>50.018340000000002</v>
      </c>
    </row>
    <row r="936" spans="1:27" x14ac:dyDescent="0.25">
      <c r="D936" s="36" t="s">
        <v>527</v>
      </c>
      <c r="E936" s="35"/>
      <c r="H936" s="35"/>
      <c r="K936" s="37">
        <f>SUM(K935:K935)</f>
        <v>50.018340000000002</v>
      </c>
    </row>
    <row r="938" spans="1:27" ht="45" customHeight="1" x14ac:dyDescent="0.25">
      <c r="A938" s="27"/>
      <c r="B938" s="27" t="s">
        <v>1007</v>
      </c>
      <c r="C938" s="28" t="s">
        <v>17</v>
      </c>
      <c r="D938" s="7" t="s">
        <v>1008</v>
      </c>
      <c r="E938" s="6"/>
      <c r="F938" s="6"/>
      <c r="G938" s="28"/>
      <c r="H938" s="30" t="s">
        <v>500</v>
      </c>
      <c r="I938" s="5">
        <v>1</v>
      </c>
      <c r="J938" s="4"/>
      <c r="K938" s="31">
        <f>ROUND(K951,2)</f>
        <v>42.08</v>
      </c>
      <c r="L938" s="29" t="s">
        <v>1009</v>
      </c>
      <c r="M938" s="28"/>
      <c r="N938" s="28"/>
      <c r="O938" s="28"/>
      <c r="P938" s="28"/>
      <c r="Q938" s="28"/>
      <c r="R938" s="28"/>
      <c r="S938" s="28"/>
      <c r="T938" s="28"/>
      <c r="U938" s="28"/>
      <c r="V938" s="28"/>
      <c r="W938" s="28"/>
      <c r="X938" s="28"/>
      <c r="Y938" s="28"/>
      <c r="Z938" s="28"/>
      <c r="AA938" s="28"/>
    </row>
    <row r="939" spans="1:27" x14ac:dyDescent="0.25">
      <c r="B939" s="23" t="s">
        <v>502</v>
      </c>
    </row>
    <row r="940" spans="1:27" x14ac:dyDescent="0.25">
      <c r="B940" t="s">
        <v>825</v>
      </c>
      <c r="C940" t="s">
        <v>504</v>
      </c>
      <c r="D940" t="s">
        <v>826</v>
      </c>
      <c r="E940" s="32">
        <v>0.4</v>
      </c>
      <c r="F940" t="s">
        <v>506</v>
      </c>
      <c r="G940" t="s">
        <v>507</v>
      </c>
      <c r="H940" s="33">
        <v>30.41</v>
      </c>
      <c r="I940" t="s">
        <v>508</v>
      </c>
      <c r="J940" s="34">
        <f>ROUND(E940/I938* H940,5)</f>
        <v>12.164</v>
      </c>
      <c r="K940" s="35"/>
    </row>
    <row r="941" spans="1:27" x14ac:dyDescent="0.25">
      <c r="B941" t="s">
        <v>823</v>
      </c>
      <c r="C941" t="s">
        <v>504</v>
      </c>
      <c r="D941" t="s">
        <v>824</v>
      </c>
      <c r="E941" s="32">
        <v>0.2</v>
      </c>
      <c r="F941" t="s">
        <v>506</v>
      </c>
      <c r="G941" t="s">
        <v>507</v>
      </c>
      <c r="H941" s="33">
        <v>26.12</v>
      </c>
      <c r="I941" t="s">
        <v>508</v>
      </c>
      <c r="J941" s="34">
        <f>ROUND(E941/I938* H941,5)</f>
        <v>5.2240000000000002</v>
      </c>
      <c r="K941" s="35"/>
    </row>
    <row r="942" spans="1:27" x14ac:dyDescent="0.25">
      <c r="D942" s="36" t="s">
        <v>509</v>
      </c>
      <c r="E942" s="35"/>
      <c r="H942" s="35"/>
      <c r="K942" s="33">
        <f>SUM(J940:J941)</f>
        <v>17.387999999999998</v>
      </c>
    </row>
    <row r="943" spans="1:27" x14ac:dyDescent="0.25">
      <c r="B943" s="23" t="s">
        <v>514</v>
      </c>
      <c r="E943" s="35"/>
      <c r="H943" s="35"/>
      <c r="K943" s="35"/>
    </row>
    <row r="944" spans="1:27" x14ac:dyDescent="0.25">
      <c r="B944" t="s">
        <v>1010</v>
      </c>
      <c r="C944" t="s">
        <v>14</v>
      </c>
      <c r="D944" t="s">
        <v>1011</v>
      </c>
      <c r="E944" s="32">
        <v>3.57</v>
      </c>
      <c r="G944" t="s">
        <v>507</v>
      </c>
      <c r="H944" s="33">
        <v>1.66</v>
      </c>
      <c r="I944" t="s">
        <v>508</v>
      </c>
      <c r="J944" s="34">
        <f>ROUND(E944* H944,5)</f>
        <v>5.9261999999999997</v>
      </c>
      <c r="K944" s="35"/>
    </row>
    <row r="945" spans="1:27" x14ac:dyDescent="0.25">
      <c r="B945" t="s">
        <v>1012</v>
      </c>
      <c r="C945" t="s">
        <v>17</v>
      </c>
      <c r="D945" t="s">
        <v>1013</v>
      </c>
      <c r="E945" s="32">
        <v>1.05</v>
      </c>
      <c r="G945" t="s">
        <v>507</v>
      </c>
      <c r="H945" s="33">
        <v>15.57</v>
      </c>
      <c r="I945" t="s">
        <v>508</v>
      </c>
      <c r="J945" s="34">
        <f>ROUND(E945* H945,5)</f>
        <v>16.348500000000001</v>
      </c>
      <c r="K945" s="35"/>
    </row>
    <row r="946" spans="1:27" x14ac:dyDescent="0.25">
      <c r="B946" t="s">
        <v>1014</v>
      </c>
      <c r="C946" t="s">
        <v>90</v>
      </c>
      <c r="D946" t="s">
        <v>1015</v>
      </c>
      <c r="E946" s="32">
        <v>8</v>
      </c>
      <c r="G946" t="s">
        <v>507</v>
      </c>
      <c r="H946" s="33">
        <v>0.27</v>
      </c>
      <c r="I946" t="s">
        <v>508</v>
      </c>
      <c r="J946" s="34">
        <f>ROUND(E946* H946,5)</f>
        <v>2.16</v>
      </c>
      <c r="K946" s="35"/>
    </row>
    <row r="947" spans="1:27" x14ac:dyDescent="0.25">
      <c r="D947" s="36" t="s">
        <v>523</v>
      </c>
      <c r="E947" s="35"/>
      <c r="H947" s="35"/>
      <c r="K947" s="33">
        <f>SUM(J944:J946)</f>
        <v>24.434700000000003</v>
      </c>
    </row>
    <row r="948" spans="1:27" x14ac:dyDescent="0.25">
      <c r="E948" s="35"/>
      <c r="H948" s="35"/>
      <c r="K948" s="35"/>
    </row>
    <row r="949" spans="1:27" x14ac:dyDescent="0.25">
      <c r="D949" s="36" t="s">
        <v>525</v>
      </c>
      <c r="E949" s="35"/>
      <c r="H949" s="35">
        <v>1.5</v>
      </c>
      <c r="I949" t="s">
        <v>526</v>
      </c>
      <c r="J949">
        <f>ROUND(H949/100*K942,5)</f>
        <v>0.26082</v>
      </c>
      <c r="K949" s="35"/>
    </row>
    <row r="950" spans="1:27" x14ac:dyDescent="0.25">
      <c r="D950" s="36" t="s">
        <v>524</v>
      </c>
      <c r="E950" s="35"/>
      <c r="H950" s="35"/>
      <c r="K950" s="37">
        <f>SUM(J939:J949)</f>
        <v>42.08352</v>
      </c>
    </row>
    <row r="951" spans="1:27" x14ac:dyDescent="0.25">
      <c r="D951" s="36" t="s">
        <v>527</v>
      </c>
      <c r="E951" s="35"/>
      <c r="H951" s="35"/>
      <c r="K951" s="37">
        <f>SUM(K950:K950)</f>
        <v>42.08352</v>
      </c>
    </row>
    <row r="953" spans="1:27" ht="45" customHeight="1" x14ac:dyDescent="0.25">
      <c r="A953" s="27"/>
      <c r="B953" s="27" t="s">
        <v>1016</v>
      </c>
      <c r="C953" s="28" t="s">
        <v>14</v>
      </c>
      <c r="D953" s="7" t="s">
        <v>1017</v>
      </c>
      <c r="E953" s="6"/>
      <c r="F953" s="6"/>
      <c r="G953" s="28"/>
      <c r="H953" s="30" t="s">
        <v>500</v>
      </c>
      <c r="I953" s="5">
        <v>1</v>
      </c>
      <c r="J953" s="4"/>
      <c r="K953" s="31">
        <f>ROUND(K964,2)</f>
        <v>61.58</v>
      </c>
      <c r="L953" s="29" t="s">
        <v>1018</v>
      </c>
      <c r="M953" s="28"/>
      <c r="N953" s="28"/>
      <c r="O953" s="28"/>
      <c r="P953" s="28"/>
      <c r="Q953" s="28"/>
      <c r="R953" s="28"/>
      <c r="S953" s="28"/>
      <c r="T953" s="28"/>
      <c r="U953" s="28"/>
      <c r="V953" s="28"/>
      <c r="W953" s="28"/>
      <c r="X953" s="28"/>
      <c r="Y953" s="28"/>
      <c r="Z953" s="28"/>
      <c r="AA953" s="28"/>
    </row>
    <row r="954" spans="1:27" x14ac:dyDescent="0.25">
      <c r="B954" s="23" t="s">
        <v>502</v>
      </c>
    </row>
    <row r="955" spans="1:27" x14ac:dyDescent="0.25">
      <c r="B955" t="s">
        <v>624</v>
      </c>
      <c r="C955" t="s">
        <v>504</v>
      </c>
      <c r="D955" t="s">
        <v>625</v>
      </c>
      <c r="E955" s="32">
        <v>0.1</v>
      </c>
      <c r="F955" t="s">
        <v>506</v>
      </c>
      <c r="G955" t="s">
        <v>507</v>
      </c>
      <c r="H955" s="33">
        <v>24.55</v>
      </c>
      <c r="I955" t="s">
        <v>508</v>
      </c>
      <c r="J955" s="34">
        <f>ROUND(E955/I953* H955,5)</f>
        <v>2.4550000000000001</v>
      </c>
      <c r="K955" s="35"/>
    </row>
    <row r="956" spans="1:27" x14ac:dyDescent="0.25">
      <c r="B956" t="s">
        <v>816</v>
      </c>
      <c r="C956" t="s">
        <v>504</v>
      </c>
      <c r="D956" t="s">
        <v>817</v>
      </c>
      <c r="E956" s="32">
        <v>0.1</v>
      </c>
      <c r="F956" t="s">
        <v>506</v>
      </c>
      <c r="G956" t="s">
        <v>507</v>
      </c>
      <c r="H956" s="33">
        <v>29.42</v>
      </c>
      <c r="I956" t="s">
        <v>508</v>
      </c>
      <c r="J956" s="34">
        <f>ROUND(E956/I953* H956,5)</f>
        <v>2.9420000000000002</v>
      </c>
      <c r="K956" s="35"/>
    </row>
    <row r="957" spans="1:27" x14ac:dyDescent="0.25">
      <c r="D957" s="36" t="s">
        <v>509</v>
      </c>
      <c r="E957" s="35"/>
      <c r="H957" s="35"/>
      <c r="K957" s="33">
        <f>SUM(J955:J956)</f>
        <v>5.3970000000000002</v>
      </c>
    </row>
    <row r="958" spans="1:27" x14ac:dyDescent="0.25">
      <c r="B958" s="23" t="s">
        <v>514</v>
      </c>
      <c r="E958" s="35"/>
      <c r="H958" s="35"/>
      <c r="K958" s="35"/>
    </row>
    <row r="959" spans="1:27" x14ac:dyDescent="0.25">
      <c r="B959" t="s">
        <v>1019</v>
      </c>
      <c r="C959" t="s">
        <v>14</v>
      </c>
      <c r="D959" t="s">
        <v>1020</v>
      </c>
      <c r="E959" s="32">
        <v>1.02</v>
      </c>
      <c r="G959" t="s">
        <v>507</v>
      </c>
      <c r="H959" s="33">
        <v>55</v>
      </c>
      <c r="I959" t="s">
        <v>508</v>
      </c>
      <c r="J959" s="34">
        <f>ROUND(E959* H959,5)</f>
        <v>56.1</v>
      </c>
      <c r="K959" s="35"/>
    </row>
    <row r="960" spans="1:27" x14ac:dyDescent="0.25">
      <c r="D960" s="36" t="s">
        <v>523</v>
      </c>
      <c r="E960" s="35"/>
      <c r="H960" s="35"/>
      <c r="K960" s="33">
        <f>SUM(J959:J959)</f>
        <v>56.1</v>
      </c>
    </row>
    <row r="961" spans="1:27" x14ac:dyDescent="0.25">
      <c r="E961" s="35"/>
      <c r="H961" s="35"/>
      <c r="K961" s="35"/>
    </row>
    <row r="962" spans="1:27" x14ac:dyDescent="0.25">
      <c r="D962" s="36" t="s">
        <v>525</v>
      </c>
      <c r="E962" s="35"/>
      <c r="H962" s="35">
        <v>1.5</v>
      </c>
      <c r="I962" t="s">
        <v>526</v>
      </c>
      <c r="J962">
        <f>ROUND(H962/100*K957,5)</f>
        <v>8.0960000000000004E-2</v>
      </c>
      <c r="K962" s="35"/>
    </row>
    <row r="963" spans="1:27" x14ac:dyDescent="0.25">
      <c r="D963" s="36" t="s">
        <v>524</v>
      </c>
      <c r="E963" s="35"/>
      <c r="H963" s="35"/>
      <c r="K963" s="37">
        <f>SUM(J954:J962)</f>
        <v>61.577959999999997</v>
      </c>
    </row>
    <row r="964" spans="1:27" x14ac:dyDescent="0.25">
      <c r="D964" s="36" t="s">
        <v>527</v>
      </c>
      <c r="E964" s="35"/>
      <c r="H964" s="35"/>
      <c r="K964" s="37">
        <f>SUM(K963:K963)</f>
        <v>61.577959999999997</v>
      </c>
    </row>
    <row r="966" spans="1:27" ht="45" customHeight="1" x14ac:dyDescent="0.25">
      <c r="A966" s="27"/>
      <c r="B966" s="27" t="s">
        <v>1021</v>
      </c>
      <c r="C966" s="28" t="s">
        <v>30</v>
      </c>
      <c r="D966" s="7" t="s">
        <v>1022</v>
      </c>
      <c r="E966" s="6"/>
      <c r="F966" s="6"/>
      <c r="G966" s="28"/>
      <c r="H966" s="30" t="s">
        <v>500</v>
      </c>
      <c r="I966" s="5">
        <v>1</v>
      </c>
      <c r="J966" s="4"/>
      <c r="K966" s="31">
        <f>ROUND(K980,2)</f>
        <v>57.67</v>
      </c>
      <c r="L966" s="29" t="s">
        <v>1023</v>
      </c>
      <c r="M966" s="28"/>
      <c r="N966" s="28"/>
      <c r="O966" s="28"/>
      <c r="P966" s="28"/>
      <c r="Q966" s="28"/>
      <c r="R966" s="28"/>
      <c r="S966" s="28"/>
      <c r="T966" s="28"/>
      <c r="U966" s="28"/>
      <c r="V966" s="28"/>
      <c r="W966" s="28"/>
      <c r="X966" s="28"/>
      <c r="Y966" s="28"/>
      <c r="Z966" s="28"/>
      <c r="AA966" s="28"/>
    </row>
    <row r="967" spans="1:27" x14ac:dyDescent="0.25">
      <c r="B967" s="23" t="s">
        <v>502</v>
      </c>
    </row>
    <row r="968" spans="1:27" x14ac:dyDescent="0.25">
      <c r="B968" t="s">
        <v>624</v>
      </c>
      <c r="C968" t="s">
        <v>504</v>
      </c>
      <c r="D968" t="s">
        <v>625</v>
      </c>
      <c r="E968" s="32">
        <v>0.05</v>
      </c>
      <c r="F968" t="s">
        <v>506</v>
      </c>
      <c r="G968" t="s">
        <v>507</v>
      </c>
      <c r="H968" s="33">
        <v>24.55</v>
      </c>
      <c r="I968" t="s">
        <v>508</v>
      </c>
      <c r="J968" s="34">
        <f>ROUND(E968/I966* H968,5)</f>
        <v>1.2275</v>
      </c>
      <c r="K968" s="35"/>
    </row>
    <row r="969" spans="1:27" x14ac:dyDescent="0.25">
      <c r="D969" s="36" t="s">
        <v>509</v>
      </c>
      <c r="E969" s="35"/>
      <c r="H969" s="35"/>
      <c r="K969" s="33">
        <f>SUM(J968:J968)</f>
        <v>1.2275</v>
      </c>
    </row>
    <row r="970" spans="1:27" x14ac:dyDescent="0.25">
      <c r="B970" s="23" t="s">
        <v>510</v>
      </c>
      <c r="E970" s="35"/>
      <c r="H970" s="35"/>
      <c r="K970" s="35"/>
    </row>
    <row r="971" spans="1:27" x14ac:dyDescent="0.25">
      <c r="B971" t="s">
        <v>1024</v>
      </c>
      <c r="C971" t="s">
        <v>504</v>
      </c>
      <c r="D971" t="s">
        <v>1025</v>
      </c>
      <c r="E971" s="32">
        <v>3.5000000000000003E-2</v>
      </c>
      <c r="F971" t="s">
        <v>506</v>
      </c>
      <c r="G971" t="s">
        <v>507</v>
      </c>
      <c r="H971" s="33">
        <v>107.16</v>
      </c>
      <c r="I971" t="s">
        <v>508</v>
      </c>
      <c r="J971" s="34">
        <f>ROUND(E971/I966* H971,5)</f>
        <v>3.7505999999999999</v>
      </c>
      <c r="K971" s="35"/>
    </row>
    <row r="972" spans="1:27" x14ac:dyDescent="0.25">
      <c r="B972" t="s">
        <v>734</v>
      </c>
      <c r="C972" t="s">
        <v>504</v>
      </c>
      <c r="D972" t="s">
        <v>735</v>
      </c>
      <c r="E972" s="32">
        <v>0.02</v>
      </c>
      <c r="F972" t="s">
        <v>506</v>
      </c>
      <c r="G972" t="s">
        <v>507</v>
      </c>
      <c r="H972" s="33">
        <v>94.94</v>
      </c>
      <c r="I972" t="s">
        <v>508</v>
      </c>
      <c r="J972" s="34">
        <f>ROUND(E972/I966* H972,5)</f>
        <v>1.8988</v>
      </c>
      <c r="K972" s="35"/>
    </row>
    <row r="973" spans="1:27" x14ac:dyDescent="0.25">
      <c r="D973" s="36" t="s">
        <v>513</v>
      </c>
      <c r="E973" s="35"/>
      <c r="H973" s="35"/>
      <c r="K973" s="33">
        <f>SUM(J971:J972)</f>
        <v>5.6494</v>
      </c>
    </row>
    <row r="974" spans="1:27" x14ac:dyDescent="0.25">
      <c r="B974" s="23" t="s">
        <v>514</v>
      </c>
      <c r="E974" s="35"/>
      <c r="H974" s="35"/>
      <c r="K974" s="35"/>
    </row>
    <row r="975" spans="1:27" x14ac:dyDescent="0.25">
      <c r="B975" t="s">
        <v>1026</v>
      </c>
      <c r="C975" t="s">
        <v>425</v>
      </c>
      <c r="D975" t="s">
        <v>1027</v>
      </c>
      <c r="E975" s="32">
        <v>1.87</v>
      </c>
      <c r="G975" t="s">
        <v>507</v>
      </c>
      <c r="H975" s="33">
        <v>27.15</v>
      </c>
      <c r="I975" t="s">
        <v>508</v>
      </c>
      <c r="J975" s="34">
        <f>ROUND(E975* H975,5)</f>
        <v>50.770499999999998</v>
      </c>
      <c r="K975" s="35"/>
    </row>
    <row r="976" spans="1:27" x14ac:dyDescent="0.25">
      <c r="D976" s="36" t="s">
        <v>523</v>
      </c>
      <c r="E976" s="35"/>
      <c r="H976" s="35"/>
      <c r="K976" s="33">
        <f>SUM(J975:J975)</f>
        <v>50.770499999999998</v>
      </c>
    </row>
    <row r="977" spans="1:27" x14ac:dyDescent="0.25">
      <c r="E977" s="35"/>
      <c r="H977" s="35"/>
      <c r="K977" s="35"/>
    </row>
    <row r="978" spans="1:27" x14ac:dyDescent="0.25">
      <c r="D978" s="36" t="s">
        <v>525</v>
      </c>
      <c r="E978" s="35"/>
      <c r="H978" s="35">
        <v>1.5</v>
      </c>
      <c r="I978" t="s">
        <v>526</v>
      </c>
      <c r="J978">
        <f>ROUND(H978/100*K969,5)</f>
        <v>1.8409999999999999E-2</v>
      </c>
      <c r="K978" s="35"/>
    </row>
    <row r="979" spans="1:27" x14ac:dyDescent="0.25">
      <c r="D979" s="36" t="s">
        <v>524</v>
      </c>
      <c r="E979" s="35"/>
      <c r="H979" s="35"/>
      <c r="K979" s="37">
        <f>SUM(J967:J978)</f>
        <v>57.66581</v>
      </c>
    </row>
    <row r="980" spans="1:27" x14ac:dyDescent="0.25">
      <c r="D980" s="36" t="s">
        <v>527</v>
      </c>
      <c r="E980" s="35"/>
      <c r="H980" s="35"/>
      <c r="K980" s="37">
        <f>SUM(K979:K979)</f>
        <v>57.66581</v>
      </c>
    </row>
    <row r="982" spans="1:27" ht="45" customHeight="1" x14ac:dyDescent="0.25">
      <c r="A982" s="27"/>
      <c r="B982" s="27" t="s">
        <v>1028</v>
      </c>
      <c r="C982" s="28" t="s">
        <v>17</v>
      </c>
      <c r="D982" s="7" t="s">
        <v>1029</v>
      </c>
      <c r="E982" s="6"/>
      <c r="F982" s="6"/>
      <c r="G982" s="28"/>
      <c r="H982" s="30" t="s">
        <v>500</v>
      </c>
      <c r="I982" s="5">
        <v>1</v>
      </c>
      <c r="J982" s="4"/>
      <c r="K982" s="31">
        <f>ROUND(K996,2)</f>
        <v>10.5</v>
      </c>
      <c r="L982" s="29" t="s">
        <v>1030</v>
      </c>
      <c r="M982" s="28"/>
      <c r="N982" s="28"/>
      <c r="O982" s="28"/>
      <c r="P982" s="28"/>
      <c r="Q982" s="28"/>
      <c r="R982" s="28"/>
      <c r="S982" s="28"/>
      <c r="T982" s="28"/>
      <c r="U982" s="28"/>
      <c r="V982" s="28"/>
      <c r="W982" s="28"/>
      <c r="X982" s="28"/>
      <c r="Y982" s="28"/>
      <c r="Z982" s="28"/>
      <c r="AA982" s="28"/>
    </row>
    <row r="983" spans="1:27" x14ac:dyDescent="0.25">
      <c r="B983" s="23" t="s">
        <v>502</v>
      </c>
    </row>
    <row r="984" spans="1:27" x14ac:dyDescent="0.25">
      <c r="B984" t="s">
        <v>503</v>
      </c>
      <c r="C984" t="s">
        <v>504</v>
      </c>
      <c r="D984" t="s">
        <v>505</v>
      </c>
      <c r="E984" s="32">
        <v>0.1</v>
      </c>
      <c r="F984" t="s">
        <v>506</v>
      </c>
      <c r="G984" t="s">
        <v>507</v>
      </c>
      <c r="H984" s="33">
        <v>25.38</v>
      </c>
      <c r="I984" t="s">
        <v>508</v>
      </c>
      <c r="J984" s="34">
        <f>ROUND(E984/I982* H984,5)</f>
        <v>2.5379999999999998</v>
      </c>
      <c r="K984" s="35"/>
    </row>
    <row r="985" spans="1:27" x14ac:dyDescent="0.25">
      <c r="B985" t="s">
        <v>624</v>
      </c>
      <c r="C985" t="s">
        <v>504</v>
      </c>
      <c r="D985" t="s">
        <v>625</v>
      </c>
      <c r="E985" s="32">
        <v>0.05</v>
      </c>
      <c r="F985" t="s">
        <v>506</v>
      </c>
      <c r="G985" t="s">
        <v>507</v>
      </c>
      <c r="H985" s="33">
        <v>24.55</v>
      </c>
      <c r="I985" t="s">
        <v>508</v>
      </c>
      <c r="J985" s="34">
        <f>ROUND(E985/I982* H985,5)</f>
        <v>1.2275</v>
      </c>
      <c r="K985" s="35"/>
    </row>
    <row r="986" spans="1:27" x14ac:dyDescent="0.25">
      <c r="D986" s="36" t="s">
        <v>509</v>
      </c>
      <c r="E986" s="35"/>
      <c r="H986" s="35"/>
      <c r="K986" s="33">
        <f>SUM(J984:J985)</f>
        <v>3.7654999999999998</v>
      </c>
    </row>
    <row r="987" spans="1:27" x14ac:dyDescent="0.25">
      <c r="B987" s="23" t="s">
        <v>510</v>
      </c>
      <c r="E987" s="35"/>
      <c r="H987" s="35"/>
      <c r="K987" s="35"/>
    </row>
    <row r="988" spans="1:27" x14ac:dyDescent="0.25">
      <c r="B988" t="s">
        <v>755</v>
      </c>
      <c r="C988" t="s">
        <v>504</v>
      </c>
      <c r="D988" t="s">
        <v>756</v>
      </c>
      <c r="E988" s="32">
        <v>0.05</v>
      </c>
      <c r="F988" t="s">
        <v>506</v>
      </c>
      <c r="G988" t="s">
        <v>507</v>
      </c>
      <c r="H988" s="33">
        <v>9.23</v>
      </c>
      <c r="I988" t="s">
        <v>508</v>
      </c>
      <c r="J988" s="34">
        <f>ROUND(E988/I982* H988,5)</f>
        <v>0.46150000000000002</v>
      </c>
      <c r="K988" s="35"/>
    </row>
    <row r="989" spans="1:27" x14ac:dyDescent="0.25">
      <c r="D989" s="36" t="s">
        <v>513</v>
      </c>
      <c r="E989" s="35"/>
      <c r="H989" s="35"/>
      <c r="K989" s="33">
        <f>SUM(J988:J988)</f>
        <v>0.46150000000000002</v>
      </c>
    </row>
    <row r="990" spans="1:27" x14ac:dyDescent="0.25">
      <c r="B990" s="23" t="s">
        <v>514</v>
      </c>
      <c r="E990" s="35"/>
      <c r="H990" s="35"/>
      <c r="K990" s="35"/>
    </row>
    <row r="991" spans="1:27" x14ac:dyDescent="0.25">
      <c r="B991" t="s">
        <v>1031</v>
      </c>
      <c r="C991" t="s">
        <v>425</v>
      </c>
      <c r="D991" t="s">
        <v>1032</v>
      </c>
      <c r="E991" s="32">
        <v>0.26779999999999998</v>
      </c>
      <c r="G991" t="s">
        <v>507</v>
      </c>
      <c r="H991" s="33">
        <v>23.23</v>
      </c>
      <c r="I991" t="s">
        <v>508</v>
      </c>
      <c r="J991" s="34">
        <f>ROUND(E991* H991,5)</f>
        <v>6.2209899999999996</v>
      </c>
      <c r="K991" s="35"/>
    </row>
    <row r="992" spans="1:27" x14ac:dyDescent="0.25">
      <c r="D992" s="36" t="s">
        <v>523</v>
      </c>
      <c r="E992" s="35"/>
      <c r="H992" s="35"/>
      <c r="K992" s="33">
        <f>SUM(J991:J991)</f>
        <v>6.2209899999999996</v>
      </c>
    </row>
    <row r="993" spans="1:27" x14ac:dyDescent="0.25">
      <c r="E993" s="35"/>
      <c r="H993" s="35"/>
      <c r="K993" s="35"/>
    </row>
    <row r="994" spans="1:27" x14ac:dyDescent="0.25">
      <c r="D994" s="36" t="s">
        <v>525</v>
      </c>
      <c r="E994" s="35"/>
      <c r="H994" s="35">
        <v>1.5</v>
      </c>
      <c r="I994" t="s">
        <v>526</v>
      </c>
      <c r="J994">
        <f>ROUND(H994/100*K986,5)</f>
        <v>5.6480000000000002E-2</v>
      </c>
      <c r="K994" s="35"/>
    </row>
    <row r="995" spans="1:27" x14ac:dyDescent="0.25">
      <c r="D995" s="36" t="s">
        <v>524</v>
      </c>
      <c r="E995" s="35"/>
      <c r="H995" s="35"/>
      <c r="K995" s="37">
        <f>SUM(J983:J994)</f>
        <v>10.504470000000001</v>
      </c>
    </row>
    <row r="996" spans="1:27" x14ac:dyDescent="0.25">
      <c r="D996" s="36" t="s">
        <v>527</v>
      </c>
      <c r="E996" s="35"/>
      <c r="H996" s="35"/>
      <c r="K996" s="37">
        <f>SUM(K995:K995)</f>
        <v>10.504470000000001</v>
      </c>
    </row>
    <row r="998" spans="1:27" ht="45" customHeight="1" x14ac:dyDescent="0.25">
      <c r="A998" s="27"/>
      <c r="B998" s="27" t="s">
        <v>1033</v>
      </c>
      <c r="C998" s="28" t="s">
        <v>30</v>
      </c>
      <c r="D998" s="7" t="s">
        <v>1034</v>
      </c>
      <c r="E998" s="6"/>
      <c r="F998" s="6"/>
      <c r="G998" s="28"/>
      <c r="H998" s="30" t="s">
        <v>500</v>
      </c>
      <c r="I998" s="5">
        <v>2.673</v>
      </c>
      <c r="J998" s="4"/>
      <c r="K998" s="31">
        <f>ROUND(K1012,2)</f>
        <v>128.21</v>
      </c>
      <c r="L998" s="29" t="s">
        <v>1035</v>
      </c>
      <c r="M998" s="28"/>
      <c r="N998" s="28"/>
      <c r="O998" s="28"/>
      <c r="P998" s="28"/>
      <c r="Q998" s="28"/>
      <c r="R998" s="28"/>
      <c r="S998" s="28"/>
      <c r="T998" s="28"/>
      <c r="U998" s="28"/>
      <c r="V998" s="28"/>
      <c r="W998" s="28"/>
      <c r="X998" s="28"/>
      <c r="Y998" s="28"/>
      <c r="Z998" s="28"/>
      <c r="AA998" s="28"/>
    </row>
    <row r="999" spans="1:27" x14ac:dyDescent="0.25">
      <c r="B999" s="23" t="s">
        <v>502</v>
      </c>
    </row>
    <row r="1000" spans="1:27" x14ac:dyDescent="0.25">
      <c r="B1000" t="s">
        <v>624</v>
      </c>
      <c r="C1000" t="s">
        <v>504</v>
      </c>
      <c r="D1000" t="s">
        <v>625</v>
      </c>
      <c r="E1000" s="32">
        <v>0.45</v>
      </c>
      <c r="F1000" t="s">
        <v>506</v>
      </c>
      <c r="G1000" t="s">
        <v>507</v>
      </c>
      <c r="H1000" s="33">
        <v>24.55</v>
      </c>
      <c r="I1000" t="s">
        <v>508</v>
      </c>
      <c r="J1000" s="34">
        <f>ROUND(E1000/I998* H1000,5)</f>
        <v>4.133</v>
      </c>
      <c r="K1000" s="35"/>
    </row>
    <row r="1001" spans="1:27" x14ac:dyDescent="0.25">
      <c r="B1001" t="s">
        <v>1036</v>
      </c>
      <c r="C1001" t="s">
        <v>504</v>
      </c>
      <c r="D1001" t="s">
        <v>1037</v>
      </c>
      <c r="E1001" s="32">
        <v>0.15</v>
      </c>
      <c r="F1001" t="s">
        <v>506</v>
      </c>
      <c r="G1001" t="s">
        <v>507</v>
      </c>
      <c r="H1001" s="33">
        <v>29.42</v>
      </c>
      <c r="I1001" t="s">
        <v>508</v>
      </c>
      <c r="J1001" s="34">
        <f>ROUND(E1001/I998* H1001,5)</f>
        <v>1.6509499999999999</v>
      </c>
      <c r="K1001" s="35"/>
    </row>
    <row r="1002" spans="1:27" x14ac:dyDescent="0.25">
      <c r="D1002" s="36" t="s">
        <v>509</v>
      </c>
      <c r="E1002" s="35"/>
      <c r="H1002" s="35"/>
      <c r="K1002" s="33">
        <f>SUM(J1000:J1001)</f>
        <v>5.7839499999999999</v>
      </c>
    </row>
    <row r="1003" spans="1:27" x14ac:dyDescent="0.25">
      <c r="B1003" s="23" t="s">
        <v>510</v>
      </c>
      <c r="E1003" s="35"/>
      <c r="H1003" s="35"/>
      <c r="K1003" s="35"/>
    </row>
    <row r="1004" spans="1:27" x14ac:dyDescent="0.25">
      <c r="B1004" t="s">
        <v>1038</v>
      </c>
      <c r="C1004" t="s">
        <v>504</v>
      </c>
      <c r="D1004" t="s">
        <v>1039</v>
      </c>
      <c r="E1004" s="32">
        <v>0.15</v>
      </c>
      <c r="F1004" t="s">
        <v>506</v>
      </c>
      <c r="G1004" t="s">
        <v>507</v>
      </c>
      <c r="H1004" s="33">
        <v>6.36</v>
      </c>
      <c r="I1004" t="s">
        <v>508</v>
      </c>
      <c r="J1004" s="34">
        <f>ROUND(E1004/I998* H1004,5)</f>
        <v>0.3569</v>
      </c>
      <c r="K1004" s="35"/>
    </row>
    <row r="1005" spans="1:27" x14ac:dyDescent="0.25">
      <c r="D1005" s="36" t="s">
        <v>513</v>
      </c>
      <c r="E1005" s="35"/>
      <c r="H1005" s="35"/>
      <c r="K1005" s="33">
        <f>SUM(J1004:J1004)</f>
        <v>0.3569</v>
      </c>
    </row>
    <row r="1006" spans="1:27" x14ac:dyDescent="0.25">
      <c r="B1006" s="23" t="s">
        <v>514</v>
      </c>
      <c r="E1006" s="35"/>
      <c r="H1006" s="35"/>
      <c r="K1006" s="35"/>
    </row>
    <row r="1007" spans="1:27" x14ac:dyDescent="0.25">
      <c r="B1007" t="s">
        <v>1040</v>
      </c>
      <c r="C1007" t="s">
        <v>30</v>
      </c>
      <c r="D1007" t="s">
        <v>1041</v>
      </c>
      <c r="E1007" s="32">
        <v>1.05</v>
      </c>
      <c r="G1007" t="s">
        <v>507</v>
      </c>
      <c r="H1007" s="33">
        <v>116.17</v>
      </c>
      <c r="I1007" t="s">
        <v>508</v>
      </c>
      <c r="J1007" s="34">
        <f>ROUND(E1007* H1007,5)</f>
        <v>121.9785</v>
      </c>
      <c r="K1007" s="35"/>
    </row>
    <row r="1008" spans="1:27" x14ac:dyDescent="0.25">
      <c r="D1008" s="36" t="s">
        <v>523</v>
      </c>
      <c r="E1008" s="35"/>
      <c r="H1008" s="35"/>
      <c r="K1008" s="33">
        <f>SUM(J1007:J1007)</f>
        <v>121.9785</v>
      </c>
    </row>
    <row r="1009" spans="1:27" x14ac:dyDescent="0.25">
      <c r="E1009" s="35"/>
      <c r="H1009" s="35"/>
      <c r="K1009" s="35"/>
    </row>
    <row r="1010" spans="1:27" x14ac:dyDescent="0.25">
      <c r="D1010" s="36" t="s">
        <v>525</v>
      </c>
      <c r="E1010" s="35"/>
      <c r="H1010" s="35">
        <v>1.5</v>
      </c>
      <c r="I1010" t="s">
        <v>526</v>
      </c>
      <c r="J1010">
        <f>ROUND(H1010/100*K1002,5)</f>
        <v>8.6760000000000004E-2</v>
      </c>
      <c r="K1010" s="35"/>
    </row>
    <row r="1011" spans="1:27" x14ac:dyDescent="0.25">
      <c r="D1011" s="36" t="s">
        <v>524</v>
      </c>
      <c r="E1011" s="35"/>
      <c r="H1011" s="35"/>
      <c r="K1011" s="37">
        <f>SUM(J999:J1010)</f>
        <v>128.20611</v>
      </c>
    </row>
    <row r="1012" spans="1:27" x14ac:dyDescent="0.25">
      <c r="D1012" s="36" t="s">
        <v>527</v>
      </c>
      <c r="E1012" s="35"/>
      <c r="H1012" s="35"/>
      <c r="K1012" s="37">
        <f>SUM(K1011:K1011)</f>
        <v>128.20611</v>
      </c>
    </row>
    <row r="1014" spans="1:27" ht="45" customHeight="1" x14ac:dyDescent="0.25">
      <c r="A1014" s="27"/>
      <c r="B1014" s="27" t="s">
        <v>1042</v>
      </c>
      <c r="C1014" s="28" t="s">
        <v>17</v>
      </c>
      <c r="D1014" s="7" t="s">
        <v>1043</v>
      </c>
      <c r="E1014" s="6"/>
      <c r="F1014" s="6"/>
      <c r="G1014" s="28"/>
      <c r="H1014" s="30" t="s">
        <v>500</v>
      </c>
      <c r="I1014" s="5">
        <v>1</v>
      </c>
      <c r="J1014" s="4"/>
      <c r="K1014" s="31">
        <f>ROUND(K1025,2)</f>
        <v>25.39</v>
      </c>
      <c r="L1014" s="29" t="s">
        <v>1044</v>
      </c>
      <c r="M1014" s="28"/>
      <c r="N1014" s="28"/>
      <c r="O1014" s="28"/>
      <c r="P1014" s="28"/>
      <c r="Q1014" s="28"/>
      <c r="R1014" s="28"/>
      <c r="S1014" s="28"/>
      <c r="T1014" s="28"/>
      <c r="U1014" s="28"/>
      <c r="V1014" s="28"/>
      <c r="W1014" s="28"/>
      <c r="X1014" s="28"/>
      <c r="Y1014" s="28"/>
      <c r="Z1014" s="28"/>
      <c r="AA1014" s="28"/>
    </row>
    <row r="1015" spans="1:27" x14ac:dyDescent="0.25">
      <c r="B1015" s="23" t="s">
        <v>502</v>
      </c>
    </row>
    <row r="1016" spans="1:27" x14ac:dyDescent="0.25">
      <c r="B1016" t="s">
        <v>624</v>
      </c>
      <c r="C1016" t="s">
        <v>504</v>
      </c>
      <c r="D1016" t="s">
        <v>625</v>
      </c>
      <c r="E1016" s="32">
        <v>0.24</v>
      </c>
      <c r="F1016" t="s">
        <v>506</v>
      </c>
      <c r="G1016" t="s">
        <v>507</v>
      </c>
      <c r="H1016" s="33">
        <v>24.55</v>
      </c>
      <c r="I1016" t="s">
        <v>508</v>
      </c>
      <c r="J1016" s="34">
        <f>ROUND(E1016/I1014* H1016,5)</f>
        <v>5.8920000000000003</v>
      </c>
      <c r="K1016" s="35"/>
    </row>
    <row r="1017" spans="1:27" x14ac:dyDescent="0.25">
      <c r="B1017" t="s">
        <v>816</v>
      </c>
      <c r="C1017" t="s">
        <v>504</v>
      </c>
      <c r="D1017" t="s">
        <v>817</v>
      </c>
      <c r="E1017" s="32">
        <v>0.11</v>
      </c>
      <c r="F1017" t="s">
        <v>506</v>
      </c>
      <c r="G1017" t="s">
        <v>507</v>
      </c>
      <c r="H1017" s="33">
        <v>29.42</v>
      </c>
      <c r="I1017" t="s">
        <v>508</v>
      </c>
      <c r="J1017" s="34">
        <f>ROUND(E1017/I1014* H1017,5)</f>
        <v>3.2362000000000002</v>
      </c>
      <c r="K1017" s="35"/>
    </row>
    <row r="1018" spans="1:27" x14ac:dyDescent="0.25">
      <c r="D1018" s="36" t="s">
        <v>509</v>
      </c>
      <c r="E1018" s="35"/>
      <c r="H1018" s="35"/>
      <c r="K1018" s="33">
        <f>SUM(J1016:J1017)</f>
        <v>9.1281999999999996</v>
      </c>
    </row>
    <row r="1019" spans="1:27" x14ac:dyDescent="0.25">
      <c r="B1019" s="23" t="s">
        <v>514</v>
      </c>
      <c r="E1019" s="35"/>
      <c r="H1019" s="35"/>
      <c r="K1019" s="35"/>
    </row>
    <row r="1020" spans="1:27" x14ac:dyDescent="0.25">
      <c r="B1020" t="s">
        <v>1045</v>
      </c>
      <c r="C1020" t="s">
        <v>30</v>
      </c>
      <c r="D1020" t="s">
        <v>1046</v>
      </c>
      <c r="E1020" s="32">
        <v>0.1545</v>
      </c>
      <c r="G1020" t="s">
        <v>507</v>
      </c>
      <c r="H1020" s="33">
        <v>104.38</v>
      </c>
      <c r="I1020" t="s">
        <v>508</v>
      </c>
      <c r="J1020" s="34">
        <f>ROUND(E1020* H1020,5)</f>
        <v>16.126709999999999</v>
      </c>
      <c r="K1020" s="35"/>
    </row>
    <row r="1021" spans="1:27" x14ac:dyDescent="0.25">
      <c r="D1021" s="36" t="s">
        <v>523</v>
      </c>
      <c r="E1021" s="35"/>
      <c r="H1021" s="35"/>
      <c r="K1021" s="33">
        <f>SUM(J1020:J1020)</f>
        <v>16.126709999999999</v>
      </c>
    </row>
    <row r="1022" spans="1:27" x14ac:dyDescent="0.25">
      <c r="E1022" s="35"/>
      <c r="H1022" s="35"/>
      <c r="K1022" s="35"/>
    </row>
    <row r="1023" spans="1:27" x14ac:dyDescent="0.25">
      <c r="D1023" s="36" t="s">
        <v>525</v>
      </c>
      <c r="E1023" s="35"/>
      <c r="H1023" s="35">
        <v>1.5</v>
      </c>
      <c r="I1023" t="s">
        <v>526</v>
      </c>
      <c r="J1023">
        <f>ROUND(H1023/100*K1018,5)</f>
        <v>0.13691999999999999</v>
      </c>
      <c r="K1023" s="35"/>
    </row>
    <row r="1024" spans="1:27" x14ac:dyDescent="0.25">
      <c r="D1024" s="36" t="s">
        <v>524</v>
      </c>
      <c r="E1024" s="35"/>
      <c r="H1024" s="35"/>
      <c r="K1024" s="37">
        <f>SUM(J1015:J1023)</f>
        <v>25.391829999999999</v>
      </c>
    </row>
    <row r="1025" spans="1:27" x14ac:dyDescent="0.25">
      <c r="D1025" s="36" t="s">
        <v>527</v>
      </c>
      <c r="E1025" s="35"/>
      <c r="H1025" s="35"/>
      <c r="K1025" s="37">
        <f>SUM(K1024:K1024)</f>
        <v>25.391829999999999</v>
      </c>
    </row>
    <row r="1027" spans="1:27" ht="45" customHeight="1" x14ac:dyDescent="0.25">
      <c r="A1027" s="27"/>
      <c r="B1027" s="27" t="s">
        <v>1047</v>
      </c>
      <c r="C1027" s="28" t="s">
        <v>14</v>
      </c>
      <c r="D1027" s="7" t="s">
        <v>1048</v>
      </c>
      <c r="E1027" s="6"/>
      <c r="F1027" s="6"/>
      <c r="G1027" s="28"/>
      <c r="H1027" s="30" t="s">
        <v>500</v>
      </c>
      <c r="I1027" s="5">
        <v>1</v>
      </c>
      <c r="J1027" s="4"/>
      <c r="K1027" s="31">
        <f>ROUND(K1045,2)</f>
        <v>10.92</v>
      </c>
      <c r="L1027" s="29" t="s">
        <v>1049</v>
      </c>
      <c r="M1027" s="28"/>
      <c r="N1027" s="28"/>
      <c r="O1027" s="28"/>
      <c r="P1027" s="28"/>
      <c r="Q1027" s="28"/>
      <c r="R1027" s="28"/>
      <c r="S1027" s="28"/>
      <c r="T1027" s="28"/>
      <c r="U1027" s="28"/>
      <c r="V1027" s="28"/>
      <c r="W1027" s="28"/>
      <c r="X1027" s="28"/>
      <c r="Y1027" s="28"/>
      <c r="Z1027" s="28"/>
      <c r="AA1027" s="28"/>
    </row>
    <row r="1028" spans="1:27" x14ac:dyDescent="0.25">
      <c r="B1028" s="23" t="s">
        <v>502</v>
      </c>
    </row>
    <row r="1029" spans="1:27" x14ac:dyDescent="0.25">
      <c r="B1029" t="s">
        <v>503</v>
      </c>
      <c r="C1029" t="s">
        <v>504</v>
      </c>
      <c r="D1029" t="s">
        <v>505</v>
      </c>
      <c r="E1029" s="32">
        <v>4.1999999999999997E-3</v>
      </c>
      <c r="F1029" t="s">
        <v>506</v>
      </c>
      <c r="G1029" t="s">
        <v>507</v>
      </c>
      <c r="H1029" s="33">
        <v>25.38</v>
      </c>
      <c r="I1029" t="s">
        <v>508</v>
      </c>
      <c r="J1029" s="34">
        <f>ROUND(E1029/I1027* H1029,5)</f>
        <v>0.1066</v>
      </c>
      <c r="K1029" s="35"/>
    </row>
    <row r="1030" spans="1:27" x14ac:dyDescent="0.25">
      <c r="B1030" t="s">
        <v>624</v>
      </c>
      <c r="C1030" t="s">
        <v>504</v>
      </c>
      <c r="D1030" t="s">
        <v>625</v>
      </c>
      <c r="E1030" s="32">
        <v>0.05</v>
      </c>
      <c r="F1030" t="s">
        <v>506</v>
      </c>
      <c r="G1030" t="s">
        <v>507</v>
      </c>
      <c r="H1030" s="33">
        <v>24.55</v>
      </c>
      <c r="I1030" t="s">
        <v>508</v>
      </c>
      <c r="J1030" s="34">
        <f>ROUND(E1030/I1027* H1030,5)</f>
        <v>1.2275</v>
      </c>
      <c r="K1030" s="35"/>
    </row>
    <row r="1031" spans="1:27" x14ac:dyDescent="0.25">
      <c r="B1031" t="s">
        <v>1036</v>
      </c>
      <c r="C1031" t="s">
        <v>504</v>
      </c>
      <c r="D1031" t="s">
        <v>1037</v>
      </c>
      <c r="E1031" s="32">
        <v>0.2</v>
      </c>
      <c r="F1031" t="s">
        <v>506</v>
      </c>
      <c r="G1031" t="s">
        <v>507</v>
      </c>
      <c r="H1031" s="33">
        <v>29.42</v>
      </c>
      <c r="I1031" t="s">
        <v>508</v>
      </c>
      <c r="J1031" s="34">
        <f>ROUND(E1031/I1027* H1031,5)</f>
        <v>5.8840000000000003</v>
      </c>
      <c r="K1031" s="35"/>
    </row>
    <row r="1032" spans="1:27" x14ac:dyDescent="0.25">
      <c r="D1032" s="36" t="s">
        <v>509</v>
      </c>
      <c r="E1032" s="35"/>
      <c r="H1032" s="35"/>
      <c r="K1032" s="33">
        <f>SUM(J1029:J1031)</f>
        <v>7.2181000000000006</v>
      </c>
    </row>
    <row r="1033" spans="1:27" x14ac:dyDescent="0.25">
      <c r="B1033" s="23" t="s">
        <v>510</v>
      </c>
      <c r="E1033" s="35"/>
      <c r="H1033" s="35"/>
      <c r="K1033" s="35"/>
    </row>
    <row r="1034" spans="1:27" x14ac:dyDescent="0.25">
      <c r="B1034" t="s">
        <v>511</v>
      </c>
      <c r="C1034" t="s">
        <v>504</v>
      </c>
      <c r="D1034" t="s">
        <v>512</v>
      </c>
      <c r="E1034" s="32">
        <v>4.1999999999999997E-3</v>
      </c>
      <c r="F1034" t="s">
        <v>506</v>
      </c>
      <c r="G1034" t="s">
        <v>507</v>
      </c>
      <c r="H1034" s="33">
        <v>2.44</v>
      </c>
      <c r="I1034" t="s">
        <v>508</v>
      </c>
      <c r="J1034" s="34">
        <f>ROUND(E1034/I1027* H1034,5)</f>
        <v>1.025E-2</v>
      </c>
      <c r="K1034" s="35"/>
    </row>
    <row r="1035" spans="1:27" x14ac:dyDescent="0.25">
      <c r="D1035" s="36" t="s">
        <v>513</v>
      </c>
      <c r="E1035" s="35"/>
      <c r="H1035" s="35"/>
      <c r="K1035" s="33">
        <f>SUM(J1034:J1034)</f>
        <v>1.025E-2</v>
      </c>
    </row>
    <row r="1036" spans="1:27" x14ac:dyDescent="0.25">
      <c r="B1036" s="23" t="s">
        <v>514</v>
      </c>
      <c r="E1036" s="35"/>
      <c r="H1036" s="35"/>
      <c r="K1036" s="35"/>
    </row>
    <row r="1037" spans="1:27" x14ac:dyDescent="0.25">
      <c r="B1037" t="s">
        <v>521</v>
      </c>
      <c r="C1037" t="s">
        <v>30</v>
      </c>
      <c r="D1037" t="s">
        <v>522</v>
      </c>
      <c r="E1037" s="32">
        <v>1.25E-3</v>
      </c>
      <c r="G1037" t="s">
        <v>507</v>
      </c>
      <c r="H1037" s="33">
        <v>2.59</v>
      </c>
      <c r="I1037" t="s">
        <v>508</v>
      </c>
      <c r="J1037" s="34">
        <f>ROUND(E1037* H1037,5)</f>
        <v>3.2399999999999998E-3</v>
      </c>
      <c r="K1037" s="35"/>
    </row>
    <row r="1038" spans="1:27" x14ac:dyDescent="0.25">
      <c r="B1038" t="s">
        <v>515</v>
      </c>
      <c r="C1038" t="s">
        <v>425</v>
      </c>
      <c r="D1038" t="s">
        <v>516</v>
      </c>
      <c r="E1038" s="32">
        <v>1E-3</v>
      </c>
      <c r="G1038" t="s">
        <v>507</v>
      </c>
      <c r="H1038" s="33">
        <v>168.82</v>
      </c>
      <c r="I1038" t="s">
        <v>508</v>
      </c>
      <c r="J1038" s="34">
        <f>ROUND(E1038* H1038,5)</f>
        <v>0.16882</v>
      </c>
      <c r="K1038" s="35"/>
    </row>
    <row r="1039" spans="1:27" x14ac:dyDescent="0.25">
      <c r="B1039" t="s">
        <v>1050</v>
      </c>
      <c r="C1039" t="s">
        <v>425</v>
      </c>
      <c r="D1039" t="s">
        <v>1051</v>
      </c>
      <c r="E1039" s="32">
        <v>6.1700000000000001E-3</v>
      </c>
      <c r="G1039" t="s">
        <v>507</v>
      </c>
      <c r="H1039" s="33">
        <v>62.34</v>
      </c>
      <c r="I1039" t="s">
        <v>508</v>
      </c>
      <c r="J1039" s="34">
        <f>ROUND(E1039* H1039,5)</f>
        <v>0.38463999999999998</v>
      </c>
      <c r="K1039" s="35"/>
    </row>
    <row r="1040" spans="1:27" x14ac:dyDescent="0.25">
      <c r="B1040" t="s">
        <v>1052</v>
      </c>
      <c r="C1040" t="s">
        <v>90</v>
      </c>
      <c r="D1040" t="s">
        <v>1053</v>
      </c>
      <c r="E1040" s="32">
        <v>5.05</v>
      </c>
      <c r="G1040" t="s">
        <v>507</v>
      </c>
      <c r="H1040" s="33">
        <v>0.6</v>
      </c>
      <c r="I1040" t="s">
        <v>508</v>
      </c>
      <c r="J1040" s="34">
        <f>ROUND(E1040* H1040,5)</f>
        <v>3.03</v>
      </c>
      <c r="K1040" s="35"/>
    </row>
    <row r="1041" spans="1:27" x14ac:dyDescent="0.25">
      <c r="D1041" s="36" t="s">
        <v>523</v>
      </c>
      <c r="E1041" s="35"/>
      <c r="H1041" s="35"/>
      <c r="K1041" s="33">
        <f>SUM(J1037:J1040)</f>
        <v>3.5866999999999996</v>
      </c>
    </row>
    <row r="1042" spans="1:27" x14ac:dyDescent="0.25">
      <c r="E1042" s="35"/>
      <c r="H1042" s="35"/>
      <c r="K1042" s="35"/>
    </row>
    <row r="1043" spans="1:27" x14ac:dyDescent="0.25">
      <c r="D1043" s="36" t="s">
        <v>525</v>
      </c>
      <c r="E1043" s="35"/>
      <c r="H1043" s="35">
        <v>1.5</v>
      </c>
      <c r="I1043" t="s">
        <v>526</v>
      </c>
      <c r="J1043">
        <f>ROUND(H1043/100*K1032,5)</f>
        <v>0.10827000000000001</v>
      </c>
      <c r="K1043" s="35"/>
    </row>
    <row r="1044" spans="1:27" x14ac:dyDescent="0.25">
      <c r="D1044" s="36" t="s">
        <v>524</v>
      </c>
      <c r="E1044" s="35"/>
      <c r="H1044" s="35"/>
      <c r="K1044" s="37">
        <f>SUM(J1028:J1043)</f>
        <v>10.92332</v>
      </c>
    </row>
    <row r="1045" spans="1:27" x14ac:dyDescent="0.25">
      <c r="D1045" s="36" t="s">
        <v>527</v>
      </c>
      <c r="E1045" s="35"/>
      <c r="H1045" s="35"/>
      <c r="K1045" s="37">
        <f>SUM(K1044:K1044)</f>
        <v>10.92332</v>
      </c>
    </row>
    <row r="1047" spans="1:27" ht="45" customHeight="1" x14ac:dyDescent="0.25">
      <c r="A1047" s="27"/>
      <c r="B1047" s="27" t="s">
        <v>1054</v>
      </c>
      <c r="C1047" s="28" t="s">
        <v>90</v>
      </c>
      <c r="D1047" s="7" t="s">
        <v>1055</v>
      </c>
      <c r="E1047" s="6"/>
      <c r="F1047" s="6"/>
      <c r="G1047" s="28"/>
      <c r="H1047" s="30" t="s">
        <v>500</v>
      </c>
      <c r="I1047" s="5">
        <v>1</v>
      </c>
      <c r="J1047" s="4"/>
      <c r="K1047" s="31">
        <f>ROUND(K1066,2)</f>
        <v>168.63</v>
      </c>
      <c r="L1047" s="29" t="s">
        <v>1056</v>
      </c>
      <c r="M1047" s="28"/>
      <c r="N1047" s="28"/>
      <c r="O1047" s="28"/>
      <c r="P1047" s="28"/>
      <c r="Q1047" s="28"/>
      <c r="R1047" s="28"/>
      <c r="S1047" s="28"/>
      <c r="T1047" s="28"/>
      <c r="U1047" s="28"/>
      <c r="V1047" s="28"/>
      <c r="W1047" s="28"/>
      <c r="X1047" s="28"/>
      <c r="Y1047" s="28"/>
      <c r="Z1047" s="28"/>
      <c r="AA1047" s="28"/>
    </row>
    <row r="1048" spans="1:27" x14ac:dyDescent="0.25">
      <c r="B1048" s="23" t="s">
        <v>502</v>
      </c>
    </row>
    <row r="1049" spans="1:27" x14ac:dyDescent="0.25">
      <c r="B1049" t="s">
        <v>503</v>
      </c>
      <c r="C1049" t="s">
        <v>504</v>
      </c>
      <c r="D1049" t="s">
        <v>505</v>
      </c>
      <c r="E1049" s="32">
        <v>1.0999999999999999E-2</v>
      </c>
      <c r="F1049" t="s">
        <v>506</v>
      </c>
      <c r="G1049" t="s">
        <v>507</v>
      </c>
      <c r="H1049" s="33">
        <v>25.38</v>
      </c>
      <c r="I1049" t="s">
        <v>508</v>
      </c>
      <c r="J1049" s="34">
        <f>ROUND(E1049/I1047* H1049,5)</f>
        <v>0.27917999999999998</v>
      </c>
      <c r="K1049" s="35"/>
    </row>
    <row r="1050" spans="1:27" x14ac:dyDescent="0.25">
      <c r="B1050" t="s">
        <v>624</v>
      </c>
      <c r="C1050" t="s">
        <v>504</v>
      </c>
      <c r="D1050" t="s">
        <v>625</v>
      </c>
      <c r="E1050" s="32">
        <v>0.86873</v>
      </c>
      <c r="F1050" t="s">
        <v>506</v>
      </c>
      <c r="G1050" t="s">
        <v>507</v>
      </c>
      <c r="H1050" s="33">
        <v>24.55</v>
      </c>
      <c r="I1050" t="s">
        <v>508</v>
      </c>
      <c r="J1050" s="34">
        <f>ROUND(E1050/I1047* H1050,5)</f>
        <v>21.32732</v>
      </c>
      <c r="K1050" s="35"/>
    </row>
    <row r="1051" spans="1:27" x14ac:dyDescent="0.25">
      <c r="B1051" t="s">
        <v>1036</v>
      </c>
      <c r="C1051" t="s">
        <v>504</v>
      </c>
      <c r="D1051" t="s">
        <v>1037</v>
      </c>
      <c r="E1051" s="32">
        <v>0.86873</v>
      </c>
      <c r="F1051" t="s">
        <v>506</v>
      </c>
      <c r="G1051" t="s">
        <v>507</v>
      </c>
      <c r="H1051" s="33">
        <v>29.42</v>
      </c>
      <c r="I1051" t="s">
        <v>508</v>
      </c>
      <c r="J1051" s="34">
        <f>ROUND(E1051/I1047* H1051,5)</f>
        <v>25.558039999999998</v>
      </c>
      <c r="K1051" s="35"/>
    </row>
    <row r="1052" spans="1:27" x14ac:dyDescent="0.25">
      <c r="D1052" s="36" t="s">
        <v>509</v>
      </c>
      <c r="E1052" s="35"/>
      <c r="H1052" s="35"/>
      <c r="K1052" s="33">
        <f>SUM(J1049:J1051)</f>
        <v>47.164540000000002</v>
      </c>
    </row>
    <row r="1053" spans="1:27" x14ac:dyDescent="0.25">
      <c r="B1053" s="23" t="s">
        <v>510</v>
      </c>
      <c r="E1053" s="35"/>
      <c r="H1053" s="35"/>
      <c r="K1053" s="35"/>
    </row>
    <row r="1054" spans="1:27" x14ac:dyDescent="0.25">
      <c r="B1054" t="s">
        <v>1057</v>
      </c>
      <c r="C1054" t="s">
        <v>504</v>
      </c>
      <c r="D1054" t="s">
        <v>1058</v>
      </c>
      <c r="E1054" s="32">
        <v>0.16875000000000001</v>
      </c>
      <c r="F1054" t="s">
        <v>506</v>
      </c>
      <c r="G1054" t="s">
        <v>507</v>
      </c>
      <c r="H1054" s="33">
        <v>70.790000000000006</v>
      </c>
      <c r="I1054" t="s">
        <v>508</v>
      </c>
      <c r="J1054" s="34">
        <f>ROUND(E1054/I1047* H1054,5)</f>
        <v>11.94581</v>
      </c>
      <c r="K1054" s="35"/>
    </row>
    <row r="1055" spans="1:27" x14ac:dyDescent="0.25">
      <c r="B1055" t="s">
        <v>511</v>
      </c>
      <c r="C1055" t="s">
        <v>504</v>
      </c>
      <c r="D1055" t="s">
        <v>512</v>
      </c>
      <c r="E1055" s="32">
        <v>1.0999999999999999E-2</v>
      </c>
      <c r="F1055" t="s">
        <v>506</v>
      </c>
      <c r="G1055" t="s">
        <v>507</v>
      </c>
      <c r="H1055" s="33">
        <v>2.44</v>
      </c>
      <c r="I1055" t="s">
        <v>508</v>
      </c>
      <c r="J1055" s="34">
        <f>ROUND(E1055/I1047* H1055,5)</f>
        <v>2.6839999999999999E-2</v>
      </c>
      <c r="K1055" s="35"/>
    </row>
    <row r="1056" spans="1:27" x14ac:dyDescent="0.25">
      <c r="D1056" s="36" t="s">
        <v>513</v>
      </c>
      <c r="E1056" s="35"/>
      <c r="H1056" s="35"/>
      <c r="K1056" s="33">
        <f>SUM(J1054:J1055)</f>
        <v>11.97265</v>
      </c>
    </row>
    <row r="1057" spans="1:27" x14ac:dyDescent="0.25">
      <c r="B1057" s="23" t="s">
        <v>514</v>
      </c>
      <c r="E1057" s="35"/>
      <c r="H1057" s="35"/>
      <c r="K1057" s="35"/>
    </row>
    <row r="1058" spans="1:27" x14ac:dyDescent="0.25">
      <c r="B1058" t="s">
        <v>1059</v>
      </c>
      <c r="C1058" t="s">
        <v>30</v>
      </c>
      <c r="D1058" t="s">
        <v>1060</v>
      </c>
      <c r="E1058" s="32">
        <v>5.2499999999999998E-2</v>
      </c>
      <c r="G1058" t="s">
        <v>507</v>
      </c>
      <c r="H1058" s="33">
        <v>88.74</v>
      </c>
      <c r="I1058" t="s">
        <v>508</v>
      </c>
      <c r="J1058" s="34">
        <f>ROUND(E1058* H1058,5)</f>
        <v>4.6588500000000002</v>
      </c>
      <c r="K1058" s="35"/>
    </row>
    <row r="1059" spans="1:27" x14ac:dyDescent="0.25">
      <c r="B1059" t="s">
        <v>1061</v>
      </c>
      <c r="C1059" t="s">
        <v>425</v>
      </c>
      <c r="D1059" t="s">
        <v>1062</v>
      </c>
      <c r="E1059" s="32">
        <v>1.617E-2</v>
      </c>
      <c r="G1059" t="s">
        <v>507</v>
      </c>
      <c r="H1059" s="33">
        <v>64.06</v>
      </c>
      <c r="I1059" t="s">
        <v>508</v>
      </c>
      <c r="J1059" s="34">
        <f>ROUND(E1059* H1059,5)</f>
        <v>1.0358499999999999</v>
      </c>
      <c r="K1059" s="35"/>
    </row>
    <row r="1060" spans="1:27" x14ac:dyDescent="0.25">
      <c r="B1060" t="s">
        <v>521</v>
      </c>
      <c r="C1060" t="s">
        <v>30</v>
      </c>
      <c r="D1060" t="s">
        <v>522</v>
      </c>
      <c r="E1060" s="32">
        <v>1.9599999999999999E-3</v>
      </c>
      <c r="G1060" t="s">
        <v>507</v>
      </c>
      <c r="H1060" s="33">
        <v>2.59</v>
      </c>
      <c r="I1060" t="s">
        <v>508</v>
      </c>
      <c r="J1060" s="34">
        <f>ROUND(E1060* H1060,5)</f>
        <v>5.0800000000000003E-3</v>
      </c>
      <c r="K1060" s="35"/>
    </row>
    <row r="1061" spans="1:27" x14ac:dyDescent="0.25">
      <c r="B1061" t="s">
        <v>1063</v>
      </c>
      <c r="C1061" t="s">
        <v>90</v>
      </c>
      <c r="D1061" t="s">
        <v>1064</v>
      </c>
      <c r="E1061" s="32">
        <v>1</v>
      </c>
      <c r="G1061" t="s">
        <v>507</v>
      </c>
      <c r="H1061" s="33">
        <v>103.09</v>
      </c>
      <c r="I1061" t="s">
        <v>508</v>
      </c>
      <c r="J1061" s="34">
        <f>ROUND(E1061* H1061,5)</f>
        <v>103.09</v>
      </c>
      <c r="K1061" s="35"/>
    </row>
    <row r="1062" spans="1:27" x14ac:dyDescent="0.25">
      <c r="D1062" s="36" t="s">
        <v>523</v>
      </c>
      <c r="E1062" s="35"/>
      <c r="H1062" s="35"/>
      <c r="K1062" s="33">
        <f>SUM(J1058:J1061)</f>
        <v>108.78978000000001</v>
      </c>
    </row>
    <row r="1063" spans="1:27" x14ac:dyDescent="0.25">
      <c r="E1063" s="35"/>
      <c r="H1063" s="35"/>
      <c r="K1063" s="35"/>
    </row>
    <row r="1064" spans="1:27" x14ac:dyDescent="0.25">
      <c r="D1064" s="36" t="s">
        <v>525</v>
      </c>
      <c r="E1064" s="35"/>
      <c r="H1064" s="35">
        <v>1.5</v>
      </c>
      <c r="I1064" t="s">
        <v>526</v>
      </c>
      <c r="J1064">
        <f>ROUND(H1064/100*K1052,5)</f>
        <v>0.70747000000000004</v>
      </c>
      <c r="K1064" s="35"/>
    </row>
    <row r="1065" spans="1:27" x14ac:dyDescent="0.25">
      <c r="D1065" s="36" t="s">
        <v>524</v>
      </c>
      <c r="E1065" s="35"/>
      <c r="H1065" s="35"/>
      <c r="K1065" s="37">
        <f>SUM(J1048:J1064)</f>
        <v>168.63444000000001</v>
      </c>
    </row>
    <row r="1066" spans="1:27" x14ac:dyDescent="0.25">
      <c r="D1066" s="36" t="s">
        <v>527</v>
      </c>
      <c r="E1066" s="35"/>
      <c r="H1066" s="35"/>
      <c r="K1066" s="37">
        <f>SUM(K1065:K1065)</f>
        <v>168.63444000000001</v>
      </c>
    </row>
    <row r="1068" spans="1:27" ht="45" customHeight="1" x14ac:dyDescent="0.25">
      <c r="A1068" s="27"/>
      <c r="B1068" s="27" t="s">
        <v>1065</v>
      </c>
      <c r="C1068" s="28" t="s">
        <v>14</v>
      </c>
      <c r="D1068" s="7" t="s">
        <v>1066</v>
      </c>
      <c r="E1068" s="6"/>
      <c r="F1068" s="6"/>
      <c r="G1068" s="28"/>
      <c r="H1068" s="30" t="s">
        <v>500</v>
      </c>
      <c r="I1068" s="5">
        <v>1</v>
      </c>
      <c r="J1068" s="4"/>
      <c r="K1068" s="31">
        <f>ROUND(K1081,2)</f>
        <v>71.790000000000006</v>
      </c>
      <c r="L1068" s="29" t="s">
        <v>1067</v>
      </c>
      <c r="M1068" s="28"/>
      <c r="N1068" s="28"/>
      <c r="O1068" s="28"/>
      <c r="P1068" s="28"/>
      <c r="Q1068" s="28"/>
      <c r="R1068" s="28"/>
      <c r="S1068" s="28"/>
      <c r="T1068" s="28"/>
      <c r="U1068" s="28"/>
      <c r="V1068" s="28"/>
      <c r="W1068" s="28"/>
      <c r="X1068" s="28"/>
      <c r="Y1068" s="28"/>
      <c r="Z1068" s="28"/>
      <c r="AA1068" s="28"/>
    </row>
    <row r="1069" spans="1:27" x14ac:dyDescent="0.25">
      <c r="B1069" s="23" t="s">
        <v>502</v>
      </c>
    </row>
    <row r="1070" spans="1:27" x14ac:dyDescent="0.25">
      <c r="B1070" t="s">
        <v>624</v>
      </c>
      <c r="C1070" t="s">
        <v>504</v>
      </c>
      <c r="D1070" t="s">
        <v>625</v>
      </c>
      <c r="E1070" s="32">
        <v>0.98</v>
      </c>
      <c r="F1070" t="s">
        <v>506</v>
      </c>
      <c r="G1070" t="s">
        <v>507</v>
      </c>
      <c r="H1070" s="33">
        <v>24.55</v>
      </c>
      <c r="I1070" t="s">
        <v>508</v>
      </c>
      <c r="J1070" s="34">
        <f>ROUND(E1070/I1068* H1070,5)</f>
        <v>24.059000000000001</v>
      </c>
      <c r="K1070" s="35"/>
    </row>
    <row r="1071" spans="1:27" x14ac:dyDescent="0.25">
      <c r="B1071" t="s">
        <v>1036</v>
      </c>
      <c r="C1071" t="s">
        <v>504</v>
      </c>
      <c r="D1071" t="s">
        <v>1037</v>
      </c>
      <c r="E1071" s="32">
        <v>0.49</v>
      </c>
      <c r="F1071" t="s">
        <v>506</v>
      </c>
      <c r="G1071" t="s">
        <v>507</v>
      </c>
      <c r="H1071" s="33">
        <v>29.42</v>
      </c>
      <c r="I1071" t="s">
        <v>508</v>
      </c>
      <c r="J1071" s="34">
        <f>ROUND(E1071/I1068* H1071,5)</f>
        <v>14.415800000000001</v>
      </c>
      <c r="K1071" s="35"/>
    </row>
    <row r="1072" spans="1:27" x14ac:dyDescent="0.25">
      <c r="D1072" s="36" t="s">
        <v>509</v>
      </c>
      <c r="E1072" s="35"/>
      <c r="H1072" s="35"/>
      <c r="K1072" s="33">
        <f>SUM(J1070:J1071)</f>
        <v>38.474800000000002</v>
      </c>
    </row>
    <row r="1073" spans="1:27" x14ac:dyDescent="0.25">
      <c r="B1073" s="23" t="s">
        <v>514</v>
      </c>
      <c r="E1073" s="35"/>
      <c r="H1073" s="35"/>
      <c r="K1073" s="35"/>
    </row>
    <row r="1074" spans="1:27" x14ac:dyDescent="0.25">
      <c r="B1074" t="s">
        <v>1059</v>
      </c>
      <c r="C1074" t="s">
        <v>30</v>
      </c>
      <c r="D1074" t="s">
        <v>1060</v>
      </c>
      <c r="E1074" s="32">
        <v>0.11550000000000001</v>
      </c>
      <c r="G1074" t="s">
        <v>507</v>
      </c>
      <c r="H1074" s="33">
        <v>88.74</v>
      </c>
      <c r="I1074" t="s">
        <v>508</v>
      </c>
      <c r="J1074" s="34">
        <f>ROUND(E1074* H1074,5)</f>
        <v>10.249470000000001</v>
      </c>
      <c r="K1074" s="35"/>
    </row>
    <row r="1075" spans="1:27" x14ac:dyDescent="0.25">
      <c r="B1075" t="s">
        <v>1050</v>
      </c>
      <c r="C1075" t="s">
        <v>425</v>
      </c>
      <c r="D1075" t="s">
        <v>1051</v>
      </c>
      <c r="E1075" s="32">
        <v>2.0999999999999999E-3</v>
      </c>
      <c r="G1075" t="s">
        <v>507</v>
      </c>
      <c r="H1075" s="33">
        <v>62.34</v>
      </c>
      <c r="I1075" t="s">
        <v>508</v>
      </c>
      <c r="J1075" s="34">
        <f>ROUND(E1075* H1075,5)</f>
        <v>0.13091</v>
      </c>
      <c r="K1075" s="35"/>
    </row>
    <row r="1076" spans="1:27" x14ac:dyDescent="0.25">
      <c r="B1076" t="s">
        <v>1068</v>
      </c>
      <c r="C1076" t="s">
        <v>14</v>
      </c>
      <c r="D1076" t="s">
        <v>1069</v>
      </c>
      <c r="E1076" s="32">
        <v>1.05</v>
      </c>
      <c r="G1076" t="s">
        <v>507</v>
      </c>
      <c r="H1076" s="33">
        <v>21.29</v>
      </c>
      <c r="I1076" t="s">
        <v>508</v>
      </c>
      <c r="J1076" s="34">
        <f>ROUND(E1076* H1076,5)</f>
        <v>22.354500000000002</v>
      </c>
      <c r="K1076" s="35"/>
    </row>
    <row r="1077" spans="1:27" x14ac:dyDescent="0.25">
      <c r="D1077" s="36" t="s">
        <v>523</v>
      </c>
      <c r="E1077" s="35"/>
      <c r="H1077" s="35"/>
      <c r="K1077" s="33">
        <f>SUM(J1074:J1076)</f>
        <v>32.734880000000004</v>
      </c>
    </row>
    <row r="1078" spans="1:27" x14ac:dyDescent="0.25">
      <c r="E1078" s="35"/>
      <c r="H1078" s="35"/>
      <c r="K1078" s="35"/>
    </row>
    <row r="1079" spans="1:27" x14ac:dyDescent="0.25">
      <c r="D1079" s="36" t="s">
        <v>525</v>
      </c>
      <c r="E1079" s="35"/>
      <c r="H1079" s="35">
        <v>1.5</v>
      </c>
      <c r="I1079" t="s">
        <v>526</v>
      </c>
      <c r="J1079">
        <f>ROUND(H1079/100*K1072,5)</f>
        <v>0.57711999999999997</v>
      </c>
      <c r="K1079" s="35"/>
    </row>
    <row r="1080" spans="1:27" x14ac:dyDescent="0.25">
      <c r="D1080" s="36" t="s">
        <v>524</v>
      </c>
      <c r="E1080" s="35"/>
      <c r="H1080" s="35"/>
      <c r="K1080" s="37">
        <f>SUM(J1069:J1079)</f>
        <v>71.786799999999999</v>
      </c>
    </row>
    <row r="1081" spans="1:27" x14ac:dyDescent="0.25">
      <c r="D1081" s="36" t="s">
        <v>527</v>
      </c>
      <c r="E1081" s="35"/>
      <c r="H1081" s="35"/>
      <c r="K1081" s="37">
        <f>SUM(K1080:K1080)</f>
        <v>71.786799999999999</v>
      </c>
    </row>
    <row r="1083" spans="1:27" ht="45" customHeight="1" x14ac:dyDescent="0.25">
      <c r="A1083" s="27"/>
      <c r="B1083" s="27" t="s">
        <v>1070</v>
      </c>
      <c r="C1083" s="28" t="s">
        <v>90</v>
      </c>
      <c r="D1083" s="7" t="s">
        <v>1071</v>
      </c>
      <c r="E1083" s="6"/>
      <c r="F1083" s="6"/>
      <c r="G1083" s="28"/>
      <c r="H1083" s="30" t="s">
        <v>500</v>
      </c>
      <c r="I1083" s="5">
        <v>1</v>
      </c>
      <c r="J1083" s="4"/>
      <c r="K1083" s="31">
        <f>ROUND(K1096,2)</f>
        <v>102.36</v>
      </c>
      <c r="L1083" s="29" t="s">
        <v>1072</v>
      </c>
      <c r="M1083" s="28"/>
      <c r="N1083" s="28"/>
      <c r="O1083" s="28"/>
      <c r="P1083" s="28"/>
      <c r="Q1083" s="28"/>
      <c r="R1083" s="28"/>
      <c r="S1083" s="28"/>
      <c r="T1083" s="28"/>
      <c r="U1083" s="28"/>
      <c r="V1083" s="28"/>
      <c r="W1083" s="28"/>
      <c r="X1083" s="28"/>
      <c r="Y1083" s="28"/>
      <c r="Z1083" s="28"/>
      <c r="AA1083" s="28"/>
    </row>
    <row r="1084" spans="1:27" x14ac:dyDescent="0.25">
      <c r="B1084" s="23" t="s">
        <v>502</v>
      </c>
    </row>
    <row r="1085" spans="1:27" x14ac:dyDescent="0.25">
      <c r="B1085" t="s">
        <v>624</v>
      </c>
      <c r="C1085" t="s">
        <v>504</v>
      </c>
      <c r="D1085" t="s">
        <v>625</v>
      </c>
      <c r="E1085" s="32">
        <v>0.5</v>
      </c>
      <c r="F1085" t="s">
        <v>506</v>
      </c>
      <c r="G1085" t="s">
        <v>507</v>
      </c>
      <c r="H1085" s="33">
        <v>24.55</v>
      </c>
      <c r="I1085" t="s">
        <v>508</v>
      </c>
      <c r="J1085" s="34">
        <f>ROUND(E1085/I1083* H1085,5)</f>
        <v>12.275</v>
      </c>
      <c r="K1085" s="35"/>
    </row>
    <row r="1086" spans="1:27" x14ac:dyDescent="0.25">
      <c r="B1086" t="s">
        <v>1036</v>
      </c>
      <c r="C1086" t="s">
        <v>504</v>
      </c>
      <c r="D1086" t="s">
        <v>1037</v>
      </c>
      <c r="E1086" s="32">
        <v>0.5</v>
      </c>
      <c r="F1086" t="s">
        <v>506</v>
      </c>
      <c r="G1086" t="s">
        <v>507</v>
      </c>
      <c r="H1086" s="33">
        <v>29.42</v>
      </c>
      <c r="I1086" t="s">
        <v>508</v>
      </c>
      <c r="J1086" s="34">
        <f>ROUND(E1086/I1083* H1086,5)</f>
        <v>14.71</v>
      </c>
      <c r="K1086" s="35"/>
    </row>
    <row r="1087" spans="1:27" x14ac:dyDescent="0.25">
      <c r="D1087" s="36" t="s">
        <v>509</v>
      </c>
      <c r="E1087" s="35"/>
      <c r="H1087" s="35"/>
      <c r="K1087" s="33">
        <f>SUM(J1085:J1086)</f>
        <v>26.984999999999999</v>
      </c>
    </row>
    <row r="1088" spans="1:27" x14ac:dyDescent="0.25">
      <c r="B1088" s="23" t="s">
        <v>514</v>
      </c>
      <c r="E1088" s="35"/>
      <c r="H1088" s="35"/>
      <c r="K1088" s="35"/>
    </row>
    <row r="1089" spans="1:27" x14ac:dyDescent="0.25">
      <c r="B1089" t="s">
        <v>1073</v>
      </c>
      <c r="C1089" t="s">
        <v>90</v>
      </c>
      <c r="D1089" t="s">
        <v>1074</v>
      </c>
      <c r="E1089" s="32">
        <v>1</v>
      </c>
      <c r="G1089" t="s">
        <v>507</v>
      </c>
      <c r="H1089" s="33">
        <v>69.69</v>
      </c>
      <c r="I1089" t="s">
        <v>508</v>
      </c>
      <c r="J1089" s="34">
        <f>ROUND(E1089* H1089,5)</f>
        <v>69.69</v>
      </c>
      <c r="K1089" s="35"/>
    </row>
    <row r="1090" spans="1:27" x14ac:dyDescent="0.25">
      <c r="B1090" t="s">
        <v>1059</v>
      </c>
      <c r="C1090" t="s">
        <v>30</v>
      </c>
      <c r="D1090" t="s">
        <v>1060</v>
      </c>
      <c r="E1090" s="32">
        <v>4.3999999999999997E-2</v>
      </c>
      <c r="G1090" t="s">
        <v>507</v>
      </c>
      <c r="H1090" s="33">
        <v>88.74</v>
      </c>
      <c r="I1090" t="s">
        <v>508</v>
      </c>
      <c r="J1090" s="34">
        <f>ROUND(E1090* H1090,5)</f>
        <v>3.90456</v>
      </c>
      <c r="K1090" s="35"/>
    </row>
    <row r="1091" spans="1:27" x14ac:dyDescent="0.25">
      <c r="B1091" t="s">
        <v>1050</v>
      </c>
      <c r="C1091" t="s">
        <v>425</v>
      </c>
      <c r="D1091" t="s">
        <v>1051</v>
      </c>
      <c r="E1091" s="32">
        <v>2.1999999999999999E-2</v>
      </c>
      <c r="G1091" t="s">
        <v>507</v>
      </c>
      <c r="H1091" s="33">
        <v>62.34</v>
      </c>
      <c r="I1091" t="s">
        <v>508</v>
      </c>
      <c r="J1091" s="34">
        <f>ROUND(E1091* H1091,5)</f>
        <v>1.37148</v>
      </c>
      <c r="K1091" s="35"/>
    </row>
    <row r="1092" spans="1:27" x14ac:dyDescent="0.25">
      <c r="D1092" s="36" t="s">
        <v>523</v>
      </c>
      <c r="E1092" s="35"/>
      <c r="H1092" s="35"/>
      <c r="K1092" s="33">
        <f>SUM(J1089:J1091)</f>
        <v>74.966040000000007</v>
      </c>
    </row>
    <row r="1093" spans="1:27" x14ac:dyDescent="0.25">
      <c r="E1093" s="35"/>
      <c r="H1093" s="35"/>
      <c r="K1093" s="35"/>
    </row>
    <row r="1094" spans="1:27" x14ac:dyDescent="0.25">
      <c r="D1094" s="36" t="s">
        <v>525</v>
      </c>
      <c r="E1094" s="35"/>
      <c r="H1094" s="35">
        <v>1.5</v>
      </c>
      <c r="I1094" t="s">
        <v>526</v>
      </c>
      <c r="J1094">
        <f>ROUND(H1094/100*K1087,5)</f>
        <v>0.40477999999999997</v>
      </c>
      <c r="K1094" s="35"/>
    </row>
    <row r="1095" spans="1:27" x14ac:dyDescent="0.25">
      <c r="D1095" s="36" t="s">
        <v>524</v>
      </c>
      <c r="E1095" s="35"/>
      <c r="H1095" s="35"/>
      <c r="K1095" s="37">
        <f>SUM(J1084:J1094)</f>
        <v>102.35582000000001</v>
      </c>
    </row>
    <row r="1096" spans="1:27" x14ac:dyDescent="0.25">
      <c r="D1096" s="36" t="s">
        <v>527</v>
      </c>
      <c r="E1096" s="35"/>
      <c r="H1096" s="35"/>
      <c r="K1096" s="37">
        <f>SUM(K1095:K1095)</f>
        <v>102.35582000000001</v>
      </c>
    </row>
    <row r="1098" spans="1:27" ht="45" customHeight="1" x14ac:dyDescent="0.25">
      <c r="A1098" s="27"/>
      <c r="B1098" s="27" t="s">
        <v>1075</v>
      </c>
      <c r="C1098" s="28" t="s">
        <v>30</v>
      </c>
      <c r="D1098" s="7" t="s">
        <v>1076</v>
      </c>
      <c r="E1098" s="6"/>
      <c r="F1098" s="6"/>
      <c r="G1098" s="28"/>
      <c r="H1098" s="30" t="s">
        <v>500</v>
      </c>
      <c r="I1098" s="5">
        <v>1.194</v>
      </c>
      <c r="J1098" s="4"/>
      <c r="K1098" s="31">
        <f>ROUND(K1111,2)</f>
        <v>57.17</v>
      </c>
      <c r="L1098" s="29" t="s">
        <v>1077</v>
      </c>
      <c r="M1098" s="28"/>
      <c r="N1098" s="28"/>
      <c r="O1098" s="28"/>
      <c r="P1098" s="28"/>
      <c r="Q1098" s="28"/>
      <c r="R1098" s="28"/>
      <c r="S1098" s="28"/>
      <c r="T1098" s="28"/>
      <c r="U1098" s="28"/>
      <c r="V1098" s="28"/>
      <c r="W1098" s="28"/>
      <c r="X1098" s="28"/>
      <c r="Y1098" s="28"/>
      <c r="Z1098" s="28"/>
      <c r="AA1098" s="28"/>
    </row>
    <row r="1099" spans="1:27" x14ac:dyDescent="0.25">
      <c r="B1099" s="23" t="s">
        <v>502</v>
      </c>
    </row>
    <row r="1100" spans="1:27" x14ac:dyDescent="0.25">
      <c r="B1100" t="s">
        <v>624</v>
      </c>
      <c r="C1100" t="s">
        <v>504</v>
      </c>
      <c r="D1100" t="s">
        <v>625</v>
      </c>
      <c r="E1100" s="32">
        <v>0.05</v>
      </c>
      <c r="F1100" t="s">
        <v>506</v>
      </c>
      <c r="G1100" t="s">
        <v>507</v>
      </c>
      <c r="H1100" s="33">
        <v>24.55</v>
      </c>
      <c r="I1100" t="s">
        <v>508</v>
      </c>
      <c r="J1100" s="34">
        <f>ROUND(E1100/I1098* H1100,5)</f>
        <v>1.02806</v>
      </c>
      <c r="K1100" s="35"/>
    </row>
    <row r="1101" spans="1:27" x14ac:dyDescent="0.25">
      <c r="D1101" s="36" t="s">
        <v>509</v>
      </c>
      <c r="E1101" s="35"/>
      <c r="H1101" s="35"/>
      <c r="K1101" s="33">
        <f>SUM(J1100:J1100)</f>
        <v>1.02806</v>
      </c>
    </row>
    <row r="1102" spans="1:27" x14ac:dyDescent="0.25">
      <c r="B1102" s="23" t="s">
        <v>510</v>
      </c>
      <c r="E1102" s="35"/>
      <c r="H1102" s="35"/>
      <c r="K1102" s="35"/>
    </row>
    <row r="1103" spans="1:27" x14ac:dyDescent="0.25">
      <c r="B1103" t="s">
        <v>1078</v>
      </c>
      <c r="C1103" t="s">
        <v>504</v>
      </c>
      <c r="D1103" t="s">
        <v>1079</v>
      </c>
      <c r="E1103" s="32">
        <v>0.5</v>
      </c>
      <c r="F1103" t="s">
        <v>506</v>
      </c>
      <c r="G1103" t="s">
        <v>507</v>
      </c>
      <c r="H1103" s="33">
        <v>84.11</v>
      </c>
      <c r="I1103" t="s">
        <v>508</v>
      </c>
      <c r="J1103" s="34">
        <f>ROUND(E1103/I1098* H1103,5)</f>
        <v>35.221939999999996</v>
      </c>
      <c r="K1103" s="35"/>
    </row>
    <row r="1104" spans="1:27" x14ac:dyDescent="0.25">
      <c r="D1104" s="36" t="s">
        <v>513</v>
      </c>
      <c r="E1104" s="35"/>
      <c r="H1104" s="35"/>
      <c r="K1104" s="33">
        <f>SUM(J1103:J1103)</f>
        <v>35.221939999999996</v>
      </c>
    </row>
    <row r="1105" spans="1:27" x14ac:dyDescent="0.25">
      <c r="B1105" s="23" t="s">
        <v>514</v>
      </c>
      <c r="E1105" s="35"/>
      <c r="H1105" s="35"/>
      <c r="K1105" s="35"/>
    </row>
    <row r="1106" spans="1:27" x14ac:dyDescent="0.25">
      <c r="B1106" t="s">
        <v>1080</v>
      </c>
      <c r="C1106" t="s">
        <v>30</v>
      </c>
      <c r="D1106" t="s">
        <v>1081</v>
      </c>
      <c r="E1106" s="32">
        <v>1.1499999999999999</v>
      </c>
      <c r="G1106" t="s">
        <v>507</v>
      </c>
      <c r="H1106" s="33">
        <v>18.18</v>
      </c>
      <c r="I1106" t="s">
        <v>508</v>
      </c>
      <c r="J1106" s="34">
        <f>ROUND(E1106* H1106,5)</f>
        <v>20.907</v>
      </c>
      <c r="K1106" s="35"/>
    </row>
    <row r="1107" spans="1:27" x14ac:dyDescent="0.25">
      <c r="D1107" s="36" t="s">
        <v>523</v>
      </c>
      <c r="E1107" s="35"/>
      <c r="H1107" s="35"/>
      <c r="K1107" s="33">
        <f>SUM(J1106:J1106)</f>
        <v>20.907</v>
      </c>
    </row>
    <row r="1108" spans="1:27" x14ac:dyDescent="0.25">
      <c r="E1108" s="35"/>
      <c r="H1108" s="35"/>
      <c r="K1108" s="35"/>
    </row>
    <row r="1109" spans="1:27" x14ac:dyDescent="0.25">
      <c r="D1109" s="36" t="s">
        <v>525</v>
      </c>
      <c r="E1109" s="35"/>
      <c r="H1109" s="35">
        <v>1.5</v>
      </c>
      <c r="I1109" t="s">
        <v>526</v>
      </c>
      <c r="J1109">
        <f>ROUND(H1109/100*K1101,5)</f>
        <v>1.542E-2</v>
      </c>
      <c r="K1109" s="35"/>
    </row>
    <row r="1110" spans="1:27" x14ac:dyDescent="0.25">
      <c r="D1110" s="36" t="s">
        <v>524</v>
      </c>
      <c r="E1110" s="35"/>
      <c r="H1110" s="35"/>
      <c r="K1110" s="37">
        <f>SUM(J1099:J1109)</f>
        <v>57.172419999999995</v>
      </c>
    </row>
    <row r="1111" spans="1:27" x14ac:dyDescent="0.25">
      <c r="D1111" s="36" t="s">
        <v>527</v>
      </c>
      <c r="E1111" s="35"/>
      <c r="H1111" s="35"/>
      <c r="K1111" s="37">
        <f>SUM(K1110:K1110)</f>
        <v>57.172419999999995</v>
      </c>
    </row>
    <row r="1113" spans="1:27" ht="45" customHeight="1" x14ac:dyDescent="0.25">
      <c r="A1113" s="27"/>
      <c r="B1113" s="27" t="s">
        <v>1082</v>
      </c>
      <c r="C1113" s="28" t="s">
        <v>17</v>
      </c>
      <c r="D1113" s="7" t="s">
        <v>1083</v>
      </c>
      <c r="E1113" s="6"/>
      <c r="F1113" s="6"/>
      <c r="G1113" s="28"/>
      <c r="H1113" s="30" t="s">
        <v>500</v>
      </c>
      <c r="I1113" s="5">
        <v>1.2989999999999999</v>
      </c>
      <c r="J1113" s="4"/>
      <c r="K1113" s="31">
        <f>ROUND(K1127,2)</f>
        <v>40</v>
      </c>
      <c r="L1113" s="29" t="s">
        <v>1084</v>
      </c>
      <c r="M1113" s="28"/>
      <c r="N1113" s="28"/>
      <c r="O1113" s="28"/>
      <c r="P1113" s="28"/>
      <c r="Q1113" s="28"/>
      <c r="R1113" s="28"/>
      <c r="S1113" s="28"/>
      <c r="T1113" s="28"/>
      <c r="U1113" s="28"/>
      <c r="V1113" s="28"/>
      <c r="W1113" s="28"/>
      <c r="X1113" s="28"/>
      <c r="Y1113" s="28"/>
      <c r="Z1113" s="28"/>
      <c r="AA1113" s="28"/>
    </row>
    <row r="1114" spans="1:27" x14ac:dyDescent="0.25">
      <c r="B1114" s="23" t="s">
        <v>502</v>
      </c>
    </row>
    <row r="1115" spans="1:27" x14ac:dyDescent="0.25">
      <c r="B1115" t="s">
        <v>891</v>
      </c>
      <c r="C1115" t="s">
        <v>504</v>
      </c>
      <c r="D1115" t="s">
        <v>892</v>
      </c>
      <c r="E1115" s="32">
        <v>0.45</v>
      </c>
      <c r="F1115" t="s">
        <v>506</v>
      </c>
      <c r="G1115" t="s">
        <v>507</v>
      </c>
      <c r="H1115" s="33">
        <v>29.42</v>
      </c>
      <c r="I1115" t="s">
        <v>508</v>
      </c>
      <c r="J1115" s="34">
        <f>ROUND(E1115/I1113* H1115,5)</f>
        <v>10.191689999999999</v>
      </c>
      <c r="K1115" s="35"/>
    </row>
    <row r="1116" spans="1:27" x14ac:dyDescent="0.25">
      <c r="B1116" t="s">
        <v>905</v>
      </c>
      <c r="C1116" t="s">
        <v>504</v>
      </c>
      <c r="D1116" t="s">
        <v>906</v>
      </c>
      <c r="E1116" s="32">
        <v>0.2</v>
      </c>
      <c r="F1116" t="s">
        <v>506</v>
      </c>
      <c r="G1116" t="s">
        <v>507</v>
      </c>
      <c r="H1116" s="33">
        <v>26.12</v>
      </c>
      <c r="I1116" t="s">
        <v>508</v>
      </c>
      <c r="J1116" s="34">
        <f>ROUND(E1116/I1113* H1116,5)</f>
        <v>4.02156</v>
      </c>
      <c r="K1116" s="35"/>
    </row>
    <row r="1117" spans="1:27" x14ac:dyDescent="0.25">
      <c r="B1117" t="s">
        <v>624</v>
      </c>
      <c r="C1117" t="s">
        <v>504</v>
      </c>
      <c r="D1117" t="s">
        <v>625</v>
      </c>
      <c r="E1117" s="32">
        <v>0.03</v>
      </c>
      <c r="F1117" t="s">
        <v>506</v>
      </c>
      <c r="G1117" t="s">
        <v>507</v>
      </c>
      <c r="H1117" s="33">
        <v>24.55</v>
      </c>
      <c r="I1117" t="s">
        <v>508</v>
      </c>
      <c r="J1117" s="34">
        <f>ROUND(E1117/I1113* H1117,5)</f>
        <v>0.56696999999999997</v>
      </c>
      <c r="K1117" s="35"/>
    </row>
    <row r="1118" spans="1:27" x14ac:dyDescent="0.25">
      <c r="D1118" s="36" t="s">
        <v>509</v>
      </c>
      <c r="E1118" s="35"/>
      <c r="H1118" s="35"/>
      <c r="K1118" s="33">
        <f>SUM(J1115:J1117)</f>
        <v>14.780219999999998</v>
      </c>
    </row>
    <row r="1119" spans="1:27" x14ac:dyDescent="0.25">
      <c r="B1119" s="23" t="s">
        <v>514</v>
      </c>
      <c r="E1119" s="35"/>
      <c r="H1119" s="35"/>
      <c r="K1119" s="35"/>
    </row>
    <row r="1120" spans="1:27" x14ac:dyDescent="0.25">
      <c r="B1120" t="s">
        <v>972</v>
      </c>
      <c r="C1120" t="s">
        <v>551</v>
      </c>
      <c r="D1120" t="s">
        <v>973</v>
      </c>
      <c r="E1120" s="32">
        <v>1.425</v>
      </c>
      <c r="G1120" t="s">
        <v>507</v>
      </c>
      <c r="H1120" s="33">
        <v>0.56000000000000005</v>
      </c>
      <c r="I1120" t="s">
        <v>508</v>
      </c>
      <c r="J1120" s="34">
        <f>ROUND(E1120* H1120,5)</f>
        <v>0.79800000000000004</v>
      </c>
      <c r="K1120" s="35"/>
    </row>
    <row r="1121" spans="1:27" x14ac:dyDescent="0.25">
      <c r="B1121" t="s">
        <v>1085</v>
      </c>
      <c r="C1121" t="s">
        <v>17</v>
      </c>
      <c r="D1121" t="s">
        <v>1086</v>
      </c>
      <c r="E1121" s="32">
        <v>1.02</v>
      </c>
      <c r="G1121" t="s">
        <v>507</v>
      </c>
      <c r="H1121" s="33">
        <v>20.7</v>
      </c>
      <c r="I1121" t="s">
        <v>508</v>
      </c>
      <c r="J1121" s="34">
        <f>ROUND(E1121* H1121,5)</f>
        <v>21.114000000000001</v>
      </c>
      <c r="K1121" s="35"/>
    </row>
    <row r="1122" spans="1:27" x14ac:dyDescent="0.25">
      <c r="B1122" t="s">
        <v>968</v>
      </c>
      <c r="C1122" t="s">
        <v>551</v>
      </c>
      <c r="D1122" t="s">
        <v>969</v>
      </c>
      <c r="E1122" s="32">
        <v>7.0034999999999998</v>
      </c>
      <c r="G1122" t="s">
        <v>507</v>
      </c>
      <c r="H1122" s="33">
        <v>0.44</v>
      </c>
      <c r="I1122" t="s">
        <v>508</v>
      </c>
      <c r="J1122" s="34">
        <f>ROUND(E1122* H1122,5)</f>
        <v>3.0815399999999999</v>
      </c>
      <c r="K1122" s="35"/>
    </row>
    <row r="1123" spans="1:27" x14ac:dyDescent="0.25">
      <c r="D1123" s="36" t="s">
        <v>523</v>
      </c>
      <c r="E1123" s="35"/>
      <c r="H1123" s="35"/>
      <c r="K1123" s="33">
        <f>SUM(J1120:J1122)</f>
        <v>24.993539999999999</v>
      </c>
    </row>
    <row r="1124" spans="1:27" x14ac:dyDescent="0.25">
      <c r="E1124" s="35"/>
      <c r="H1124" s="35"/>
      <c r="K1124" s="35"/>
    </row>
    <row r="1125" spans="1:27" x14ac:dyDescent="0.25">
      <c r="D1125" s="36" t="s">
        <v>525</v>
      </c>
      <c r="E1125" s="35"/>
      <c r="H1125" s="35">
        <v>1.5</v>
      </c>
      <c r="I1125" t="s">
        <v>526</v>
      </c>
      <c r="J1125">
        <f>ROUND(H1125/100*K1118,5)</f>
        <v>0.22170000000000001</v>
      </c>
      <c r="K1125" s="35"/>
    </row>
    <row r="1126" spans="1:27" x14ac:dyDescent="0.25">
      <c r="D1126" s="36" t="s">
        <v>524</v>
      </c>
      <c r="E1126" s="35"/>
      <c r="H1126" s="35"/>
      <c r="K1126" s="37">
        <f>SUM(J1114:J1125)</f>
        <v>39.995459999999994</v>
      </c>
    </row>
    <row r="1127" spans="1:27" x14ac:dyDescent="0.25">
      <c r="D1127" s="36" t="s">
        <v>527</v>
      </c>
      <c r="E1127" s="35"/>
      <c r="H1127" s="35"/>
      <c r="K1127" s="37">
        <f>SUM(K1126:K1126)</f>
        <v>39.995459999999994</v>
      </c>
    </row>
    <row r="1129" spans="1:27" ht="45" customHeight="1" x14ac:dyDescent="0.25">
      <c r="A1129" s="27"/>
      <c r="B1129" s="27" t="s">
        <v>1087</v>
      </c>
      <c r="C1129" s="28" t="s">
        <v>17</v>
      </c>
      <c r="D1129" s="7" t="s">
        <v>1088</v>
      </c>
      <c r="E1129" s="6"/>
      <c r="F1129" s="6"/>
      <c r="G1129" s="28"/>
      <c r="H1129" s="30" t="s">
        <v>500</v>
      </c>
      <c r="I1129" s="5">
        <v>1</v>
      </c>
      <c r="J1129" s="4"/>
      <c r="K1129" s="31">
        <f>ROUND(K1144,2)</f>
        <v>34.68</v>
      </c>
      <c r="L1129" s="29" t="s">
        <v>1089</v>
      </c>
      <c r="M1129" s="28"/>
      <c r="N1129" s="28"/>
      <c r="O1129" s="28"/>
      <c r="P1129" s="28"/>
      <c r="Q1129" s="28"/>
      <c r="R1129" s="28"/>
      <c r="S1129" s="28"/>
      <c r="T1129" s="28"/>
      <c r="U1129" s="28"/>
      <c r="V1129" s="28"/>
      <c r="W1129" s="28"/>
      <c r="X1129" s="28"/>
      <c r="Y1129" s="28"/>
      <c r="Z1129" s="28"/>
      <c r="AA1129" s="28"/>
    </row>
    <row r="1130" spans="1:27" x14ac:dyDescent="0.25">
      <c r="B1130" s="23" t="s">
        <v>502</v>
      </c>
    </row>
    <row r="1131" spans="1:27" x14ac:dyDescent="0.25">
      <c r="B1131" t="s">
        <v>816</v>
      </c>
      <c r="C1131" t="s">
        <v>504</v>
      </c>
      <c r="D1131" t="s">
        <v>817</v>
      </c>
      <c r="E1131" s="32">
        <v>0.15</v>
      </c>
      <c r="F1131" t="s">
        <v>506</v>
      </c>
      <c r="G1131" t="s">
        <v>507</v>
      </c>
      <c r="H1131" s="33">
        <v>29.42</v>
      </c>
      <c r="I1131" t="s">
        <v>508</v>
      </c>
      <c r="J1131" s="34">
        <f>ROUND(E1131/I1129* H1131,5)</f>
        <v>4.4130000000000003</v>
      </c>
      <c r="K1131" s="35"/>
    </row>
    <row r="1132" spans="1:27" x14ac:dyDescent="0.25">
      <c r="B1132" t="s">
        <v>624</v>
      </c>
      <c r="C1132" t="s">
        <v>504</v>
      </c>
      <c r="D1132" t="s">
        <v>625</v>
      </c>
      <c r="E1132" s="32">
        <v>0.22</v>
      </c>
      <c r="F1132" t="s">
        <v>506</v>
      </c>
      <c r="G1132" t="s">
        <v>507</v>
      </c>
      <c r="H1132" s="33">
        <v>24.55</v>
      </c>
      <c r="I1132" t="s">
        <v>508</v>
      </c>
      <c r="J1132" s="34">
        <f>ROUND(E1132/I1129* H1132,5)</f>
        <v>5.4009999999999998</v>
      </c>
      <c r="K1132" s="35"/>
    </row>
    <row r="1133" spans="1:27" x14ac:dyDescent="0.25">
      <c r="D1133" s="36" t="s">
        <v>509</v>
      </c>
      <c r="E1133" s="35"/>
      <c r="H1133" s="35"/>
      <c r="K1133" s="33">
        <f>SUM(J1131:J1132)</f>
        <v>9.8140000000000001</v>
      </c>
    </row>
    <row r="1134" spans="1:27" x14ac:dyDescent="0.25">
      <c r="B1134" s="23" t="s">
        <v>510</v>
      </c>
      <c r="E1134" s="35"/>
      <c r="H1134" s="35"/>
      <c r="K1134" s="35"/>
    </row>
    <row r="1135" spans="1:27" x14ac:dyDescent="0.25">
      <c r="B1135" t="s">
        <v>1090</v>
      </c>
      <c r="C1135" t="s">
        <v>504</v>
      </c>
      <c r="D1135" t="s">
        <v>1091</v>
      </c>
      <c r="E1135" s="32">
        <v>0.05</v>
      </c>
      <c r="F1135" t="s">
        <v>506</v>
      </c>
      <c r="G1135" t="s">
        <v>507</v>
      </c>
      <c r="H1135" s="33">
        <v>7.22</v>
      </c>
      <c r="I1135" t="s">
        <v>508</v>
      </c>
      <c r="J1135" s="34">
        <f>ROUND(E1135/I1129* H1135,5)</f>
        <v>0.36099999999999999</v>
      </c>
      <c r="K1135" s="35"/>
    </row>
    <row r="1136" spans="1:27" x14ac:dyDescent="0.25">
      <c r="D1136" s="36" t="s">
        <v>513</v>
      </c>
      <c r="E1136" s="35"/>
      <c r="H1136" s="35"/>
      <c r="K1136" s="33">
        <f>SUM(J1135:J1135)</f>
        <v>0.36099999999999999</v>
      </c>
    </row>
    <row r="1137" spans="1:27" x14ac:dyDescent="0.25">
      <c r="B1137" s="23" t="s">
        <v>514</v>
      </c>
      <c r="E1137" s="35"/>
      <c r="H1137" s="35"/>
      <c r="K1137" s="35"/>
    </row>
    <row r="1138" spans="1:27" x14ac:dyDescent="0.25">
      <c r="B1138" t="s">
        <v>1092</v>
      </c>
      <c r="C1138" t="s">
        <v>30</v>
      </c>
      <c r="D1138" t="s">
        <v>1093</v>
      </c>
      <c r="E1138" s="32">
        <v>0.1575</v>
      </c>
      <c r="G1138" t="s">
        <v>507</v>
      </c>
      <c r="H1138" s="33">
        <v>140.63999999999999</v>
      </c>
      <c r="I1138" t="s">
        <v>508</v>
      </c>
      <c r="J1138" s="34">
        <f>ROUND(E1138* H1138,5)</f>
        <v>22.1508</v>
      </c>
      <c r="K1138" s="35"/>
    </row>
    <row r="1139" spans="1:27" x14ac:dyDescent="0.25">
      <c r="B1139" t="s">
        <v>1094</v>
      </c>
      <c r="C1139" t="s">
        <v>17</v>
      </c>
      <c r="D1139" t="s">
        <v>1095</v>
      </c>
      <c r="E1139" s="32">
        <v>1.2</v>
      </c>
      <c r="G1139" t="s">
        <v>507</v>
      </c>
      <c r="H1139" s="33">
        <v>1.84</v>
      </c>
      <c r="I1139" t="s">
        <v>508</v>
      </c>
      <c r="J1139" s="34">
        <f>ROUND(E1139* H1139,5)</f>
        <v>2.2080000000000002</v>
      </c>
      <c r="K1139" s="35"/>
    </row>
    <row r="1140" spans="1:27" x14ac:dyDescent="0.25">
      <c r="D1140" s="36" t="s">
        <v>523</v>
      </c>
      <c r="E1140" s="35"/>
      <c r="H1140" s="35"/>
      <c r="K1140" s="33">
        <f>SUM(J1138:J1139)</f>
        <v>24.358800000000002</v>
      </c>
    </row>
    <row r="1141" spans="1:27" x14ac:dyDescent="0.25">
      <c r="E1141" s="35"/>
      <c r="H1141" s="35"/>
      <c r="K1141" s="35"/>
    </row>
    <row r="1142" spans="1:27" x14ac:dyDescent="0.25">
      <c r="D1142" s="36" t="s">
        <v>525</v>
      </c>
      <c r="E1142" s="35"/>
      <c r="H1142" s="35">
        <v>1.5</v>
      </c>
      <c r="I1142" t="s">
        <v>526</v>
      </c>
      <c r="J1142">
        <f>ROUND(H1142/100*K1133,5)</f>
        <v>0.14721000000000001</v>
      </c>
      <c r="K1142" s="35"/>
    </row>
    <row r="1143" spans="1:27" x14ac:dyDescent="0.25">
      <c r="D1143" s="36" t="s">
        <v>524</v>
      </c>
      <c r="E1143" s="35"/>
      <c r="H1143" s="35"/>
      <c r="K1143" s="37">
        <f>SUM(J1130:J1142)</f>
        <v>34.681010000000001</v>
      </c>
    </row>
    <row r="1144" spans="1:27" x14ac:dyDescent="0.25">
      <c r="D1144" s="36" t="s">
        <v>527</v>
      </c>
      <c r="E1144" s="35"/>
      <c r="H1144" s="35"/>
      <c r="K1144" s="37">
        <f>SUM(K1143:K1143)</f>
        <v>34.681010000000001</v>
      </c>
    </row>
    <row r="1146" spans="1:27" ht="45" customHeight="1" x14ac:dyDescent="0.25">
      <c r="A1146" s="27"/>
      <c r="B1146" s="27" t="s">
        <v>1096</v>
      </c>
      <c r="C1146" s="28" t="s">
        <v>1097</v>
      </c>
      <c r="D1146" s="7" t="s">
        <v>1098</v>
      </c>
      <c r="E1146" s="6"/>
      <c r="F1146" s="6"/>
      <c r="G1146" s="28"/>
      <c r="H1146" s="30" t="s">
        <v>500</v>
      </c>
      <c r="I1146" s="5">
        <v>1</v>
      </c>
      <c r="J1146" s="4"/>
      <c r="K1146" s="31">
        <v>39.200000000000003</v>
      </c>
      <c r="L1146" s="29" t="s">
        <v>1099</v>
      </c>
      <c r="M1146" s="28"/>
      <c r="N1146" s="28"/>
      <c r="O1146" s="28"/>
      <c r="P1146" s="28"/>
      <c r="Q1146" s="28"/>
      <c r="R1146" s="28"/>
      <c r="S1146" s="28"/>
      <c r="T1146" s="28"/>
      <c r="U1146" s="28"/>
      <c r="V1146" s="28"/>
      <c r="W1146" s="28"/>
      <c r="X1146" s="28"/>
      <c r="Y1146" s="28"/>
      <c r="Z1146" s="28"/>
      <c r="AA1146" s="28"/>
    </row>
    <row r="1147" spans="1:27" ht="45" customHeight="1" x14ac:dyDescent="0.25">
      <c r="A1147" s="27"/>
      <c r="B1147" s="27" t="s">
        <v>1100</v>
      </c>
      <c r="C1147" s="28" t="s">
        <v>17</v>
      </c>
      <c r="D1147" s="7" t="s">
        <v>1101</v>
      </c>
      <c r="E1147" s="6"/>
      <c r="F1147" s="6"/>
      <c r="G1147" s="28"/>
      <c r="H1147" s="30" t="s">
        <v>500</v>
      </c>
      <c r="I1147" s="5">
        <v>1</v>
      </c>
      <c r="J1147" s="4"/>
      <c r="K1147" s="31">
        <v>7.93</v>
      </c>
      <c r="L1147" s="29" t="s">
        <v>1102</v>
      </c>
      <c r="M1147" s="28"/>
      <c r="N1147" s="28"/>
      <c r="O1147" s="28"/>
      <c r="P1147" s="28"/>
      <c r="Q1147" s="28"/>
      <c r="R1147" s="28"/>
      <c r="S1147" s="28"/>
      <c r="T1147" s="28"/>
      <c r="U1147" s="28"/>
      <c r="V1147" s="28"/>
      <c r="W1147" s="28"/>
      <c r="X1147" s="28"/>
      <c r="Y1147" s="28"/>
      <c r="Z1147" s="28"/>
      <c r="AA1147" s="28"/>
    </row>
    <row r="1148" spans="1:27" ht="45" customHeight="1" x14ac:dyDescent="0.25">
      <c r="A1148" s="27"/>
      <c r="B1148" s="27" t="s">
        <v>1103</v>
      </c>
      <c r="C1148" s="28" t="s">
        <v>17</v>
      </c>
      <c r="D1148" s="7" t="s">
        <v>1104</v>
      </c>
      <c r="E1148" s="6"/>
      <c r="F1148" s="6"/>
      <c r="G1148" s="28"/>
      <c r="H1148" s="30" t="s">
        <v>500</v>
      </c>
      <c r="I1148" s="5">
        <v>1</v>
      </c>
      <c r="J1148" s="4"/>
      <c r="K1148" s="31">
        <v>56.26</v>
      </c>
      <c r="L1148" s="29" t="s">
        <v>1105</v>
      </c>
      <c r="M1148" s="28"/>
      <c r="N1148" s="28"/>
      <c r="O1148" s="28"/>
      <c r="P1148" s="28"/>
      <c r="Q1148" s="28"/>
      <c r="R1148" s="28"/>
      <c r="S1148" s="28"/>
      <c r="T1148" s="28"/>
      <c r="U1148" s="28"/>
      <c r="V1148" s="28"/>
      <c r="W1148" s="28"/>
      <c r="X1148" s="28"/>
      <c r="Y1148" s="28"/>
      <c r="Z1148" s="28"/>
      <c r="AA1148" s="28"/>
    </row>
    <row r="1149" spans="1:27" ht="45" customHeight="1" x14ac:dyDescent="0.25">
      <c r="A1149" s="27"/>
      <c r="B1149" s="27" t="s">
        <v>1106</v>
      </c>
      <c r="C1149" s="28" t="s">
        <v>17</v>
      </c>
      <c r="D1149" s="7" t="s">
        <v>1107</v>
      </c>
      <c r="E1149" s="6"/>
      <c r="F1149" s="6"/>
      <c r="G1149" s="28"/>
      <c r="H1149" s="30" t="s">
        <v>500</v>
      </c>
      <c r="I1149" s="5">
        <v>1</v>
      </c>
      <c r="J1149" s="4"/>
      <c r="K1149" s="31">
        <f>ROUND(K1154,2)</f>
        <v>34.229999999999997</v>
      </c>
      <c r="L1149" s="29" t="s">
        <v>1108</v>
      </c>
      <c r="M1149" s="28"/>
      <c r="N1149" s="28"/>
      <c r="O1149" s="28"/>
      <c r="P1149" s="28"/>
      <c r="Q1149" s="28"/>
      <c r="R1149" s="28"/>
      <c r="S1149" s="28"/>
      <c r="T1149" s="28"/>
      <c r="U1149" s="28"/>
      <c r="V1149" s="28"/>
      <c r="W1149" s="28"/>
      <c r="X1149" s="28"/>
      <c r="Y1149" s="28"/>
      <c r="Z1149" s="28"/>
      <c r="AA1149" s="28"/>
    </row>
    <row r="1150" spans="1:27" x14ac:dyDescent="0.25">
      <c r="B1150" s="23" t="s">
        <v>514</v>
      </c>
    </row>
    <row r="1151" spans="1:27" x14ac:dyDescent="0.25">
      <c r="B1151" t="s">
        <v>1109</v>
      </c>
      <c r="C1151" t="s">
        <v>17</v>
      </c>
      <c r="D1151" t="s">
        <v>1110</v>
      </c>
      <c r="E1151" s="32">
        <v>1</v>
      </c>
      <c r="G1151" t="s">
        <v>507</v>
      </c>
      <c r="H1151" s="33">
        <v>34.229999999999997</v>
      </c>
      <c r="I1151" t="s">
        <v>508</v>
      </c>
      <c r="J1151" s="34">
        <f>ROUND(E1151* H1151,5)</f>
        <v>34.229999999999997</v>
      </c>
      <c r="K1151" s="35"/>
    </row>
    <row r="1152" spans="1:27" x14ac:dyDescent="0.25">
      <c r="D1152" s="36" t="s">
        <v>523</v>
      </c>
      <c r="E1152" s="35"/>
      <c r="H1152" s="35"/>
      <c r="K1152" s="33">
        <f>SUM(J1151:J1151)</f>
        <v>34.229999999999997</v>
      </c>
    </row>
    <row r="1153" spans="1:27" x14ac:dyDescent="0.25">
      <c r="D1153" s="36" t="s">
        <v>524</v>
      </c>
      <c r="E1153" s="35"/>
      <c r="H1153" s="35"/>
      <c r="K1153" s="37">
        <f>SUM(J1150:J1152)</f>
        <v>34.229999999999997</v>
      </c>
    </row>
    <row r="1154" spans="1:27" x14ac:dyDescent="0.25">
      <c r="D1154" s="36" t="s">
        <v>527</v>
      </c>
      <c r="E1154" s="35"/>
      <c r="H1154" s="35"/>
      <c r="K1154" s="37">
        <f>SUM(K1153:K1153)</f>
        <v>34.229999999999997</v>
      </c>
    </row>
    <row r="1156" spans="1:27" ht="45" customHeight="1" x14ac:dyDescent="0.25">
      <c r="A1156" s="27"/>
      <c r="B1156" s="27" t="s">
        <v>1111</v>
      </c>
      <c r="C1156" s="28" t="s">
        <v>30</v>
      </c>
      <c r="D1156" s="7" t="s">
        <v>1112</v>
      </c>
      <c r="E1156" s="6"/>
      <c r="F1156" s="6"/>
      <c r="G1156" s="28"/>
      <c r="H1156" s="30" t="s">
        <v>500</v>
      </c>
      <c r="I1156" s="5">
        <v>1</v>
      </c>
      <c r="J1156" s="4"/>
      <c r="K1156" s="31">
        <f>ROUND(K1173,2)</f>
        <v>167.45</v>
      </c>
      <c r="L1156" s="29" t="s">
        <v>1113</v>
      </c>
      <c r="M1156" s="28"/>
      <c r="N1156" s="28"/>
      <c r="O1156" s="28"/>
      <c r="P1156" s="28"/>
      <c r="Q1156" s="28"/>
      <c r="R1156" s="28"/>
      <c r="S1156" s="28"/>
      <c r="T1156" s="28"/>
      <c r="U1156" s="28"/>
      <c r="V1156" s="28"/>
      <c r="W1156" s="28"/>
      <c r="X1156" s="28"/>
      <c r="Y1156" s="28"/>
      <c r="Z1156" s="28"/>
      <c r="AA1156" s="28"/>
    </row>
    <row r="1157" spans="1:27" x14ac:dyDescent="0.25">
      <c r="B1157" s="23" t="s">
        <v>502</v>
      </c>
    </row>
    <row r="1158" spans="1:27" x14ac:dyDescent="0.25">
      <c r="B1158" t="s">
        <v>624</v>
      </c>
      <c r="C1158" t="s">
        <v>504</v>
      </c>
      <c r="D1158" t="s">
        <v>625</v>
      </c>
      <c r="E1158" s="32">
        <v>0.215</v>
      </c>
      <c r="F1158" t="s">
        <v>506</v>
      </c>
      <c r="G1158" t="s">
        <v>507</v>
      </c>
      <c r="H1158" s="33">
        <v>24.55</v>
      </c>
      <c r="I1158" t="s">
        <v>508</v>
      </c>
      <c r="J1158" s="34">
        <f>ROUND(E1158/I1156* H1158,5)</f>
        <v>5.2782499999999999</v>
      </c>
      <c r="K1158" s="35"/>
    </row>
    <row r="1159" spans="1:27" x14ac:dyDescent="0.25">
      <c r="B1159" t="s">
        <v>1036</v>
      </c>
      <c r="C1159" t="s">
        <v>504</v>
      </c>
      <c r="D1159" t="s">
        <v>1037</v>
      </c>
      <c r="E1159" s="32">
        <v>0.14000000000000001</v>
      </c>
      <c r="F1159" t="s">
        <v>506</v>
      </c>
      <c r="G1159" t="s">
        <v>507</v>
      </c>
      <c r="H1159" s="33">
        <v>29.42</v>
      </c>
      <c r="I1159" t="s">
        <v>508</v>
      </c>
      <c r="J1159" s="34">
        <f>ROUND(E1159/I1156* H1159,5)</f>
        <v>4.1188000000000002</v>
      </c>
      <c r="K1159" s="35"/>
    </row>
    <row r="1160" spans="1:27" x14ac:dyDescent="0.25">
      <c r="D1160" s="36" t="s">
        <v>509</v>
      </c>
      <c r="E1160" s="35"/>
      <c r="H1160" s="35"/>
      <c r="K1160" s="33">
        <f>SUM(J1158:J1159)</f>
        <v>9.3970500000000001</v>
      </c>
    </row>
    <row r="1161" spans="1:27" x14ac:dyDescent="0.25">
      <c r="B1161" s="23" t="s">
        <v>510</v>
      </c>
      <c r="E1161" s="35"/>
      <c r="H1161" s="35"/>
      <c r="K1161" s="35"/>
    </row>
    <row r="1162" spans="1:27" x14ac:dyDescent="0.25">
      <c r="B1162" t="s">
        <v>848</v>
      </c>
      <c r="C1162" t="s">
        <v>504</v>
      </c>
      <c r="D1162" t="s">
        <v>849</v>
      </c>
      <c r="E1162" s="32">
        <v>6.7000000000000004E-2</v>
      </c>
      <c r="F1162" t="s">
        <v>506</v>
      </c>
      <c r="G1162" t="s">
        <v>507</v>
      </c>
      <c r="H1162" s="33">
        <v>200.71</v>
      </c>
      <c r="I1162" t="s">
        <v>508</v>
      </c>
      <c r="J1162" s="34">
        <f>ROUND(E1162/I1156* H1162,5)</f>
        <v>13.447570000000001</v>
      </c>
      <c r="K1162" s="35"/>
    </row>
    <row r="1163" spans="1:27" x14ac:dyDescent="0.25">
      <c r="B1163" t="s">
        <v>1114</v>
      </c>
      <c r="C1163" t="s">
        <v>504</v>
      </c>
      <c r="D1163" t="s">
        <v>1115</v>
      </c>
      <c r="E1163" s="32">
        <v>3.3000000000000002E-2</v>
      </c>
      <c r="F1163" t="s">
        <v>506</v>
      </c>
      <c r="G1163" t="s">
        <v>507</v>
      </c>
      <c r="H1163" s="33">
        <v>85.81</v>
      </c>
      <c r="I1163" t="s">
        <v>508</v>
      </c>
      <c r="J1163" s="34">
        <f>ROUND(E1163/I1156* H1163,5)</f>
        <v>2.8317299999999999</v>
      </c>
      <c r="K1163" s="35"/>
    </row>
    <row r="1164" spans="1:27" x14ac:dyDescent="0.25">
      <c r="B1164" t="s">
        <v>1090</v>
      </c>
      <c r="C1164" t="s">
        <v>504</v>
      </c>
      <c r="D1164" t="s">
        <v>1091</v>
      </c>
      <c r="E1164" s="32">
        <v>7.4999999999999997E-2</v>
      </c>
      <c r="F1164" t="s">
        <v>506</v>
      </c>
      <c r="G1164" t="s">
        <v>507</v>
      </c>
      <c r="H1164" s="33">
        <v>7.22</v>
      </c>
      <c r="I1164" t="s">
        <v>508</v>
      </c>
      <c r="J1164" s="34">
        <f>ROUND(E1164/I1156* H1164,5)</f>
        <v>0.54149999999999998</v>
      </c>
      <c r="K1164" s="35"/>
    </row>
    <row r="1165" spans="1:27" x14ac:dyDescent="0.25">
      <c r="D1165" s="36" t="s">
        <v>513</v>
      </c>
      <c r="E1165" s="35"/>
      <c r="H1165" s="35"/>
      <c r="K1165" s="33">
        <f>SUM(J1162:J1164)</f>
        <v>16.820799999999998</v>
      </c>
    </row>
    <row r="1166" spans="1:27" x14ac:dyDescent="0.25">
      <c r="B1166" s="23" t="s">
        <v>514</v>
      </c>
      <c r="E1166" s="35"/>
      <c r="H1166" s="35"/>
      <c r="K1166" s="35"/>
    </row>
    <row r="1167" spans="1:27" x14ac:dyDescent="0.25">
      <c r="B1167" t="s">
        <v>1116</v>
      </c>
      <c r="C1167" t="s">
        <v>30</v>
      </c>
      <c r="D1167" t="s">
        <v>1117</v>
      </c>
      <c r="E1167" s="32">
        <v>1.05</v>
      </c>
      <c r="G1167" t="s">
        <v>507</v>
      </c>
      <c r="H1167" s="33">
        <v>118.58</v>
      </c>
      <c r="I1167" t="s">
        <v>508</v>
      </c>
      <c r="J1167" s="34">
        <f>ROUND(E1167* H1167,5)</f>
        <v>124.509</v>
      </c>
      <c r="K1167" s="35"/>
    </row>
    <row r="1168" spans="1:27" x14ac:dyDescent="0.25">
      <c r="B1168" t="s">
        <v>1118</v>
      </c>
      <c r="C1168" t="s">
        <v>425</v>
      </c>
      <c r="D1168" t="s">
        <v>1119</v>
      </c>
      <c r="E1168" s="32">
        <v>1.9949999999999999E-2</v>
      </c>
      <c r="G1168" t="s">
        <v>507</v>
      </c>
      <c r="H1168" s="33">
        <v>831.21</v>
      </c>
      <c r="I1168" t="s">
        <v>508</v>
      </c>
      <c r="J1168" s="34">
        <f>ROUND(E1168* H1168,5)</f>
        <v>16.582640000000001</v>
      </c>
      <c r="K1168" s="35"/>
    </row>
    <row r="1169" spans="1:27" x14ac:dyDescent="0.25">
      <c r="D1169" s="36" t="s">
        <v>523</v>
      </c>
      <c r="E1169" s="35"/>
      <c r="H1169" s="35"/>
      <c r="K1169" s="33">
        <f>SUM(J1167:J1168)</f>
        <v>141.09164000000001</v>
      </c>
    </row>
    <row r="1170" spans="1:27" x14ac:dyDescent="0.25">
      <c r="E1170" s="35"/>
      <c r="H1170" s="35"/>
      <c r="K1170" s="35"/>
    </row>
    <row r="1171" spans="1:27" x14ac:dyDescent="0.25">
      <c r="D1171" s="36" t="s">
        <v>525</v>
      </c>
      <c r="E1171" s="35"/>
      <c r="H1171" s="35">
        <v>1.5</v>
      </c>
      <c r="I1171" t="s">
        <v>526</v>
      </c>
      <c r="J1171">
        <f>ROUND(H1171/100*K1160,5)</f>
        <v>0.14096</v>
      </c>
      <c r="K1171" s="35"/>
    </row>
    <row r="1172" spans="1:27" x14ac:dyDescent="0.25">
      <c r="D1172" s="36" t="s">
        <v>524</v>
      </c>
      <c r="E1172" s="35"/>
      <c r="H1172" s="35"/>
      <c r="K1172" s="37">
        <f>SUM(J1157:J1171)</f>
        <v>167.45045000000002</v>
      </c>
    </row>
    <row r="1173" spans="1:27" x14ac:dyDescent="0.25">
      <c r="D1173" s="36" t="s">
        <v>527</v>
      </c>
      <c r="E1173" s="35"/>
      <c r="H1173" s="35"/>
      <c r="K1173" s="37">
        <f>SUM(K1172:K1172)</f>
        <v>167.45045000000002</v>
      </c>
    </row>
    <row r="1175" spans="1:27" ht="45" customHeight="1" x14ac:dyDescent="0.25">
      <c r="A1175" s="27"/>
      <c r="B1175" s="27" t="s">
        <v>1120</v>
      </c>
      <c r="C1175" s="28" t="s">
        <v>14</v>
      </c>
      <c r="D1175" s="7" t="s">
        <v>1121</v>
      </c>
      <c r="E1175" s="6"/>
      <c r="F1175" s="6"/>
      <c r="G1175" s="28"/>
      <c r="H1175" s="30" t="s">
        <v>500</v>
      </c>
      <c r="I1175" s="5">
        <v>1.3440000000000001</v>
      </c>
      <c r="J1175" s="4"/>
      <c r="K1175" s="31">
        <f>ROUND(K1188,2)</f>
        <v>7.45</v>
      </c>
      <c r="L1175" s="29" t="s">
        <v>1122</v>
      </c>
      <c r="M1175" s="28"/>
      <c r="N1175" s="28"/>
      <c r="O1175" s="28"/>
      <c r="P1175" s="28"/>
      <c r="Q1175" s="28"/>
      <c r="R1175" s="28"/>
      <c r="S1175" s="28"/>
      <c r="T1175" s="28"/>
      <c r="U1175" s="28"/>
      <c r="V1175" s="28"/>
      <c r="W1175" s="28"/>
      <c r="X1175" s="28"/>
      <c r="Y1175" s="28"/>
      <c r="Z1175" s="28"/>
      <c r="AA1175" s="28"/>
    </row>
    <row r="1176" spans="1:27" x14ac:dyDescent="0.25">
      <c r="B1176" s="23" t="s">
        <v>502</v>
      </c>
    </row>
    <row r="1177" spans="1:27" x14ac:dyDescent="0.25">
      <c r="B1177" t="s">
        <v>891</v>
      </c>
      <c r="C1177" t="s">
        <v>504</v>
      </c>
      <c r="D1177" t="s">
        <v>892</v>
      </c>
      <c r="E1177" s="32">
        <v>0.1</v>
      </c>
      <c r="F1177" t="s">
        <v>506</v>
      </c>
      <c r="G1177" t="s">
        <v>507</v>
      </c>
      <c r="H1177" s="33">
        <v>29.42</v>
      </c>
      <c r="I1177" t="s">
        <v>508</v>
      </c>
      <c r="J1177" s="34">
        <f>ROUND(E1177/I1175* H1177,5)</f>
        <v>2.18899</v>
      </c>
      <c r="K1177" s="35"/>
    </row>
    <row r="1178" spans="1:27" x14ac:dyDescent="0.25">
      <c r="B1178" t="s">
        <v>905</v>
      </c>
      <c r="C1178" t="s">
        <v>504</v>
      </c>
      <c r="D1178" t="s">
        <v>906</v>
      </c>
      <c r="E1178" s="32">
        <v>0.02</v>
      </c>
      <c r="F1178" t="s">
        <v>506</v>
      </c>
      <c r="G1178" t="s">
        <v>507</v>
      </c>
      <c r="H1178" s="33">
        <v>26.12</v>
      </c>
      <c r="I1178" t="s">
        <v>508</v>
      </c>
      <c r="J1178" s="34">
        <f>ROUND(E1178/I1175* H1178,5)</f>
        <v>0.38868999999999998</v>
      </c>
      <c r="K1178" s="35"/>
    </row>
    <row r="1179" spans="1:27" x14ac:dyDescent="0.25">
      <c r="D1179" s="36" t="s">
        <v>509</v>
      </c>
      <c r="E1179" s="35"/>
      <c r="H1179" s="35"/>
      <c r="K1179" s="33">
        <f>SUM(J1177:J1178)</f>
        <v>2.57768</v>
      </c>
    </row>
    <row r="1180" spans="1:27" x14ac:dyDescent="0.25">
      <c r="B1180" s="23" t="s">
        <v>514</v>
      </c>
      <c r="E1180" s="35"/>
      <c r="H1180" s="35"/>
      <c r="K1180" s="35"/>
    </row>
    <row r="1181" spans="1:27" x14ac:dyDescent="0.25">
      <c r="B1181" t="s">
        <v>1123</v>
      </c>
      <c r="C1181" t="s">
        <v>14</v>
      </c>
      <c r="D1181" t="s">
        <v>1124</v>
      </c>
      <c r="E1181" s="32">
        <v>1.02</v>
      </c>
      <c r="G1181" t="s">
        <v>507</v>
      </c>
      <c r="H1181" s="33">
        <v>4.37</v>
      </c>
      <c r="I1181" t="s">
        <v>508</v>
      </c>
      <c r="J1181" s="34">
        <f>ROUND(E1181* H1181,5)</f>
        <v>4.4573999999999998</v>
      </c>
      <c r="K1181" s="35"/>
    </row>
    <row r="1182" spans="1:27" x14ac:dyDescent="0.25">
      <c r="B1182" t="s">
        <v>977</v>
      </c>
      <c r="C1182" t="s">
        <v>551</v>
      </c>
      <c r="D1182" t="s">
        <v>978</v>
      </c>
      <c r="E1182" s="32">
        <v>0.10009999999999999</v>
      </c>
      <c r="G1182" t="s">
        <v>507</v>
      </c>
      <c r="H1182" s="33">
        <v>1.48</v>
      </c>
      <c r="I1182" t="s">
        <v>508</v>
      </c>
      <c r="J1182" s="34">
        <f>ROUND(E1182* H1182,5)</f>
        <v>0.14815</v>
      </c>
      <c r="K1182" s="35"/>
    </row>
    <row r="1183" spans="1:27" x14ac:dyDescent="0.25">
      <c r="B1183" t="s">
        <v>968</v>
      </c>
      <c r="C1183" t="s">
        <v>551</v>
      </c>
      <c r="D1183" t="s">
        <v>969</v>
      </c>
      <c r="E1183" s="32">
        <v>0.52500000000000002</v>
      </c>
      <c r="G1183" t="s">
        <v>507</v>
      </c>
      <c r="H1183" s="33">
        <v>0.44</v>
      </c>
      <c r="I1183" t="s">
        <v>508</v>
      </c>
      <c r="J1183" s="34">
        <f>ROUND(E1183* H1183,5)</f>
        <v>0.23100000000000001</v>
      </c>
      <c r="K1183" s="35"/>
    </row>
    <row r="1184" spans="1:27" x14ac:dyDescent="0.25">
      <c r="D1184" s="36" t="s">
        <v>523</v>
      </c>
      <c r="E1184" s="35"/>
      <c r="H1184" s="35"/>
      <c r="K1184" s="33">
        <f>SUM(J1181:J1183)</f>
        <v>4.8365499999999999</v>
      </c>
    </row>
    <row r="1185" spans="1:27" x14ac:dyDescent="0.25">
      <c r="E1185" s="35"/>
      <c r="H1185" s="35"/>
      <c r="K1185" s="35"/>
    </row>
    <row r="1186" spans="1:27" x14ac:dyDescent="0.25">
      <c r="D1186" s="36" t="s">
        <v>525</v>
      </c>
      <c r="E1186" s="35"/>
      <c r="H1186" s="35">
        <v>1.5</v>
      </c>
      <c r="I1186" t="s">
        <v>526</v>
      </c>
      <c r="J1186">
        <f>ROUND(H1186/100*K1179,5)</f>
        <v>3.8670000000000003E-2</v>
      </c>
      <c r="K1186" s="35"/>
    </row>
    <row r="1187" spans="1:27" x14ac:dyDescent="0.25">
      <c r="D1187" s="36" t="s">
        <v>524</v>
      </c>
      <c r="E1187" s="35"/>
      <c r="H1187" s="35"/>
      <c r="K1187" s="37">
        <f>SUM(J1176:J1186)</f>
        <v>7.4528999999999996</v>
      </c>
    </row>
    <row r="1188" spans="1:27" x14ac:dyDescent="0.25">
      <c r="D1188" s="36" t="s">
        <v>527</v>
      </c>
      <c r="E1188" s="35"/>
      <c r="H1188" s="35"/>
      <c r="K1188" s="37">
        <f>SUM(K1187:K1187)</f>
        <v>7.4528999999999996</v>
      </c>
    </row>
    <row r="1190" spans="1:27" ht="45" customHeight="1" x14ac:dyDescent="0.25">
      <c r="A1190" s="27"/>
      <c r="B1190" s="27" t="s">
        <v>1125</v>
      </c>
      <c r="C1190" s="28" t="s">
        <v>17</v>
      </c>
      <c r="D1190" s="7" t="s">
        <v>1126</v>
      </c>
      <c r="E1190" s="6"/>
      <c r="F1190" s="6"/>
      <c r="G1190" s="28"/>
      <c r="H1190" s="30" t="s">
        <v>500</v>
      </c>
      <c r="I1190" s="5">
        <v>1</v>
      </c>
      <c r="J1190" s="4"/>
      <c r="K1190" s="31">
        <f>ROUND(K1202,2)</f>
        <v>5.0599999999999996</v>
      </c>
      <c r="L1190" s="29" t="s">
        <v>1127</v>
      </c>
      <c r="M1190" s="28"/>
      <c r="N1190" s="28"/>
      <c r="O1190" s="28"/>
      <c r="P1190" s="28"/>
      <c r="Q1190" s="28"/>
      <c r="R1190" s="28"/>
      <c r="S1190" s="28"/>
      <c r="T1190" s="28"/>
      <c r="U1190" s="28"/>
      <c r="V1190" s="28"/>
      <c r="W1190" s="28"/>
      <c r="X1190" s="28"/>
      <c r="Y1190" s="28"/>
      <c r="Z1190" s="28"/>
      <c r="AA1190" s="28"/>
    </row>
    <row r="1191" spans="1:27" x14ac:dyDescent="0.25">
      <c r="B1191" s="23" t="s">
        <v>502</v>
      </c>
    </row>
    <row r="1192" spans="1:27" x14ac:dyDescent="0.25">
      <c r="B1192" t="s">
        <v>570</v>
      </c>
      <c r="C1192" t="s">
        <v>504</v>
      </c>
      <c r="D1192" t="s">
        <v>571</v>
      </c>
      <c r="E1192" s="32">
        <v>2.1999999999999999E-2</v>
      </c>
      <c r="F1192" t="s">
        <v>506</v>
      </c>
      <c r="G1192" t="s">
        <v>507</v>
      </c>
      <c r="H1192" s="33">
        <v>26.12</v>
      </c>
      <c r="I1192" t="s">
        <v>508</v>
      </c>
      <c r="J1192" s="34">
        <f>ROUND(E1192/I1190* H1192,5)</f>
        <v>0.57464000000000004</v>
      </c>
      <c r="K1192" s="35"/>
    </row>
    <row r="1193" spans="1:27" x14ac:dyDescent="0.25">
      <c r="B1193" t="s">
        <v>568</v>
      </c>
      <c r="C1193" t="s">
        <v>504</v>
      </c>
      <c r="D1193" t="s">
        <v>569</v>
      </c>
      <c r="E1193" s="32">
        <v>2.1999999999999999E-2</v>
      </c>
      <c r="F1193" t="s">
        <v>506</v>
      </c>
      <c r="G1193" t="s">
        <v>507</v>
      </c>
      <c r="H1193" s="33">
        <v>29.42</v>
      </c>
      <c r="I1193" t="s">
        <v>508</v>
      </c>
      <c r="J1193" s="34">
        <f>ROUND(E1193/I1190* H1193,5)</f>
        <v>0.64724000000000004</v>
      </c>
      <c r="K1193" s="35"/>
    </row>
    <row r="1194" spans="1:27" x14ac:dyDescent="0.25">
      <c r="D1194" s="36" t="s">
        <v>509</v>
      </c>
      <c r="E1194" s="35"/>
      <c r="H1194" s="35"/>
      <c r="K1194" s="33">
        <f>SUM(J1192:J1193)</f>
        <v>1.2218800000000001</v>
      </c>
    </row>
    <row r="1195" spans="1:27" x14ac:dyDescent="0.25">
      <c r="B1195" s="23" t="s">
        <v>514</v>
      </c>
      <c r="E1195" s="35"/>
      <c r="H1195" s="35"/>
      <c r="K1195" s="35"/>
    </row>
    <row r="1196" spans="1:27" x14ac:dyDescent="0.25">
      <c r="B1196" t="s">
        <v>574</v>
      </c>
      <c r="C1196" t="s">
        <v>551</v>
      </c>
      <c r="D1196" t="s">
        <v>575</v>
      </c>
      <c r="E1196" s="32">
        <v>1.84E-2</v>
      </c>
      <c r="G1196" t="s">
        <v>507</v>
      </c>
      <c r="H1196" s="33">
        <v>2.2200000000000002</v>
      </c>
      <c r="I1196" t="s">
        <v>508</v>
      </c>
      <c r="J1196" s="34">
        <f>ROUND(E1196* H1196,5)</f>
        <v>4.0849999999999997E-2</v>
      </c>
      <c r="K1196" s="35"/>
    </row>
    <row r="1197" spans="1:27" x14ac:dyDescent="0.25">
      <c r="B1197" t="s">
        <v>1128</v>
      </c>
      <c r="C1197" t="s">
        <v>17</v>
      </c>
      <c r="D1197" t="s">
        <v>1129</v>
      </c>
      <c r="E1197" s="32">
        <v>1.2</v>
      </c>
      <c r="G1197" t="s">
        <v>507</v>
      </c>
      <c r="H1197" s="33">
        <v>3.15</v>
      </c>
      <c r="I1197" t="s">
        <v>508</v>
      </c>
      <c r="J1197" s="34">
        <f>ROUND(E1197* H1197,5)</f>
        <v>3.78</v>
      </c>
      <c r="K1197" s="35"/>
    </row>
    <row r="1198" spans="1:27" x14ac:dyDescent="0.25">
      <c r="D1198" s="36" t="s">
        <v>523</v>
      </c>
      <c r="E1198" s="35"/>
      <c r="H1198" s="35"/>
      <c r="K1198" s="33">
        <f>SUM(J1196:J1197)</f>
        <v>3.8208499999999996</v>
      </c>
    </row>
    <row r="1199" spans="1:27" x14ac:dyDescent="0.25">
      <c r="E1199" s="35"/>
      <c r="H1199" s="35"/>
      <c r="K1199" s="35"/>
    </row>
    <row r="1200" spans="1:27" x14ac:dyDescent="0.25">
      <c r="D1200" s="36" t="s">
        <v>525</v>
      </c>
      <c r="E1200" s="35"/>
      <c r="H1200" s="35">
        <v>1.5</v>
      </c>
      <c r="I1200" t="s">
        <v>526</v>
      </c>
      <c r="J1200">
        <f>ROUND(H1200/100*K1194,5)</f>
        <v>1.8329999999999999E-2</v>
      </c>
      <c r="K1200" s="35"/>
    </row>
    <row r="1201" spans="1:27" x14ac:dyDescent="0.25">
      <c r="D1201" s="36" t="s">
        <v>524</v>
      </c>
      <c r="E1201" s="35"/>
      <c r="H1201" s="35"/>
      <c r="K1201" s="37">
        <f>SUM(J1191:J1200)</f>
        <v>5.0610599999999994</v>
      </c>
    </row>
    <row r="1202" spans="1:27" x14ac:dyDescent="0.25">
      <c r="D1202" s="36" t="s">
        <v>527</v>
      </c>
      <c r="E1202" s="35"/>
      <c r="H1202" s="35"/>
      <c r="K1202" s="37">
        <f>SUM(K1201:K1201)</f>
        <v>5.0610599999999994</v>
      </c>
    </row>
    <row r="1204" spans="1:27" ht="45" customHeight="1" x14ac:dyDescent="0.25">
      <c r="A1204" s="27"/>
      <c r="B1204" s="27" t="s">
        <v>1130</v>
      </c>
      <c r="C1204" s="28" t="s">
        <v>90</v>
      </c>
      <c r="D1204" s="7" t="s">
        <v>1131</v>
      </c>
      <c r="E1204" s="6"/>
      <c r="F1204" s="6"/>
      <c r="G1204" s="28"/>
      <c r="H1204" s="30" t="s">
        <v>500</v>
      </c>
      <c r="I1204" s="5">
        <v>1</v>
      </c>
      <c r="J1204" s="4"/>
      <c r="K1204" s="31">
        <f>ROUND(K1214,2)</f>
        <v>200.22</v>
      </c>
      <c r="L1204" s="29" t="s">
        <v>1132</v>
      </c>
      <c r="M1204" s="28"/>
      <c r="N1204" s="28"/>
      <c r="O1204" s="28"/>
      <c r="P1204" s="28"/>
      <c r="Q1204" s="28"/>
      <c r="R1204" s="28"/>
      <c r="S1204" s="28"/>
      <c r="T1204" s="28"/>
      <c r="U1204" s="28"/>
      <c r="V1204" s="28"/>
      <c r="W1204" s="28"/>
      <c r="X1204" s="28"/>
      <c r="Y1204" s="28"/>
      <c r="Z1204" s="28"/>
      <c r="AA1204" s="28"/>
    </row>
    <row r="1205" spans="1:27" x14ac:dyDescent="0.25">
      <c r="B1205" s="23" t="s">
        <v>502</v>
      </c>
    </row>
    <row r="1206" spans="1:27" x14ac:dyDescent="0.25">
      <c r="B1206" t="s">
        <v>1133</v>
      </c>
      <c r="C1206" t="s">
        <v>504</v>
      </c>
      <c r="D1206" t="s">
        <v>1134</v>
      </c>
      <c r="E1206" s="32">
        <v>0.25</v>
      </c>
      <c r="F1206" t="s">
        <v>506</v>
      </c>
      <c r="G1206" t="s">
        <v>507</v>
      </c>
      <c r="H1206" s="33">
        <v>29.88</v>
      </c>
      <c r="I1206" t="s">
        <v>508</v>
      </c>
      <c r="J1206" s="34">
        <f>ROUND(E1206/I1204* H1206,5)</f>
        <v>7.47</v>
      </c>
      <c r="K1206" s="35"/>
    </row>
    <row r="1207" spans="1:27" x14ac:dyDescent="0.25">
      <c r="D1207" s="36" t="s">
        <v>509</v>
      </c>
      <c r="E1207" s="35"/>
      <c r="H1207" s="35"/>
      <c r="K1207" s="33">
        <f>SUM(J1206:J1206)</f>
        <v>7.47</v>
      </c>
    </row>
    <row r="1208" spans="1:27" x14ac:dyDescent="0.25">
      <c r="B1208" s="23" t="s">
        <v>514</v>
      </c>
      <c r="E1208" s="35"/>
      <c r="H1208" s="35"/>
      <c r="K1208" s="35"/>
    </row>
    <row r="1209" spans="1:27" x14ac:dyDescent="0.25">
      <c r="B1209" t="s">
        <v>1135</v>
      </c>
      <c r="C1209" t="s">
        <v>90</v>
      </c>
      <c r="D1209" t="s">
        <v>1136</v>
      </c>
      <c r="E1209" s="32">
        <v>1</v>
      </c>
      <c r="G1209" t="s">
        <v>507</v>
      </c>
      <c r="H1209" s="33">
        <v>192.56</v>
      </c>
      <c r="I1209" t="s">
        <v>508</v>
      </c>
      <c r="J1209" s="34">
        <f>ROUND(E1209* H1209,5)</f>
        <v>192.56</v>
      </c>
      <c r="K1209" s="35"/>
    </row>
    <row r="1210" spans="1:27" x14ac:dyDescent="0.25">
      <c r="D1210" s="36" t="s">
        <v>523</v>
      </c>
      <c r="E1210" s="35"/>
      <c r="H1210" s="35"/>
      <c r="K1210" s="33">
        <f>SUM(J1209:J1209)</f>
        <v>192.56</v>
      </c>
    </row>
    <row r="1211" spans="1:27" x14ac:dyDescent="0.25">
      <c r="E1211" s="35"/>
      <c r="H1211" s="35"/>
      <c r="K1211" s="35"/>
    </row>
    <row r="1212" spans="1:27" x14ac:dyDescent="0.25">
      <c r="D1212" s="36" t="s">
        <v>525</v>
      </c>
      <c r="E1212" s="35"/>
      <c r="H1212" s="35">
        <v>2.5</v>
      </c>
      <c r="I1212" t="s">
        <v>526</v>
      </c>
      <c r="J1212">
        <f>ROUND(H1212/100*K1207,5)</f>
        <v>0.18675</v>
      </c>
      <c r="K1212" s="35"/>
    </row>
    <row r="1213" spans="1:27" x14ac:dyDescent="0.25">
      <c r="D1213" s="36" t="s">
        <v>524</v>
      </c>
      <c r="E1213" s="35"/>
      <c r="H1213" s="35"/>
      <c r="K1213" s="37">
        <f>SUM(J1205:J1212)</f>
        <v>200.21674999999999</v>
      </c>
    </row>
    <row r="1214" spans="1:27" x14ac:dyDescent="0.25">
      <c r="D1214" s="36" t="s">
        <v>527</v>
      </c>
      <c r="E1214" s="35"/>
      <c r="H1214" s="35"/>
      <c r="K1214" s="37">
        <f>SUM(K1213:K1213)</f>
        <v>200.21674999999999</v>
      </c>
    </row>
    <row r="1216" spans="1:27" ht="45" customHeight="1" x14ac:dyDescent="0.25">
      <c r="A1216" s="27"/>
      <c r="B1216" s="27" t="s">
        <v>1137</v>
      </c>
      <c r="C1216" s="28" t="s">
        <v>90</v>
      </c>
      <c r="D1216" s="7" t="s">
        <v>1138</v>
      </c>
      <c r="E1216" s="6"/>
      <c r="F1216" s="6"/>
      <c r="G1216" s="28"/>
      <c r="H1216" s="30" t="s">
        <v>500</v>
      </c>
      <c r="I1216" s="5">
        <v>1</v>
      </c>
      <c r="J1216" s="4"/>
      <c r="K1216" s="31">
        <f>ROUND(K1228,2)</f>
        <v>218.94</v>
      </c>
      <c r="L1216" s="29" t="s">
        <v>1139</v>
      </c>
      <c r="M1216" s="28"/>
      <c r="N1216" s="28"/>
      <c r="O1216" s="28"/>
      <c r="P1216" s="28"/>
      <c r="Q1216" s="28"/>
      <c r="R1216" s="28"/>
      <c r="S1216" s="28"/>
      <c r="T1216" s="28"/>
      <c r="U1216" s="28"/>
      <c r="V1216" s="28"/>
      <c r="W1216" s="28"/>
      <c r="X1216" s="28"/>
      <c r="Y1216" s="28"/>
      <c r="Z1216" s="28"/>
      <c r="AA1216" s="28"/>
    </row>
    <row r="1217" spans="1:27" x14ac:dyDescent="0.25">
      <c r="B1217" s="23" t="s">
        <v>502</v>
      </c>
    </row>
    <row r="1218" spans="1:27" x14ac:dyDescent="0.25">
      <c r="B1218" t="s">
        <v>1140</v>
      </c>
      <c r="C1218" t="s">
        <v>504</v>
      </c>
      <c r="D1218" t="s">
        <v>1141</v>
      </c>
      <c r="E1218" s="32">
        <v>0.85499999999999998</v>
      </c>
      <c r="F1218" t="s">
        <v>506</v>
      </c>
      <c r="G1218" t="s">
        <v>507</v>
      </c>
      <c r="H1218" s="33">
        <v>29.94</v>
      </c>
      <c r="I1218" t="s">
        <v>508</v>
      </c>
      <c r="J1218" s="34">
        <f>ROUND(E1218/I1216* H1218,5)</f>
        <v>25.598700000000001</v>
      </c>
      <c r="K1218" s="35"/>
    </row>
    <row r="1219" spans="1:27" x14ac:dyDescent="0.25">
      <c r="B1219" t="s">
        <v>1142</v>
      </c>
      <c r="C1219" t="s">
        <v>504</v>
      </c>
      <c r="D1219" t="s">
        <v>1143</v>
      </c>
      <c r="E1219" s="32">
        <v>3.7999999999999999E-2</v>
      </c>
      <c r="F1219" t="s">
        <v>506</v>
      </c>
      <c r="G1219" t="s">
        <v>507</v>
      </c>
      <c r="H1219" s="33">
        <v>26.33</v>
      </c>
      <c r="I1219" t="s">
        <v>508</v>
      </c>
      <c r="J1219" s="34">
        <f>ROUND(E1219/I1216* H1219,5)</f>
        <v>1.00054</v>
      </c>
      <c r="K1219" s="35"/>
    </row>
    <row r="1220" spans="1:27" x14ac:dyDescent="0.25">
      <c r="D1220" s="36" t="s">
        <v>509</v>
      </c>
      <c r="E1220" s="35"/>
      <c r="H1220" s="35"/>
      <c r="K1220" s="33">
        <f>SUM(J1218:J1219)</f>
        <v>26.599240000000002</v>
      </c>
    </row>
    <row r="1221" spans="1:27" x14ac:dyDescent="0.25">
      <c r="B1221" s="23" t="s">
        <v>514</v>
      </c>
      <c r="E1221" s="35"/>
      <c r="H1221" s="35"/>
      <c r="K1221" s="35"/>
    </row>
    <row r="1222" spans="1:27" x14ac:dyDescent="0.25">
      <c r="B1222" t="s">
        <v>1144</v>
      </c>
      <c r="C1222" t="s">
        <v>90</v>
      </c>
      <c r="D1222" t="s">
        <v>1145</v>
      </c>
      <c r="E1222" s="32">
        <v>1</v>
      </c>
      <c r="G1222" t="s">
        <v>507</v>
      </c>
      <c r="H1222" s="33">
        <v>152.41</v>
      </c>
      <c r="I1222" t="s">
        <v>508</v>
      </c>
      <c r="J1222" s="34">
        <f>ROUND(E1222* H1222,5)</f>
        <v>152.41</v>
      </c>
      <c r="K1222" s="35"/>
    </row>
    <row r="1223" spans="1:27" x14ac:dyDescent="0.25">
      <c r="B1223" t="s">
        <v>1146</v>
      </c>
      <c r="C1223" t="s">
        <v>90</v>
      </c>
      <c r="D1223" t="s">
        <v>1147</v>
      </c>
      <c r="E1223" s="32">
        <v>1</v>
      </c>
      <c r="G1223" t="s">
        <v>507</v>
      </c>
      <c r="H1223" s="33">
        <v>39.270000000000003</v>
      </c>
      <c r="I1223" t="s">
        <v>508</v>
      </c>
      <c r="J1223" s="34">
        <f>ROUND(E1223* H1223,5)</f>
        <v>39.270000000000003</v>
      </c>
      <c r="K1223" s="35"/>
    </row>
    <row r="1224" spans="1:27" x14ac:dyDescent="0.25">
      <c r="D1224" s="36" t="s">
        <v>523</v>
      </c>
      <c r="E1224" s="35"/>
      <c r="H1224" s="35"/>
      <c r="K1224" s="33">
        <f>SUM(J1222:J1223)</f>
        <v>191.68</v>
      </c>
    </row>
    <row r="1225" spans="1:27" x14ac:dyDescent="0.25">
      <c r="E1225" s="35"/>
      <c r="H1225" s="35"/>
      <c r="K1225" s="35"/>
    </row>
    <row r="1226" spans="1:27" x14ac:dyDescent="0.25">
      <c r="D1226" s="36" t="s">
        <v>525</v>
      </c>
      <c r="E1226" s="35"/>
      <c r="H1226" s="35">
        <v>2.5</v>
      </c>
      <c r="I1226" t="s">
        <v>526</v>
      </c>
      <c r="J1226">
        <f>ROUND(H1226/100*K1220,5)</f>
        <v>0.66498000000000002</v>
      </c>
      <c r="K1226" s="35"/>
    </row>
    <row r="1227" spans="1:27" x14ac:dyDescent="0.25">
      <c r="D1227" s="36" t="s">
        <v>524</v>
      </c>
      <c r="E1227" s="35"/>
      <c r="H1227" s="35"/>
      <c r="K1227" s="37">
        <f>SUM(J1217:J1226)</f>
        <v>218.94422000000003</v>
      </c>
    </row>
    <row r="1228" spans="1:27" x14ac:dyDescent="0.25">
      <c r="D1228" s="36" t="s">
        <v>527</v>
      </c>
      <c r="E1228" s="35"/>
      <c r="H1228" s="35"/>
      <c r="K1228" s="37">
        <f>SUM(K1227:K1227)</f>
        <v>218.94422000000003</v>
      </c>
    </row>
    <row r="1230" spans="1:27" ht="45" customHeight="1" x14ac:dyDescent="0.25">
      <c r="A1230" s="27"/>
      <c r="B1230" s="27" t="s">
        <v>1148</v>
      </c>
      <c r="C1230" s="28" t="s">
        <v>90</v>
      </c>
      <c r="D1230" s="7" t="s">
        <v>1149</v>
      </c>
      <c r="E1230" s="6"/>
      <c r="F1230" s="6"/>
      <c r="G1230" s="28"/>
      <c r="H1230" s="30" t="s">
        <v>500</v>
      </c>
      <c r="I1230" s="5">
        <v>4.149</v>
      </c>
      <c r="J1230" s="4"/>
      <c r="K1230" s="31">
        <f>ROUND(K1242,2)</f>
        <v>205.33</v>
      </c>
      <c r="L1230" s="29" t="s">
        <v>1150</v>
      </c>
      <c r="M1230" s="28"/>
      <c r="N1230" s="28"/>
      <c r="O1230" s="28"/>
      <c r="P1230" s="28"/>
      <c r="Q1230" s="28"/>
      <c r="R1230" s="28"/>
      <c r="S1230" s="28"/>
      <c r="T1230" s="28"/>
      <c r="U1230" s="28"/>
      <c r="V1230" s="28"/>
      <c r="W1230" s="28"/>
      <c r="X1230" s="28"/>
      <c r="Y1230" s="28"/>
      <c r="Z1230" s="28"/>
      <c r="AA1230" s="28"/>
    </row>
    <row r="1231" spans="1:27" x14ac:dyDescent="0.25">
      <c r="B1231" s="23" t="s">
        <v>502</v>
      </c>
    </row>
    <row r="1232" spans="1:27" x14ac:dyDescent="0.25">
      <c r="B1232" t="s">
        <v>1142</v>
      </c>
      <c r="C1232" t="s">
        <v>504</v>
      </c>
      <c r="D1232" t="s">
        <v>1143</v>
      </c>
      <c r="E1232" s="32">
        <v>3.7999999999999999E-2</v>
      </c>
      <c r="F1232" t="s">
        <v>506</v>
      </c>
      <c r="G1232" t="s">
        <v>507</v>
      </c>
      <c r="H1232" s="33">
        <v>26.33</v>
      </c>
      <c r="I1232" t="s">
        <v>508</v>
      </c>
      <c r="J1232" s="34">
        <f>ROUND(E1232/I1230* H1232,5)</f>
        <v>0.24115</v>
      </c>
      <c r="K1232" s="35"/>
    </row>
    <row r="1233" spans="1:27" x14ac:dyDescent="0.25">
      <c r="B1233" t="s">
        <v>1140</v>
      </c>
      <c r="C1233" t="s">
        <v>504</v>
      </c>
      <c r="D1233" t="s">
        <v>1141</v>
      </c>
      <c r="E1233" s="32">
        <v>0.85499999999999998</v>
      </c>
      <c r="F1233" t="s">
        <v>506</v>
      </c>
      <c r="G1233" t="s">
        <v>507</v>
      </c>
      <c r="H1233" s="33">
        <v>29.94</v>
      </c>
      <c r="I1233" t="s">
        <v>508</v>
      </c>
      <c r="J1233" s="34">
        <f>ROUND(E1233/I1230* H1233,5)</f>
        <v>6.1698500000000003</v>
      </c>
      <c r="K1233" s="35"/>
    </row>
    <row r="1234" spans="1:27" x14ac:dyDescent="0.25">
      <c r="D1234" s="36" t="s">
        <v>509</v>
      </c>
      <c r="E1234" s="35"/>
      <c r="H1234" s="35"/>
      <c r="K1234" s="33">
        <f>SUM(J1232:J1233)</f>
        <v>6.4110000000000005</v>
      </c>
    </row>
    <row r="1235" spans="1:27" x14ac:dyDescent="0.25">
      <c r="B1235" s="23" t="s">
        <v>514</v>
      </c>
      <c r="E1235" s="35"/>
      <c r="H1235" s="35"/>
      <c r="K1235" s="35"/>
    </row>
    <row r="1236" spans="1:27" x14ac:dyDescent="0.25">
      <c r="B1236" t="s">
        <v>1146</v>
      </c>
      <c r="C1236" t="s">
        <v>90</v>
      </c>
      <c r="D1236" t="s">
        <v>1147</v>
      </c>
      <c r="E1236" s="32">
        <v>1</v>
      </c>
      <c r="G1236" t="s">
        <v>507</v>
      </c>
      <c r="H1236" s="33">
        <v>39.270000000000003</v>
      </c>
      <c r="I1236" t="s">
        <v>508</v>
      </c>
      <c r="J1236" s="34">
        <f>ROUND(E1236* H1236,5)</f>
        <v>39.270000000000003</v>
      </c>
      <c r="K1236" s="35"/>
    </row>
    <row r="1237" spans="1:27" x14ac:dyDescent="0.25">
      <c r="B1237" t="s">
        <v>1151</v>
      </c>
      <c r="C1237" t="s">
        <v>90</v>
      </c>
      <c r="D1237" t="s">
        <v>1152</v>
      </c>
      <c r="E1237" s="32">
        <v>1</v>
      </c>
      <c r="G1237" t="s">
        <v>507</v>
      </c>
      <c r="H1237" s="33">
        <v>159.49</v>
      </c>
      <c r="I1237" t="s">
        <v>508</v>
      </c>
      <c r="J1237" s="34">
        <f>ROUND(E1237* H1237,5)</f>
        <v>159.49</v>
      </c>
      <c r="K1237" s="35"/>
    </row>
    <row r="1238" spans="1:27" x14ac:dyDescent="0.25">
      <c r="D1238" s="36" t="s">
        <v>523</v>
      </c>
      <c r="E1238" s="35"/>
      <c r="H1238" s="35"/>
      <c r="K1238" s="33">
        <f>SUM(J1236:J1237)</f>
        <v>198.76000000000002</v>
      </c>
    </row>
    <row r="1239" spans="1:27" x14ac:dyDescent="0.25">
      <c r="E1239" s="35"/>
      <c r="H1239" s="35"/>
      <c r="K1239" s="35"/>
    </row>
    <row r="1240" spans="1:27" x14ac:dyDescent="0.25">
      <c r="D1240" s="36" t="s">
        <v>525</v>
      </c>
      <c r="E1240" s="35"/>
      <c r="H1240" s="35">
        <v>2.5</v>
      </c>
      <c r="I1240" t="s">
        <v>526</v>
      </c>
      <c r="J1240">
        <f>ROUND(H1240/100*K1234,5)</f>
        <v>0.16028000000000001</v>
      </c>
      <c r="K1240" s="35"/>
    </row>
    <row r="1241" spans="1:27" x14ac:dyDescent="0.25">
      <c r="D1241" s="36" t="s">
        <v>524</v>
      </c>
      <c r="E1241" s="35"/>
      <c r="H1241" s="35"/>
      <c r="K1241" s="37">
        <f>SUM(J1231:J1240)</f>
        <v>205.33128000000002</v>
      </c>
    </row>
    <row r="1242" spans="1:27" x14ac:dyDescent="0.25">
      <c r="D1242" s="36" t="s">
        <v>527</v>
      </c>
      <c r="E1242" s="35"/>
      <c r="H1242" s="35"/>
      <c r="K1242" s="37">
        <f>SUM(K1241:K1241)</f>
        <v>205.33128000000002</v>
      </c>
    </row>
    <row r="1244" spans="1:27" ht="45" customHeight="1" x14ac:dyDescent="0.25">
      <c r="A1244" s="27"/>
      <c r="B1244" s="27" t="s">
        <v>1153</v>
      </c>
      <c r="C1244" s="28" t="s">
        <v>90</v>
      </c>
      <c r="D1244" s="7" t="s">
        <v>1154</v>
      </c>
      <c r="E1244" s="6"/>
      <c r="F1244" s="6"/>
      <c r="G1244" s="28"/>
      <c r="H1244" s="30" t="s">
        <v>500</v>
      </c>
      <c r="I1244" s="5">
        <v>1</v>
      </c>
      <c r="J1244" s="4"/>
      <c r="K1244" s="31">
        <f>ROUND(K1258,2)</f>
        <v>399.19</v>
      </c>
      <c r="L1244" s="29" t="s">
        <v>1155</v>
      </c>
      <c r="M1244" s="28"/>
      <c r="N1244" s="28"/>
      <c r="O1244" s="28"/>
      <c r="P1244" s="28"/>
      <c r="Q1244" s="28"/>
      <c r="R1244" s="28"/>
      <c r="S1244" s="28"/>
      <c r="T1244" s="28"/>
      <c r="U1244" s="28"/>
      <c r="V1244" s="28"/>
      <c r="W1244" s="28"/>
      <c r="X1244" s="28"/>
      <c r="Y1244" s="28"/>
      <c r="Z1244" s="28"/>
      <c r="AA1244" s="28"/>
    </row>
    <row r="1245" spans="1:27" x14ac:dyDescent="0.25">
      <c r="B1245" s="23" t="s">
        <v>502</v>
      </c>
    </row>
    <row r="1246" spans="1:27" x14ac:dyDescent="0.25">
      <c r="B1246" t="s">
        <v>1142</v>
      </c>
      <c r="C1246" t="s">
        <v>504</v>
      </c>
      <c r="D1246" t="s">
        <v>1143</v>
      </c>
      <c r="E1246" s="32">
        <v>0.7</v>
      </c>
      <c r="F1246" t="s">
        <v>506</v>
      </c>
      <c r="G1246" t="s">
        <v>507</v>
      </c>
      <c r="H1246" s="33">
        <v>26.33</v>
      </c>
      <c r="I1246" t="s">
        <v>508</v>
      </c>
      <c r="J1246" s="34">
        <f>ROUND(E1246/I1244* H1246,5)</f>
        <v>18.431000000000001</v>
      </c>
      <c r="K1246" s="35"/>
    </row>
    <row r="1247" spans="1:27" x14ac:dyDescent="0.25">
      <c r="B1247" t="s">
        <v>1140</v>
      </c>
      <c r="C1247" t="s">
        <v>504</v>
      </c>
      <c r="D1247" t="s">
        <v>1141</v>
      </c>
      <c r="E1247" s="32">
        <v>1.2</v>
      </c>
      <c r="F1247" t="s">
        <v>506</v>
      </c>
      <c r="G1247" t="s">
        <v>507</v>
      </c>
      <c r="H1247" s="33">
        <v>29.94</v>
      </c>
      <c r="I1247" t="s">
        <v>508</v>
      </c>
      <c r="J1247" s="34">
        <f>ROUND(E1247/I1244* H1247,5)</f>
        <v>35.927999999999997</v>
      </c>
      <c r="K1247" s="35"/>
    </row>
    <row r="1248" spans="1:27" x14ac:dyDescent="0.25">
      <c r="D1248" s="36" t="s">
        <v>509</v>
      </c>
      <c r="E1248" s="35"/>
      <c r="H1248" s="35"/>
      <c r="K1248" s="33">
        <f>SUM(J1246:J1247)</f>
        <v>54.358999999999995</v>
      </c>
    </row>
    <row r="1249" spans="1:27" x14ac:dyDescent="0.25">
      <c r="B1249" s="23" t="s">
        <v>514</v>
      </c>
      <c r="E1249" s="35"/>
      <c r="H1249" s="35"/>
      <c r="K1249" s="35"/>
    </row>
    <row r="1250" spans="1:27" x14ac:dyDescent="0.25">
      <c r="B1250" t="s">
        <v>1156</v>
      </c>
      <c r="C1250" t="s">
        <v>90</v>
      </c>
      <c r="D1250" t="s">
        <v>1157</v>
      </c>
      <c r="E1250" s="32">
        <v>1</v>
      </c>
      <c r="G1250" t="s">
        <v>507</v>
      </c>
      <c r="H1250" s="33">
        <v>120.04</v>
      </c>
      <c r="I1250" t="s">
        <v>508</v>
      </c>
      <c r="J1250" s="34">
        <f>ROUND(E1250* H1250,5)</f>
        <v>120.04</v>
      </c>
      <c r="K1250" s="35"/>
    </row>
    <row r="1251" spans="1:27" x14ac:dyDescent="0.25">
      <c r="B1251" t="s">
        <v>1158</v>
      </c>
      <c r="C1251" t="s">
        <v>90</v>
      </c>
      <c r="D1251" t="s">
        <v>1159</v>
      </c>
      <c r="E1251" s="32">
        <v>1</v>
      </c>
      <c r="G1251" t="s">
        <v>507</v>
      </c>
      <c r="H1251" s="33">
        <v>21.05</v>
      </c>
      <c r="I1251" t="s">
        <v>508</v>
      </c>
      <c r="J1251" s="34">
        <f>ROUND(E1251* H1251,5)</f>
        <v>21.05</v>
      </c>
      <c r="K1251" s="35"/>
    </row>
    <row r="1252" spans="1:27" x14ac:dyDescent="0.25">
      <c r="B1252" t="s">
        <v>1160</v>
      </c>
      <c r="C1252" t="s">
        <v>90</v>
      </c>
      <c r="D1252" t="s">
        <v>1161</v>
      </c>
      <c r="E1252" s="32">
        <v>1</v>
      </c>
      <c r="G1252" t="s">
        <v>507</v>
      </c>
      <c r="H1252" s="33">
        <v>187.32</v>
      </c>
      <c r="I1252" t="s">
        <v>508</v>
      </c>
      <c r="J1252" s="34">
        <f>ROUND(E1252* H1252,5)</f>
        <v>187.32</v>
      </c>
      <c r="K1252" s="35"/>
    </row>
    <row r="1253" spans="1:27" x14ac:dyDescent="0.25">
      <c r="B1253" t="s">
        <v>1162</v>
      </c>
      <c r="C1253" t="s">
        <v>14</v>
      </c>
      <c r="D1253" t="s">
        <v>1163</v>
      </c>
      <c r="E1253" s="32">
        <v>6</v>
      </c>
      <c r="G1253" t="s">
        <v>507</v>
      </c>
      <c r="H1253" s="33">
        <v>2.5099999999999998</v>
      </c>
      <c r="I1253" t="s">
        <v>508</v>
      </c>
      <c r="J1253" s="34">
        <f>ROUND(E1253* H1253,5)</f>
        <v>15.06</v>
      </c>
      <c r="K1253" s="35"/>
    </row>
    <row r="1254" spans="1:27" x14ac:dyDescent="0.25">
      <c r="D1254" s="36" t="s">
        <v>523</v>
      </c>
      <c r="E1254" s="35"/>
      <c r="H1254" s="35"/>
      <c r="K1254" s="33">
        <f>SUM(J1250:J1253)</f>
        <v>343.46999999999997</v>
      </c>
    </row>
    <row r="1255" spans="1:27" x14ac:dyDescent="0.25">
      <c r="E1255" s="35"/>
      <c r="H1255" s="35"/>
      <c r="K1255" s="35"/>
    </row>
    <row r="1256" spans="1:27" x14ac:dyDescent="0.25">
      <c r="D1256" s="36" t="s">
        <v>525</v>
      </c>
      <c r="E1256" s="35"/>
      <c r="H1256" s="35">
        <v>2.5</v>
      </c>
      <c r="I1256" t="s">
        <v>526</v>
      </c>
      <c r="J1256">
        <f>ROUND(H1256/100*K1248,5)</f>
        <v>1.3589800000000001</v>
      </c>
      <c r="K1256" s="35"/>
    </row>
    <row r="1257" spans="1:27" x14ac:dyDescent="0.25">
      <c r="D1257" s="36" t="s">
        <v>524</v>
      </c>
      <c r="E1257" s="35"/>
      <c r="H1257" s="35"/>
      <c r="K1257" s="37">
        <f>SUM(J1245:J1256)</f>
        <v>399.18797999999998</v>
      </c>
    </row>
    <row r="1258" spans="1:27" x14ac:dyDescent="0.25">
      <c r="D1258" s="36" t="s">
        <v>527</v>
      </c>
      <c r="E1258" s="35"/>
      <c r="H1258" s="35"/>
      <c r="K1258" s="37">
        <f>SUM(K1257:K1257)</f>
        <v>399.18797999999998</v>
      </c>
    </row>
    <row r="1260" spans="1:27" ht="45" customHeight="1" x14ac:dyDescent="0.25">
      <c r="A1260" s="27"/>
      <c r="B1260" s="27" t="s">
        <v>1164</v>
      </c>
      <c r="C1260" s="28" t="s">
        <v>17</v>
      </c>
      <c r="D1260" s="7" t="s">
        <v>1165</v>
      </c>
      <c r="E1260" s="6"/>
      <c r="F1260" s="6"/>
      <c r="G1260" s="28"/>
      <c r="H1260" s="30" t="s">
        <v>500</v>
      </c>
      <c r="I1260" s="5">
        <v>4.5279999999999996</v>
      </c>
      <c r="J1260" s="4"/>
      <c r="K1260" s="31">
        <f>ROUND(K1274,2)</f>
        <v>269.36</v>
      </c>
      <c r="L1260" s="29" t="s">
        <v>1166</v>
      </c>
      <c r="M1260" s="28"/>
      <c r="N1260" s="28"/>
      <c r="O1260" s="28"/>
      <c r="P1260" s="28"/>
      <c r="Q1260" s="28"/>
      <c r="R1260" s="28"/>
      <c r="S1260" s="28"/>
      <c r="T1260" s="28"/>
      <c r="U1260" s="28"/>
      <c r="V1260" s="28"/>
      <c r="W1260" s="28"/>
      <c r="X1260" s="28"/>
      <c r="Y1260" s="28"/>
      <c r="Z1260" s="28"/>
      <c r="AA1260" s="28"/>
    </row>
    <row r="1261" spans="1:27" x14ac:dyDescent="0.25">
      <c r="B1261" s="23" t="s">
        <v>502</v>
      </c>
    </row>
    <row r="1262" spans="1:27" x14ac:dyDescent="0.25">
      <c r="B1262" t="s">
        <v>626</v>
      </c>
      <c r="C1262" t="s">
        <v>504</v>
      </c>
      <c r="D1262" t="s">
        <v>627</v>
      </c>
      <c r="E1262" s="32">
        <v>0.6</v>
      </c>
      <c r="F1262" t="s">
        <v>506</v>
      </c>
      <c r="G1262" t="s">
        <v>507</v>
      </c>
      <c r="H1262" s="33">
        <v>29.42</v>
      </c>
      <c r="I1262" t="s">
        <v>508</v>
      </c>
      <c r="J1262" s="34">
        <f>ROUND(E1262/I1260* H1262,5)</f>
        <v>3.8984100000000002</v>
      </c>
      <c r="K1262" s="35"/>
    </row>
    <row r="1263" spans="1:27" x14ac:dyDescent="0.25">
      <c r="B1263" t="s">
        <v>624</v>
      </c>
      <c r="C1263" t="s">
        <v>504</v>
      </c>
      <c r="D1263" t="s">
        <v>625</v>
      </c>
      <c r="E1263" s="32">
        <v>0.6</v>
      </c>
      <c r="F1263" t="s">
        <v>506</v>
      </c>
      <c r="G1263" t="s">
        <v>507</v>
      </c>
      <c r="H1263" s="33">
        <v>24.55</v>
      </c>
      <c r="I1263" t="s">
        <v>508</v>
      </c>
      <c r="J1263" s="34">
        <f>ROUND(E1263/I1260* H1263,5)</f>
        <v>3.2530899999999998</v>
      </c>
      <c r="K1263" s="35"/>
    </row>
    <row r="1264" spans="1:27" x14ac:dyDescent="0.25">
      <c r="D1264" s="36" t="s">
        <v>509</v>
      </c>
      <c r="E1264" s="35"/>
      <c r="H1264" s="35"/>
      <c r="K1264" s="33">
        <f>SUM(J1262:J1263)</f>
        <v>7.1515000000000004</v>
      </c>
    </row>
    <row r="1265" spans="1:27" x14ac:dyDescent="0.25">
      <c r="B1265" s="23" t="s">
        <v>514</v>
      </c>
      <c r="E1265" s="35"/>
      <c r="H1265" s="35"/>
      <c r="K1265" s="35"/>
    </row>
    <row r="1266" spans="1:27" x14ac:dyDescent="0.25">
      <c r="B1266" t="s">
        <v>1167</v>
      </c>
      <c r="C1266" t="s">
        <v>17</v>
      </c>
      <c r="D1266" t="s">
        <v>1168</v>
      </c>
      <c r="E1266" s="32">
        <v>1</v>
      </c>
      <c r="G1266" t="s">
        <v>507</v>
      </c>
      <c r="H1266" s="33">
        <v>261.48</v>
      </c>
      <c r="I1266" t="s">
        <v>508</v>
      </c>
      <c r="J1266" s="34">
        <f>ROUND(E1266* H1266,5)</f>
        <v>261.48</v>
      </c>
      <c r="K1266" s="35"/>
    </row>
    <row r="1267" spans="1:27" x14ac:dyDescent="0.25">
      <c r="D1267" s="36" t="s">
        <v>523</v>
      </c>
      <c r="E1267" s="35"/>
      <c r="H1267" s="35"/>
      <c r="K1267" s="33">
        <f>SUM(J1266:J1266)</f>
        <v>261.48</v>
      </c>
    </row>
    <row r="1268" spans="1:27" x14ac:dyDescent="0.25">
      <c r="B1268" s="23" t="s">
        <v>497</v>
      </c>
      <c r="E1268" s="35"/>
      <c r="H1268" s="35"/>
      <c r="K1268" s="35"/>
    </row>
    <row r="1269" spans="1:27" x14ac:dyDescent="0.25">
      <c r="B1269" t="s">
        <v>556</v>
      </c>
      <c r="C1269" t="s">
        <v>30</v>
      </c>
      <c r="D1269" t="s">
        <v>557</v>
      </c>
      <c r="E1269" s="32">
        <v>4.1999999999999997E-3</v>
      </c>
      <c r="G1269" t="s">
        <v>507</v>
      </c>
      <c r="H1269" s="33">
        <v>131.4402</v>
      </c>
      <c r="I1269" t="s">
        <v>508</v>
      </c>
      <c r="J1269" s="34">
        <f>ROUND(E1269* H1269,5)</f>
        <v>0.55205000000000004</v>
      </c>
      <c r="K1269" s="35"/>
    </row>
    <row r="1270" spans="1:27" x14ac:dyDescent="0.25">
      <c r="D1270" s="36" t="s">
        <v>795</v>
      </c>
      <c r="E1270" s="35"/>
      <c r="H1270" s="35"/>
      <c r="K1270" s="33">
        <f>SUM(J1269:J1269)</f>
        <v>0.55205000000000004</v>
      </c>
    </row>
    <row r="1271" spans="1:27" x14ac:dyDescent="0.25">
      <c r="E1271" s="35"/>
      <c r="H1271" s="35"/>
      <c r="K1271" s="35"/>
    </row>
    <row r="1272" spans="1:27" x14ac:dyDescent="0.25">
      <c r="D1272" s="36" t="s">
        <v>525</v>
      </c>
      <c r="E1272" s="35"/>
      <c r="H1272" s="35">
        <v>2.5</v>
      </c>
      <c r="I1272" t="s">
        <v>526</v>
      </c>
      <c r="J1272">
        <f>ROUND(H1272/100*K1264,5)</f>
        <v>0.17879</v>
      </c>
      <c r="K1272" s="35"/>
    </row>
    <row r="1273" spans="1:27" x14ac:dyDescent="0.25">
      <c r="D1273" s="36" t="s">
        <v>524</v>
      </c>
      <c r="E1273" s="35"/>
      <c r="H1273" s="35"/>
      <c r="K1273" s="37">
        <f>SUM(J1261:J1272)</f>
        <v>269.36234000000002</v>
      </c>
    </row>
    <row r="1274" spans="1:27" x14ac:dyDescent="0.25">
      <c r="D1274" s="36" t="s">
        <v>527</v>
      </c>
      <c r="E1274" s="35"/>
      <c r="H1274" s="35"/>
      <c r="K1274" s="37">
        <f>SUM(K1273:K1273)</f>
        <v>269.36234000000002</v>
      </c>
    </row>
    <row r="1276" spans="1:27" ht="45" customHeight="1" x14ac:dyDescent="0.25">
      <c r="A1276" s="27"/>
      <c r="B1276" s="27" t="s">
        <v>1169</v>
      </c>
      <c r="C1276" s="28" t="s">
        <v>90</v>
      </c>
      <c r="D1276" s="7" t="s">
        <v>1170</v>
      </c>
      <c r="E1276" s="6"/>
      <c r="F1276" s="6"/>
      <c r="G1276" s="28"/>
      <c r="H1276" s="30" t="s">
        <v>500</v>
      </c>
      <c r="I1276" s="5">
        <v>1</v>
      </c>
      <c r="J1276" s="4"/>
      <c r="K1276" s="31">
        <f>ROUND(K1286,2)</f>
        <v>246.72</v>
      </c>
      <c r="L1276" s="29" t="s">
        <v>1171</v>
      </c>
      <c r="M1276" s="28"/>
      <c r="N1276" s="28"/>
      <c r="O1276" s="28"/>
      <c r="P1276" s="28"/>
      <c r="Q1276" s="28"/>
      <c r="R1276" s="28"/>
      <c r="S1276" s="28"/>
      <c r="T1276" s="28"/>
      <c r="U1276" s="28"/>
      <c r="V1276" s="28"/>
      <c r="W1276" s="28"/>
      <c r="X1276" s="28"/>
      <c r="Y1276" s="28"/>
      <c r="Z1276" s="28"/>
      <c r="AA1276" s="28"/>
    </row>
    <row r="1277" spans="1:27" x14ac:dyDescent="0.25">
      <c r="B1277" s="23" t="s">
        <v>502</v>
      </c>
    </row>
    <row r="1278" spans="1:27" x14ac:dyDescent="0.25">
      <c r="B1278" t="s">
        <v>1133</v>
      </c>
      <c r="C1278" t="s">
        <v>504</v>
      </c>
      <c r="D1278" t="s">
        <v>1134</v>
      </c>
      <c r="E1278" s="32">
        <v>0.25</v>
      </c>
      <c r="F1278" t="s">
        <v>506</v>
      </c>
      <c r="G1278" t="s">
        <v>507</v>
      </c>
      <c r="H1278" s="33">
        <v>29.88</v>
      </c>
      <c r="I1278" t="s">
        <v>508</v>
      </c>
      <c r="J1278" s="34">
        <f>ROUND(E1278/I1276* H1278,5)</f>
        <v>7.47</v>
      </c>
      <c r="K1278" s="35"/>
    </row>
    <row r="1279" spans="1:27" x14ac:dyDescent="0.25">
      <c r="D1279" s="36" t="s">
        <v>509</v>
      </c>
      <c r="E1279" s="35"/>
      <c r="H1279" s="35"/>
      <c r="K1279" s="33">
        <f>SUM(J1278:J1278)</f>
        <v>7.47</v>
      </c>
    </row>
    <row r="1280" spans="1:27" x14ac:dyDescent="0.25">
      <c r="B1280" s="23" t="s">
        <v>514</v>
      </c>
      <c r="E1280" s="35"/>
      <c r="H1280" s="35"/>
      <c r="K1280" s="35"/>
    </row>
    <row r="1281" spans="1:27" x14ac:dyDescent="0.25">
      <c r="B1281" t="s">
        <v>1172</v>
      </c>
      <c r="C1281" t="s">
        <v>90</v>
      </c>
      <c r="D1281" t="s">
        <v>1173</v>
      </c>
      <c r="E1281" s="32">
        <v>1</v>
      </c>
      <c r="G1281" t="s">
        <v>507</v>
      </c>
      <c r="H1281" s="33">
        <v>239.06</v>
      </c>
      <c r="I1281" t="s">
        <v>508</v>
      </c>
      <c r="J1281" s="34">
        <f>ROUND(E1281* H1281,5)</f>
        <v>239.06</v>
      </c>
      <c r="K1281" s="35"/>
    </row>
    <row r="1282" spans="1:27" x14ac:dyDescent="0.25">
      <c r="D1282" s="36" t="s">
        <v>523</v>
      </c>
      <c r="E1282" s="35"/>
      <c r="H1282" s="35"/>
      <c r="K1282" s="33">
        <f>SUM(J1281:J1281)</f>
        <v>239.06</v>
      </c>
    </row>
    <row r="1283" spans="1:27" x14ac:dyDescent="0.25">
      <c r="E1283" s="35"/>
      <c r="H1283" s="35"/>
      <c r="K1283" s="35"/>
    </row>
    <row r="1284" spans="1:27" x14ac:dyDescent="0.25">
      <c r="D1284" s="36" t="s">
        <v>525</v>
      </c>
      <c r="E1284" s="35"/>
      <c r="H1284" s="35">
        <v>2.5</v>
      </c>
      <c r="I1284" t="s">
        <v>526</v>
      </c>
      <c r="J1284">
        <f>ROUND(H1284/100*K1279,5)</f>
        <v>0.18675</v>
      </c>
      <c r="K1284" s="35"/>
    </row>
    <row r="1285" spans="1:27" x14ac:dyDescent="0.25">
      <c r="D1285" s="36" t="s">
        <v>524</v>
      </c>
      <c r="E1285" s="35"/>
      <c r="H1285" s="35"/>
      <c r="K1285" s="37">
        <f>SUM(J1277:J1284)</f>
        <v>246.71674999999999</v>
      </c>
    </row>
    <row r="1286" spans="1:27" x14ac:dyDescent="0.25">
      <c r="D1286" s="36" t="s">
        <v>527</v>
      </c>
      <c r="E1286" s="35"/>
      <c r="H1286" s="35"/>
      <c r="K1286" s="37">
        <f>SUM(K1285:K1285)</f>
        <v>246.71674999999999</v>
      </c>
    </row>
    <row r="1288" spans="1:27" ht="45" customHeight="1" x14ac:dyDescent="0.25">
      <c r="A1288" s="27"/>
      <c r="B1288" s="27" t="s">
        <v>1174</v>
      </c>
      <c r="C1288" s="28" t="s">
        <v>90</v>
      </c>
      <c r="D1288" s="7" t="s">
        <v>1175</v>
      </c>
      <c r="E1288" s="6"/>
      <c r="F1288" s="6"/>
      <c r="G1288" s="28"/>
      <c r="H1288" s="30" t="s">
        <v>500</v>
      </c>
      <c r="I1288" s="5">
        <v>1</v>
      </c>
      <c r="J1288" s="4"/>
      <c r="K1288" s="31">
        <f>ROUND(K1298,2)</f>
        <v>389.89</v>
      </c>
      <c r="L1288" s="29" t="s">
        <v>1176</v>
      </c>
      <c r="M1288" s="28"/>
      <c r="N1288" s="28"/>
      <c r="O1288" s="28"/>
      <c r="P1288" s="28"/>
      <c r="Q1288" s="28"/>
      <c r="R1288" s="28"/>
      <c r="S1288" s="28"/>
      <c r="T1288" s="28"/>
      <c r="U1288" s="28"/>
      <c r="V1288" s="28"/>
      <c r="W1288" s="28"/>
      <c r="X1288" s="28"/>
      <c r="Y1288" s="28"/>
      <c r="Z1288" s="28"/>
      <c r="AA1288" s="28"/>
    </row>
    <row r="1289" spans="1:27" x14ac:dyDescent="0.25">
      <c r="B1289" s="23" t="s">
        <v>502</v>
      </c>
    </row>
    <row r="1290" spans="1:27" x14ac:dyDescent="0.25">
      <c r="B1290" t="s">
        <v>1133</v>
      </c>
      <c r="C1290" t="s">
        <v>504</v>
      </c>
      <c r="D1290" t="s">
        <v>1134</v>
      </c>
      <c r="E1290" s="32">
        <v>0.25</v>
      </c>
      <c r="F1290" t="s">
        <v>506</v>
      </c>
      <c r="G1290" t="s">
        <v>507</v>
      </c>
      <c r="H1290" s="33">
        <v>29.88</v>
      </c>
      <c r="I1290" t="s">
        <v>508</v>
      </c>
      <c r="J1290" s="34">
        <f>ROUND(E1290/I1288* H1290,5)</f>
        <v>7.47</v>
      </c>
      <c r="K1290" s="35"/>
    </row>
    <row r="1291" spans="1:27" x14ac:dyDescent="0.25">
      <c r="D1291" s="36" t="s">
        <v>509</v>
      </c>
      <c r="E1291" s="35"/>
      <c r="H1291" s="35"/>
      <c r="K1291" s="33">
        <f>SUM(J1290:J1290)</f>
        <v>7.47</v>
      </c>
    </row>
    <row r="1292" spans="1:27" x14ac:dyDescent="0.25">
      <c r="B1292" s="23" t="s">
        <v>514</v>
      </c>
      <c r="E1292" s="35"/>
      <c r="H1292" s="35"/>
      <c r="K1292" s="35"/>
    </row>
    <row r="1293" spans="1:27" x14ac:dyDescent="0.25">
      <c r="B1293" t="s">
        <v>1177</v>
      </c>
      <c r="C1293" t="s">
        <v>90</v>
      </c>
      <c r="D1293" t="s">
        <v>1178</v>
      </c>
      <c r="E1293" s="32">
        <v>1</v>
      </c>
      <c r="G1293" t="s">
        <v>507</v>
      </c>
      <c r="H1293" s="33">
        <v>382.23</v>
      </c>
      <c r="I1293" t="s">
        <v>508</v>
      </c>
      <c r="J1293" s="34">
        <f>ROUND(E1293* H1293,5)</f>
        <v>382.23</v>
      </c>
      <c r="K1293" s="35"/>
    </row>
    <row r="1294" spans="1:27" x14ac:dyDescent="0.25">
      <c r="D1294" s="36" t="s">
        <v>523</v>
      </c>
      <c r="E1294" s="35"/>
      <c r="H1294" s="35"/>
      <c r="K1294" s="33">
        <f>SUM(J1293:J1293)</f>
        <v>382.23</v>
      </c>
    </row>
    <row r="1295" spans="1:27" x14ac:dyDescent="0.25">
      <c r="E1295" s="35"/>
      <c r="H1295" s="35"/>
      <c r="K1295" s="35"/>
    </row>
    <row r="1296" spans="1:27" x14ac:dyDescent="0.25">
      <c r="D1296" s="36" t="s">
        <v>525</v>
      </c>
      <c r="E1296" s="35"/>
      <c r="H1296" s="35">
        <v>2.5</v>
      </c>
      <c r="I1296" t="s">
        <v>526</v>
      </c>
      <c r="J1296">
        <f>ROUND(H1296/100*K1291,5)</f>
        <v>0.18675</v>
      </c>
      <c r="K1296" s="35"/>
    </row>
    <row r="1297" spans="1:27" x14ac:dyDescent="0.25">
      <c r="D1297" s="36" t="s">
        <v>524</v>
      </c>
      <c r="E1297" s="35"/>
      <c r="H1297" s="35"/>
      <c r="K1297" s="37">
        <f>SUM(J1289:J1296)</f>
        <v>389.88675000000006</v>
      </c>
    </row>
    <row r="1298" spans="1:27" x14ac:dyDescent="0.25">
      <c r="D1298" s="36" t="s">
        <v>527</v>
      </c>
      <c r="E1298" s="35"/>
      <c r="H1298" s="35"/>
      <c r="K1298" s="37">
        <f>SUM(K1297:K1297)</f>
        <v>389.88675000000006</v>
      </c>
    </row>
    <row r="1300" spans="1:27" ht="45" customHeight="1" x14ac:dyDescent="0.25">
      <c r="A1300" s="27"/>
      <c r="B1300" s="27" t="s">
        <v>1179</v>
      </c>
      <c r="C1300" s="28" t="s">
        <v>90</v>
      </c>
      <c r="D1300" s="7" t="s">
        <v>1180</v>
      </c>
      <c r="E1300" s="6"/>
      <c r="F1300" s="6"/>
      <c r="G1300" s="28"/>
      <c r="H1300" s="30" t="s">
        <v>500</v>
      </c>
      <c r="I1300" s="5">
        <v>1</v>
      </c>
      <c r="J1300" s="4"/>
      <c r="K1300" s="31">
        <f>ROUND(K1310,2)</f>
        <v>527.19000000000005</v>
      </c>
      <c r="L1300" s="29" t="s">
        <v>1181</v>
      </c>
      <c r="M1300" s="28"/>
      <c r="N1300" s="28"/>
      <c r="O1300" s="28"/>
      <c r="P1300" s="28"/>
      <c r="Q1300" s="28"/>
      <c r="R1300" s="28"/>
      <c r="S1300" s="28"/>
      <c r="T1300" s="28"/>
      <c r="U1300" s="28"/>
      <c r="V1300" s="28"/>
      <c r="W1300" s="28"/>
      <c r="X1300" s="28"/>
      <c r="Y1300" s="28"/>
      <c r="Z1300" s="28"/>
      <c r="AA1300" s="28"/>
    </row>
    <row r="1301" spans="1:27" x14ac:dyDescent="0.25">
      <c r="B1301" s="23" t="s">
        <v>502</v>
      </c>
    </row>
    <row r="1302" spans="1:27" x14ac:dyDescent="0.25">
      <c r="B1302" t="s">
        <v>1140</v>
      </c>
      <c r="C1302" t="s">
        <v>504</v>
      </c>
      <c r="D1302" t="s">
        <v>1141</v>
      </c>
      <c r="E1302" s="32">
        <v>0.25</v>
      </c>
      <c r="F1302" t="s">
        <v>506</v>
      </c>
      <c r="G1302" t="s">
        <v>507</v>
      </c>
      <c r="H1302" s="33">
        <v>29.94</v>
      </c>
      <c r="I1302" t="s">
        <v>508</v>
      </c>
      <c r="J1302" s="34">
        <f>ROUND(E1302/I1300* H1302,5)</f>
        <v>7.4850000000000003</v>
      </c>
      <c r="K1302" s="35"/>
    </row>
    <row r="1303" spans="1:27" x14ac:dyDescent="0.25">
      <c r="D1303" s="36" t="s">
        <v>509</v>
      </c>
      <c r="E1303" s="35"/>
      <c r="H1303" s="35"/>
      <c r="K1303" s="33">
        <f>SUM(J1302:J1302)</f>
        <v>7.4850000000000003</v>
      </c>
    </row>
    <row r="1304" spans="1:27" x14ac:dyDescent="0.25">
      <c r="B1304" s="23" t="s">
        <v>514</v>
      </c>
      <c r="E1304" s="35"/>
      <c r="H1304" s="35"/>
      <c r="K1304" s="35"/>
    </row>
    <row r="1305" spans="1:27" x14ac:dyDescent="0.25">
      <c r="B1305" t="s">
        <v>1182</v>
      </c>
      <c r="C1305" t="s">
        <v>90</v>
      </c>
      <c r="D1305" t="s">
        <v>1183</v>
      </c>
      <c r="E1305" s="32">
        <v>1</v>
      </c>
      <c r="G1305" t="s">
        <v>507</v>
      </c>
      <c r="H1305" s="33">
        <v>519.52</v>
      </c>
      <c r="I1305" t="s">
        <v>508</v>
      </c>
      <c r="J1305" s="34">
        <f>ROUND(E1305* H1305,5)</f>
        <v>519.52</v>
      </c>
      <c r="K1305" s="35"/>
    </row>
    <row r="1306" spans="1:27" x14ac:dyDescent="0.25">
      <c r="D1306" s="36" t="s">
        <v>523</v>
      </c>
      <c r="E1306" s="35"/>
      <c r="H1306" s="35"/>
      <c r="K1306" s="33">
        <f>SUM(J1305:J1305)</f>
        <v>519.52</v>
      </c>
    </row>
    <row r="1307" spans="1:27" x14ac:dyDescent="0.25">
      <c r="E1307" s="35"/>
      <c r="H1307" s="35"/>
      <c r="K1307" s="35"/>
    </row>
    <row r="1308" spans="1:27" x14ac:dyDescent="0.25">
      <c r="D1308" s="36" t="s">
        <v>525</v>
      </c>
      <c r="E1308" s="35"/>
      <c r="H1308" s="35">
        <v>2.5</v>
      </c>
      <c r="I1308" t="s">
        <v>526</v>
      </c>
      <c r="J1308">
        <f>ROUND(H1308/100*K1303,5)</f>
        <v>0.18712999999999999</v>
      </c>
      <c r="K1308" s="35"/>
    </row>
    <row r="1309" spans="1:27" x14ac:dyDescent="0.25">
      <c r="D1309" s="36" t="s">
        <v>524</v>
      </c>
      <c r="E1309" s="35"/>
      <c r="H1309" s="35"/>
      <c r="K1309" s="37">
        <f>SUM(J1301:J1308)</f>
        <v>527.19213000000002</v>
      </c>
    </row>
    <row r="1310" spans="1:27" x14ac:dyDescent="0.25">
      <c r="D1310" s="36" t="s">
        <v>527</v>
      </c>
      <c r="E1310" s="35"/>
      <c r="H1310" s="35"/>
      <c r="K1310" s="37">
        <f>SUM(K1309:K1309)</f>
        <v>527.19213000000002</v>
      </c>
    </row>
    <row r="1312" spans="1:27" ht="45" customHeight="1" x14ac:dyDescent="0.25">
      <c r="A1312" s="27"/>
      <c r="B1312" s="27" t="s">
        <v>1184</v>
      </c>
      <c r="C1312" s="28" t="s">
        <v>90</v>
      </c>
      <c r="D1312" s="7" t="s">
        <v>1185</v>
      </c>
      <c r="E1312" s="6"/>
      <c r="F1312" s="6"/>
      <c r="G1312" s="28"/>
      <c r="H1312" s="30" t="s">
        <v>500</v>
      </c>
      <c r="I1312" s="5">
        <v>1</v>
      </c>
      <c r="J1312" s="4"/>
      <c r="K1312" s="31">
        <f>ROUND(K1326,2)</f>
        <v>587.87</v>
      </c>
      <c r="L1312" s="29" t="s">
        <v>1186</v>
      </c>
      <c r="M1312" s="28"/>
      <c r="N1312" s="28"/>
      <c r="O1312" s="28"/>
      <c r="P1312" s="28"/>
      <c r="Q1312" s="28"/>
      <c r="R1312" s="28"/>
      <c r="S1312" s="28"/>
      <c r="T1312" s="28"/>
      <c r="U1312" s="28"/>
      <c r="V1312" s="28"/>
      <c r="W1312" s="28"/>
      <c r="X1312" s="28"/>
      <c r="Y1312" s="28"/>
      <c r="Z1312" s="28"/>
      <c r="AA1312" s="28"/>
    </row>
    <row r="1313" spans="1:27" x14ac:dyDescent="0.25">
      <c r="B1313" s="23" t="s">
        <v>502</v>
      </c>
    </row>
    <row r="1314" spans="1:27" x14ac:dyDescent="0.25">
      <c r="B1314" t="s">
        <v>816</v>
      </c>
      <c r="C1314" t="s">
        <v>504</v>
      </c>
      <c r="D1314" t="s">
        <v>817</v>
      </c>
      <c r="E1314" s="32">
        <v>0.6</v>
      </c>
      <c r="F1314" t="s">
        <v>506</v>
      </c>
      <c r="G1314" t="s">
        <v>507</v>
      </c>
      <c r="H1314" s="33">
        <v>29.42</v>
      </c>
      <c r="I1314" t="s">
        <v>508</v>
      </c>
      <c r="J1314" s="34">
        <f>ROUND(E1314/I1312* H1314,5)</f>
        <v>17.652000000000001</v>
      </c>
      <c r="K1314" s="35"/>
    </row>
    <row r="1315" spans="1:27" x14ac:dyDescent="0.25">
      <c r="B1315" t="s">
        <v>624</v>
      </c>
      <c r="C1315" t="s">
        <v>504</v>
      </c>
      <c r="D1315" t="s">
        <v>625</v>
      </c>
      <c r="E1315" s="32">
        <v>0.6</v>
      </c>
      <c r="F1315" t="s">
        <v>506</v>
      </c>
      <c r="G1315" t="s">
        <v>507</v>
      </c>
      <c r="H1315" s="33">
        <v>24.55</v>
      </c>
      <c r="I1315" t="s">
        <v>508</v>
      </c>
      <c r="J1315" s="34">
        <f>ROUND(E1315/I1312* H1315,5)</f>
        <v>14.73</v>
      </c>
      <c r="K1315" s="35"/>
    </row>
    <row r="1316" spans="1:27" x14ac:dyDescent="0.25">
      <c r="B1316" t="s">
        <v>825</v>
      </c>
      <c r="C1316" t="s">
        <v>504</v>
      </c>
      <c r="D1316" t="s">
        <v>826</v>
      </c>
      <c r="E1316" s="32">
        <v>0.3</v>
      </c>
      <c r="F1316" t="s">
        <v>506</v>
      </c>
      <c r="G1316" t="s">
        <v>507</v>
      </c>
      <c r="H1316" s="33">
        <v>30.41</v>
      </c>
      <c r="I1316" t="s">
        <v>508</v>
      </c>
      <c r="J1316" s="34">
        <f>ROUND(E1316/I1312* H1316,5)</f>
        <v>9.1229999999999993</v>
      </c>
      <c r="K1316" s="35"/>
    </row>
    <row r="1317" spans="1:27" x14ac:dyDescent="0.25">
      <c r="B1317" t="s">
        <v>823</v>
      </c>
      <c r="C1317" t="s">
        <v>504</v>
      </c>
      <c r="D1317" t="s">
        <v>824</v>
      </c>
      <c r="E1317" s="32">
        <v>0.3</v>
      </c>
      <c r="F1317" t="s">
        <v>506</v>
      </c>
      <c r="G1317" t="s">
        <v>507</v>
      </c>
      <c r="H1317" s="33">
        <v>26.12</v>
      </c>
      <c r="I1317" t="s">
        <v>508</v>
      </c>
      <c r="J1317" s="34">
        <f>ROUND(E1317/I1312* H1317,5)</f>
        <v>7.8360000000000003</v>
      </c>
      <c r="K1317" s="35"/>
    </row>
    <row r="1318" spans="1:27" x14ac:dyDescent="0.25">
      <c r="D1318" s="36" t="s">
        <v>509</v>
      </c>
      <c r="E1318" s="35"/>
      <c r="H1318" s="35"/>
      <c r="K1318" s="33">
        <f>SUM(J1314:J1317)</f>
        <v>49.341000000000001</v>
      </c>
    </row>
    <row r="1319" spans="1:27" x14ac:dyDescent="0.25">
      <c r="B1319" s="23" t="s">
        <v>514</v>
      </c>
      <c r="E1319" s="35"/>
      <c r="H1319" s="35"/>
      <c r="K1319" s="35"/>
    </row>
    <row r="1320" spans="1:27" x14ac:dyDescent="0.25">
      <c r="B1320" t="s">
        <v>1061</v>
      </c>
      <c r="C1320" t="s">
        <v>425</v>
      </c>
      <c r="D1320" t="s">
        <v>1062</v>
      </c>
      <c r="E1320" s="32">
        <v>0.02</v>
      </c>
      <c r="G1320" t="s">
        <v>507</v>
      </c>
      <c r="H1320" s="33">
        <v>64.06</v>
      </c>
      <c r="I1320" t="s">
        <v>508</v>
      </c>
      <c r="J1320" s="34">
        <f>ROUND(E1320* H1320,5)</f>
        <v>1.2811999999999999</v>
      </c>
      <c r="K1320" s="35"/>
    </row>
    <row r="1321" spans="1:27" x14ac:dyDescent="0.25">
      <c r="B1321" t="s">
        <v>1187</v>
      </c>
      <c r="C1321" t="s">
        <v>90</v>
      </c>
      <c r="D1321" t="s">
        <v>1188</v>
      </c>
      <c r="E1321" s="32">
        <v>1</v>
      </c>
      <c r="G1321" t="s">
        <v>507</v>
      </c>
      <c r="H1321" s="33">
        <v>536.01</v>
      </c>
      <c r="I1321" t="s">
        <v>508</v>
      </c>
      <c r="J1321" s="34">
        <f>ROUND(E1321* H1321,5)</f>
        <v>536.01</v>
      </c>
      <c r="K1321" s="35"/>
    </row>
    <row r="1322" spans="1:27" x14ac:dyDescent="0.25">
      <c r="D1322" s="36" t="s">
        <v>523</v>
      </c>
      <c r="E1322" s="35"/>
      <c r="H1322" s="35"/>
      <c r="K1322" s="33">
        <f>SUM(J1320:J1321)</f>
        <v>537.2912</v>
      </c>
    </row>
    <row r="1323" spans="1:27" x14ac:dyDescent="0.25">
      <c r="E1323" s="35"/>
      <c r="H1323" s="35"/>
      <c r="K1323" s="35"/>
    </row>
    <row r="1324" spans="1:27" x14ac:dyDescent="0.25">
      <c r="D1324" s="36" t="s">
        <v>525</v>
      </c>
      <c r="E1324" s="35"/>
      <c r="H1324" s="35">
        <v>2.5</v>
      </c>
      <c r="I1324" t="s">
        <v>526</v>
      </c>
      <c r="J1324">
        <f>ROUND(H1324/100*K1318,5)</f>
        <v>1.23353</v>
      </c>
      <c r="K1324" s="35"/>
    </row>
    <row r="1325" spans="1:27" x14ac:dyDescent="0.25">
      <c r="D1325" s="36" t="s">
        <v>524</v>
      </c>
      <c r="E1325" s="35"/>
      <c r="H1325" s="35"/>
      <c r="K1325" s="37">
        <f>SUM(J1313:J1324)</f>
        <v>587.86572999999999</v>
      </c>
    </row>
    <row r="1326" spans="1:27" x14ac:dyDescent="0.25">
      <c r="D1326" s="36" t="s">
        <v>527</v>
      </c>
      <c r="E1326" s="35"/>
      <c r="H1326" s="35"/>
      <c r="K1326" s="37">
        <f>SUM(K1325:K1325)</f>
        <v>587.86572999999999</v>
      </c>
    </row>
    <row r="1328" spans="1:27" ht="45" customHeight="1" x14ac:dyDescent="0.25">
      <c r="A1328" s="27"/>
      <c r="B1328" s="27" t="s">
        <v>1189</v>
      </c>
      <c r="C1328" s="28" t="s">
        <v>90</v>
      </c>
      <c r="D1328" s="7" t="s">
        <v>1190</v>
      </c>
      <c r="E1328" s="6"/>
      <c r="F1328" s="6"/>
      <c r="G1328" s="28"/>
      <c r="H1328" s="30" t="s">
        <v>500</v>
      </c>
      <c r="I1328" s="5">
        <v>1</v>
      </c>
      <c r="J1328" s="4"/>
      <c r="K1328" s="31">
        <f>ROUND(K1342,2)</f>
        <v>877.82</v>
      </c>
      <c r="L1328" s="29" t="s">
        <v>1191</v>
      </c>
      <c r="M1328" s="28"/>
      <c r="N1328" s="28"/>
      <c r="O1328" s="28"/>
      <c r="P1328" s="28"/>
      <c r="Q1328" s="28"/>
      <c r="R1328" s="28"/>
      <c r="S1328" s="28"/>
      <c r="T1328" s="28"/>
      <c r="U1328" s="28"/>
      <c r="V1328" s="28"/>
      <c r="W1328" s="28"/>
      <c r="X1328" s="28"/>
      <c r="Y1328" s="28"/>
      <c r="Z1328" s="28"/>
      <c r="AA1328" s="28"/>
    </row>
    <row r="1329" spans="1:27" x14ac:dyDescent="0.25">
      <c r="B1329" s="23" t="s">
        <v>502</v>
      </c>
    </row>
    <row r="1330" spans="1:27" x14ac:dyDescent="0.25">
      <c r="B1330" t="s">
        <v>624</v>
      </c>
      <c r="C1330" t="s">
        <v>504</v>
      </c>
      <c r="D1330" t="s">
        <v>625</v>
      </c>
      <c r="E1330" s="32">
        <v>0.8</v>
      </c>
      <c r="F1330" t="s">
        <v>506</v>
      </c>
      <c r="G1330" t="s">
        <v>507</v>
      </c>
      <c r="H1330" s="33">
        <v>24.55</v>
      </c>
      <c r="I1330" t="s">
        <v>508</v>
      </c>
      <c r="J1330" s="34">
        <f>ROUND(E1330/I1328* H1330,5)</f>
        <v>19.64</v>
      </c>
      <c r="K1330" s="35"/>
    </row>
    <row r="1331" spans="1:27" x14ac:dyDescent="0.25">
      <c r="B1331" t="s">
        <v>825</v>
      </c>
      <c r="C1331" t="s">
        <v>504</v>
      </c>
      <c r="D1331" t="s">
        <v>826</v>
      </c>
      <c r="E1331" s="32">
        <v>0.4</v>
      </c>
      <c r="F1331" t="s">
        <v>506</v>
      </c>
      <c r="G1331" t="s">
        <v>507</v>
      </c>
      <c r="H1331" s="33">
        <v>30.41</v>
      </c>
      <c r="I1331" t="s">
        <v>508</v>
      </c>
      <c r="J1331" s="34">
        <f>ROUND(E1331/I1328* H1331,5)</f>
        <v>12.164</v>
      </c>
      <c r="K1331" s="35"/>
    </row>
    <row r="1332" spans="1:27" x14ac:dyDescent="0.25">
      <c r="B1332" t="s">
        <v>823</v>
      </c>
      <c r="C1332" t="s">
        <v>504</v>
      </c>
      <c r="D1332" t="s">
        <v>824</v>
      </c>
      <c r="E1332" s="32">
        <v>0.4</v>
      </c>
      <c r="F1332" t="s">
        <v>506</v>
      </c>
      <c r="G1332" t="s">
        <v>507</v>
      </c>
      <c r="H1332" s="33">
        <v>26.12</v>
      </c>
      <c r="I1332" t="s">
        <v>508</v>
      </c>
      <c r="J1332" s="34">
        <f>ROUND(E1332/I1328* H1332,5)</f>
        <v>10.448</v>
      </c>
      <c r="K1332" s="35"/>
    </row>
    <row r="1333" spans="1:27" x14ac:dyDescent="0.25">
      <c r="B1333" t="s">
        <v>816</v>
      </c>
      <c r="C1333" t="s">
        <v>504</v>
      </c>
      <c r="D1333" t="s">
        <v>817</v>
      </c>
      <c r="E1333" s="32">
        <v>0.8</v>
      </c>
      <c r="F1333" t="s">
        <v>506</v>
      </c>
      <c r="G1333" t="s">
        <v>507</v>
      </c>
      <c r="H1333" s="33">
        <v>29.42</v>
      </c>
      <c r="I1333" t="s">
        <v>508</v>
      </c>
      <c r="J1333" s="34">
        <f>ROUND(E1333/I1328* H1333,5)</f>
        <v>23.536000000000001</v>
      </c>
      <c r="K1333" s="35"/>
    </row>
    <row r="1334" spans="1:27" x14ac:dyDescent="0.25">
      <c r="D1334" s="36" t="s">
        <v>509</v>
      </c>
      <c r="E1334" s="35"/>
      <c r="H1334" s="35"/>
      <c r="K1334" s="33">
        <f>SUM(J1330:J1333)</f>
        <v>65.788000000000011</v>
      </c>
    </row>
    <row r="1335" spans="1:27" x14ac:dyDescent="0.25">
      <c r="B1335" s="23" t="s">
        <v>514</v>
      </c>
      <c r="E1335" s="35"/>
      <c r="H1335" s="35"/>
      <c r="K1335" s="35"/>
    </row>
    <row r="1336" spans="1:27" x14ac:dyDescent="0.25">
      <c r="B1336" t="s">
        <v>1192</v>
      </c>
      <c r="C1336" t="s">
        <v>90</v>
      </c>
      <c r="D1336" t="s">
        <v>1193</v>
      </c>
      <c r="E1336" s="32">
        <v>1</v>
      </c>
      <c r="G1336" t="s">
        <v>507</v>
      </c>
      <c r="H1336" s="33">
        <v>808.47</v>
      </c>
      <c r="I1336" t="s">
        <v>508</v>
      </c>
      <c r="J1336" s="34">
        <f>ROUND(E1336* H1336,5)</f>
        <v>808.47</v>
      </c>
      <c r="K1336" s="35"/>
    </row>
    <row r="1337" spans="1:27" x14ac:dyDescent="0.25">
      <c r="B1337" t="s">
        <v>1061</v>
      </c>
      <c r="C1337" t="s">
        <v>425</v>
      </c>
      <c r="D1337" t="s">
        <v>1062</v>
      </c>
      <c r="E1337" s="32">
        <v>0.03</v>
      </c>
      <c r="G1337" t="s">
        <v>507</v>
      </c>
      <c r="H1337" s="33">
        <v>64.06</v>
      </c>
      <c r="I1337" t="s">
        <v>508</v>
      </c>
      <c r="J1337" s="34">
        <f>ROUND(E1337* H1337,5)</f>
        <v>1.9218</v>
      </c>
      <c r="K1337" s="35"/>
    </row>
    <row r="1338" spans="1:27" x14ac:dyDescent="0.25">
      <c r="D1338" s="36" t="s">
        <v>523</v>
      </c>
      <c r="E1338" s="35"/>
      <c r="H1338" s="35"/>
      <c r="K1338" s="33">
        <f>SUM(J1336:J1337)</f>
        <v>810.39179999999999</v>
      </c>
    </row>
    <row r="1339" spans="1:27" x14ac:dyDescent="0.25">
      <c r="E1339" s="35"/>
      <c r="H1339" s="35"/>
      <c r="K1339" s="35"/>
    </row>
    <row r="1340" spans="1:27" x14ac:dyDescent="0.25">
      <c r="D1340" s="36" t="s">
        <v>525</v>
      </c>
      <c r="E1340" s="35"/>
      <c r="H1340" s="35">
        <v>2.5</v>
      </c>
      <c r="I1340" t="s">
        <v>526</v>
      </c>
      <c r="J1340">
        <f>ROUND(H1340/100*K1334,5)</f>
        <v>1.6447000000000001</v>
      </c>
      <c r="K1340" s="35"/>
    </row>
    <row r="1341" spans="1:27" x14ac:dyDescent="0.25">
      <c r="D1341" s="36" t="s">
        <v>524</v>
      </c>
      <c r="E1341" s="35"/>
      <c r="H1341" s="35"/>
      <c r="K1341" s="37">
        <f>SUM(J1329:J1340)</f>
        <v>877.82449999999994</v>
      </c>
    </row>
    <row r="1342" spans="1:27" x14ac:dyDescent="0.25">
      <c r="D1342" s="36" t="s">
        <v>527</v>
      </c>
      <c r="E1342" s="35"/>
      <c r="H1342" s="35"/>
      <c r="K1342" s="37">
        <f>SUM(K1341:K1341)</f>
        <v>877.82449999999994</v>
      </c>
    </row>
    <row r="1344" spans="1:27" ht="45" customHeight="1" x14ac:dyDescent="0.25">
      <c r="A1344" s="27"/>
      <c r="B1344" s="27" t="s">
        <v>1194</v>
      </c>
      <c r="C1344" s="28" t="s">
        <v>84</v>
      </c>
      <c r="D1344" s="7" t="s">
        <v>1195</v>
      </c>
      <c r="E1344" s="6"/>
      <c r="F1344" s="6"/>
      <c r="G1344" s="28"/>
      <c r="H1344" s="30" t="s">
        <v>500</v>
      </c>
      <c r="I1344" s="5">
        <v>1</v>
      </c>
      <c r="J1344" s="4"/>
      <c r="K1344" s="31">
        <f>ROUND(K1351,2)</f>
        <v>74.75</v>
      </c>
      <c r="L1344" s="29" t="s">
        <v>1196</v>
      </c>
      <c r="M1344" s="28"/>
      <c r="N1344" s="28"/>
      <c r="O1344" s="28"/>
      <c r="P1344" s="28"/>
      <c r="Q1344" s="28"/>
      <c r="R1344" s="28"/>
      <c r="S1344" s="28"/>
      <c r="T1344" s="28"/>
      <c r="U1344" s="28"/>
      <c r="V1344" s="28"/>
      <c r="W1344" s="28"/>
      <c r="X1344" s="28"/>
      <c r="Y1344" s="28"/>
      <c r="Z1344" s="28"/>
      <c r="AA1344" s="28"/>
    </row>
    <row r="1345" spans="1:27" x14ac:dyDescent="0.25">
      <c r="B1345" s="23" t="s">
        <v>502</v>
      </c>
    </row>
    <row r="1346" spans="1:27" x14ac:dyDescent="0.25">
      <c r="B1346" t="s">
        <v>624</v>
      </c>
      <c r="C1346" t="s">
        <v>504</v>
      </c>
      <c r="D1346" t="s">
        <v>625</v>
      </c>
      <c r="E1346" s="32">
        <v>3</v>
      </c>
      <c r="F1346" t="s">
        <v>506</v>
      </c>
      <c r="G1346" t="s">
        <v>507</v>
      </c>
      <c r="H1346" s="33">
        <v>24.55</v>
      </c>
      <c r="I1346" t="s">
        <v>508</v>
      </c>
      <c r="J1346" s="34">
        <f>ROUND(E1346/I1344* H1346,5)</f>
        <v>73.650000000000006</v>
      </c>
      <c r="K1346" s="35"/>
    </row>
    <row r="1347" spans="1:27" x14ac:dyDescent="0.25">
      <c r="D1347" s="36" t="s">
        <v>509</v>
      </c>
      <c r="E1347" s="35"/>
      <c r="H1347" s="35"/>
      <c r="K1347" s="33">
        <f>SUM(J1346:J1346)</f>
        <v>73.650000000000006</v>
      </c>
    </row>
    <row r="1348" spans="1:27" x14ac:dyDescent="0.25">
      <c r="E1348" s="35"/>
      <c r="H1348" s="35"/>
      <c r="K1348" s="35"/>
    </row>
    <row r="1349" spans="1:27" x14ac:dyDescent="0.25">
      <c r="D1349" s="36" t="s">
        <v>525</v>
      </c>
      <c r="E1349" s="35"/>
      <c r="H1349" s="35">
        <v>1.5</v>
      </c>
      <c r="I1349" t="s">
        <v>526</v>
      </c>
      <c r="J1349">
        <f>ROUND(H1349/100*K1347,5)</f>
        <v>1.1047499999999999</v>
      </c>
      <c r="K1349" s="35"/>
    </row>
    <row r="1350" spans="1:27" x14ac:dyDescent="0.25">
      <c r="D1350" s="36" t="s">
        <v>524</v>
      </c>
      <c r="E1350" s="35"/>
      <c r="H1350" s="35"/>
      <c r="K1350" s="37">
        <f>SUM(J1345:J1349)</f>
        <v>74.754750000000001</v>
      </c>
    </row>
    <row r="1351" spans="1:27" x14ac:dyDescent="0.25">
      <c r="D1351" s="36" t="s">
        <v>527</v>
      </c>
      <c r="E1351" s="35"/>
      <c r="H1351" s="35"/>
      <c r="K1351" s="37">
        <f>SUM(K1350:K1350)</f>
        <v>74.754750000000001</v>
      </c>
    </row>
    <row r="1353" spans="1:27" ht="45" customHeight="1" x14ac:dyDescent="0.25">
      <c r="A1353" s="27"/>
      <c r="B1353" s="27" t="s">
        <v>1197</v>
      </c>
      <c r="C1353" s="28" t="s">
        <v>14</v>
      </c>
      <c r="D1353" s="7" t="s">
        <v>1198</v>
      </c>
      <c r="E1353" s="6"/>
      <c r="F1353" s="6"/>
      <c r="G1353" s="28"/>
      <c r="H1353" s="30" t="s">
        <v>500</v>
      </c>
      <c r="I1353" s="5">
        <v>1</v>
      </c>
      <c r="J1353" s="4"/>
      <c r="K1353" s="31">
        <f>ROUND(K1366,2)</f>
        <v>54.6</v>
      </c>
      <c r="L1353" s="29" t="s">
        <v>1199</v>
      </c>
      <c r="M1353" s="28"/>
      <c r="N1353" s="28"/>
      <c r="O1353" s="28"/>
      <c r="P1353" s="28"/>
      <c r="Q1353" s="28"/>
      <c r="R1353" s="28"/>
      <c r="S1353" s="28"/>
      <c r="T1353" s="28"/>
      <c r="U1353" s="28"/>
      <c r="V1353" s="28"/>
      <c r="W1353" s="28"/>
      <c r="X1353" s="28"/>
      <c r="Y1353" s="28"/>
      <c r="Z1353" s="28"/>
      <c r="AA1353" s="28"/>
    </row>
    <row r="1354" spans="1:27" x14ac:dyDescent="0.25">
      <c r="B1354" s="23" t="s">
        <v>502</v>
      </c>
    </row>
    <row r="1355" spans="1:27" x14ac:dyDescent="0.25">
      <c r="B1355" t="s">
        <v>624</v>
      </c>
      <c r="C1355" t="s">
        <v>504</v>
      </c>
      <c r="D1355" t="s">
        <v>625</v>
      </c>
      <c r="E1355" s="32">
        <v>0.01</v>
      </c>
      <c r="F1355" t="s">
        <v>506</v>
      </c>
      <c r="G1355" t="s">
        <v>507</v>
      </c>
      <c r="H1355" s="33">
        <v>24.55</v>
      </c>
      <c r="I1355" t="s">
        <v>508</v>
      </c>
      <c r="J1355" s="34">
        <f>ROUND(E1355/I1353* H1355,5)</f>
        <v>0.2455</v>
      </c>
      <c r="K1355" s="35"/>
    </row>
    <row r="1356" spans="1:27" x14ac:dyDescent="0.25">
      <c r="B1356" t="s">
        <v>1036</v>
      </c>
      <c r="C1356" t="s">
        <v>504</v>
      </c>
      <c r="D1356" t="s">
        <v>1037</v>
      </c>
      <c r="E1356" s="32">
        <v>5.1999999999999998E-2</v>
      </c>
      <c r="F1356" t="s">
        <v>506</v>
      </c>
      <c r="G1356" t="s">
        <v>507</v>
      </c>
      <c r="H1356" s="33">
        <v>29.42</v>
      </c>
      <c r="I1356" t="s">
        <v>508</v>
      </c>
      <c r="J1356" s="34">
        <f>ROUND(E1356/I1353* H1356,5)</f>
        <v>1.5298400000000001</v>
      </c>
      <c r="K1356" s="35"/>
    </row>
    <row r="1357" spans="1:27" x14ac:dyDescent="0.25">
      <c r="D1357" s="36" t="s">
        <v>509</v>
      </c>
      <c r="E1357" s="35"/>
      <c r="H1357" s="35"/>
      <c r="K1357" s="33">
        <f>SUM(J1355:J1356)</f>
        <v>1.7753400000000001</v>
      </c>
    </row>
    <row r="1358" spans="1:27" x14ac:dyDescent="0.25">
      <c r="B1358" s="23" t="s">
        <v>514</v>
      </c>
      <c r="E1358" s="35"/>
      <c r="H1358" s="35"/>
      <c r="K1358" s="35"/>
    </row>
    <row r="1359" spans="1:27" x14ac:dyDescent="0.25">
      <c r="B1359" t="s">
        <v>1200</v>
      </c>
      <c r="C1359" t="s">
        <v>425</v>
      </c>
      <c r="D1359" t="s">
        <v>1201</v>
      </c>
      <c r="E1359" s="32">
        <v>0.76900000000000002</v>
      </c>
      <c r="G1359" t="s">
        <v>507</v>
      </c>
      <c r="H1359" s="33">
        <v>19.22</v>
      </c>
      <c r="I1359" t="s">
        <v>508</v>
      </c>
      <c r="J1359" s="34">
        <f>ROUND(E1359* H1359,5)</f>
        <v>14.78018</v>
      </c>
      <c r="K1359" s="35"/>
    </row>
    <row r="1360" spans="1:27" x14ac:dyDescent="0.25">
      <c r="B1360" t="s">
        <v>1202</v>
      </c>
      <c r="C1360" t="s">
        <v>17</v>
      </c>
      <c r="D1360" t="s">
        <v>1203</v>
      </c>
      <c r="E1360" s="32">
        <v>2.71</v>
      </c>
      <c r="G1360" t="s">
        <v>507</v>
      </c>
      <c r="H1360" s="33">
        <v>1.97</v>
      </c>
      <c r="I1360" t="s">
        <v>508</v>
      </c>
      <c r="J1360" s="34">
        <f>ROUND(E1360* H1360,5)</f>
        <v>5.3387000000000002</v>
      </c>
      <c r="K1360" s="35"/>
    </row>
    <row r="1361" spans="1:27" x14ac:dyDescent="0.25">
      <c r="B1361" t="s">
        <v>1204</v>
      </c>
      <c r="C1361" t="s">
        <v>14</v>
      </c>
      <c r="D1361" t="s">
        <v>1205</v>
      </c>
      <c r="E1361" s="32">
        <v>1.05</v>
      </c>
      <c r="G1361" t="s">
        <v>507</v>
      </c>
      <c r="H1361" s="33">
        <v>31.12</v>
      </c>
      <c r="I1361" t="s">
        <v>508</v>
      </c>
      <c r="J1361" s="34">
        <f>ROUND(E1361* H1361,5)</f>
        <v>32.676000000000002</v>
      </c>
      <c r="K1361" s="35"/>
    </row>
    <row r="1362" spans="1:27" x14ac:dyDescent="0.25">
      <c r="D1362" s="36" t="s">
        <v>523</v>
      </c>
      <c r="E1362" s="35"/>
      <c r="H1362" s="35"/>
      <c r="K1362" s="33">
        <f>SUM(J1359:J1361)</f>
        <v>52.794880000000006</v>
      </c>
    </row>
    <row r="1363" spans="1:27" x14ac:dyDescent="0.25">
      <c r="E1363" s="35"/>
      <c r="H1363" s="35"/>
      <c r="K1363" s="35"/>
    </row>
    <row r="1364" spans="1:27" x14ac:dyDescent="0.25">
      <c r="D1364" s="36" t="s">
        <v>525</v>
      </c>
      <c r="E1364" s="35"/>
      <c r="H1364" s="35">
        <v>1.5</v>
      </c>
      <c r="I1364" t="s">
        <v>526</v>
      </c>
      <c r="J1364">
        <f>ROUND(H1364/100*K1357,5)</f>
        <v>2.6630000000000001E-2</v>
      </c>
      <c r="K1364" s="35"/>
    </row>
    <row r="1365" spans="1:27" x14ac:dyDescent="0.25">
      <c r="D1365" s="36" t="s">
        <v>524</v>
      </c>
      <c r="E1365" s="35"/>
      <c r="H1365" s="35"/>
      <c r="K1365" s="37">
        <f>SUM(J1354:J1364)</f>
        <v>54.596850000000003</v>
      </c>
    </row>
    <row r="1366" spans="1:27" x14ac:dyDescent="0.25">
      <c r="D1366" s="36" t="s">
        <v>527</v>
      </c>
      <c r="E1366" s="35"/>
      <c r="H1366" s="35"/>
      <c r="K1366" s="37">
        <f>SUM(K1365:K1365)</f>
        <v>54.596850000000003</v>
      </c>
    </row>
    <row r="1368" spans="1:27" ht="45" customHeight="1" x14ac:dyDescent="0.25">
      <c r="A1368" s="27"/>
      <c r="B1368" s="27" t="s">
        <v>1206</v>
      </c>
      <c r="C1368" s="28" t="s">
        <v>90</v>
      </c>
      <c r="D1368" s="7" t="s">
        <v>1207</v>
      </c>
      <c r="E1368" s="6"/>
      <c r="F1368" s="6"/>
      <c r="G1368" s="28"/>
      <c r="H1368" s="30" t="s">
        <v>500</v>
      </c>
      <c r="I1368" s="5">
        <v>1</v>
      </c>
      <c r="J1368" s="4"/>
      <c r="K1368" s="31">
        <f>ROUND(K1379,2)</f>
        <v>5380.37</v>
      </c>
      <c r="L1368" s="29" t="s">
        <v>1208</v>
      </c>
      <c r="M1368" s="28"/>
      <c r="N1368" s="28"/>
      <c r="O1368" s="28"/>
      <c r="P1368" s="28"/>
      <c r="Q1368" s="28"/>
      <c r="R1368" s="28"/>
      <c r="S1368" s="28"/>
      <c r="T1368" s="28"/>
      <c r="U1368" s="28"/>
      <c r="V1368" s="28"/>
      <c r="W1368" s="28"/>
      <c r="X1368" s="28"/>
      <c r="Y1368" s="28"/>
      <c r="Z1368" s="28"/>
      <c r="AA1368" s="28"/>
    </row>
    <row r="1369" spans="1:27" x14ac:dyDescent="0.25">
      <c r="B1369" s="23" t="s">
        <v>502</v>
      </c>
    </row>
    <row r="1370" spans="1:27" x14ac:dyDescent="0.25">
      <c r="B1370" t="s">
        <v>1209</v>
      </c>
      <c r="C1370" t="s">
        <v>504</v>
      </c>
      <c r="D1370" t="s">
        <v>1210</v>
      </c>
      <c r="E1370" s="32">
        <v>12</v>
      </c>
      <c r="F1370" t="s">
        <v>506</v>
      </c>
      <c r="G1370" t="s">
        <v>507</v>
      </c>
      <c r="H1370" s="33">
        <v>26.08</v>
      </c>
      <c r="I1370" t="s">
        <v>508</v>
      </c>
      <c r="J1370" s="34">
        <f>ROUND(E1370/I1368* H1370,5)</f>
        <v>312.95999999999998</v>
      </c>
      <c r="K1370" s="35"/>
    </row>
    <row r="1371" spans="1:27" x14ac:dyDescent="0.25">
      <c r="B1371" t="s">
        <v>1211</v>
      </c>
      <c r="C1371" t="s">
        <v>504</v>
      </c>
      <c r="D1371" t="s">
        <v>1212</v>
      </c>
      <c r="E1371" s="32">
        <v>12</v>
      </c>
      <c r="F1371" t="s">
        <v>506</v>
      </c>
      <c r="G1371" t="s">
        <v>507</v>
      </c>
      <c r="H1371" s="33">
        <v>30.41</v>
      </c>
      <c r="I1371" t="s">
        <v>508</v>
      </c>
      <c r="J1371" s="34">
        <f>ROUND(E1371/I1368* H1371,5)</f>
        <v>364.92</v>
      </c>
      <c r="K1371" s="35"/>
    </row>
    <row r="1372" spans="1:27" x14ac:dyDescent="0.25">
      <c r="D1372" s="36" t="s">
        <v>509</v>
      </c>
      <c r="E1372" s="35"/>
      <c r="H1372" s="35"/>
      <c r="K1372" s="33">
        <f>SUM(J1370:J1371)</f>
        <v>677.88</v>
      </c>
    </row>
    <row r="1373" spans="1:27" x14ac:dyDescent="0.25">
      <c r="B1373" s="23" t="s">
        <v>514</v>
      </c>
      <c r="E1373" s="35"/>
      <c r="H1373" s="35"/>
      <c r="K1373" s="35"/>
    </row>
    <row r="1374" spans="1:27" x14ac:dyDescent="0.25">
      <c r="B1374" t="s">
        <v>1213</v>
      </c>
      <c r="C1374" t="s">
        <v>90</v>
      </c>
      <c r="D1374" t="s">
        <v>1214</v>
      </c>
      <c r="E1374" s="32">
        <v>1</v>
      </c>
      <c r="G1374" t="s">
        <v>507</v>
      </c>
      <c r="H1374" s="33">
        <v>4685.54</v>
      </c>
      <c r="I1374" t="s">
        <v>508</v>
      </c>
      <c r="J1374" s="34">
        <f>ROUND(E1374* H1374,5)</f>
        <v>4685.54</v>
      </c>
      <c r="K1374" s="35"/>
    </row>
    <row r="1375" spans="1:27" x14ac:dyDescent="0.25">
      <c r="D1375" s="36" t="s">
        <v>523</v>
      </c>
      <c r="E1375" s="35"/>
      <c r="H1375" s="35"/>
      <c r="K1375" s="33">
        <f>SUM(J1374:J1374)</f>
        <v>4685.54</v>
      </c>
    </row>
    <row r="1376" spans="1:27" x14ac:dyDescent="0.25">
      <c r="E1376" s="35"/>
      <c r="H1376" s="35"/>
      <c r="K1376" s="35"/>
    </row>
    <row r="1377" spans="1:27" x14ac:dyDescent="0.25">
      <c r="D1377" s="36" t="s">
        <v>525</v>
      </c>
      <c r="E1377" s="35"/>
      <c r="H1377" s="35">
        <v>2.5</v>
      </c>
      <c r="I1377" t="s">
        <v>526</v>
      </c>
      <c r="J1377">
        <f>ROUND(H1377/100*K1372,5)</f>
        <v>16.946999999999999</v>
      </c>
      <c r="K1377" s="35"/>
    </row>
    <row r="1378" spans="1:27" x14ac:dyDescent="0.25">
      <c r="D1378" s="36" t="s">
        <v>524</v>
      </c>
      <c r="E1378" s="35"/>
      <c r="H1378" s="35"/>
      <c r="K1378" s="37">
        <f>SUM(J1369:J1377)</f>
        <v>5380.3670000000002</v>
      </c>
    </row>
    <row r="1379" spans="1:27" x14ac:dyDescent="0.25">
      <c r="D1379" s="36" t="s">
        <v>527</v>
      </c>
      <c r="E1379" s="35"/>
      <c r="H1379" s="35"/>
      <c r="K1379" s="37">
        <f>SUM(K1378:K1378)</f>
        <v>5380.3670000000002</v>
      </c>
    </row>
    <row r="1381" spans="1:27" ht="45" customHeight="1" x14ac:dyDescent="0.25">
      <c r="A1381" s="27"/>
      <c r="B1381" s="27" t="s">
        <v>1215</v>
      </c>
      <c r="C1381" s="28" t="s">
        <v>14</v>
      </c>
      <c r="D1381" s="7" t="s">
        <v>1216</v>
      </c>
      <c r="E1381" s="6"/>
      <c r="F1381" s="6"/>
      <c r="G1381" s="28"/>
      <c r="H1381" s="30" t="s">
        <v>500</v>
      </c>
      <c r="I1381" s="5">
        <v>1</v>
      </c>
      <c r="J1381" s="4"/>
      <c r="K1381" s="31">
        <f>ROUND(K1394,2)</f>
        <v>32.07</v>
      </c>
      <c r="L1381" s="29" t="s">
        <v>1217</v>
      </c>
      <c r="M1381" s="28"/>
      <c r="N1381" s="28"/>
      <c r="O1381" s="28"/>
      <c r="P1381" s="28"/>
      <c r="Q1381" s="28"/>
      <c r="R1381" s="28"/>
      <c r="S1381" s="28"/>
      <c r="T1381" s="28"/>
      <c r="U1381" s="28"/>
      <c r="V1381" s="28"/>
      <c r="W1381" s="28"/>
      <c r="X1381" s="28"/>
      <c r="Y1381" s="28"/>
      <c r="Z1381" s="28"/>
      <c r="AA1381" s="28"/>
    </row>
    <row r="1382" spans="1:27" x14ac:dyDescent="0.25">
      <c r="B1382" s="23" t="s">
        <v>502</v>
      </c>
    </row>
    <row r="1383" spans="1:27" x14ac:dyDescent="0.25">
      <c r="B1383" t="s">
        <v>823</v>
      </c>
      <c r="C1383" t="s">
        <v>504</v>
      </c>
      <c r="D1383" t="s">
        <v>824</v>
      </c>
      <c r="E1383" s="32">
        <v>0.5</v>
      </c>
      <c r="F1383" t="s">
        <v>506</v>
      </c>
      <c r="G1383" t="s">
        <v>507</v>
      </c>
      <c r="H1383" s="33">
        <v>26.12</v>
      </c>
      <c r="I1383" t="s">
        <v>508</v>
      </c>
      <c r="J1383" s="34">
        <f>ROUND(E1383/I1381* H1383,5)</f>
        <v>13.06</v>
      </c>
      <c r="K1383" s="35"/>
    </row>
    <row r="1384" spans="1:27" x14ac:dyDescent="0.25">
      <c r="B1384" t="s">
        <v>825</v>
      </c>
      <c r="C1384" t="s">
        <v>504</v>
      </c>
      <c r="D1384" t="s">
        <v>826</v>
      </c>
      <c r="E1384" s="32">
        <v>0.5</v>
      </c>
      <c r="F1384" t="s">
        <v>506</v>
      </c>
      <c r="G1384" t="s">
        <v>507</v>
      </c>
      <c r="H1384" s="33">
        <v>30.41</v>
      </c>
      <c r="I1384" t="s">
        <v>508</v>
      </c>
      <c r="J1384" s="34">
        <f>ROUND(E1384/I1381* H1384,5)</f>
        <v>15.205</v>
      </c>
      <c r="K1384" s="35"/>
    </row>
    <row r="1385" spans="1:27" x14ac:dyDescent="0.25">
      <c r="D1385" s="36" t="s">
        <v>509</v>
      </c>
      <c r="E1385" s="35"/>
      <c r="H1385" s="35"/>
      <c r="K1385" s="33">
        <f>SUM(J1383:J1384)</f>
        <v>28.265000000000001</v>
      </c>
    </row>
    <row r="1386" spans="1:27" x14ac:dyDescent="0.25">
      <c r="B1386" s="23" t="s">
        <v>514</v>
      </c>
      <c r="E1386" s="35"/>
      <c r="H1386" s="35"/>
      <c r="K1386" s="35"/>
    </row>
    <row r="1387" spans="1:27" x14ac:dyDescent="0.25">
      <c r="B1387" t="s">
        <v>1218</v>
      </c>
      <c r="C1387" t="s">
        <v>90</v>
      </c>
      <c r="D1387" t="s">
        <v>1219</v>
      </c>
      <c r="E1387" s="32">
        <v>0.3</v>
      </c>
      <c r="G1387" t="s">
        <v>507</v>
      </c>
      <c r="H1387" s="33">
        <v>1.0900000000000001</v>
      </c>
      <c r="I1387" t="s">
        <v>508</v>
      </c>
      <c r="J1387" s="34">
        <f>ROUND(E1387* H1387,5)</f>
        <v>0.32700000000000001</v>
      </c>
      <c r="K1387" s="35"/>
    </row>
    <row r="1388" spans="1:27" x14ac:dyDescent="0.25">
      <c r="B1388" t="s">
        <v>1220</v>
      </c>
      <c r="C1388" t="s">
        <v>90</v>
      </c>
      <c r="D1388" t="s">
        <v>1221</v>
      </c>
      <c r="E1388" s="32">
        <v>1</v>
      </c>
      <c r="G1388" t="s">
        <v>507</v>
      </c>
      <c r="H1388" s="33">
        <v>0.22</v>
      </c>
      <c r="I1388" t="s">
        <v>508</v>
      </c>
      <c r="J1388" s="34">
        <f>ROUND(E1388* H1388,5)</f>
        <v>0.22</v>
      </c>
      <c r="K1388" s="35"/>
    </row>
    <row r="1389" spans="1:27" x14ac:dyDescent="0.25">
      <c r="B1389" t="s">
        <v>1222</v>
      </c>
      <c r="C1389" t="s">
        <v>14</v>
      </c>
      <c r="D1389" t="s">
        <v>1223</v>
      </c>
      <c r="E1389" s="32">
        <v>1.02</v>
      </c>
      <c r="G1389" t="s">
        <v>507</v>
      </c>
      <c r="H1389" s="33">
        <v>2.78</v>
      </c>
      <c r="I1389" t="s">
        <v>508</v>
      </c>
      <c r="J1389" s="34">
        <f>ROUND(E1389* H1389,5)</f>
        <v>2.8355999999999999</v>
      </c>
      <c r="K1389" s="35"/>
    </row>
    <row r="1390" spans="1:27" x14ac:dyDescent="0.25">
      <c r="D1390" s="36" t="s">
        <v>523</v>
      </c>
      <c r="E1390" s="35"/>
      <c r="H1390" s="35"/>
      <c r="K1390" s="33">
        <f>SUM(J1387:J1389)</f>
        <v>3.3826000000000001</v>
      </c>
    </row>
    <row r="1391" spans="1:27" x14ac:dyDescent="0.25">
      <c r="E1391" s="35"/>
      <c r="H1391" s="35"/>
      <c r="K1391" s="35"/>
    </row>
    <row r="1392" spans="1:27" x14ac:dyDescent="0.25">
      <c r="D1392" s="36" t="s">
        <v>525</v>
      </c>
      <c r="E1392" s="35"/>
      <c r="H1392" s="35">
        <v>1.5</v>
      </c>
      <c r="I1392" t="s">
        <v>526</v>
      </c>
      <c r="J1392">
        <f>ROUND(H1392/100*K1385,5)</f>
        <v>0.42398000000000002</v>
      </c>
      <c r="K1392" s="35"/>
    </row>
    <row r="1393" spans="1:27" x14ac:dyDescent="0.25">
      <c r="D1393" s="36" t="s">
        <v>524</v>
      </c>
      <c r="E1393" s="35"/>
      <c r="H1393" s="35"/>
      <c r="K1393" s="37">
        <f>SUM(J1382:J1392)</f>
        <v>32.071579999999997</v>
      </c>
    </row>
    <row r="1394" spans="1:27" x14ac:dyDescent="0.25">
      <c r="D1394" s="36" t="s">
        <v>527</v>
      </c>
      <c r="E1394" s="35"/>
      <c r="H1394" s="35"/>
      <c r="K1394" s="37">
        <f>SUM(K1393:K1393)</f>
        <v>32.071579999999997</v>
      </c>
    </row>
    <row r="1396" spans="1:27" ht="45" customHeight="1" x14ac:dyDescent="0.25">
      <c r="A1396" s="27"/>
      <c r="B1396" s="27" t="s">
        <v>1224</v>
      </c>
      <c r="C1396" s="28" t="s">
        <v>14</v>
      </c>
      <c r="D1396" s="7" t="s">
        <v>1225</v>
      </c>
      <c r="E1396" s="6"/>
      <c r="F1396" s="6"/>
      <c r="G1396" s="28"/>
      <c r="H1396" s="30" t="s">
        <v>500</v>
      </c>
      <c r="I1396" s="5">
        <v>1</v>
      </c>
      <c r="J1396" s="4"/>
      <c r="K1396" s="31">
        <f>ROUND(K1409,2)</f>
        <v>16.03</v>
      </c>
      <c r="L1396" s="29" t="s">
        <v>1226</v>
      </c>
      <c r="M1396" s="28"/>
      <c r="N1396" s="28"/>
      <c r="O1396" s="28"/>
      <c r="P1396" s="28"/>
      <c r="Q1396" s="28"/>
      <c r="R1396" s="28"/>
      <c r="S1396" s="28"/>
      <c r="T1396" s="28"/>
      <c r="U1396" s="28"/>
      <c r="V1396" s="28"/>
      <c r="W1396" s="28"/>
      <c r="X1396" s="28"/>
      <c r="Y1396" s="28"/>
      <c r="Z1396" s="28"/>
      <c r="AA1396" s="28"/>
    </row>
    <row r="1397" spans="1:27" x14ac:dyDescent="0.25">
      <c r="B1397" s="23" t="s">
        <v>502</v>
      </c>
    </row>
    <row r="1398" spans="1:27" x14ac:dyDescent="0.25">
      <c r="B1398" t="s">
        <v>825</v>
      </c>
      <c r="C1398" t="s">
        <v>504</v>
      </c>
      <c r="D1398" t="s">
        <v>826</v>
      </c>
      <c r="E1398" s="32">
        <v>0.18</v>
      </c>
      <c r="F1398" t="s">
        <v>506</v>
      </c>
      <c r="G1398" t="s">
        <v>507</v>
      </c>
      <c r="H1398" s="33">
        <v>30.41</v>
      </c>
      <c r="I1398" t="s">
        <v>508</v>
      </c>
      <c r="J1398" s="34">
        <f>ROUND(E1398/I1396* H1398,5)</f>
        <v>5.4737999999999998</v>
      </c>
      <c r="K1398" s="35"/>
    </row>
    <row r="1399" spans="1:27" x14ac:dyDescent="0.25">
      <c r="B1399" t="s">
        <v>823</v>
      </c>
      <c r="C1399" t="s">
        <v>504</v>
      </c>
      <c r="D1399" t="s">
        <v>824</v>
      </c>
      <c r="E1399" s="32">
        <v>0.18</v>
      </c>
      <c r="F1399" t="s">
        <v>506</v>
      </c>
      <c r="G1399" t="s">
        <v>507</v>
      </c>
      <c r="H1399" s="33">
        <v>26.12</v>
      </c>
      <c r="I1399" t="s">
        <v>508</v>
      </c>
      <c r="J1399" s="34">
        <f>ROUND(E1399/I1396* H1399,5)</f>
        <v>4.7016</v>
      </c>
      <c r="K1399" s="35"/>
    </row>
    <row r="1400" spans="1:27" x14ac:dyDescent="0.25">
      <c r="D1400" s="36" t="s">
        <v>509</v>
      </c>
      <c r="E1400" s="35"/>
      <c r="H1400" s="35"/>
      <c r="K1400" s="33">
        <f>SUM(J1398:J1399)</f>
        <v>10.1754</v>
      </c>
    </row>
    <row r="1401" spans="1:27" x14ac:dyDescent="0.25">
      <c r="B1401" s="23" t="s">
        <v>514</v>
      </c>
      <c r="E1401" s="35"/>
      <c r="H1401" s="35"/>
      <c r="K1401" s="35"/>
    </row>
    <row r="1402" spans="1:27" x14ac:dyDescent="0.25">
      <c r="B1402" t="s">
        <v>1227</v>
      </c>
      <c r="C1402" t="s">
        <v>90</v>
      </c>
      <c r="D1402" t="s">
        <v>1228</v>
      </c>
      <c r="E1402" s="32">
        <v>0.3</v>
      </c>
      <c r="G1402" t="s">
        <v>507</v>
      </c>
      <c r="H1402" s="33">
        <v>2.06</v>
      </c>
      <c r="I1402" t="s">
        <v>508</v>
      </c>
      <c r="J1402" s="34">
        <f>ROUND(E1402* H1402,5)</f>
        <v>0.61799999999999999</v>
      </c>
      <c r="K1402" s="35"/>
    </row>
    <row r="1403" spans="1:27" x14ac:dyDescent="0.25">
      <c r="B1403" t="s">
        <v>1229</v>
      </c>
      <c r="C1403" t="s">
        <v>14</v>
      </c>
      <c r="D1403" t="s">
        <v>1230</v>
      </c>
      <c r="E1403" s="32">
        <v>1.02</v>
      </c>
      <c r="G1403" t="s">
        <v>507</v>
      </c>
      <c r="H1403" s="33">
        <v>4.67</v>
      </c>
      <c r="I1403" t="s">
        <v>508</v>
      </c>
      <c r="J1403" s="34">
        <f>ROUND(E1403* H1403,5)</f>
        <v>4.7633999999999999</v>
      </c>
      <c r="K1403" s="35"/>
    </row>
    <row r="1404" spans="1:27" x14ac:dyDescent="0.25">
      <c r="B1404" t="s">
        <v>1231</v>
      </c>
      <c r="C1404" t="s">
        <v>90</v>
      </c>
      <c r="D1404" t="s">
        <v>1232</v>
      </c>
      <c r="E1404" s="32">
        <v>1</v>
      </c>
      <c r="G1404" t="s">
        <v>507</v>
      </c>
      <c r="H1404" s="33">
        <v>0.32</v>
      </c>
      <c r="I1404" t="s">
        <v>508</v>
      </c>
      <c r="J1404" s="34">
        <f>ROUND(E1404* H1404,5)</f>
        <v>0.32</v>
      </c>
      <c r="K1404" s="35"/>
    </row>
    <row r="1405" spans="1:27" x14ac:dyDescent="0.25">
      <c r="D1405" s="36" t="s">
        <v>523</v>
      </c>
      <c r="E1405" s="35"/>
      <c r="H1405" s="35"/>
      <c r="K1405" s="33">
        <f>SUM(J1402:J1404)</f>
        <v>5.7014000000000005</v>
      </c>
    </row>
    <row r="1406" spans="1:27" x14ac:dyDescent="0.25">
      <c r="E1406" s="35"/>
      <c r="H1406" s="35"/>
      <c r="K1406" s="35"/>
    </row>
    <row r="1407" spans="1:27" x14ac:dyDescent="0.25">
      <c r="D1407" s="36" t="s">
        <v>525</v>
      </c>
      <c r="E1407" s="35"/>
      <c r="H1407" s="35">
        <v>1.5</v>
      </c>
      <c r="I1407" t="s">
        <v>526</v>
      </c>
      <c r="J1407">
        <f>ROUND(H1407/100*K1400,5)</f>
        <v>0.15262999999999999</v>
      </c>
      <c r="K1407" s="35"/>
    </row>
    <row r="1408" spans="1:27" x14ac:dyDescent="0.25">
      <c r="D1408" s="36" t="s">
        <v>524</v>
      </c>
      <c r="E1408" s="35"/>
      <c r="H1408" s="35"/>
      <c r="K1408" s="37">
        <f>SUM(J1397:J1407)</f>
        <v>16.029429999999998</v>
      </c>
    </row>
    <row r="1409" spans="1:27" x14ac:dyDescent="0.25">
      <c r="D1409" s="36" t="s">
        <v>527</v>
      </c>
      <c r="E1409" s="35"/>
      <c r="H1409" s="35"/>
      <c r="K1409" s="37">
        <f>SUM(K1408:K1408)</f>
        <v>16.029429999999998</v>
      </c>
    </row>
    <row r="1411" spans="1:27" ht="45" customHeight="1" x14ac:dyDescent="0.25">
      <c r="A1411" s="27"/>
      <c r="B1411" s="27" t="s">
        <v>1233</v>
      </c>
      <c r="C1411" s="28" t="s">
        <v>14</v>
      </c>
      <c r="D1411" s="7" t="s">
        <v>1234</v>
      </c>
      <c r="E1411" s="6"/>
      <c r="F1411" s="6"/>
      <c r="G1411" s="28"/>
      <c r="H1411" s="30" t="s">
        <v>500</v>
      </c>
      <c r="I1411" s="5">
        <v>1</v>
      </c>
      <c r="J1411" s="4"/>
      <c r="K1411" s="31">
        <f>ROUND(K1424,2)</f>
        <v>9.17</v>
      </c>
      <c r="L1411" s="29" t="s">
        <v>1235</v>
      </c>
      <c r="M1411" s="28"/>
      <c r="N1411" s="28"/>
      <c r="O1411" s="28"/>
      <c r="P1411" s="28"/>
      <c r="Q1411" s="28"/>
      <c r="R1411" s="28"/>
      <c r="S1411" s="28"/>
      <c r="T1411" s="28"/>
      <c r="U1411" s="28"/>
      <c r="V1411" s="28"/>
      <c r="W1411" s="28"/>
      <c r="X1411" s="28"/>
      <c r="Y1411" s="28"/>
      <c r="Z1411" s="28"/>
      <c r="AA1411" s="28"/>
    </row>
    <row r="1412" spans="1:27" x14ac:dyDescent="0.25">
      <c r="B1412" s="23" t="s">
        <v>502</v>
      </c>
    </row>
    <row r="1413" spans="1:27" x14ac:dyDescent="0.25">
      <c r="B1413" t="s">
        <v>823</v>
      </c>
      <c r="C1413" t="s">
        <v>504</v>
      </c>
      <c r="D1413" t="s">
        <v>824</v>
      </c>
      <c r="E1413" s="32">
        <v>0.08</v>
      </c>
      <c r="F1413" t="s">
        <v>506</v>
      </c>
      <c r="G1413" t="s">
        <v>507</v>
      </c>
      <c r="H1413" s="33">
        <v>26.12</v>
      </c>
      <c r="I1413" t="s">
        <v>508</v>
      </c>
      <c r="J1413" s="34">
        <f>ROUND(E1413/I1411* H1413,5)</f>
        <v>2.0895999999999999</v>
      </c>
      <c r="K1413" s="35"/>
    </row>
    <row r="1414" spans="1:27" x14ac:dyDescent="0.25">
      <c r="B1414" t="s">
        <v>825</v>
      </c>
      <c r="C1414" t="s">
        <v>504</v>
      </c>
      <c r="D1414" t="s">
        <v>826</v>
      </c>
      <c r="E1414" s="32">
        <v>0.08</v>
      </c>
      <c r="F1414" t="s">
        <v>506</v>
      </c>
      <c r="G1414" t="s">
        <v>507</v>
      </c>
      <c r="H1414" s="33">
        <v>30.41</v>
      </c>
      <c r="I1414" t="s">
        <v>508</v>
      </c>
      <c r="J1414" s="34">
        <f>ROUND(E1414/I1411* H1414,5)</f>
        <v>2.4327999999999999</v>
      </c>
      <c r="K1414" s="35"/>
    </row>
    <row r="1415" spans="1:27" x14ac:dyDescent="0.25">
      <c r="D1415" s="36" t="s">
        <v>509</v>
      </c>
      <c r="E1415" s="35"/>
      <c r="H1415" s="35"/>
      <c r="K1415" s="33">
        <f>SUM(J1413:J1414)</f>
        <v>4.5223999999999993</v>
      </c>
    </row>
    <row r="1416" spans="1:27" x14ac:dyDescent="0.25">
      <c r="B1416" s="23" t="s">
        <v>514</v>
      </c>
      <c r="E1416" s="35"/>
      <c r="H1416" s="35"/>
      <c r="K1416" s="35"/>
    </row>
    <row r="1417" spans="1:27" x14ac:dyDescent="0.25">
      <c r="B1417" t="s">
        <v>1236</v>
      </c>
      <c r="C1417" t="s">
        <v>14</v>
      </c>
      <c r="D1417" t="s">
        <v>1237</v>
      </c>
      <c r="E1417" s="32">
        <v>1.02</v>
      </c>
      <c r="G1417" t="s">
        <v>507</v>
      </c>
      <c r="H1417" s="33">
        <v>2.35</v>
      </c>
      <c r="I1417" t="s">
        <v>508</v>
      </c>
      <c r="J1417" s="34">
        <f>ROUND(E1417* H1417,5)</f>
        <v>2.3969999999999998</v>
      </c>
      <c r="K1417" s="35"/>
    </row>
    <row r="1418" spans="1:27" x14ac:dyDescent="0.25">
      <c r="B1418" t="s">
        <v>1238</v>
      </c>
      <c r="C1418" t="s">
        <v>90</v>
      </c>
      <c r="D1418" t="s">
        <v>1239</v>
      </c>
      <c r="E1418" s="32">
        <v>0.3</v>
      </c>
      <c r="G1418" t="s">
        <v>507</v>
      </c>
      <c r="H1418" s="33">
        <v>6.73</v>
      </c>
      <c r="I1418" t="s">
        <v>508</v>
      </c>
      <c r="J1418" s="34">
        <f>ROUND(E1418* H1418,5)</f>
        <v>2.0190000000000001</v>
      </c>
      <c r="K1418" s="35"/>
    </row>
    <row r="1419" spans="1:27" x14ac:dyDescent="0.25">
      <c r="B1419" t="s">
        <v>1240</v>
      </c>
      <c r="C1419" t="s">
        <v>90</v>
      </c>
      <c r="D1419" t="s">
        <v>1241</v>
      </c>
      <c r="E1419" s="32">
        <v>1</v>
      </c>
      <c r="G1419" t="s">
        <v>507</v>
      </c>
      <c r="H1419" s="33">
        <v>0.16</v>
      </c>
      <c r="I1419" t="s">
        <v>508</v>
      </c>
      <c r="J1419" s="34">
        <f>ROUND(E1419* H1419,5)</f>
        <v>0.16</v>
      </c>
      <c r="K1419" s="35"/>
    </row>
    <row r="1420" spans="1:27" x14ac:dyDescent="0.25">
      <c r="D1420" s="36" t="s">
        <v>523</v>
      </c>
      <c r="E1420" s="35"/>
      <c r="H1420" s="35"/>
      <c r="K1420" s="33">
        <f>SUM(J1417:J1419)</f>
        <v>4.5760000000000005</v>
      </c>
    </row>
    <row r="1421" spans="1:27" x14ac:dyDescent="0.25">
      <c r="E1421" s="35"/>
      <c r="H1421" s="35"/>
      <c r="K1421" s="35"/>
    </row>
    <row r="1422" spans="1:27" x14ac:dyDescent="0.25">
      <c r="D1422" s="36" t="s">
        <v>525</v>
      </c>
      <c r="E1422" s="35"/>
      <c r="H1422" s="35">
        <v>1.5</v>
      </c>
      <c r="I1422" t="s">
        <v>526</v>
      </c>
      <c r="J1422">
        <f>ROUND(H1422/100*K1415,5)</f>
        <v>6.7839999999999998E-2</v>
      </c>
      <c r="K1422" s="35"/>
    </row>
    <row r="1423" spans="1:27" x14ac:dyDescent="0.25">
      <c r="D1423" s="36" t="s">
        <v>524</v>
      </c>
      <c r="E1423" s="35"/>
      <c r="H1423" s="35"/>
      <c r="K1423" s="37">
        <f>SUM(J1412:J1422)</f>
        <v>9.1662400000000002</v>
      </c>
    </row>
    <row r="1424" spans="1:27" x14ac:dyDescent="0.25">
      <c r="D1424" s="36" t="s">
        <v>527</v>
      </c>
      <c r="E1424" s="35"/>
      <c r="H1424" s="35"/>
      <c r="K1424" s="37">
        <f>SUM(K1423:K1423)</f>
        <v>9.1662400000000002</v>
      </c>
    </row>
    <row r="1426" spans="1:27" ht="45" customHeight="1" x14ac:dyDescent="0.25">
      <c r="A1426" s="27"/>
      <c r="B1426" s="27" t="s">
        <v>1242</v>
      </c>
      <c r="C1426" s="28" t="s">
        <v>14</v>
      </c>
      <c r="D1426" s="7" t="s">
        <v>1243</v>
      </c>
      <c r="E1426" s="6"/>
      <c r="F1426" s="6"/>
      <c r="G1426" s="28"/>
      <c r="H1426" s="30" t="s">
        <v>500</v>
      </c>
      <c r="I1426" s="5">
        <v>1</v>
      </c>
      <c r="J1426" s="4"/>
      <c r="K1426" s="31">
        <f>ROUND(K1439,2)</f>
        <v>3.86</v>
      </c>
      <c r="L1426" s="29" t="s">
        <v>1244</v>
      </c>
      <c r="M1426" s="28"/>
      <c r="N1426" s="28"/>
      <c r="O1426" s="28"/>
      <c r="P1426" s="28"/>
      <c r="Q1426" s="28"/>
      <c r="R1426" s="28"/>
      <c r="S1426" s="28"/>
      <c r="T1426" s="28"/>
      <c r="U1426" s="28"/>
      <c r="V1426" s="28"/>
      <c r="W1426" s="28"/>
      <c r="X1426" s="28"/>
      <c r="Y1426" s="28"/>
      <c r="Z1426" s="28"/>
      <c r="AA1426" s="28"/>
    </row>
    <row r="1427" spans="1:27" x14ac:dyDescent="0.25">
      <c r="B1427" s="23" t="s">
        <v>502</v>
      </c>
    </row>
    <row r="1428" spans="1:27" x14ac:dyDescent="0.25">
      <c r="B1428" t="s">
        <v>823</v>
      </c>
      <c r="C1428" t="s">
        <v>504</v>
      </c>
      <c r="D1428" t="s">
        <v>824</v>
      </c>
      <c r="E1428" s="32">
        <v>0.05</v>
      </c>
      <c r="F1428" t="s">
        <v>506</v>
      </c>
      <c r="G1428" t="s">
        <v>507</v>
      </c>
      <c r="H1428" s="33">
        <v>26.12</v>
      </c>
      <c r="I1428" t="s">
        <v>508</v>
      </c>
      <c r="J1428" s="34">
        <f>ROUND(E1428/I1426* H1428,5)</f>
        <v>1.306</v>
      </c>
      <c r="K1428" s="35"/>
    </row>
    <row r="1429" spans="1:27" x14ac:dyDescent="0.25">
      <c r="B1429" t="s">
        <v>825</v>
      </c>
      <c r="C1429" t="s">
        <v>504</v>
      </c>
      <c r="D1429" t="s">
        <v>826</v>
      </c>
      <c r="E1429" s="32">
        <v>0.05</v>
      </c>
      <c r="F1429" t="s">
        <v>506</v>
      </c>
      <c r="G1429" t="s">
        <v>507</v>
      </c>
      <c r="H1429" s="33">
        <v>30.41</v>
      </c>
      <c r="I1429" t="s">
        <v>508</v>
      </c>
      <c r="J1429" s="34">
        <f>ROUND(E1429/I1426* H1429,5)</f>
        <v>1.5205</v>
      </c>
      <c r="K1429" s="35"/>
    </row>
    <row r="1430" spans="1:27" x14ac:dyDescent="0.25">
      <c r="D1430" s="36" t="s">
        <v>509</v>
      </c>
      <c r="E1430" s="35"/>
      <c r="H1430" s="35"/>
      <c r="K1430" s="33">
        <f>SUM(J1428:J1429)</f>
        <v>2.8265000000000002</v>
      </c>
    </row>
    <row r="1431" spans="1:27" x14ac:dyDescent="0.25">
      <c r="B1431" s="23" t="s">
        <v>514</v>
      </c>
      <c r="E1431" s="35"/>
      <c r="H1431" s="35"/>
      <c r="K1431" s="35"/>
    </row>
    <row r="1432" spans="1:27" x14ac:dyDescent="0.25">
      <c r="B1432" t="s">
        <v>1245</v>
      </c>
      <c r="C1432" t="s">
        <v>90</v>
      </c>
      <c r="D1432" t="s">
        <v>1246</v>
      </c>
      <c r="E1432" s="32">
        <v>0.3</v>
      </c>
      <c r="G1432" t="s">
        <v>507</v>
      </c>
      <c r="H1432" s="33">
        <v>1.65</v>
      </c>
      <c r="I1432" t="s">
        <v>508</v>
      </c>
      <c r="J1432" s="34">
        <f>ROUND(E1432* H1432,5)</f>
        <v>0.495</v>
      </c>
      <c r="K1432" s="35"/>
    </row>
    <row r="1433" spans="1:27" x14ac:dyDescent="0.25">
      <c r="B1433" t="s">
        <v>1247</v>
      </c>
      <c r="C1433" t="s">
        <v>90</v>
      </c>
      <c r="D1433" t="s">
        <v>1248</v>
      </c>
      <c r="E1433" s="32">
        <v>1</v>
      </c>
      <c r="G1433" t="s">
        <v>507</v>
      </c>
      <c r="H1433" s="33">
        <v>0.03</v>
      </c>
      <c r="I1433" t="s">
        <v>508</v>
      </c>
      <c r="J1433" s="34">
        <f>ROUND(E1433* H1433,5)</f>
        <v>0.03</v>
      </c>
      <c r="K1433" s="35"/>
    </row>
    <row r="1434" spans="1:27" x14ac:dyDescent="0.25">
      <c r="B1434" t="s">
        <v>1249</v>
      </c>
      <c r="C1434" t="s">
        <v>14</v>
      </c>
      <c r="D1434" t="s">
        <v>1250</v>
      </c>
      <c r="E1434" s="32">
        <v>1.02</v>
      </c>
      <c r="G1434" t="s">
        <v>507</v>
      </c>
      <c r="H1434" s="33">
        <v>0.46</v>
      </c>
      <c r="I1434" t="s">
        <v>508</v>
      </c>
      <c r="J1434" s="34">
        <f>ROUND(E1434* H1434,5)</f>
        <v>0.46920000000000001</v>
      </c>
      <c r="K1434" s="35"/>
    </row>
    <row r="1435" spans="1:27" x14ac:dyDescent="0.25">
      <c r="D1435" s="36" t="s">
        <v>523</v>
      </c>
      <c r="E1435" s="35"/>
      <c r="H1435" s="35"/>
      <c r="K1435" s="33">
        <f>SUM(J1432:J1434)</f>
        <v>0.99419999999999997</v>
      </c>
    </row>
    <row r="1436" spans="1:27" x14ac:dyDescent="0.25">
      <c r="E1436" s="35"/>
      <c r="H1436" s="35"/>
      <c r="K1436" s="35"/>
    </row>
    <row r="1437" spans="1:27" x14ac:dyDescent="0.25">
      <c r="D1437" s="36" t="s">
        <v>525</v>
      </c>
      <c r="E1437" s="35"/>
      <c r="H1437" s="35">
        <v>1.5</v>
      </c>
      <c r="I1437" t="s">
        <v>526</v>
      </c>
      <c r="J1437">
        <f>ROUND(H1437/100*K1430,5)</f>
        <v>4.24E-2</v>
      </c>
      <c r="K1437" s="35"/>
    </row>
    <row r="1438" spans="1:27" x14ac:dyDescent="0.25">
      <c r="D1438" s="36" t="s">
        <v>524</v>
      </c>
      <c r="E1438" s="35"/>
      <c r="H1438" s="35"/>
      <c r="K1438" s="37">
        <f>SUM(J1427:J1437)</f>
        <v>3.8631000000000002</v>
      </c>
    </row>
    <row r="1439" spans="1:27" x14ac:dyDescent="0.25">
      <c r="D1439" s="36" t="s">
        <v>527</v>
      </c>
      <c r="E1439" s="35"/>
      <c r="H1439" s="35"/>
      <c r="K1439" s="37">
        <f>SUM(K1438:K1438)</f>
        <v>3.8631000000000002</v>
      </c>
    </row>
    <row r="1441" spans="1:27" ht="45" customHeight="1" x14ac:dyDescent="0.25">
      <c r="A1441" s="27"/>
      <c r="B1441" s="27" t="s">
        <v>1251</v>
      </c>
      <c r="C1441" s="28" t="s">
        <v>14</v>
      </c>
      <c r="D1441" s="7" t="s">
        <v>1252</v>
      </c>
      <c r="E1441" s="6"/>
      <c r="F1441" s="6"/>
      <c r="G1441" s="28"/>
      <c r="H1441" s="30" t="s">
        <v>500</v>
      </c>
      <c r="I1441" s="5">
        <v>1</v>
      </c>
      <c r="J1441" s="4"/>
      <c r="K1441" s="31">
        <f>ROUND(K1452,2)</f>
        <v>2.68</v>
      </c>
      <c r="L1441" s="29" t="s">
        <v>1253</v>
      </c>
      <c r="M1441" s="28"/>
      <c r="N1441" s="28"/>
      <c r="O1441" s="28"/>
      <c r="P1441" s="28"/>
      <c r="Q1441" s="28"/>
      <c r="R1441" s="28"/>
      <c r="S1441" s="28"/>
      <c r="T1441" s="28"/>
      <c r="U1441" s="28"/>
      <c r="V1441" s="28"/>
      <c r="W1441" s="28"/>
      <c r="X1441" s="28"/>
      <c r="Y1441" s="28"/>
      <c r="Z1441" s="28"/>
      <c r="AA1441" s="28"/>
    </row>
    <row r="1442" spans="1:27" x14ac:dyDescent="0.25">
      <c r="B1442" s="23" t="s">
        <v>502</v>
      </c>
    </row>
    <row r="1443" spans="1:27" x14ac:dyDescent="0.25">
      <c r="B1443" t="s">
        <v>1254</v>
      </c>
      <c r="C1443" t="s">
        <v>504</v>
      </c>
      <c r="D1443" t="s">
        <v>1255</v>
      </c>
      <c r="E1443" s="32">
        <v>0.02</v>
      </c>
      <c r="F1443" t="s">
        <v>506</v>
      </c>
      <c r="G1443" t="s">
        <v>507</v>
      </c>
      <c r="H1443" s="33">
        <v>26.08</v>
      </c>
      <c r="I1443" t="s">
        <v>508</v>
      </c>
      <c r="J1443" s="34">
        <f>ROUND(E1443/I1441* H1443,5)</f>
        <v>0.52159999999999995</v>
      </c>
      <c r="K1443" s="35"/>
    </row>
    <row r="1444" spans="1:27" x14ac:dyDescent="0.25">
      <c r="B1444" t="s">
        <v>1256</v>
      </c>
      <c r="C1444" t="s">
        <v>504</v>
      </c>
      <c r="D1444" t="s">
        <v>1257</v>
      </c>
      <c r="E1444" s="32">
        <v>2.5000000000000001E-2</v>
      </c>
      <c r="F1444" t="s">
        <v>506</v>
      </c>
      <c r="G1444" t="s">
        <v>507</v>
      </c>
      <c r="H1444" s="33">
        <v>30.41</v>
      </c>
      <c r="I1444" t="s">
        <v>508</v>
      </c>
      <c r="J1444" s="34">
        <f>ROUND(E1444/I1441* H1444,5)</f>
        <v>0.76024999999999998</v>
      </c>
      <c r="K1444" s="35"/>
    </row>
    <row r="1445" spans="1:27" x14ac:dyDescent="0.25">
      <c r="D1445" s="36" t="s">
        <v>509</v>
      </c>
      <c r="E1445" s="35"/>
      <c r="H1445" s="35"/>
      <c r="K1445" s="33">
        <f>SUM(J1443:J1444)</f>
        <v>1.2818499999999999</v>
      </c>
    </row>
    <row r="1446" spans="1:27" x14ac:dyDescent="0.25">
      <c r="B1446" s="23" t="s">
        <v>514</v>
      </c>
      <c r="E1446" s="35"/>
      <c r="H1446" s="35"/>
      <c r="K1446" s="35"/>
    </row>
    <row r="1447" spans="1:27" x14ac:dyDescent="0.25">
      <c r="B1447" t="s">
        <v>1258</v>
      </c>
      <c r="C1447" t="s">
        <v>14</v>
      </c>
      <c r="D1447" t="s">
        <v>1259</v>
      </c>
      <c r="E1447" s="32">
        <v>1.02</v>
      </c>
      <c r="G1447" t="s">
        <v>507</v>
      </c>
      <c r="H1447" s="33">
        <v>1.35</v>
      </c>
      <c r="I1447" t="s">
        <v>508</v>
      </c>
      <c r="J1447" s="34">
        <f>ROUND(E1447* H1447,5)</f>
        <v>1.377</v>
      </c>
      <c r="K1447" s="35"/>
    </row>
    <row r="1448" spans="1:27" x14ac:dyDescent="0.25">
      <c r="D1448" s="36" t="s">
        <v>523</v>
      </c>
      <c r="E1448" s="35"/>
      <c r="H1448" s="35"/>
      <c r="K1448" s="33">
        <f>SUM(J1447:J1447)</f>
        <v>1.377</v>
      </c>
    </row>
    <row r="1449" spans="1:27" x14ac:dyDescent="0.25">
      <c r="E1449" s="35"/>
      <c r="H1449" s="35"/>
      <c r="K1449" s="35"/>
    </row>
    <row r="1450" spans="1:27" x14ac:dyDescent="0.25">
      <c r="D1450" s="36" t="s">
        <v>525</v>
      </c>
      <c r="E1450" s="35"/>
      <c r="H1450" s="35">
        <v>1.5</v>
      </c>
      <c r="I1450" t="s">
        <v>526</v>
      </c>
      <c r="J1450">
        <f>ROUND(H1450/100*K1445,5)</f>
        <v>1.9230000000000001E-2</v>
      </c>
      <c r="K1450" s="35"/>
    </row>
    <row r="1451" spans="1:27" x14ac:dyDescent="0.25">
      <c r="D1451" s="36" t="s">
        <v>524</v>
      </c>
      <c r="E1451" s="35"/>
      <c r="H1451" s="35"/>
      <c r="K1451" s="37">
        <f>SUM(J1442:J1450)</f>
        <v>2.67808</v>
      </c>
    </row>
    <row r="1452" spans="1:27" x14ac:dyDescent="0.25">
      <c r="D1452" s="36" t="s">
        <v>527</v>
      </c>
      <c r="E1452" s="35"/>
      <c r="H1452" s="35"/>
      <c r="K1452" s="37">
        <f>SUM(K1451:K1451)</f>
        <v>2.67808</v>
      </c>
    </row>
    <row r="1454" spans="1:27" ht="45" customHeight="1" x14ac:dyDescent="0.25">
      <c r="A1454" s="27"/>
      <c r="B1454" s="27" t="s">
        <v>1260</v>
      </c>
      <c r="C1454" s="28" t="s">
        <v>14</v>
      </c>
      <c r="D1454" s="7" t="s">
        <v>1261</v>
      </c>
      <c r="E1454" s="6"/>
      <c r="F1454" s="6"/>
      <c r="G1454" s="28"/>
      <c r="H1454" s="30" t="s">
        <v>500</v>
      </c>
      <c r="I1454" s="5">
        <v>1</v>
      </c>
      <c r="J1454" s="4"/>
      <c r="K1454" s="31">
        <f>ROUND(K1466,2)</f>
        <v>4.1500000000000004</v>
      </c>
      <c r="L1454" s="29" t="s">
        <v>1262</v>
      </c>
      <c r="M1454" s="28"/>
      <c r="N1454" s="28"/>
      <c r="O1454" s="28"/>
      <c r="P1454" s="28"/>
      <c r="Q1454" s="28"/>
      <c r="R1454" s="28"/>
      <c r="S1454" s="28"/>
      <c r="T1454" s="28"/>
      <c r="U1454" s="28"/>
      <c r="V1454" s="28"/>
      <c r="W1454" s="28"/>
      <c r="X1454" s="28"/>
      <c r="Y1454" s="28"/>
      <c r="Z1454" s="28"/>
      <c r="AA1454" s="28"/>
    </row>
    <row r="1455" spans="1:27" x14ac:dyDescent="0.25">
      <c r="B1455" s="23" t="s">
        <v>502</v>
      </c>
    </row>
    <row r="1456" spans="1:27" x14ac:dyDescent="0.25">
      <c r="B1456" t="s">
        <v>1256</v>
      </c>
      <c r="C1456" t="s">
        <v>504</v>
      </c>
      <c r="D1456" t="s">
        <v>1257</v>
      </c>
      <c r="E1456" s="32">
        <v>0.04</v>
      </c>
      <c r="F1456" t="s">
        <v>506</v>
      </c>
      <c r="G1456" t="s">
        <v>507</v>
      </c>
      <c r="H1456" s="33">
        <v>30.41</v>
      </c>
      <c r="I1456" t="s">
        <v>508</v>
      </c>
      <c r="J1456" s="34">
        <f>ROUND(E1456/I1454* H1456,5)</f>
        <v>1.2163999999999999</v>
      </c>
      <c r="K1456" s="35"/>
    </row>
    <row r="1457" spans="1:27" x14ac:dyDescent="0.25">
      <c r="B1457" t="s">
        <v>1254</v>
      </c>
      <c r="C1457" t="s">
        <v>504</v>
      </c>
      <c r="D1457" t="s">
        <v>1255</v>
      </c>
      <c r="E1457" s="32">
        <v>0.05</v>
      </c>
      <c r="F1457" t="s">
        <v>506</v>
      </c>
      <c r="G1457" t="s">
        <v>507</v>
      </c>
      <c r="H1457" s="33">
        <v>26.08</v>
      </c>
      <c r="I1457" t="s">
        <v>508</v>
      </c>
      <c r="J1457" s="34">
        <f>ROUND(E1457/I1454* H1457,5)</f>
        <v>1.304</v>
      </c>
      <c r="K1457" s="35"/>
    </row>
    <row r="1458" spans="1:27" x14ac:dyDescent="0.25">
      <c r="D1458" s="36" t="s">
        <v>509</v>
      </c>
      <c r="E1458" s="35"/>
      <c r="H1458" s="35"/>
      <c r="K1458" s="33">
        <f>SUM(J1456:J1457)</f>
        <v>2.5204</v>
      </c>
    </row>
    <row r="1459" spans="1:27" x14ac:dyDescent="0.25">
      <c r="B1459" s="23" t="s">
        <v>514</v>
      </c>
      <c r="E1459" s="35"/>
      <c r="H1459" s="35"/>
      <c r="K1459" s="35"/>
    </row>
    <row r="1460" spans="1:27" x14ac:dyDescent="0.25">
      <c r="B1460" t="s">
        <v>1263</v>
      </c>
      <c r="C1460" t="s">
        <v>90</v>
      </c>
      <c r="D1460" t="s">
        <v>1264</v>
      </c>
      <c r="E1460" s="32">
        <v>1</v>
      </c>
      <c r="G1460" t="s">
        <v>507</v>
      </c>
      <c r="H1460" s="33">
        <v>0.2</v>
      </c>
      <c r="I1460" t="s">
        <v>508</v>
      </c>
      <c r="J1460" s="34">
        <f>ROUND(E1460* H1460,5)</f>
        <v>0.2</v>
      </c>
      <c r="K1460" s="35"/>
    </row>
    <row r="1461" spans="1:27" x14ac:dyDescent="0.25">
      <c r="B1461" t="s">
        <v>1265</v>
      </c>
      <c r="C1461" t="s">
        <v>14</v>
      </c>
      <c r="D1461" t="s">
        <v>1266</v>
      </c>
      <c r="E1461" s="32">
        <v>1.02</v>
      </c>
      <c r="G1461" t="s">
        <v>507</v>
      </c>
      <c r="H1461" s="33">
        <v>1.36</v>
      </c>
      <c r="I1461" t="s">
        <v>508</v>
      </c>
      <c r="J1461" s="34">
        <f>ROUND(E1461* H1461,5)</f>
        <v>1.3872</v>
      </c>
      <c r="K1461" s="35"/>
    </row>
    <row r="1462" spans="1:27" x14ac:dyDescent="0.25">
      <c r="D1462" s="36" t="s">
        <v>523</v>
      </c>
      <c r="E1462" s="35"/>
      <c r="H1462" s="35"/>
      <c r="K1462" s="33">
        <f>SUM(J1460:J1461)</f>
        <v>1.5871999999999999</v>
      </c>
    </row>
    <row r="1463" spans="1:27" x14ac:dyDescent="0.25">
      <c r="E1463" s="35"/>
      <c r="H1463" s="35"/>
      <c r="K1463" s="35"/>
    </row>
    <row r="1464" spans="1:27" x14ac:dyDescent="0.25">
      <c r="D1464" s="36" t="s">
        <v>525</v>
      </c>
      <c r="E1464" s="35"/>
      <c r="H1464" s="35">
        <v>1.5</v>
      </c>
      <c r="I1464" t="s">
        <v>526</v>
      </c>
      <c r="J1464">
        <f>ROUND(H1464/100*K1458,5)</f>
        <v>3.7810000000000003E-2</v>
      </c>
      <c r="K1464" s="35"/>
    </row>
    <row r="1465" spans="1:27" x14ac:dyDescent="0.25">
      <c r="D1465" s="36" t="s">
        <v>524</v>
      </c>
      <c r="E1465" s="35"/>
      <c r="H1465" s="35"/>
      <c r="K1465" s="37">
        <f>SUM(J1455:J1464)</f>
        <v>4.14541</v>
      </c>
    </row>
    <row r="1466" spans="1:27" x14ac:dyDescent="0.25">
      <c r="D1466" s="36" t="s">
        <v>527</v>
      </c>
      <c r="E1466" s="35"/>
      <c r="H1466" s="35"/>
      <c r="K1466" s="37">
        <f>SUM(K1465:K1465)</f>
        <v>4.14541</v>
      </c>
    </row>
    <row r="1468" spans="1:27" ht="45" customHeight="1" x14ac:dyDescent="0.25">
      <c r="A1468" s="27"/>
      <c r="B1468" s="27" t="s">
        <v>1267</v>
      </c>
      <c r="C1468" s="28" t="s">
        <v>14</v>
      </c>
      <c r="D1468" s="7" t="s">
        <v>131</v>
      </c>
      <c r="E1468" s="6"/>
      <c r="F1468" s="6"/>
      <c r="G1468" s="28"/>
      <c r="H1468" s="30" t="s">
        <v>500</v>
      </c>
      <c r="I1468" s="5">
        <v>1</v>
      </c>
      <c r="J1468" s="4"/>
      <c r="K1468" s="31">
        <f>ROUND(K1479,2)</f>
        <v>3.56</v>
      </c>
      <c r="L1468" s="29" t="s">
        <v>1268</v>
      </c>
      <c r="M1468" s="28"/>
      <c r="N1468" s="28"/>
      <c r="O1468" s="28"/>
      <c r="P1468" s="28"/>
      <c r="Q1468" s="28"/>
      <c r="R1468" s="28"/>
      <c r="S1468" s="28"/>
      <c r="T1468" s="28"/>
      <c r="U1468" s="28"/>
      <c r="V1468" s="28"/>
      <c r="W1468" s="28"/>
      <c r="X1468" s="28"/>
      <c r="Y1468" s="28"/>
      <c r="Z1468" s="28"/>
      <c r="AA1468" s="28"/>
    </row>
    <row r="1469" spans="1:27" x14ac:dyDescent="0.25">
      <c r="B1469" s="23" t="s">
        <v>502</v>
      </c>
    </row>
    <row r="1470" spans="1:27" x14ac:dyDescent="0.25">
      <c r="B1470" t="s">
        <v>1254</v>
      </c>
      <c r="C1470" t="s">
        <v>504</v>
      </c>
      <c r="D1470" t="s">
        <v>1255</v>
      </c>
      <c r="E1470" s="32">
        <v>1.4999999999999999E-2</v>
      </c>
      <c r="F1470" t="s">
        <v>506</v>
      </c>
      <c r="G1470" t="s">
        <v>507</v>
      </c>
      <c r="H1470" s="33">
        <v>26.08</v>
      </c>
      <c r="I1470" t="s">
        <v>508</v>
      </c>
      <c r="J1470" s="34">
        <f>ROUND(E1470/I1468* H1470,5)</f>
        <v>0.39119999999999999</v>
      </c>
      <c r="K1470" s="35"/>
    </row>
    <row r="1471" spans="1:27" x14ac:dyDescent="0.25">
      <c r="B1471" t="s">
        <v>1256</v>
      </c>
      <c r="C1471" t="s">
        <v>504</v>
      </c>
      <c r="D1471" t="s">
        <v>1257</v>
      </c>
      <c r="E1471" s="32">
        <v>1.4999999999999999E-2</v>
      </c>
      <c r="F1471" t="s">
        <v>506</v>
      </c>
      <c r="G1471" t="s">
        <v>507</v>
      </c>
      <c r="H1471" s="33">
        <v>30.41</v>
      </c>
      <c r="I1471" t="s">
        <v>508</v>
      </c>
      <c r="J1471" s="34">
        <f>ROUND(E1471/I1468* H1471,5)</f>
        <v>0.45615</v>
      </c>
      <c r="K1471" s="35"/>
    </row>
    <row r="1472" spans="1:27" x14ac:dyDescent="0.25">
      <c r="D1472" s="36" t="s">
        <v>509</v>
      </c>
      <c r="E1472" s="35"/>
      <c r="H1472" s="35"/>
      <c r="K1472" s="33">
        <f>SUM(J1470:J1471)</f>
        <v>0.84735000000000005</v>
      </c>
    </row>
    <row r="1473" spans="1:27" x14ac:dyDescent="0.25">
      <c r="B1473" s="23" t="s">
        <v>514</v>
      </c>
      <c r="E1473" s="35"/>
      <c r="H1473" s="35"/>
      <c r="K1473" s="35"/>
    </row>
    <row r="1474" spans="1:27" x14ac:dyDescent="0.25">
      <c r="B1474" t="s">
        <v>1269</v>
      </c>
      <c r="C1474" t="s">
        <v>14</v>
      </c>
      <c r="D1474" t="s">
        <v>1270</v>
      </c>
      <c r="E1474" s="32">
        <v>1.02</v>
      </c>
      <c r="G1474" t="s">
        <v>507</v>
      </c>
      <c r="H1474" s="33">
        <v>2.65</v>
      </c>
      <c r="I1474" t="s">
        <v>508</v>
      </c>
      <c r="J1474" s="34">
        <f>ROUND(E1474* H1474,5)</f>
        <v>2.7029999999999998</v>
      </c>
      <c r="K1474" s="35"/>
    </row>
    <row r="1475" spans="1:27" x14ac:dyDescent="0.25">
      <c r="D1475" s="36" t="s">
        <v>523</v>
      </c>
      <c r="E1475" s="35"/>
      <c r="H1475" s="35"/>
      <c r="K1475" s="33">
        <f>SUM(J1474:J1474)</f>
        <v>2.7029999999999998</v>
      </c>
    </row>
    <row r="1476" spans="1:27" x14ac:dyDescent="0.25">
      <c r="E1476" s="35"/>
      <c r="H1476" s="35"/>
      <c r="K1476" s="35"/>
    </row>
    <row r="1477" spans="1:27" x14ac:dyDescent="0.25">
      <c r="D1477" s="36" t="s">
        <v>525</v>
      </c>
      <c r="E1477" s="35"/>
      <c r="H1477" s="35">
        <v>1.5</v>
      </c>
      <c r="I1477" t="s">
        <v>526</v>
      </c>
      <c r="J1477">
        <f>ROUND(H1477/100*K1472,5)</f>
        <v>1.2710000000000001E-2</v>
      </c>
      <c r="K1477" s="35"/>
    </row>
    <row r="1478" spans="1:27" x14ac:dyDescent="0.25">
      <c r="D1478" s="36" t="s">
        <v>524</v>
      </c>
      <c r="E1478" s="35"/>
      <c r="H1478" s="35"/>
      <c r="K1478" s="37">
        <f>SUM(J1469:J1477)</f>
        <v>3.5630600000000001</v>
      </c>
    </row>
    <row r="1479" spans="1:27" x14ac:dyDescent="0.25">
      <c r="D1479" s="36" t="s">
        <v>527</v>
      </c>
      <c r="E1479" s="35"/>
      <c r="H1479" s="35"/>
      <c r="K1479" s="37">
        <f>SUM(K1478:K1478)</f>
        <v>3.5630600000000001</v>
      </c>
    </row>
    <row r="1481" spans="1:27" ht="45" customHeight="1" x14ac:dyDescent="0.25">
      <c r="A1481" s="27"/>
      <c r="B1481" s="27" t="s">
        <v>1271</v>
      </c>
      <c r="C1481" s="28" t="s">
        <v>14</v>
      </c>
      <c r="D1481" s="7" t="s">
        <v>1272</v>
      </c>
      <c r="E1481" s="6"/>
      <c r="F1481" s="6"/>
      <c r="G1481" s="28"/>
      <c r="H1481" s="30" t="s">
        <v>500</v>
      </c>
      <c r="I1481" s="5">
        <v>1</v>
      </c>
      <c r="J1481" s="4"/>
      <c r="K1481" s="31">
        <f>ROUND(K1493,2)</f>
        <v>10.77</v>
      </c>
      <c r="L1481" s="29" t="s">
        <v>1273</v>
      </c>
      <c r="M1481" s="28"/>
      <c r="N1481" s="28"/>
      <c r="O1481" s="28"/>
      <c r="P1481" s="28"/>
      <c r="Q1481" s="28"/>
      <c r="R1481" s="28"/>
      <c r="S1481" s="28"/>
      <c r="T1481" s="28"/>
      <c r="U1481" s="28"/>
      <c r="V1481" s="28"/>
      <c r="W1481" s="28"/>
      <c r="X1481" s="28"/>
      <c r="Y1481" s="28"/>
      <c r="Z1481" s="28"/>
      <c r="AA1481" s="28"/>
    </row>
    <row r="1482" spans="1:27" x14ac:dyDescent="0.25">
      <c r="B1482" s="23" t="s">
        <v>502</v>
      </c>
    </row>
    <row r="1483" spans="1:27" x14ac:dyDescent="0.25">
      <c r="B1483" t="s">
        <v>1254</v>
      </c>
      <c r="C1483" t="s">
        <v>504</v>
      </c>
      <c r="D1483" t="s">
        <v>1255</v>
      </c>
      <c r="E1483" s="32">
        <v>0.15</v>
      </c>
      <c r="F1483" t="s">
        <v>506</v>
      </c>
      <c r="G1483" t="s">
        <v>507</v>
      </c>
      <c r="H1483" s="33">
        <v>26.08</v>
      </c>
      <c r="I1483" t="s">
        <v>508</v>
      </c>
      <c r="J1483" s="34">
        <f>ROUND(E1483/I1481* H1483,5)</f>
        <v>3.9119999999999999</v>
      </c>
      <c r="K1483" s="35"/>
    </row>
    <row r="1484" spans="1:27" x14ac:dyDescent="0.25">
      <c r="B1484" t="s">
        <v>1256</v>
      </c>
      <c r="C1484" t="s">
        <v>504</v>
      </c>
      <c r="D1484" t="s">
        <v>1257</v>
      </c>
      <c r="E1484" s="32">
        <v>0.1</v>
      </c>
      <c r="F1484" t="s">
        <v>506</v>
      </c>
      <c r="G1484" t="s">
        <v>507</v>
      </c>
      <c r="H1484" s="33">
        <v>30.41</v>
      </c>
      <c r="I1484" t="s">
        <v>508</v>
      </c>
      <c r="J1484" s="34">
        <f>ROUND(E1484/I1481* H1484,5)</f>
        <v>3.0409999999999999</v>
      </c>
      <c r="K1484" s="35"/>
    </row>
    <row r="1485" spans="1:27" x14ac:dyDescent="0.25">
      <c r="D1485" s="36" t="s">
        <v>509</v>
      </c>
      <c r="E1485" s="35"/>
      <c r="H1485" s="35"/>
      <c r="K1485" s="33">
        <f>SUM(J1483:J1484)</f>
        <v>6.9529999999999994</v>
      </c>
    </row>
    <row r="1486" spans="1:27" x14ac:dyDescent="0.25">
      <c r="B1486" s="23" t="s">
        <v>514</v>
      </c>
      <c r="E1486" s="35"/>
      <c r="H1486" s="35"/>
      <c r="K1486" s="35"/>
    </row>
    <row r="1487" spans="1:27" x14ac:dyDescent="0.25">
      <c r="B1487" t="s">
        <v>1274</v>
      </c>
      <c r="C1487" t="s">
        <v>14</v>
      </c>
      <c r="D1487" t="s">
        <v>1275</v>
      </c>
      <c r="E1487" s="32">
        <v>1.02</v>
      </c>
      <c r="G1487" t="s">
        <v>507</v>
      </c>
      <c r="H1487" s="33">
        <v>3.19</v>
      </c>
      <c r="I1487" t="s">
        <v>508</v>
      </c>
      <c r="J1487" s="34">
        <f>ROUND(E1487* H1487,5)</f>
        <v>3.2538</v>
      </c>
      <c r="K1487" s="35"/>
    </row>
    <row r="1488" spans="1:27" x14ac:dyDescent="0.25">
      <c r="B1488" t="s">
        <v>1276</v>
      </c>
      <c r="C1488" t="s">
        <v>90</v>
      </c>
      <c r="D1488" t="s">
        <v>1277</v>
      </c>
      <c r="E1488" s="32">
        <v>1</v>
      </c>
      <c r="G1488" t="s">
        <v>507</v>
      </c>
      <c r="H1488" s="33">
        <v>0.46</v>
      </c>
      <c r="I1488" t="s">
        <v>508</v>
      </c>
      <c r="J1488" s="34">
        <f>ROUND(E1488* H1488,5)</f>
        <v>0.46</v>
      </c>
      <c r="K1488" s="35"/>
    </row>
    <row r="1489" spans="1:27" x14ac:dyDescent="0.25">
      <c r="D1489" s="36" t="s">
        <v>523</v>
      </c>
      <c r="E1489" s="35"/>
      <c r="H1489" s="35"/>
      <c r="K1489" s="33">
        <f>SUM(J1487:J1488)</f>
        <v>3.7138</v>
      </c>
    </row>
    <row r="1490" spans="1:27" x14ac:dyDescent="0.25">
      <c r="E1490" s="35"/>
      <c r="H1490" s="35"/>
      <c r="K1490" s="35"/>
    </row>
    <row r="1491" spans="1:27" x14ac:dyDescent="0.25">
      <c r="D1491" s="36" t="s">
        <v>525</v>
      </c>
      <c r="E1491" s="35"/>
      <c r="H1491" s="35">
        <v>1.5</v>
      </c>
      <c r="I1491" t="s">
        <v>526</v>
      </c>
      <c r="J1491">
        <f>ROUND(H1491/100*K1485,5)</f>
        <v>0.1043</v>
      </c>
      <c r="K1491" s="35"/>
    </row>
    <row r="1492" spans="1:27" x14ac:dyDescent="0.25">
      <c r="D1492" s="36" t="s">
        <v>524</v>
      </c>
      <c r="E1492" s="35"/>
      <c r="H1492" s="35"/>
      <c r="K1492" s="37">
        <f>SUM(J1482:J1491)</f>
        <v>10.771100000000001</v>
      </c>
    </row>
    <row r="1493" spans="1:27" x14ac:dyDescent="0.25">
      <c r="D1493" s="36" t="s">
        <v>527</v>
      </c>
      <c r="E1493" s="35"/>
      <c r="H1493" s="35"/>
      <c r="K1493" s="37">
        <f>SUM(K1492:K1492)</f>
        <v>10.771100000000001</v>
      </c>
    </row>
    <row r="1495" spans="1:27" ht="45" customHeight="1" x14ac:dyDescent="0.25">
      <c r="A1495" s="27"/>
      <c r="B1495" s="27" t="s">
        <v>1278</v>
      </c>
      <c r="C1495" s="28" t="s">
        <v>90</v>
      </c>
      <c r="D1495" s="7" t="s">
        <v>1279</v>
      </c>
      <c r="E1495" s="6"/>
      <c r="F1495" s="6"/>
      <c r="G1495" s="28"/>
      <c r="H1495" s="30" t="s">
        <v>500</v>
      </c>
      <c r="I1495" s="5">
        <v>1</v>
      </c>
      <c r="J1495" s="4"/>
      <c r="K1495" s="31">
        <f>ROUND(K1507,2)</f>
        <v>44.63</v>
      </c>
      <c r="L1495" s="29" t="s">
        <v>1280</v>
      </c>
      <c r="M1495" s="28"/>
      <c r="N1495" s="28"/>
      <c r="O1495" s="28"/>
      <c r="P1495" s="28"/>
      <c r="Q1495" s="28"/>
      <c r="R1495" s="28"/>
      <c r="S1495" s="28"/>
      <c r="T1495" s="28"/>
      <c r="U1495" s="28"/>
      <c r="V1495" s="28"/>
      <c r="W1495" s="28"/>
      <c r="X1495" s="28"/>
      <c r="Y1495" s="28"/>
      <c r="Z1495" s="28"/>
      <c r="AA1495" s="28"/>
    </row>
    <row r="1496" spans="1:27" x14ac:dyDescent="0.25">
      <c r="B1496" s="23" t="s">
        <v>502</v>
      </c>
    </row>
    <row r="1497" spans="1:27" x14ac:dyDescent="0.25">
      <c r="B1497" t="s">
        <v>1256</v>
      </c>
      <c r="C1497" t="s">
        <v>504</v>
      </c>
      <c r="D1497" t="s">
        <v>1257</v>
      </c>
      <c r="E1497" s="32">
        <v>0.23300000000000001</v>
      </c>
      <c r="F1497" t="s">
        <v>506</v>
      </c>
      <c r="G1497" t="s">
        <v>507</v>
      </c>
      <c r="H1497" s="33">
        <v>30.41</v>
      </c>
      <c r="I1497" t="s">
        <v>508</v>
      </c>
      <c r="J1497" s="34">
        <f>ROUND(E1497/I1495* H1497,5)</f>
        <v>7.0855300000000003</v>
      </c>
      <c r="K1497" s="35"/>
    </row>
    <row r="1498" spans="1:27" x14ac:dyDescent="0.25">
      <c r="B1498" t="s">
        <v>1254</v>
      </c>
      <c r="C1498" t="s">
        <v>504</v>
      </c>
      <c r="D1498" t="s">
        <v>1255</v>
      </c>
      <c r="E1498" s="32">
        <v>0.23300000000000001</v>
      </c>
      <c r="F1498" t="s">
        <v>506</v>
      </c>
      <c r="G1498" t="s">
        <v>507</v>
      </c>
      <c r="H1498" s="33">
        <v>26.08</v>
      </c>
      <c r="I1498" t="s">
        <v>508</v>
      </c>
      <c r="J1498" s="34">
        <f>ROUND(E1498/I1495* H1498,5)</f>
        <v>6.0766400000000003</v>
      </c>
      <c r="K1498" s="35"/>
    </row>
    <row r="1499" spans="1:27" x14ac:dyDescent="0.25">
      <c r="D1499" s="36" t="s">
        <v>509</v>
      </c>
      <c r="E1499" s="35"/>
      <c r="H1499" s="35"/>
      <c r="K1499" s="33">
        <f>SUM(J1497:J1498)</f>
        <v>13.16217</v>
      </c>
    </row>
    <row r="1500" spans="1:27" x14ac:dyDescent="0.25">
      <c r="B1500" s="23" t="s">
        <v>514</v>
      </c>
      <c r="E1500" s="35"/>
      <c r="H1500" s="35"/>
      <c r="K1500" s="35"/>
    </row>
    <row r="1501" spans="1:27" x14ac:dyDescent="0.25">
      <c r="B1501" t="s">
        <v>1281</v>
      </c>
      <c r="C1501" t="s">
        <v>90</v>
      </c>
      <c r="D1501" t="s">
        <v>1282</v>
      </c>
      <c r="E1501" s="32">
        <v>1</v>
      </c>
      <c r="G1501" t="s">
        <v>507</v>
      </c>
      <c r="H1501" s="33">
        <v>25.17</v>
      </c>
      <c r="I1501" t="s">
        <v>508</v>
      </c>
      <c r="J1501" s="34">
        <f>ROUND(E1501* H1501,5)</f>
        <v>25.17</v>
      </c>
      <c r="K1501" s="35"/>
    </row>
    <row r="1502" spans="1:27" x14ac:dyDescent="0.25">
      <c r="B1502" t="s">
        <v>1283</v>
      </c>
      <c r="C1502" t="s">
        <v>90</v>
      </c>
      <c r="D1502" t="s">
        <v>1284</v>
      </c>
      <c r="E1502" s="32">
        <v>1</v>
      </c>
      <c r="G1502" t="s">
        <v>507</v>
      </c>
      <c r="H1502" s="33">
        <v>6.1</v>
      </c>
      <c r="I1502" t="s">
        <v>508</v>
      </c>
      <c r="J1502" s="34">
        <f>ROUND(E1502* H1502,5)</f>
        <v>6.1</v>
      </c>
      <c r="K1502" s="35"/>
    </row>
    <row r="1503" spans="1:27" x14ac:dyDescent="0.25">
      <c r="D1503" s="36" t="s">
        <v>523</v>
      </c>
      <c r="E1503" s="35"/>
      <c r="H1503" s="35"/>
      <c r="K1503" s="33">
        <f>SUM(J1501:J1502)</f>
        <v>31.270000000000003</v>
      </c>
    </row>
    <row r="1504" spans="1:27" x14ac:dyDescent="0.25">
      <c r="E1504" s="35"/>
      <c r="H1504" s="35"/>
      <c r="K1504" s="35"/>
    </row>
    <row r="1505" spans="1:27" x14ac:dyDescent="0.25">
      <c r="D1505" s="36" t="s">
        <v>525</v>
      </c>
      <c r="E1505" s="35"/>
      <c r="H1505" s="35">
        <v>1.5</v>
      </c>
      <c r="I1505" t="s">
        <v>526</v>
      </c>
      <c r="J1505">
        <f>ROUND(H1505/100*K1499,5)</f>
        <v>0.19742999999999999</v>
      </c>
      <c r="K1505" s="35"/>
    </row>
    <row r="1506" spans="1:27" x14ac:dyDescent="0.25">
      <c r="D1506" s="36" t="s">
        <v>524</v>
      </c>
      <c r="E1506" s="35"/>
      <c r="H1506" s="35"/>
      <c r="K1506" s="37">
        <f>SUM(J1496:J1505)</f>
        <v>44.629600000000003</v>
      </c>
    </row>
    <row r="1507" spans="1:27" x14ac:dyDescent="0.25">
      <c r="D1507" s="36" t="s">
        <v>527</v>
      </c>
      <c r="E1507" s="35"/>
      <c r="H1507" s="35"/>
      <c r="K1507" s="37">
        <f>SUM(K1506:K1506)</f>
        <v>44.629600000000003</v>
      </c>
    </row>
    <row r="1509" spans="1:27" ht="45" customHeight="1" x14ac:dyDescent="0.25">
      <c r="A1509" s="27"/>
      <c r="B1509" s="27" t="s">
        <v>1285</v>
      </c>
      <c r="C1509" s="28" t="s">
        <v>90</v>
      </c>
      <c r="D1509" s="7" t="s">
        <v>1286</v>
      </c>
      <c r="E1509" s="6"/>
      <c r="F1509" s="6"/>
      <c r="G1509" s="28"/>
      <c r="H1509" s="30" t="s">
        <v>500</v>
      </c>
      <c r="I1509" s="5">
        <v>1</v>
      </c>
      <c r="J1509" s="4"/>
      <c r="K1509" s="31">
        <f>ROUND(K1520,2)</f>
        <v>63.95</v>
      </c>
      <c r="L1509" s="29" t="s">
        <v>1287</v>
      </c>
      <c r="M1509" s="28"/>
      <c r="N1509" s="28"/>
      <c r="O1509" s="28"/>
      <c r="P1509" s="28"/>
      <c r="Q1509" s="28"/>
      <c r="R1509" s="28"/>
      <c r="S1509" s="28"/>
      <c r="T1509" s="28"/>
      <c r="U1509" s="28"/>
      <c r="V1509" s="28"/>
      <c r="W1509" s="28"/>
      <c r="X1509" s="28"/>
      <c r="Y1509" s="28"/>
      <c r="Z1509" s="28"/>
      <c r="AA1509" s="28"/>
    </row>
    <row r="1510" spans="1:27" x14ac:dyDescent="0.25">
      <c r="B1510" s="23" t="s">
        <v>502</v>
      </c>
    </row>
    <row r="1511" spans="1:27" x14ac:dyDescent="0.25">
      <c r="B1511" t="s">
        <v>1256</v>
      </c>
      <c r="C1511" t="s">
        <v>504</v>
      </c>
      <c r="D1511" t="s">
        <v>1257</v>
      </c>
      <c r="E1511" s="32">
        <v>0.25</v>
      </c>
      <c r="F1511" t="s">
        <v>506</v>
      </c>
      <c r="G1511" t="s">
        <v>507</v>
      </c>
      <c r="H1511" s="33">
        <v>30.41</v>
      </c>
      <c r="I1511" t="s">
        <v>508</v>
      </c>
      <c r="J1511" s="34">
        <f>ROUND(E1511/I1509* H1511,5)</f>
        <v>7.6025</v>
      </c>
      <c r="K1511" s="35"/>
    </row>
    <row r="1512" spans="1:27" x14ac:dyDescent="0.25">
      <c r="B1512" t="s">
        <v>1254</v>
      </c>
      <c r="C1512" t="s">
        <v>504</v>
      </c>
      <c r="D1512" t="s">
        <v>1255</v>
      </c>
      <c r="E1512" s="32">
        <v>0.25</v>
      </c>
      <c r="F1512" t="s">
        <v>506</v>
      </c>
      <c r="G1512" t="s">
        <v>507</v>
      </c>
      <c r="H1512" s="33">
        <v>26.08</v>
      </c>
      <c r="I1512" t="s">
        <v>508</v>
      </c>
      <c r="J1512" s="34">
        <f>ROUND(E1512/I1509* H1512,5)</f>
        <v>6.52</v>
      </c>
      <c r="K1512" s="35"/>
    </row>
    <row r="1513" spans="1:27" x14ac:dyDescent="0.25">
      <c r="D1513" s="36" t="s">
        <v>509</v>
      </c>
      <c r="E1513" s="35"/>
      <c r="H1513" s="35"/>
      <c r="K1513" s="33">
        <f>SUM(J1511:J1512)</f>
        <v>14.122499999999999</v>
      </c>
    </row>
    <row r="1514" spans="1:27" x14ac:dyDescent="0.25">
      <c r="B1514" s="23" t="s">
        <v>514</v>
      </c>
      <c r="E1514" s="35"/>
      <c r="H1514" s="35"/>
      <c r="K1514" s="35"/>
    </row>
    <row r="1515" spans="1:27" x14ac:dyDescent="0.25">
      <c r="B1515" t="s">
        <v>1288</v>
      </c>
      <c r="C1515" t="s">
        <v>90</v>
      </c>
      <c r="D1515" t="s">
        <v>1289</v>
      </c>
      <c r="E1515" s="32">
        <v>1</v>
      </c>
      <c r="G1515" t="s">
        <v>507</v>
      </c>
      <c r="H1515" s="33">
        <v>49.62</v>
      </c>
      <c r="I1515" t="s">
        <v>508</v>
      </c>
      <c r="J1515" s="34">
        <f>ROUND(E1515* H1515,5)</f>
        <v>49.62</v>
      </c>
      <c r="K1515" s="35"/>
    </row>
    <row r="1516" spans="1:27" x14ac:dyDescent="0.25">
      <c r="D1516" s="36" t="s">
        <v>523</v>
      </c>
      <c r="E1516" s="35"/>
      <c r="H1516" s="35"/>
      <c r="K1516" s="33">
        <f>SUM(J1515:J1515)</f>
        <v>49.62</v>
      </c>
    </row>
    <row r="1517" spans="1:27" x14ac:dyDescent="0.25">
      <c r="E1517" s="35"/>
      <c r="H1517" s="35"/>
      <c r="K1517" s="35"/>
    </row>
    <row r="1518" spans="1:27" x14ac:dyDescent="0.25">
      <c r="D1518" s="36" t="s">
        <v>525</v>
      </c>
      <c r="E1518" s="35"/>
      <c r="H1518" s="35">
        <v>1.5</v>
      </c>
      <c r="I1518" t="s">
        <v>526</v>
      </c>
      <c r="J1518">
        <f>ROUND(H1518/100*K1513,5)</f>
        <v>0.21184</v>
      </c>
      <c r="K1518" s="35"/>
    </row>
    <row r="1519" spans="1:27" x14ac:dyDescent="0.25">
      <c r="D1519" s="36" t="s">
        <v>524</v>
      </c>
      <c r="E1519" s="35"/>
      <c r="H1519" s="35"/>
      <c r="K1519" s="37">
        <f>SUM(J1510:J1518)</f>
        <v>63.954339999999995</v>
      </c>
    </row>
    <row r="1520" spans="1:27" x14ac:dyDescent="0.25">
      <c r="D1520" s="36" t="s">
        <v>527</v>
      </c>
      <c r="E1520" s="35"/>
      <c r="H1520" s="35"/>
      <c r="K1520" s="37">
        <f>SUM(K1519:K1519)</f>
        <v>63.954339999999995</v>
      </c>
    </row>
    <row r="1522" spans="1:27" ht="45" customHeight="1" x14ac:dyDescent="0.25">
      <c r="A1522" s="27"/>
      <c r="B1522" s="27" t="s">
        <v>1290</v>
      </c>
      <c r="C1522" s="28" t="s">
        <v>90</v>
      </c>
      <c r="D1522" s="7" t="s">
        <v>460</v>
      </c>
      <c r="E1522" s="6"/>
      <c r="F1522" s="6"/>
      <c r="G1522" s="28"/>
      <c r="H1522" s="30" t="s">
        <v>500</v>
      </c>
      <c r="I1522" s="5">
        <v>1</v>
      </c>
      <c r="J1522" s="4"/>
      <c r="K1522" s="31">
        <f>ROUND(K1536,2)</f>
        <v>314.24</v>
      </c>
      <c r="L1522" s="29" t="s">
        <v>1291</v>
      </c>
      <c r="M1522" s="28"/>
      <c r="N1522" s="28"/>
      <c r="O1522" s="28"/>
      <c r="P1522" s="28"/>
      <c r="Q1522" s="28"/>
      <c r="R1522" s="28"/>
      <c r="S1522" s="28"/>
      <c r="T1522" s="28"/>
      <c r="U1522" s="28"/>
      <c r="V1522" s="28"/>
      <c r="W1522" s="28"/>
      <c r="X1522" s="28"/>
      <c r="Y1522" s="28"/>
      <c r="Z1522" s="28"/>
      <c r="AA1522" s="28"/>
    </row>
    <row r="1523" spans="1:27" x14ac:dyDescent="0.25">
      <c r="B1523" s="23" t="s">
        <v>502</v>
      </c>
    </row>
    <row r="1524" spans="1:27" x14ac:dyDescent="0.25">
      <c r="B1524" t="s">
        <v>1256</v>
      </c>
      <c r="C1524" t="s">
        <v>504</v>
      </c>
      <c r="D1524" t="s">
        <v>1257</v>
      </c>
      <c r="E1524" s="32">
        <v>0.35</v>
      </c>
      <c r="F1524" t="s">
        <v>506</v>
      </c>
      <c r="G1524" t="s">
        <v>507</v>
      </c>
      <c r="H1524" s="33">
        <v>30.41</v>
      </c>
      <c r="I1524" t="s">
        <v>508</v>
      </c>
      <c r="J1524" s="34">
        <f>ROUND(E1524/I1522* H1524,5)</f>
        <v>10.6435</v>
      </c>
      <c r="K1524" s="35"/>
    </row>
    <row r="1525" spans="1:27" x14ac:dyDescent="0.25">
      <c r="B1525" t="s">
        <v>1254</v>
      </c>
      <c r="C1525" t="s">
        <v>504</v>
      </c>
      <c r="D1525" t="s">
        <v>1255</v>
      </c>
      <c r="E1525" s="32">
        <v>0.35</v>
      </c>
      <c r="F1525" t="s">
        <v>506</v>
      </c>
      <c r="G1525" t="s">
        <v>507</v>
      </c>
      <c r="H1525" s="33">
        <v>26.08</v>
      </c>
      <c r="I1525" t="s">
        <v>508</v>
      </c>
      <c r="J1525" s="34">
        <f>ROUND(E1525/I1522* H1525,5)</f>
        <v>9.1280000000000001</v>
      </c>
      <c r="K1525" s="35"/>
    </row>
    <row r="1526" spans="1:27" x14ac:dyDescent="0.25">
      <c r="D1526" s="36" t="s">
        <v>509</v>
      </c>
      <c r="E1526" s="35"/>
      <c r="H1526" s="35"/>
      <c r="K1526" s="33">
        <f>SUM(J1524:J1525)</f>
        <v>19.7715</v>
      </c>
    </row>
    <row r="1527" spans="1:27" x14ac:dyDescent="0.25">
      <c r="B1527" s="23" t="s">
        <v>510</v>
      </c>
      <c r="E1527" s="35"/>
      <c r="H1527" s="35"/>
      <c r="K1527" s="35"/>
    </row>
    <row r="1528" spans="1:27" x14ac:dyDescent="0.25">
      <c r="B1528" t="s">
        <v>1292</v>
      </c>
      <c r="C1528" t="s">
        <v>504</v>
      </c>
      <c r="D1528" t="s">
        <v>1293</v>
      </c>
      <c r="E1528" s="32">
        <v>0.35</v>
      </c>
      <c r="F1528" t="s">
        <v>506</v>
      </c>
      <c r="G1528" t="s">
        <v>507</v>
      </c>
      <c r="H1528" s="33">
        <v>57.63</v>
      </c>
      <c r="I1528" t="s">
        <v>508</v>
      </c>
      <c r="J1528" s="34">
        <f>ROUND(E1528/I1522* H1528,5)</f>
        <v>20.170500000000001</v>
      </c>
      <c r="K1528" s="35"/>
    </row>
    <row r="1529" spans="1:27" x14ac:dyDescent="0.25">
      <c r="D1529" s="36" t="s">
        <v>513</v>
      </c>
      <c r="E1529" s="35"/>
      <c r="H1529" s="35"/>
      <c r="K1529" s="33">
        <f>SUM(J1528:J1528)</f>
        <v>20.170500000000001</v>
      </c>
    </row>
    <row r="1530" spans="1:27" x14ac:dyDescent="0.25">
      <c r="B1530" s="23" t="s">
        <v>514</v>
      </c>
      <c r="E1530" s="35"/>
      <c r="H1530" s="35"/>
      <c r="K1530" s="35"/>
    </row>
    <row r="1531" spans="1:27" x14ac:dyDescent="0.25">
      <c r="B1531" t="s">
        <v>1294</v>
      </c>
      <c r="C1531" t="s">
        <v>90</v>
      </c>
      <c r="D1531" t="s">
        <v>1295</v>
      </c>
      <c r="E1531" s="32">
        <v>1</v>
      </c>
      <c r="G1531" t="s">
        <v>507</v>
      </c>
      <c r="H1531" s="33">
        <v>274</v>
      </c>
      <c r="I1531" t="s">
        <v>508</v>
      </c>
      <c r="J1531" s="34">
        <f>ROUND(E1531* H1531,5)</f>
        <v>274</v>
      </c>
      <c r="K1531" s="35"/>
    </row>
    <row r="1532" spans="1:27" x14ac:dyDescent="0.25">
      <c r="D1532" s="36" t="s">
        <v>523</v>
      </c>
      <c r="E1532" s="35"/>
      <c r="H1532" s="35"/>
      <c r="K1532" s="33">
        <f>SUM(J1531:J1531)</f>
        <v>274</v>
      </c>
    </row>
    <row r="1533" spans="1:27" x14ac:dyDescent="0.25">
      <c r="E1533" s="35"/>
      <c r="H1533" s="35"/>
      <c r="K1533" s="35"/>
    </row>
    <row r="1534" spans="1:27" x14ac:dyDescent="0.25">
      <c r="D1534" s="36" t="s">
        <v>525</v>
      </c>
      <c r="E1534" s="35"/>
      <c r="H1534" s="35">
        <v>1.5</v>
      </c>
      <c r="I1534" t="s">
        <v>526</v>
      </c>
      <c r="J1534">
        <f>ROUND(H1534/100*K1526,5)</f>
        <v>0.29657</v>
      </c>
      <c r="K1534" s="35"/>
    </row>
    <row r="1535" spans="1:27" x14ac:dyDescent="0.25">
      <c r="D1535" s="36" t="s">
        <v>524</v>
      </c>
      <c r="E1535" s="35"/>
      <c r="H1535" s="35"/>
      <c r="K1535" s="37">
        <f>SUM(J1523:J1534)</f>
        <v>314.23856999999998</v>
      </c>
    </row>
    <row r="1536" spans="1:27" x14ac:dyDescent="0.25">
      <c r="D1536" s="36" t="s">
        <v>527</v>
      </c>
      <c r="E1536" s="35"/>
      <c r="H1536" s="35"/>
      <c r="K1536" s="37">
        <f>SUM(K1535:K1535)</f>
        <v>314.23856999999998</v>
      </c>
    </row>
    <row r="1538" spans="1:27" ht="45" customHeight="1" x14ac:dyDescent="0.25">
      <c r="A1538" s="27"/>
      <c r="B1538" s="27" t="s">
        <v>1296</v>
      </c>
      <c r="C1538" s="28" t="s">
        <v>90</v>
      </c>
      <c r="D1538" s="7" t="s">
        <v>1297</v>
      </c>
      <c r="E1538" s="6"/>
      <c r="F1538" s="6"/>
      <c r="G1538" s="28"/>
      <c r="H1538" s="30" t="s">
        <v>500</v>
      </c>
      <c r="I1538" s="5">
        <v>1</v>
      </c>
      <c r="J1538" s="4"/>
      <c r="K1538" s="31">
        <f>ROUND(K1549,2)</f>
        <v>65.56</v>
      </c>
      <c r="L1538" s="29" t="s">
        <v>1298</v>
      </c>
      <c r="M1538" s="28"/>
      <c r="N1538" s="28"/>
      <c r="O1538" s="28"/>
      <c r="P1538" s="28"/>
      <c r="Q1538" s="28"/>
      <c r="R1538" s="28"/>
      <c r="S1538" s="28"/>
      <c r="T1538" s="28"/>
      <c r="U1538" s="28"/>
      <c r="V1538" s="28"/>
      <c r="W1538" s="28"/>
      <c r="X1538" s="28"/>
      <c r="Y1538" s="28"/>
      <c r="Z1538" s="28"/>
      <c r="AA1538" s="28"/>
    </row>
    <row r="1539" spans="1:27" x14ac:dyDescent="0.25">
      <c r="B1539" s="23" t="s">
        <v>502</v>
      </c>
    </row>
    <row r="1540" spans="1:27" x14ac:dyDescent="0.25">
      <c r="B1540" t="s">
        <v>1299</v>
      </c>
      <c r="C1540" t="s">
        <v>504</v>
      </c>
      <c r="D1540" t="s">
        <v>1300</v>
      </c>
      <c r="E1540" s="32">
        <v>7.4999999999999997E-2</v>
      </c>
      <c r="F1540" t="s">
        <v>506</v>
      </c>
      <c r="G1540" t="s">
        <v>507</v>
      </c>
      <c r="H1540" s="33">
        <v>26.08</v>
      </c>
      <c r="I1540" t="s">
        <v>508</v>
      </c>
      <c r="J1540" s="34">
        <f>ROUND(E1540/I1538* H1540,5)</f>
        <v>1.956</v>
      </c>
      <c r="K1540" s="35"/>
    </row>
    <row r="1541" spans="1:27" x14ac:dyDescent="0.25">
      <c r="B1541" t="s">
        <v>1301</v>
      </c>
      <c r="C1541" t="s">
        <v>504</v>
      </c>
      <c r="D1541" t="s">
        <v>1302</v>
      </c>
      <c r="E1541" s="32">
        <v>0.3</v>
      </c>
      <c r="F1541" t="s">
        <v>506</v>
      </c>
      <c r="G1541" t="s">
        <v>507</v>
      </c>
      <c r="H1541" s="33">
        <v>30.41</v>
      </c>
      <c r="I1541" t="s">
        <v>508</v>
      </c>
      <c r="J1541" s="34">
        <f>ROUND(E1541/I1538* H1541,5)</f>
        <v>9.1229999999999993</v>
      </c>
      <c r="K1541" s="35"/>
    </row>
    <row r="1542" spans="1:27" x14ac:dyDescent="0.25">
      <c r="D1542" s="36" t="s">
        <v>509</v>
      </c>
      <c r="E1542" s="35"/>
      <c r="H1542" s="35"/>
      <c r="K1542" s="33">
        <f>SUM(J1540:J1541)</f>
        <v>11.078999999999999</v>
      </c>
    </row>
    <row r="1543" spans="1:27" x14ac:dyDescent="0.25">
      <c r="B1543" s="23" t="s">
        <v>514</v>
      </c>
      <c r="E1543" s="35"/>
      <c r="H1543" s="35"/>
      <c r="K1543" s="35"/>
    </row>
    <row r="1544" spans="1:27" x14ac:dyDescent="0.25">
      <c r="B1544" t="s">
        <v>1303</v>
      </c>
      <c r="C1544" t="s">
        <v>90</v>
      </c>
      <c r="D1544" t="s">
        <v>1304</v>
      </c>
      <c r="E1544" s="32">
        <v>1</v>
      </c>
      <c r="G1544" t="s">
        <v>507</v>
      </c>
      <c r="H1544" s="33">
        <v>54.31</v>
      </c>
      <c r="I1544" t="s">
        <v>508</v>
      </c>
      <c r="J1544" s="34">
        <f>ROUND(E1544* H1544,5)</f>
        <v>54.31</v>
      </c>
      <c r="K1544" s="35"/>
    </row>
    <row r="1545" spans="1:27" x14ac:dyDescent="0.25">
      <c r="D1545" s="36" t="s">
        <v>523</v>
      </c>
      <c r="E1545" s="35"/>
      <c r="H1545" s="35"/>
      <c r="K1545" s="33">
        <f>SUM(J1544:J1544)</f>
        <v>54.31</v>
      </c>
    </row>
    <row r="1546" spans="1:27" x14ac:dyDescent="0.25">
      <c r="E1546" s="35"/>
      <c r="H1546" s="35"/>
      <c r="K1546" s="35"/>
    </row>
    <row r="1547" spans="1:27" x14ac:dyDescent="0.25">
      <c r="D1547" s="36" t="s">
        <v>525</v>
      </c>
      <c r="E1547" s="35"/>
      <c r="H1547" s="35">
        <v>1.5</v>
      </c>
      <c r="I1547" t="s">
        <v>526</v>
      </c>
      <c r="J1547">
        <f>ROUND(H1547/100*K1542,5)</f>
        <v>0.16619</v>
      </c>
      <c r="K1547" s="35"/>
    </row>
    <row r="1548" spans="1:27" x14ac:dyDescent="0.25">
      <c r="D1548" s="36" t="s">
        <v>524</v>
      </c>
      <c r="E1548" s="35"/>
      <c r="H1548" s="35"/>
      <c r="K1548" s="37">
        <f>SUM(J1539:J1547)</f>
        <v>65.555189999999996</v>
      </c>
    </row>
    <row r="1549" spans="1:27" x14ac:dyDescent="0.25">
      <c r="D1549" s="36" t="s">
        <v>527</v>
      </c>
      <c r="E1549" s="35"/>
      <c r="H1549" s="35"/>
      <c r="K1549" s="37">
        <f>SUM(K1548:K1548)</f>
        <v>65.555189999999996</v>
      </c>
    </row>
    <row r="1551" spans="1:27" ht="45" customHeight="1" x14ac:dyDescent="0.25">
      <c r="A1551" s="27"/>
      <c r="B1551" s="27" t="s">
        <v>1305</v>
      </c>
      <c r="C1551" s="28" t="s">
        <v>90</v>
      </c>
      <c r="D1551" s="7" t="s">
        <v>1306</v>
      </c>
      <c r="E1551" s="6"/>
      <c r="F1551" s="6"/>
      <c r="G1551" s="28"/>
      <c r="H1551" s="30" t="s">
        <v>500</v>
      </c>
      <c r="I1551" s="5">
        <v>1</v>
      </c>
      <c r="J1551" s="4"/>
      <c r="K1551" s="31">
        <f>ROUND(K1562,2)</f>
        <v>343.41</v>
      </c>
      <c r="L1551" s="29" t="s">
        <v>1307</v>
      </c>
      <c r="M1551" s="28"/>
      <c r="N1551" s="28"/>
      <c r="O1551" s="28"/>
      <c r="P1551" s="28"/>
      <c r="Q1551" s="28"/>
      <c r="R1551" s="28"/>
      <c r="S1551" s="28"/>
      <c r="T1551" s="28"/>
      <c r="U1551" s="28"/>
      <c r="V1551" s="28"/>
      <c r="W1551" s="28"/>
      <c r="X1551" s="28"/>
      <c r="Y1551" s="28"/>
      <c r="Z1551" s="28"/>
      <c r="AA1551" s="28"/>
    </row>
    <row r="1552" spans="1:27" x14ac:dyDescent="0.25">
      <c r="B1552" s="23" t="s">
        <v>502</v>
      </c>
    </row>
    <row r="1553" spans="1:27" x14ac:dyDescent="0.25">
      <c r="B1553" t="s">
        <v>624</v>
      </c>
      <c r="C1553" t="s">
        <v>504</v>
      </c>
      <c r="D1553" t="s">
        <v>625</v>
      </c>
      <c r="E1553" s="32">
        <v>2</v>
      </c>
      <c r="F1553" t="s">
        <v>506</v>
      </c>
      <c r="G1553" t="s">
        <v>507</v>
      </c>
      <c r="H1553" s="33">
        <v>24.55</v>
      </c>
      <c r="I1553" t="s">
        <v>508</v>
      </c>
      <c r="J1553" s="34">
        <f>ROUND(E1553/I1551* H1553,5)</f>
        <v>49.1</v>
      </c>
      <c r="K1553" s="35"/>
    </row>
    <row r="1554" spans="1:27" x14ac:dyDescent="0.25">
      <c r="B1554" t="s">
        <v>626</v>
      </c>
      <c r="C1554" t="s">
        <v>504</v>
      </c>
      <c r="D1554" t="s">
        <v>627</v>
      </c>
      <c r="E1554" s="32">
        <v>2</v>
      </c>
      <c r="F1554" t="s">
        <v>506</v>
      </c>
      <c r="G1554" t="s">
        <v>507</v>
      </c>
      <c r="H1554" s="33">
        <v>29.42</v>
      </c>
      <c r="I1554" t="s">
        <v>508</v>
      </c>
      <c r="J1554" s="34">
        <f>ROUND(E1554/I1551* H1554,5)</f>
        <v>58.84</v>
      </c>
      <c r="K1554" s="35"/>
    </row>
    <row r="1555" spans="1:27" x14ac:dyDescent="0.25">
      <c r="D1555" s="36" t="s">
        <v>509</v>
      </c>
      <c r="E1555" s="35"/>
      <c r="H1555" s="35"/>
      <c r="K1555" s="33">
        <f>SUM(J1553:J1554)</f>
        <v>107.94</v>
      </c>
    </row>
    <row r="1556" spans="1:27" x14ac:dyDescent="0.25">
      <c r="B1556" s="23" t="s">
        <v>514</v>
      </c>
      <c r="E1556" s="35"/>
      <c r="H1556" s="35"/>
      <c r="K1556" s="35"/>
    </row>
    <row r="1557" spans="1:27" x14ac:dyDescent="0.25">
      <c r="B1557" t="s">
        <v>1308</v>
      </c>
      <c r="C1557" t="s">
        <v>90</v>
      </c>
      <c r="D1557" t="s">
        <v>1309</v>
      </c>
      <c r="E1557" s="32">
        <v>1</v>
      </c>
      <c r="G1557" t="s">
        <v>507</v>
      </c>
      <c r="H1557" s="33">
        <v>232.77</v>
      </c>
      <c r="I1557" t="s">
        <v>508</v>
      </c>
      <c r="J1557" s="34">
        <f>ROUND(E1557* H1557,5)</f>
        <v>232.77</v>
      </c>
      <c r="K1557" s="35"/>
    </row>
    <row r="1558" spans="1:27" x14ac:dyDescent="0.25">
      <c r="D1558" s="36" t="s">
        <v>523</v>
      </c>
      <c r="E1558" s="35"/>
      <c r="H1558" s="35"/>
      <c r="K1558" s="33">
        <f>SUM(J1557:J1557)</f>
        <v>232.77</v>
      </c>
    </row>
    <row r="1559" spans="1:27" x14ac:dyDescent="0.25">
      <c r="E1559" s="35"/>
      <c r="H1559" s="35"/>
      <c r="K1559" s="35"/>
    </row>
    <row r="1560" spans="1:27" x14ac:dyDescent="0.25">
      <c r="D1560" s="36" t="s">
        <v>525</v>
      </c>
      <c r="E1560" s="35"/>
      <c r="H1560" s="35">
        <v>2.5</v>
      </c>
      <c r="I1560" t="s">
        <v>526</v>
      </c>
      <c r="J1560">
        <f>ROUND(H1560/100*K1555,5)</f>
        <v>2.6985000000000001</v>
      </c>
      <c r="K1560" s="35"/>
    </row>
    <row r="1561" spans="1:27" x14ac:dyDescent="0.25">
      <c r="D1561" s="36" t="s">
        <v>524</v>
      </c>
      <c r="E1561" s="35"/>
      <c r="H1561" s="35"/>
      <c r="K1561" s="37">
        <f>SUM(J1552:J1560)</f>
        <v>343.40850000000006</v>
      </c>
    </row>
    <row r="1562" spans="1:27" x14ac:dyDescent="0.25">
      <c r="D1562" s="36" t="s">
        <v>527</v>
      </c>
      <c r="E1562" s="35"/>
      <c r="H1562" s="35"/>
      <c r="K1562" s="37">
        <f>SUM(K1561:K1561)</f>
        <v>343.40850000000006</v>
      </c>
    </row>
    <row r="1564" spans="1:27" ht="45" customHeight="1" x14ac:dyDescent="0.25">
      <c r="A1564" s="27"/>
      <c r="B1564" s="27" t="s">
        <v>1310</v>
      </c>
      <c r="C1564" s="28" t="s">
        <v>90</v>
      </c>
      <c r="D1564" s="7" t="s">
        <v>1311</v>
      </c>
      <c r="E1564" s="6"/>
      <c r="F1564" s="6"/>
      <c r="G1564" s="28"/>
      <c r="H1564" s="30" t="s">
        <v>500</v>
      </c>
      <c r="I1564" s="5">
        <v>1</v>
      </c>
      <c r="J1564" s="4"/>
      <c r="K1564" s="31">
        <f>ROUND(K1575,2)</f>
        <v>215.94</v>
      </c>
      <c r="L1564" s="29" t="s">
        <v>1312</v>
      </c>
      <c r="M1564" s="28"/>
      <c r="N1564" s="28"/>
      <c r="O1564" s="28"/>
      <c r="P1564" s="28"/>
      <c r="Q1564" s="28"/>
      <c r="R1564" s="28"/>
      <c r="S1564" s="28"/>
      <c r="T1564" s="28"/>
      <c r="U1564" s="28"/>
      <c r="V1564" s="28"/>
      <c r="W1564" s="28"/>
      <c r="X1564" s="28"/>
      <c r="Y1564" s="28"/>
      <c r="Z1564" s="28"/>
      <c r="AA1564" s="28"/>
    </row>
    <row r="1565" spans="1:27" x14ac:dyDescent="0.25">
      <c r="B1565" s="23" t="s">
        <v>502</v>
      </c>
    </row>
    <row r="1566" spans="1:27" x14ac:dyDescent="0.25">
      <c r="B1566" t="s">
        <v>1299</v>
      </c>
      <c r="C1566" t="s">
        <v>504</v>
      </c>
      <c r="D1566" t="s">
        <v>1300</v>
      </c>
      <c r="E1566" s="32">
        <v>0.27500000000000002</v>
      </c>
      <c r="F1566" t="s">
        <v>506</v>
      </c>
      <c r="G1566" t="s">
        <v>507</v>
      </c>
      <c r="H1566" s="33">
        <v>26.08</v>
      </c>
      <c r="I1566" t="s">
        <v>508</v>
      </c>
      <c r="J1566" s="34">
        <f>ROUND(E1566/I1564* H1566,5)</f>
        <v>7.1719999999999997</v>
      </c>
      <c r="K1566" s="35"/>
    </row>
    <row r="1567" spans="1:27" x14ac:dyDescent="0.25">
      <c r="B1567" t="s">
        <v>1301</v>
      </c>
      <c r="C1567" t="s">
        <v>504</v>
      </c>
      <c r="D1567" t="s">
        <v>1302</v>
      </c>
      <c r="E1567" s="32">
        <v>1.1000000000000001</v>
      </c>
      <c r="F1567" t="s">
        <v>506</v>
      </c>
      <c r="G1567" t="s">
        <v>507</v>
      </c>
      <c r="H1567" s="33">
        <v>30.41</v>
      </c>
      <c r="I1567" t="s">
        <v>508</v>
      </c>
      <c r="J1567" s="34">
        <f>ROUND(E1567/I1564* H1567,5)</f>
        <v>33.451000000000001</v>
      </c>
      <c r="K1567" s="35"/>
    </row>
    <row r="1568" spans="1:27" x14ac:dyDescent="0.25">
      <c r="D1568" s="36" t="s">
        <v>509</v>
      </c>
      <c r="E1568" s="35"/>
      <c r="H1568" s="35"/>
      <c r="K1568" s="33">
        <f>SUM(J1566:J1567)</f>
        <v>40.622999999999998</v>
      </c>
    </row>
    <row r="1569" spans="1:27" x14ac:dyDescent="0.25">
      <c r="B1569" s="23" t="s">
        <v>514</v>
      </c>
      <c r="E1569" s="35"/>
      <c r="H1569" s="35"/>
      <c r="K1569" s="35"/>
    </row>
    <row r="1570" spans="1:27" x14ac:dyDescent="0.25">
      <c r="B1570" t="s">
        <v>1313</v>
      </c>
      <c r="C1570" t="s">
        <v>90</v>
      </c>
      <c r="D1570" t="s">
        <v>1314</v>
      </c>
      <c r="E1570" s="32">
        <v>1</v>
      </c>
      <c r="G1570" t="s">
        <v>507</v>
      </c>
      <c r="H1570" s="33">
        <v>174.3</v>
      </c>
      <c r="I1570" t="s">
        <v>508</v>
      </c>
      <c r="J1570" s="34">
        <f>ROUND(E1570* H1570,5)</f>
        <v>174.3</v>
      </c>
      <c r="K1570" s="35"/>
    </row>
    <row r="1571" spans="1:27" x14ac:dyDescent="0.25">
      <c r="D1571" s="36" t="s">
        <v>523</v>
      </c>
      <c r="E1571" s="35"/>
      <c r="H1571" s="35"/>
      <c r="K1571" s="33">
        <f>SUM(J1570:J1570)</f>
        <v>174.3</v>
      </c>
    </row>
    <row r="1572" spans="1:27" x14ac:dyDescent="0.25">
      <c r="E1572" s="35"/>
      <c r="H1572" s="35"/>
      <c r="K1572" s="35"/>
    </row>
    <row r="1573" spans="1:27" x14ac:dyDescent="0.25">
      <c r="D1573" s="36" t="s">
        <v>525</v>
      </c>
      <c r="E1573" s="35"/>
      <c r="H1573" s="35">
        <v>2.5</v>
      </c>
      <c r="I1573" t="s">
        <v>526</v>
      </c>
      <c r="J1573">
        <f>ROUND(H1573/100*K1568,5)</f>
        <v>1.0155799999999999</v>
      </c>
      <c r="K1573" s="35"/>
    </row>
    <row r="1574" spans="1:27" x14ac:dyDescent="0.25">
      <c r="D1574" s="36" t="s">
        <v>524</v>
      </c>
      <c r="E1574" s="35"/>
      <c r="H1574" s="35"/>
      <c r="K1574" s="37">
        <f>SUM(J1565:J1573)</f>
        <v>215.93858</v>
      </c>
    </row>
    <row r="1575" spans="1:27" x14ac:dyDescent="0.25">
      <c r="D1575" s="36" t="s">
        <v>527</v>
      </c>
      <c r="E1575" s="35"/>
      <c r="H1575" s="35"/>
      <c r="K1575" s="37">
        <f>SUM(K1574:K1574)</f>
        <v>215.93858</v>
      </c>
    </row>
    <row r="1577" spans="1:27" ht="45" customHeight="1" x14ac:dyDescent="0.25">
      <c r="A1577" s="27"/>
      <c r="B1577" s="27" t="s">
        <v>1315</v>
      </c>
      <c r="C1577" s="28" t="s">
        <v>90</v>
      </c>
      <c r="D1577" s="7" t="s">
        <v>1316</v>
      </c>
      <c r="E1577" s="6"/>
      <c r="F1577" s="6"/>
      <c r="G1577" s="28"/>
      <c r="H1577" s="30" t="s">
        <v>500</v>
      </c>
      <c r="I1577" s="5">
        <v>1</v>
      </c>
      <c r="J1577" s="4"/>
      <c r="K1577" s="31">
        <f>ROUND(K1588,2)</f>
        <v>250.77</v>
      </c>
      <c r="L1577" s="29" t="s">
        <v>1317</v>
      </c>
      <c r="M1577" s="28"/>
      <c r="N1577" s="28"/>
      <c r="O1577" s="28"/>
      <c r="P1577" s="28"/>
      <c r="Q1577" s="28"/>
      <c r="R1577" s="28"/>
      <c r="S1577" s="28"/>
      <c r="T1577" s="28"/>
      <c r="U1577" s="28"/>
      <c r="V1577" s="28"/>
      <c r="W1577" s="28"/>
      <c r="X1577" s="28"/>
      <c r="Y1577" s="28"/>
      <c r="Z1577" s="28"/>
      <c r="AA1577" s="28"/>
    </row>
    <row r="1578" spans="1:27" x14ac:dyDescent="0.25">
      <c r="B1578" s="23" t="s">
        <v>502</v>
      </c>
    </row>
    <row r="1579" spans="1:27" x14ac:dyDescent="0.25">
      <c r="B1579" t="s">
        <v>825</v>
      </c>
      <c r="C1579" t="s">
        <v>504</v>
      </c>
      <c r="D1579" t="s">
        <v>826</v>
      </c>
      <c r="E1579" s="32">
        <v>0.45</v>
      </c>
      <c r="F1579" t="s">
        <v>506</v>
      </c>
      <c r="G1579" t="s">
        <v>507</v>
      </c>
      <c r="H1579" s="33">
        <v>30.41</v>
      </c>
      <c r="I1579" t="s">
        <v>508</v>
      </c>
      <c r="J1579" s="34">
        <f>ROUND(E1579/I1577* H1579,5)</f>
        <v>13.6845</v>
      </c>
      <c r="K1579" s="35"/>
    </row>
    <row r="1580" spans="1:27" x14ac:dyDescent="0.25">
      <c r="B1580" t="s">
        <v>823</v>
      </c>
      <c r="C1580" t="s">
        <v>504</v>
      </c>
      <c r="D1580" t="s">
        <v>824</v>
      </c>
      <c r="E1580" s="32">
        <v>0.45</v>
      </c>
      <c r="F1580" t="s">
        <v>506</v>
      </c>
      <c r="G1580" t="s">
        <v>507</v>
      </c>
      <c r="H1580" s="33">
        <v>26.12</v>
      </c>
      <c r="I1580" t="s">
        <v>508</v>
      </c>
      <c r="J1580" s="34">
        <f>ROUND(E1580/I1577* H1580,5)</f>
        <v>11.754</v>
      </c>
      <c r="K1580" s="35"/>
    </row>
    <row r="1581" spans="1:27" x14ac:dyDescent="0.25">
      <c r="D1581" s="36" t="s">
        <v>509</v>
      </c>
      <c r="E1581" s="35"/>
      <c r="H1581" s="35"/>
      <c r="K1581" s="33">
        <f>SUM(J1579:J1580)</f>
        <v>25.438499999999998</v>
      </c>
    </row>
    <row r="1582" spans="1:27" x14ac:dyDescent="0.25">
      <c r="B1582" s="23" t="s">
        <v>514</v>
      </c>
      <c r="E1582" s="35"/>
      <c r="H1582" s="35"/>
      <c r="K1582" s="35"/>
    </row>
    <row r="1583" spans="1:27" x14ac:dyDescent="0.25">
      <c r="B1583" t="s">
        <v>1318</v>
      </c>
      <c r="C1583" t="s">
        <v>90</v>
      </c>
      <c r="D1583" t="s">
        <v>1319</v>
      </c>
      <c r="E1583" s="32">
        <v>1</v>
      </c>
      <c r="G1583" t="s">
        <v>507</v>
      </c>
      <c r="H1583" s="33">
        <v>224.95</v>
      </c>
      <c r="I1583" t="s">
        <v>508</v>
      </c>
      <c r="J1583" s="34">
        <f>ROUND(E1583* H1583,5)</f>
        <v>224.95</v>
      </c>
      <c r="K1583" s="35"/>
    </row>
    <row r="1584" spans="1:27" x14ac:dyDescent="0.25">
      <c r="D1584" s="36" t="s">
        <v>523</v>
      </c>
      <c r="E1584" s="35"/>
      <c r="H1584" s="35"/>
      <c r="K1584" s="33">
        <f>SUM(J1583:J1583)</f>
        <v>224.95</v>
      </c>
    </row>
    <row r="1585" spans="1:27" x14ac:dyDescent="0.25">
      <c r="E1585" s="35"/>
      <c r="H1585" s="35"/>
      <c r="K1585" s="35"/>
    </row>
    <row r="1586" spans="1:27" x14ac:dyDescent="0.25">
      <c r="D1586" s="36" t="s">
        <v>525</v>
      </c>
      <c r="E1586" s="35"/>
      <c r="H1586" s="35">
        <v>1.5</v>
      </c>
      <c r="I1586" t="s">
        <v>526</v>
      </c>
      <c r="J1586">
        <f>ROUND(H1586/100*K1581,5)</f>
        <v>0.38157999999999997</v>
      </c>
      <c r="K1586" s="35"/>
    </row>
    <row r="1587" spans="1:27" x14ac:dyDescent="0.25">
      <c r="D1587" s="36" t="s">
        <v>524</v>
      </c>
      <c r="E1587" s="35"/>
      <c r="H1587" s="35"/>
      <c r="K1587" s="37">
        <f>SUM(J1578:J1586)</f>
        <v>250.77008000000001</v>
      </c>
    </row>
    <row r="1588" spans="1:27" x14ac:dyDescent="0.25">
      <c r="D1588" s="36" t="s">
        <v>527</v>
      </c>
      <c r="E1588" s="35"/>
      <c r="H1588" s="35"/>
      <c r="K1588" s="37">
        <f>SUM(K1587:K1587)</f>
        <v>250.77008000000001</v>
      </c>
    </row>
    <row r="1590" spans="1:27" ht="45" customHeight="1" x14ac:dyDescent="0.25">
      <c r="A1590" s="27"/>
      <c r="B1590" s="27" t="s">
        <v>1320</v>
      </c>
      <c r="C1590" s="28" t="s">
        <v>90</v>
      </c>
      <c r="D1590" s="7" t="s">
        <v>1321</v>
      </c>
      <c r="E1590" s="6"/>
      <c r="F1590" s="6"/>
      <c r="G1590" s="28"/>
      <c r="H1590" s="30" t="s">
        <v>500</v>
      </c>
      <c r="I1590" s="5">
        <v>1</v>
      </c>
      <c r="J1590" s="4"/>
      <c r="K1590" s="31">
        <f>ROUND(K1603,2)</f>
        <v>212.1</v>
      </c>
      <c r="L1590" s="29" t="s">
        <v>1322</v>
      </c>
      <c r="M1590" s="28"/>
      <c r="N1590" s="28"/>
      <c r="O1590" s="28"/>
      <c r="P1590" s="28"/>
      <c r="Q1590" s="28"/>
      <c r="R1590" s="28"/>
      <c r="S1590" s="28"/>
      <c r="T1590" s="28"/>
      <c r="U1590" s="28"/>
      <c r="V1590" s="28"/>
      <c r="W1590" s="28"/>
      <c r="X1590" s="28"/>
      <c r="Y1590" s="28"/>
      <c r="Z1590" s="28"/>
      <c r="AA1590" s="28"/>
    </row>
    <row r="1591" spans="1:27" x14ac:dyDescent="0.25">
      <c r="B1591" s="23" t="s">
        <v>502</v>
      </c>
    </row>
    <row r="1592" spans="1:27" x14ac:dyDescent="0.25">
      <c r="B1592" t="s">
        <v>825</v>
      </c>
      <c r="C1592" t="s">
        <v>504</v>
      </c>
      <c r="D1592" t="s">
        <v>826</v>
      </c>
      <c r="E1592" s="32">
        <v>0.1</v>
      </c>
      <c r="F1592" t="s">
        <v>506</v>
      </c>
      <c r="G1592" t="s">
        <v>507</v>
      </c>
      <c r="H1592" s="33">
        <v>30.41</v>
      </c>
      <c r="I1592" t="s">
        <v>508</v>
      </c>
      <c r="J1592" s="34">
        <f>ROUND(E1592/I1590* H1592,5)</f>
        <v>3.0409999999999999</v>
      </c>
      <c r="K1592" s="35"/>
    </row>
    <row r="1593" spans="1:27" x14ac:dyDescent="0.25">
      <c r="B1593" t="s">
        <v>823</v>
      </c>
      <c r="C1593" t="s">
        <v>504</v>
      </c>
      <c r="D1593" t="s">
        <v>824</v>
      </c>
      <c r="E1593" s="32">
        <v>0.1</v>
      </c>
      <c r="F1593" t="s">
        <v>506</v>
      </c>
      <c r="G1593" t="s">
        <v>507</v>
      </c>
      <c r="H1593" s="33">
        <v>26.12</v>
      </c>
      <c r="I1593" t="s">
        <v>508</v>
      </c>
      <c r="J1593" s="34">
        <f>ROUND(E1593/I1590* H1593,5)</f>
        <v>2.6120000000000001</v>
      </c>
      <c r="K1593" s="35"/>
    </row>
    <row r="1594" spans="1:27" x14ac:dyDescent="0.25">
      <c r="D1594" s="36" t="s">
        <v>509</v>
      </c>
      <c r="E1594" s="35"/>
      <c r="H1594" s="35"/>
      <c r="K1594" s="33">
        <f>SUM(J1592:J1593)</f>
        <v>5.6530000000000005</v>
      </c>
    </row>
    <row r="1595" spans="1:27" x14ac:dyDescent="0.25">
      <c r="B1595" s="23" t="s">
        <v>514</v>
      </c>
      <c r="E1595" s="35"/>
      <c r="H1595" s="35"/>
      <c r="K1595" s="35"/>
    </row>
    <row r="1596" spans="1:27" x14ac:dyDescent="0.25">
      <c r="B1596" t="s">
        <v>1323</v>
      </c>
      <c r="C1596" t="s">
        <v>90</v>
      </c>
      <c r="D1596" t="s">
        <v>1324</v>
      </c>
      <c r="E1596" s="32">
        <v>1</v>
      </c>
      <c r="G1596" t="s">
        <v>507</v>
      </c>
      <c r="H1596" s="33">
        <v>60.53</v>
      </c>
      <c r="I1596" t="s">
        <v>508</v>
      </c>
      <c r="J1596" s="34">
        <f>ROUND(E1596* H1596,5)</f>
        <v>60.53</v>
      </c>
      <c r="K1596" s="35"/>
    </row>
    <row r="1597" spans="1:27" x14ac:dyDescent="0.25">
      <c r="B1597" t="s">
        <v>1325</v>
      </c>
      <c r="C1597" t="s">
        <v>90</v>
      </c>
      <c r="D1597" t="s">
        <v>1326</v>
      </c>
      <c r="E1597" s="32">
        <v>1</v>
      </c>
      <c r="G1597" t="s">
        <v>507</v>
      </c>
      <c r="H1597" s="33">
        <v>58.7</v>
      </c>
      <c r="I1597" t="s">
        <v>508</v>
      </c>
      <c r="J1597" s="34">
        <f>ROUND(E1597* H1597,5)</f>
        <v>58.7</v>
      </c>
      <c r="K1597" s="35"/>
    </row>
    <row r="1598" spans="1:27" x14ac:dyDescent="0.25">
      <c r="B1598" t="s">
        <v>1327</v>
      </c>
      <c r="C1598" t="s">
        <v>90</v>
      </c>
      <c r="D1598" t="s">
        <v>1328</v>
      </c>
      <c r="E1598" s="32">
        <v>1</v>
      </c>
      <c r="G1598" t="s">
        <v>507</v>
      </c>
      <c r="H1598" s="33">
        <v>87.13</v>
      </c>
      <c r="I1598" t="s">
        <v>508</v>
      </c>
      <c r="J1598" s="34">
        <f>ROUND(E1598* H1598,5)</f>
        <v>87.13</v>
      </c>
      <c r="K1598" s="35"/>
    </row>
    <row r="1599" spans="1:27" x14ac:dyDescent="0.25">
      <c r="D1599" s="36" t="s">
        <v>523</v>
      </c>
      <c r="E1599" s="35"/>
      <c r="H1599" s="35"/>
      <c r="K1599" s="33">
        <f>SUM(J1596:J1598)</f>
        <v>206.36</v>
      </c>
    </row>
    <row r="1600" spans="1:27" x14ac:dyDescent="0.25">
      <c r="E1600" s="35"/>
      <c r="H1600" s="35"/>
      <c r="K1600" s="35"/>
    </row>
    <row r="1601" spans="1:27" x14ac:dyDescent="0.25">
      <c r="D1601" s="36" t="s">
        <v>525</v>
      </c>
      <c r="E1601" s="35"/>
      <c r="H1601" s="35">
        <v>1.5</v>
      </c>
      <c r="I1601" t="s">
        <v>526</v>
      </c>
      <c r="J1601">
        <f>ROUND(H1601/100*K1594,5)</f>
        <v>8.48E-2</v>
      </c>
      <c r="K1601" s="35"/>
    </row>
    <row r="1602" spans="1:27" x14ac:dyDescent="0.25">
      <c r="D1602" s="36" t="s">
        <v>524</v>
      </c>
      <c r="E1602" s="35"/>
      <c r="H1602" s="35"/>
      <c r="K1602" s="37">
        <f>SUM(J1591:J1601)</f>
        <v>212.09780000000001</v>
      </c>
    </row>
    <row r="1603" spans="1:27" x14ac:dyDescent="0.25">
      <c r="D1603" s="36" t="s">
        <v>527</v>
      </c>
      <c r="E1603" s="35"/>
      <c r="H1603" s="35"/>
      <c r="K1603" s="37">
        <f>SUM(K1602:K1602)</f>
        <v>212.09780000000001</v>
      </c>
    </row>
    <row r="1605" spans="1:27" ht="45" customHeight="1" x14ac:dyDescent="0.25">
      <c r="A1605" s="27"/>
      <c r="B1605" s="27" t="s">
        <v>1329</v>
      </c>
      <c r="C1605" s="28" t="s">
        <v>14</v>
      </c>
      <c r="D1605" s="7" t="s">
        <v>1330</v>
      </c>
      <c r="E1605" s="6"/>
      <c r="F1605" s="6"/>
      <c r="G1605" s="28"/>
      <c r="H1605" s="30" t="s">
        <v>500</v>
      </c>
      <c r="I1605" s="5">
        <v>1</v>
      </c>
      <c r="J1605" s="4"/>
      <c r="K1605" s="31">
        <f>ROUND(K1617,2)</f>
        <v>3.95</v>
      </c>
      <c r="L1605" s="29" t="s">
        <v>1331</v>
      </c>
      <c r="M1605" s="28"/>
      <c r="N1605" s="28"/>
      <c r="O1605" s="28"/>
      <c r="P1605" s="28"/>
      <c r="Q1605" s="28"/>
      <c r="R1605" s="28"/>
      <c r="S1605" s="28"/>
      <c r="T1605" s="28"/>
      <c r="U1605" s="28"/>
      <c r="V1605" s="28"/>
      <c r="W1605" s="28"/>
      <c r="X1605" s="28"/>
      <c r="Y1605" s="28"/>
      <c r="Z1605" s="28"/>
      <c r="AA1605" s="28"/>
    </row>
    <row r="1606" spans="1:27" x14ac:dyDescent="0.25">
      <c r="B1606" s="23" t="s">
        <v>502</v>
      </c>
    </row>
    <row r="1607" spans="1:27" x14ac:dyDescent="0.25">
      <c r="B1607" t="s">
        <v>825</v>
      </c>
      <c r="C1607" t="s">
        <v>504</v>
      </c>
      <c r="D1607" t="s">
        <v>826</v>
      </c>
      <c r="E1607" s="32">
        <v>3.4000000000000002E-2</v>
      </c>
      <c r="F1607" t="s">
        <v>506</v>
      </c>
      <c r="G1607" t="s">
        <v>507</v>
      </c>
      <c r="H1607" s="33">
        <v>30.41</v>
      </c>
      <c r="I1607" t="s">
        <v>508</v>
      </c>
      <c r="J1607" s="34">
        <f>ROUND(E1607/I1605* H1607,5)</f>
        <v>1.0339400000000001</v>
      </c>
      <c r="K1607" s="35"/>
    </row>
    <row r="1608" spans="1:27" x14ac:dyDescent="0.25">
      <c r="B1608" t="s">
        <v>823</v>
      </c>
      <c r="C1608" t="s">
        <v>504</v>
      </c>
      <c r="D1608" t="s">
        <v>824</v>
      </c>
      <c r="E1608" s="32">
        <v>3.4000000000000002E-2</v>
      </c>
      <c r="F1608" t="s">
        <v>506</v>
      </c>
      <c r="G1608" t="s">
        <v>507</v>
      </c>
      <c r="H1608" s="33">
        <v>26.12</v>
      </c>
      <c r="I1608" t="s">
        <v>508</v>
      </c>
      <c r="J1608" s="34">
        <f>ROUND(E1608/I1605* H1608,5)</f>
        <v>0.88807999999999998</v>
      </c>
      <c r="K1608" s="35"/>
    </row>
    <row r="1609" spans="1:27" x14ac:dyDescent="0.25">
      <c r="D1609" s="36" t="s">
        <v>509</v>
      </c>
      <c r="E1609" s="35"/>
      <c r="H1609" s="35"/>
      <c r="K1609" s="33">
        <f>SUM(J1607:J1608)</f>
        <v>1.9220200000000001</v>
      </c>
    </row>
    <row r="1610" spans="1:27" x14ac:dyDescent="0.25">
      <c r="B1610" s="23" t="s">
        <v>514</v>
      </c>
      <c r="E1610" s="35"/>
      <c r="H1610" s="35"/>
      <c r="K1610" s="35"/>
    </row>
    <row r="1611" spans="1:27" x14ac:dyDescent="0.25">
      <c r="B1611" t="s">
        <v>1247</v>
      </c>
      <c r="C1611" t="s">
        <v>90</v>
      </c>
      <c r="D1611" t="s">
        <v>1248</v>
      </c>
      <c r="E1611" s="32">
        <v>1</v>
      </c>
      <c r="G1611" t="s">
        <v>507</v>
      </c>
      <c r="H1611" s="33">
        <v>0.03</v>
      </c>
      <c r="I1611" t="s">
        <v>508</v>
      </c>
      <c r="J1611" s="34">
        <f>ROUND(E1611* H1611,5)</f>
        <v>0.03</v>
      </c>
      <c r="K1611" s="35"/>
    </row>
    <row r="1612" spans="1:27" x14ac:dyDescent="0.25">
      <c r="B1612" t="s">
        <v>1332</v>
      </c>
      <c r="C1612" t="s">
        <v>14</v>
      </c>
      <c r="D1612" t="s">
        <v>1333</v>
      </c>
      <c r="E1612" s="32">
        <v>1.05</v>
      </c>
      <c r="G1612" t="s">
        <v>507</v>
      </c>
      <c r="H1612" s="33">
        <v>1.86</v>
      </c>
      <c r="I1612" t="s">
        <v>508</v>
      </c>
      <c r="J1612" s="34">
        <f>ROUND(E1612* H1612,5)</f>
        <v>1.9530000000000001</v>
      </c>
      <c r="K1612" s="35"/>
    </row>
    <row r="1613" spans="1:27" x14ac:dyDescent="0.25">
      <c r="D1613" s="36" t="s">
        <v>523</v>
      </c>
      <c r="E1613" s="35"/>
      <c r="H1613" s="35"/>
      <c r="K1613" s="33">
        <f>SUM(J1611:J1612)</f>
        <v>1.9830000000000001</v>
      </c>
    </row>
    <row r="1614" spans="1:27" x14ac:dyDescent="0.25">
      <c r="E1614" s="35"/>
      <c r="H1614" s="35"/>
      <c r="K1614" s="35"/>
    </row>
    <row r="1615" spans="1:27" x14ac:dyDescent="0.25">
      <c r="D1615" s="36" t="s">
        <v>525</v>
      </c>
      <c r="E1615" s="35"/>
      <c r="H1615" s="35">
        <v>2.5</v>
      </c>
      <c r="I1615" t="s">
        <v>526</v>
      </c>
      <c r="J1615">
        <f>ROUND(H1615/100*K1609,5)</f>
        <v>4.8050000000000002E-2</v>
      </c>
      <c r="K1615" s="35"/>
    </row>
    <row r="1616" spans="1:27" x14ac:dyDescent="0.25">
      <c r="D1616" s="36" t="s">
        <v>524</v>
      </c>
      <c r="E1616" s="35"/>
      <c r="H1616" s="35"/>
      <c r="K1616" s="37">
        <f>SUM(J1606:J1615)</f>
        <v>3.9530700000000003</v>
      </c>
    </row>
    <row r="1617" spans="1:27" x14ac:dyDescent="0.25">
      <c r="D1617" s="36" t="s">
        <v>527</v>
      </c>
      <c r="E1617" s="35"/>
      <c r="H1617" s="35"/>
      <c r="K1617" s="37">
        <f>SUM(K1616:K1616)</f>
        <v>3.9530700000000003</v>
      </c>
    </row>
    <row r="1619" spans="1:27" ht="45" customHeight="1" x14ac:dyDescent="0.25">
      <c r="A1619" s="27"/>
      <c r="B1619" s="27" t="s">
        <v>1334</v>
      </c>
      <c r="C1619" s="28" t="s">
        <v>90</v>
      </c>
      <c r="D1619" s="7" t="s">
        <v>1335</v>
      </c>
      <c r="E1619" s="6"/>
      <c r="F1619" s="6"/>
      <c r="G1619" s="28"/>
      <c r="H1619" s="30" t="s">
        <v>500</v>
      </c>
      <c r="I1619" s="5">
        <v>1</v>
      </c>
      <c r="J1619" s="4"/>
      <c r="K1619" s="31">
        <f>ROUND(K1629,2)</f>
        <v>97.99</v>
      </c>
      <c r="L1619" s="29" t="s">
        <v>1336</v>
      </c>
      <c r="M1619" s="28"/>
      <c r="N1619" s="28"/>
      <c r="O1619" s="28"/>
      <c r="P1619" s="28"/>
      <c r="Q1619" s="28"/>
      <c r="R1619" s="28"/>
      <c r="S1619" s="28"/>
      <c r="T1619" s="28"/>
      <c r="U1619" s="28"/>
      <c r="V1619" s="28"/>
      <c r="W1619" s="28"/>
      <c r="X1619" s="28"/>
      <c r="Y1619" s="28"/>
      <c r="Z1619" s="28"/>
      <c r="AA1619" s="28"/>
    </row>
    <row r="1620" spans="1:27" x14ac:dyDescent="0.25">
      <c r="B1620" s="23" t="s">
        <v>502</v>
      </c>
    </row>
    <row r="1621" spans="1:27" x14ac:dyDescent="0.25">
      <c r="B1621" t="s">
        <v>825</v>
      </c>
      <c r="C1621" t="s">
        <v>504</v>
      </c>
      <c r="D1621" t="s">
        <v>826</v>
      </c>
      <c r="E1621" s="32">
        <v>0.6</v>
      </c>
      <c r="F1621" t="s">
        <v>506</v>
      </c>
      <c r="G1621" t="s">
        <v>507</v>
      </c>
      <c r="H1621" s="33">
        <v>30.41</v>
      </c>
      <c r="I1621" t="s">
        <v>508</v>
      </c>
      <c r="J1621" s="34">
        <f>ROUND(E1621/I1619* H1621,5)</f>
        <v>18.245999999999999</v>
      </c>
      <c r="K1621" s="35"/>
    </row>
    <row r="1622" spans="1:27" x14ac:dyDescent="0.25">
      <c r="D1622" s="36" t="s">
        <v>509</v>
      </c>
      <c r="E1622" s="35"/>
      <c r="H1622" s="35"/>
      <c r="K1622" s="33">
        <f>SUM(J1621:J1621)</f>
        <v>18.245999999999999</v>
      </c>
    </row>
    <row r="1623" spans="1:27" x14ac:dyDescent="0.25">
      <c r="B1623" s="23" t="s">
        <v>514</v>
      </c>
      <c r="E1623" s="35"/>
      <c r="H1623" s="35"/>
      <c r="K1623" s="35"/>
    </row>
    <row r="1624" spans="1:27" x14ac:dyDescent="0.25">
      <c r="B1624" t="s">
        <v>1337</v>
      </c>
      <c r="C1624" t="s">
        <v>90</v>
      </c>
      <c r="D1624" t="s">
        <v>1338</v>
      </c>
      <c r="E1624" s="32">
        <v>1</v>
      </c>
      <c r="G1624" t="s">
        <v>507</v>
      </c>
      <c r="H1624" s="33">
        <v>79.290000000000006</v>
      </c>
      <c r="I1624" t="s">
        <v>508</v>
      </c>
      <c r="J1624" s="34">
        <f>ROUND(E1624* H1624,5)</f>
        <v>79.290000000000006</v>
      </c>
      <c r="K1624" s="35"/>
    </row>
    <row r="1625" spans="1:27" x14ac:dyDescent="0.25">
      <c r="D1625" s="36" t="s">
        <v>523</v>
      </c>
      <c r="E1625" s="35"/>
      <c r="H1625" s="35"/>
      <c r="K1625" s="33">
        <f>SUM(J1624:J1624)</f>
        <v>79.290000000000006</v>
      </c>
    </row>
    <row r="1626" spans="1:27" x14ac:dyDescent="0.25">
      <c r="E1626" s="35"/>
      <c r="H1626" s="35"/>
      <c r="K1626" s="35"/>
    </row>
    <row r="1627" spans="1:27" x14ac:dyDescent="0.25">
      <c r="D1627" s="36" t="s">
        <v>525</v>
      </c>
      <c r="E1627" s="35"/>
      <c r="H1627" s="35">
        <v>2.5</v>
      </c>
      <c r="I1627" t="s">
        <v>526</v>
      </c>
      <c r="J1627">
        <f>ROUND(H1627/100*K1622,5)</f>
        <v>0.45615</v>
      </c>
      <c r="K1627" s="35"/>
    </row>
    <row r="1628" spans="1:27" x14ac:dyDescent="0.25">
      <c r="D1628" s="36" t="s">
        <v>524</v>
      </c>
      <c r="E1628" s="35"/>
      <c r="H1628" s="35"/>
      <c r="K1628" s="37">
        <f>SUM(J1620:J1627)</f>
        <v>97.992149999999995</v>
      </c>
    </row>
    <row r="1629" spans="1:27" x14ac:dyDescent="0.25">
      <c r="D1629" s="36" t="s">
        <v>527</v>
      </c>
      <c r="E1629" s="35"/>
      <c r="H1629" s="35"/>
      <c r="K1629" s="37">
        <f>SUM(K1628:K1628)</f>
        <v>97.992149999999995</v>
      </c>
    </row>
    <row r="1631" spans="1:27" ht="45" customHeight="1" x14ac:dyDescent="0.25">
      <c r="A1631" s="27"/>
      <c r="B1631" s="27" t="s">
        <v>1339</v>
      </c>
      <c r="C1631" s="28" t="s">
        <v>90</v>
      </c>
      <c r="D1631" s="7" t="s">
        <v>1340</v>
      </c>
      <c r="E1631" s="6"/>
      <c r="F1631" s="6"/>
      <c r="G1631" s="28"/>
      <c r="H1631" s="30" t="s">
        <v>500</v>
      </c>
      <c r="I1631" s="5">
        <v>1</v>
      </c>
      <c r="J1631" s="4"/>
      <c r="K1631" s="31">
        <f>ROUND(K1642,2)</f>
        <v>97.88</v>
      </c>
      <c r="L1631" s="29" t="s">
        <v>1341</v>
      </c>
      <c r="M1631" s="28"/>
      <c r="N1631" s="28"/>
      <c r="O1631" s="28"/>
      <c r="P1631" s="28"/>
      <c r="Q1631" s="28"/>
      <c r="R1631" s="28"/>
      <c r="S1631" s="28"/>
      <c r="T1631" s="28"/>
      <c r="U1631" s="28"/>
      <c r="V1631" s="28"/>
      <c r="W1631" s="28"/>
      <c r="X1631" s="28"/>
      <c r="Y1631" s="28"/>
      <c r="Z1631" s="28"/>
      <c r="AA1631" s="28"/>
    </row>
    <row r="1632" spans="1:27" x14ac:dyDescent="0.25">
      <c r="B1632" s="23" t="s">
        <v>502</v>
      </c>
    </row>
    <row r="1633" spans="1:27" x14ac:dyDescent="0.25">
      <c r="B1633" t="s">
        <v>825</v>
      </c>
      <c r="C1633" t="s">
        <v>504</v>
      </c>
      <c r="D1633" t="s">
        <v>826</v>
      </c>
      <c r="E1633" s="32">
        <v>0.75</v>
      </c>
      <c r="F1633" t="s">
        <v>506</v>
      </c>
      <c r="G1633" t="s">
        <v>507</v>
      </c>
      <c r="H1633" s="33">
        <v>30.41</v>
      </c>
      <c r="I1633" t="s">
        <v>508</v>
      </c>
      <c r="J1633" s="34">
        <f>ROUND(E1633/I1631* H1633,5)</f>
        <v>22.807500000000001</v>
      </c>
      <c r="K1633" s="35"/>
    </row>
    <row r="1634" spans="1:27" x14ac:dyDescent="0.25">
      <c r="D1634" s="36" t="s">
        <v>509</v>
      </c>
      <c r="E1634" s="35"/>
      <c r="H1634" s="35"/>
      <c r="K1634" s="33">
        <f>SUM(J1633:J1633)</f>
        <v>22.807500000000001</v>
      </c>
    </row>
    <row r="1635" spans="1:27" x14ac:dyDescent="0.25">
      <c r="B1635" s="23" t="s">
        <v>514</v>
      </c>
      <c r="E1635" s="35"/>
      <c r="H1635" s="35"/>
      <c r="K1635" s="35"/>
    </row>
    <row r="1636" spans="1:27" x14ac:dyDescent="0.25">
      <c r="B1636" t="s">
        <v>1342</v>
      </c>
      <c r="C1636" t="s">
        <v>90</v>
      </c>
      <c r="D1636" t="s">
        <v>1343</v>
      </c>
      <c r="E1636" s="32">
        <v>1</v>
      </c>
      <c r="G1636" t="s">
        <v>507</v>
      </c>
      <c r="H1636" s="33">
        <v>67.03</v>
      </c>
      <c r="I1636" t="s">
        <v>508</v>
      </c>
      <c r="J1636" s="34">
        <f>ROUND(E1636* H1636,5)</f>
        <v>67.03</v>
      </c>
      <c r="K1636" s="35"/>
    </row>
    <row r="1637" spans="1:27" x14ac:dyDescent="0.25">
      <c r="B1637" t="s">
        <v>1344</v>
      </c>
      <c r="C1637" t="s">
        <v>90</v>
      </c>
      <c r="D1637" t="s">
        <v>1345</v>
      </c>
      <c r="E1637" s="32">
        <v>1</v>
      </c>
      <c r="G1637" t="s">
        <v>507</v>
      </c>
      <c r="H1637" s="33">
        <v>7.7</v>
      </c>
      <c r="I1637" t="s">
        <v>508</v>
      </c>
      <c r="J1637" s="34">
        <f>ROUND(E1637* H1637,5)</f>
        <v>7.7</v>
      </c>
      <c r="K1637" s="35"/>
    </row>
    <row r="1638" spans="1:27" x14ac:dyDescent="0.25">
      <c r="D1638" s="36" t="s">
        <v>523</v>
      </c>
      <c r="E1638" s="35"/>
      <c r="H1638" s="35"/>
      <c r="K1638" s="33">
        <f>SUM(J1636:J1637)</f>
        <v>74.73</v>
      </c>
    </row>
    <row r="1639" spans="1:27" x14ac:dyDescent="0.25">
      <c r="E1639" s="35"/>
      <c r="H1639" s="35"/>
      <c r="K1639" s="35"/>
    </row>
    <row r="1640" spans="1:27" x14ac:dyDescent="0.25">
      <c r="D1640" s="36" t="s">
        <v>525</v>
      </c>
      <c r="E1640" s="35"/>
      <c r="H1640" s="35">
        <v>1.5</v>
      </c>
      <c r="I1640" t="s">
        <v>526</v>
      </c>
      <c r="J1640">
        <f>ROUND(H1640/100*K1634,5)</f>
        <v>0.34211000000000003</v>
      </c>
      <c r="K1640" s="35"/>
    </row>
    <row r="1641" spans="1:27" x14ac:dyDescent="0.25">
      <c r="D1641" s="36" t="s">
        <v>524</v>
      </c>
      <c r="E1641" s="35"/>
      <c r="H1641" s="35"/>
      <c r="K1641" s="37">
        <f>SUM(J1632:J1640)</f>
        <v>97.879610000000014</v>
      </c>
    </row>
    <row r="1642" spans="1:27" x14ac:dyDescent="0.25">
      <c r="D1642" s="36" t="s">
        <v>527</v>
      </c>
      <c r="E1642" s="35"/>
      <c r="H1642" s="35"/>
      <c r="K1642" s="37">
        <f>SUM(K1641:K1641)</f>
        <v>97.879610000000014</v>
      </c>
    </row>
    <row r="1644" spans="1:27" ht="45" customHeight="1" x14ac:dyDescent="0.25">
      <c r="A1644" s="27"/>
      <c r="B1644" s="27" t="s">
        <v>1346</v>
      </c>
      <c r="C1644" s="28" t="s">
        <v>90</v>
      </c>
      <c r="D1644" s="7" t="s">
        <v>1347</v>
      </c>
      <c r="E1644" s="6"/>
      <c r="F1644" s="6"/>
      <c r="G1644" s="28"/>
      <c r="H1644" s="30" t="s">
        <v>500</v>
      </c>
      <c r="I1644" s="5">
        <v>1</v>
      </c>
      <c r="J1644" s="4"/>
      <c r="K1644" s="31">
        <f>ROUND(K1654,2)</f>
        <v>13.69</v>
      </c>
      <c r="L1644" s="29" t="s">
        <v>1348</v>
      </c>
      <c r="M1644" s="28"/>
      <c r="N1644" s="28"/>
      <c r="O1644" s="28"/>
      <c r="P1644" s="28"/>
      <c r="Q1644" s="28"/>
      <c r="R1644" s="28"/>
      <c r="S1644" s="28"/>
      <c r="T1644" s="28"/>
      <c r="U1644" s="28"/>
      <c r="V1644" s="28"/>
      <c r="W1644" s="28"/>
      <c r="X1644" s="28"/>
      <c r="Y1644" s="28"/>
      <c r="Z1644" s="28"/>
      <c r="AA1644" s="28"/>
    </row>
    <row r="1645" spans="1:27" x14ac:dyDescent="0.25">
      <c r="B1645" s="23" t="s">
        <v>502</v>
      </c>
    </row>
    <row r="1646" spans="1:27" x14ac:dyDescent="0.25">
      <c r="B1646" t="s">
        <v>825</v>
      </c>
      <c r="C1646" t="s">
        <v>504</v>
      </c>
      <c r="D1646" t="s">
        <v>826</v>
      </c>
      <c r="E1646" s="32">
        <v>0.25</v>
      </c>
      <c r="F1646" t="s">
        <v>506</v>
      </c>
      <c r="G1646" t="s">
        <v>507</v>
      </c>
      <c r="H1646" s="33">
        <v>30.41</v>
      </c>
      <c r="I1646" t="s">
        <v>508</v>
      </c>
      <c r="J1646" s="34">
        <f>ROUND(E1646/I1644* H1646,5)</f>
        <v>7.6025</v>
      </c>
      <c r="K1646" s="35"/>
    </row>
    <row r="1647" spans="1:27" x14ac:dyDescent="0.25">
      <c r="D1647" s="36" t="s">
        <v>509</v>
      </c>
      <c r="E1647" s="35"/>
      <c r="H1647" s="35"/>
      <c r="K1647" s="33">
        <f>SUM(J1646:J1646)</f>
        <v>7.6025</v>
      </c>
    </row>
    <row r="1648" spans="1:27" x14ac:dyDescent="0.25">
      <c r="B1648" s="23" t="s">
        <v>514</v>
      </c>
      <c r="E1648" s="35"/>
      <c r="H1648" s="35"/>
      <c r="K1648" s="35"/>
    </row>
    <row r="1649" spans="1:27" x14ac:dyDescent="0.25">
      <c r="B1649" t="s">
        <v>1349</v>
      </c>
      <c r="C1649" t="s">
        <v>90</v>
      </c>
      <c r="D1649" t="s">
        <v>1350</v>
      </c>
      <c r="E1649" s="32">
        <v>1</v>
      </c>
      <c r="G1649" t="s">
        <v>507</v>
      </c>
      <c r="H1649" s="33">
        <v>5.97</v>
      </c>
      <c r="I1649" t="s">
        <v>508</v>
      </c>
      <c r="J1649" s="34">
        <f>ROUND(E1649* H1649,5)</f>
        <v>5.97</v>
      </c>
      <c r="K1649" s="35"/>
    </row>
    <row r="1650" spans="1:27" x14ac:dyDescent="0.25">
      <c r="D1650" s="36" t="s">
        <v>523</v>
      </c>
      <c r="E1650" s="35"/>
      <c r="H1650" s="35"/>
      <c r="K1650" s="33">
        <f>SUM(J1649:J1649)</f>
        <v>5.97</v>
      </c>
    </row>
    <row r="1651" spans="1:27" x14ac:dyDescent="0.25">
      <c r="E1651" s="35"/>
      <c r="H1651" s="35"/>
      <c r="K1651" s="35"/>
    </row>
    <row r="1652" spans="1:27" x14ac:dyDescent="0.25">
      <c r="D1652" s="36" t="s">
        <v>525</v>
      </c>
      <c r="E1652" s="35"/>
      <c r="H1652" s="35">
        <v>1.5</v>
      </c>
      <c r="I1652" t="s">
        <v>526</v>
      </c>
      <c r="J1652">
        <f>ROUND(H1652/100*K1647,5)</f>
        <v>0.11404</v>
      </c>
      <c r="K1652" s="35"/>
    </row>
    <row r="1653" spans="1:27" x14ac:dyDescent="0.25">
      <c r="D1653" s="36" t="s">
        <v>524</v>
      </c>
      <c r="E1653" s="35"/>
      <c r="H1653" s="35"/>
      <c r="K1653" s="37">
        <f>SUM(J1645:J1652)</f>
        <v>13.686539999999999</v>
      </c>
    </row>
    <row r="1654" spans="1:27" x14ac:dyDescent="0.25">
      <c r="D1654" s="36" t="s">
        <v>527</v>
      </c>
      <c r="E1654" s="35"/>
      <c r="H1654" s="35"/>
      <c r="K1654" s="37">
        <f>SUM(K1653:K1653)</f>
        <v>13.686539999999999</v>
      </c>
    </row>
    <row r="1656" spans="1:27" ht="45" customHeight="1" x14ac:dyDescent="0.25">
      <c r="A1656" s="27"/>
      <c r="B1656" s="27" t="s">
        <v>1351</v>
      </c>
      <c r="C1656" s="28" t="s">
        <v>90</v>
      </c>
      <c r="D1656" s="7" t="s">
        <v>1352</v>
      </c>
      <c r="E1656" s="6"/>
      <c r="F1656" s="6"/>
      <c r="G1656" s="28"/>
      <c r="H1656" s="30" t="s">
        <v>500</v>
      </c>
      <c r="I1656" s="5">
        <v>1</v>
      </c>
      <c r="J1656" s="4"/>
      <c r="K1656" s="31">
        <f>ROUND(K1666,2)</f>
        <v>17.27</v>
      </c>
      <c r="L1656" s="29" t="s">
        <v>1353</v>
      </c>
      <c r="M1656" s="28"/>
      <c r="N1656" s="28"/>
      <c r="O1656" s="28"/>
      <c r="P1656" s="28"/>
      <c r="Q1656" s="28"/>
      <c r="R1656" s="28"/>
      <c r="S1656" s="28"/>
      <c r="T1656" s="28"/>
      <c r="U1656" s="28"/>
      <c r="V1656" s="28"/>
      <c r="W1656" s="28"/>
      <c r="X1656" s="28"/>
      <c r="Y1656" s="28"/>
      <c r="Z1656" s="28"/>
      <c r="AA1656" s="28"/>
    </row>
    <row r="1657" spans="1:27" x14ac:dyDescent="0.25">
      <c r="B1657" s="23" t="s">
        <v>502</v>
      </c>
    </row>
    <row r="1658" spans="1:27" x14ac:dyDescent="0.25">
      <c r="B1658" t="s">
        <v>825</v>
      </c>
      <c r="C1658" t="s">
        <v>504</v>
      </c>
      <c r="D1658" t="s">
        <v>826</v>
      </c>
      <c r="E1658" s="32">
        <v>0.25</v>
      </c>
      <c r="F1658" t="s">
        <v>506</v>
      </c>
      <c r="G1658" t="s">
        <v>507</v>
      </c>
      <c r="H1658" s="33">
        <v>30.41</v>
      </c>
      <c r="I1658" t="s">
        <v>508</v>
      </c>
      <c r="J1658" s="34">
        <f>ROUND(E1658/I1656* H1658,5)</f>
        <v>7.6025</v>
      </c>
      <c r="K1658" s="35"/>
    </row>
    <row r="1659" spans="1:27" x14ac:dyDescent="0.25">
      <c r="D1659" s="36" t="s">
        <v>509</v>
      </c>
      <c r="E1659" s="35"/>
      <c r="H1659" s="35"/>
      <c r="K1659" s="33">
        <f>SUM(J1658:J1658)</f>
        <v>7.6025</v>
      </c>
    </row>
    <row r="1660" spans="1:27" x14ac:dyDescent="0.25">
      <c r="B1660" s="23" t="s">
        <v>514</v>
      </c>
      <c r="E1660" s="35"/>
      <c r="H1660" s="35"/>
      <c r="K1660" s="35"/>
    </row>
    <row r="1661" spans="1:27" x14ac:dyDescent="0.25">
      <c r="B1661" t="s">
        <v>1354</v>
      </c>
      <c r="C1661" t="s">
        <v>90</v>
      </c>
      <c r="D1661" t="s">
        <v>1355</v>
      </c>
      <c r="E1661" s="32">
        <v>1</v>
      </c>
      <c r="G1661" t="s">
        <v>507</v>
      </c>
      <c r="H1661" s="33">
        <v>9.5500000000000007</v>
      </c>
      <c r="I1661" t="s">
        <v>508</v>
      </c>
      <c r="J1661" s="34">
        <f>ROUND(E1661* H1661,5)</f>
        <v>9.5500000000000007</v>
      </c>
      <c r="K1661" s="35"/>
    </row>
    <row r="1662" spans="1:27" x14ac:dyDescent="0.25">
      <c r="D1662" s="36" t="s">
        <v>523</v>
      </c>
      <c r="E1662" s="35"/>
      <c r="H1662" s="35"/>
      <c r="K1662" s="33">
        <f>SUM(J1661:J1661)</f>
        <v>9.5500000000000007</v>
      </c>
    </row>
    <row r="1663" spans="1:27" x14ac:dyDescent="0.25">
      <c r="E1663" s="35"/>
      <c r="H1663" s="35"/>
      <c r="K1663" s="35"/>
    </row>
    <row r="1664" spans="1:27" x14ac:dyDescent="0.25">
      <c r="D1664" s="36" t="s">
        <v>525</v>
      </c>
      <c r="E1664" s="35"/>
      <c r="H1664" s="35">
        <v>1.5</v>
      </c>
      <c r="I1664" t="s">
        <v>526</v>
      </c>
      <c r="J1664">
        <f>ROUND(H1664/100*K1659,5)</f>
        <v>0.11404</v>
      </c>
      <c r="K1664" s="35"/>
    </row>
    <row r="1665" spans="1:27" x14ac:dyDescent="0.25">
      <c r="D1665" s="36" t="s">
        <v>524</v>
      </c>
      <c r="E1665" s="35"/>
      <c r="H1665" s="35"/>
      <c r="K1665" s="37">
        <f>SUM(J1657:J1664)</f>
        <v>17.266539999999999</v>
      </c>
    </row>
    <row r="1666" spans="1:27" x14ac:dyDescent="0.25">
      <c r="D1666" s="36" t="s">
        <v>527</v>
      </c>
      <c r="E1666" s="35"/>
      <c r="H1666" s="35"/>
      <c r="K1666" s="37">
        <f>SUM(K1665:K1665)</f>
        <v>17.266539999999999</v>
      </c>
    </row>
    <row r="1668" spans="1:27" ht="45" customHeight="1" x14ac:dyDescent="0.25">
      <c r="A1668" s="27"/>
      <c r="B1668" s="27" t="s">
        <v>1356</v>
      </c>
      <c r="C1668" s="28" t="s">
        <v>90</v>
      </c>
      <c r="D1668" s="7" t="s">
        <v>1357</v>
      </c>
      <c r="E1668" s="6"/>
      <c r="F1668" s="6"/>
      <c r="G1668" s="28"/>
      <c r="H1668" s="30" t="s">
        <v>500</v>
      </c>
      <c r="I1668" s="5">
        <v>1</v>
      </c>
      <c r="J1668" s="4"/>
      <c r="K1668" s="31">
        <f>ROUND(K1677,2)</f>
        <v>44.31</v>
      </c>
      <c r="L1668" s="29" t="s">
        <v>1358</v>
      </c>
      <c r="M1668" s="28"/>
      <c r="N1668" s="28"/>
      <c r="O1668" s="28"/>
      <c r="P1668" s="28"/>
      <c r="Q1668" s="28"/>
      <c r="R1668" s="28"/>
      <c r="S1668" s="28"/>
      <c r="T1668" s="28"/>
      <c r="U1668" s="28"/>
      <c r="V1668" s="28"/>
      <c r="W1668" s="28"/>
      <c r="X1668" s="28"/>
      <c r="Y1668" s="28"/>
      <c r="Z1668" s="28"/>
      <c r="AA1668" s="28"/>
    </row>
    <row r="1669" spans="1:27" x14ac:dyDescent="0.25">
      <c r="B1669" s="23" t="s">
        <v>502</v>
      </c>
    </row>
    <row r="1670" spans="1:27" x14ac:dyDescent="0.25">
      <c r="B1670" t="s">
        <v>823</v>
      </c>
      <c r="C1670" t="s">
        <v>504</v>
      </c>
      <c r="D1670" t="s">
        <v>824</v>
      </c>
      <c r="E1670" s="32">
        <v>0.2</v>
      </c>
      <c r="F1670" t="s">
        <v>506</v>
      </c>
      <c r="G1670" t="s">
        <v>507</v>
      </c>
      <c r="H1670" s="33">
        <v>26.12</v>
      </c>
      <c r="I1670" t="s">
        <v>508</v>
      </c>
      <c r="J1670" s="34">
        <f>ROUND(E1670/I1668* H1670,5)</f>
        <v>5.2240000000000002</v>
      </c>
      <c r="K1670" s="35"/>
    </row>
    <row r="1671" spans="1:27" x14ac:dyDescent="0.25">
      <c r="B1671" t="s">
        <v>825</v>
      </c>
      <c r="C1671" t="s">
        <v>504</v>
      </c>
      <c r="D1671" t="s">
        <v>826</v>
      </c>
      <c r="E1671" s="32">
        <v>0.2</v>
      </c>
      <c r="F1671" t="s">
        <v>506</v>
      </c>
      <c r="G1671" t="s">
        <v>507</v>
      </c>
      <c r="H1671" s="33">
        <v>30.41</v>
      </c>
      <c r="I1671" t="s">
        <v>508</v>
      </c>
      <c r="J1671" s="34">
        <f>ROUND(E1671/I1668* H1671,5)</f>
        <v>6.0819999999999999</v>
      </c>
      <c r="K1671" s="35"/>
    </row>
    <row r="1672" spans="1:27" x14ac:dyDescent="0.25">
      <c r="D1672" s="36" t="s">
        <v>509</v>
      </c>
      <c r="E1672" s="35"/>
      <c r="H1672" s="35"/>
      <c r="K1672" s="33">
        <f>SUM(J1670:J1671)</f>
        <v>11.306000000000001</v>
      </c>
    </row>
    <row r="1673" spans="1:27" x14ac:dyDescent="0.25">
      <c r="B1673" s="23" t="s">
        <v>514</v>
      </c>
      <c r="E1673" s="35"/>
      <c r="H1673" s="35"/>
      <c r="K1673" s="35"/>
    </row>
    <row r="1674" spans="1:27" x14ac:dyDescent="0.25">
      <c r="B1674" t="s">
        <v>1359</v>
      </c>
      <c r="C1674" t="s">
        <v>90</v>
      </c>
      <c r="D1674" t="s">
        <v>1360</v>
      </c>
      <c r="E1674" s="32">
        <v>1</v>
      </c>
      <c r="G1674" t="s">
        <v>507</v>
      </c>
      <c r="H1674" s="33">
        <v>33</v>
      </c>
      <c r="I1674" t="s">
        <v>508</v>
      </c>
      <c r="J1674" s="34">
        <f>ROUND(E1674* H1674,5)</f>
        <v>33</v>
      </c>
      <c r="K1674" s="35"/>
    </row>
    <row r="1675" spans="1:27" x14ac:dyDescent="0.25">
      <c r="D1675" s="36" t="s">
        <v>523</v>
      </c>
      <c r="E1675" s="35"/>
      <c r="H1675" s="35"/>
      <c r="K1675" s="33">
        <f>SUM(J1674:J1674)</f>
        <v>33</v>
      </c>
    </row>
    <row r="1676" spans="1:27" x14ac:dyDescent="0.25">
      <c r="D1676" s="36" t="s">
        <v>524</v>
      </c>
      <c r="E1676" s="35"/>
      <c r="H1676" s="35"/>
      <c r="K1676" s="37">
        <f>SUM(J1669:J1675)</f>
        <v>44.305999999999997</v>
      </c>
    </row>
    <row r="1677" spans="1:27" x14ac:dyDescent="0.25">
      <c r="D1677" s="36" t="s">
        <v>527</v>
      </c>
      <c r="E1677" s="35"/>
      <c r="H1677" s="35"/>
      <c r="K1677" s="37">
        <f>SUM(K1676:K1676)</f>
        <v>44.305999999999997</v>
      </c>
    </row>
    <row r="1679" spans="1:27" ht="45" customHeight="1" x14ac:dyDescent="0.25">
      <c r="A1679" s="27"/>
      <c r="B1679" s="27" t="s">
        <v>1361</v>
      </c>
      <c r="C1679" s="28" t="s">
        <v>90</v>
      </c>
      <c r="D1679" s="7" t="s">
        <v>1362</v>
      </c>
      <c r="E1679" s="6"/>
      <c r="F1679" s="6"/>
      <c r="G1679" s="28"/>
      <c r="H1679" s="30" t="s">
        <v>500</v>
      </c>
      <c r="I1679" s="5">
        <v>1</v>
      </c>
      <c r="J1679" s="4"/>
      <c r="K1679" s="31">
        <f>ROUND(K1688,2)</f>
        <v>18.5</v>
      </c>
      <c r="L1679" s="29" t="s">
        <v>1363</v>
      </c>
      <c r="M1679" s="28"/>
      <c r="N1679" s="28"/>
      <c r="O1679" s="28"/>
      <c r="P1679" s="28"/>
      <c r="Q1679" s="28"/>
      <c r="R1679" s="28"/>
      <c r="S1679" s="28"/>
      <c r="T1679" s="28"/>
      <c r="U1679" s="28"/>
      <c r="V1679" s="28"/>
      <c r="W1679" s="28"/>
      <c r="X1679" s="28"/>
      <c r="Y1679" s="28"/>
      <c r="Z1679" s="28"/>
      <c r="AA1679" s="28"/>
    </row>
    <row r="1680" spans="1:27" x14ac:dyDescent="0.25">
      <c r="B1680" s="23" t="s">
        <v>502</v>
      </c>
    </row>
    <row r="1681" spans="1:27" x14ac:dyDescent="0.25">
      <c r="B1681" t="s">
        <v>823</v>
      </c>
      <c r="C1681" t="s">
        <v>504</v>
      </c>
      <c r="D1681" t="s">
        <v>824</v>
      </c>
      <c r="E1681" s="32">
        <v>0.2</v>
      </c>
      <c r="F1681" t="s">
        <v>506</v>
      </c>
      <c r="G1681" t="s">
        <v>507</v>
      </c>
      <c r="H1681" s="33">
        <v>26.12</v>
      </c>
      <c r="I1681" t="s">
        <v>508</v>
      </c>
      <c r="J1681" s="34">
        <f>ROUND(E1681/I1679* H1681,5)</f>
        <v>5.2240000000000002</v>
      </c>
      <c r="K1681" s="35"/>
    </row>
    <row r="1682" spans="1:27" x14ac:dyDescent="0.25">
      <c r="B1682" t="s">
        <v>825</v>
      </c>
      <c r="C1682" t="s">
        <v>504</v>
      </c>
      <c r="D1682" t="s">
        <v>826</v>
      </c>
      <c r="E1682" s="32">
        <v>0.2</v>
      </c>
      <c r="F1682" t="s">
        <v>506</v>
      </c>
      <c r="G1682" t="s">
        <v>507</v>
      </c>
      <c r="H1682" s="33">
        <v>30.41</v>
      </c>
      <c r="I1682" t="s">
        <v>508</v>
      </c>
      <c r="J1682" s="34">
        <f>ROUND(E1682/I1679* H1682,5)</f>
        <v>6.0819999999999999</v>
      </c>
      <c r="K1682" s="35"/>
    </row>
    <row r="1683" spans="1:27" x14ac:dyDescent="0.25">
      <c r="D1683" s="36" t="s">
        <v>509</v>
      </c>
      <c r="E1683" s="35"/>
      <c r="H1683" s="35"/>
      <c r="K1683" s="33">
        <f>SUM(J1681:J1682)</f>
        <v>11.306000000000001</v>
      </c>
    </row>
    <row r="1684" spans="1:27" x14ac:dyDescent="0.25">
      <c r="B1684" s="23" t="s">
        <v>514</v>
      </c>
      <c r="E1684" s="35"/>
      <c r="H1684" s="35"/>
      <c r="K1684" s="35"/>
    </row>
    <row r="1685" spans="1:27" x14ac:dyDescent="0.25">
      <c r="B1685" t="s">
        <v>1364</v>
      </c>
      <c r="C1685" t="s">
        <v>90</v>
      </c>
      <c r="D1685" t="s">
        <v>1365</v>
      </c>
      <c r="E1685" s="32">
        <v>1</v>
      </c>
      <c r="G1685" t="s">
        <v>507</v>
      </c>
      <c r="H1685" s="33">
        <v>7.19</v>
      </c>
      <c r="I1685" t="s">
        <v>508</v>
      </c>
      <c r="J1685" s="34">
        <f>ROUND(E1685* H1685,5)</f>
        <v>7.19</v>
      </c>
      <c r="K1685" s="35"/>
    </row>
    <row r="1686" spans="1:27" x14ac:dyDescent="0.25">
      <c r="D1686" s="36" t="s">
        <v>523</v>
      </c>
      <c r="E1686" s="35"/>
      <c r="H1686" s="35"/>
      <c r="K1686" s="33">
        <f>SUM(J1685:J1685)</f>
        <v>7.19</v>
      </c>
    </row>
    <row r="1687" spans="1:27" x14ac:dyDescent="0.25">
      <c r="D1687" s="36" t="s">
        <v>524</v>
      </c>
      <c r="E1687" s="35"/>
      <c r="H1687" s="35"/>
      <c r="K1687" s="37">
        <f>SUM(J1680:J1686)</f>
        <v>18.496000000000002</v>
      </c>
    </row>
    <row r="1688" spans="1:27" x14ac:dyDescent="0.25">
      <c r="D1688" s="36" t="s">
        <v>527</v>
      </c>
      <c r="E1688" s="35"/>
      <c r="H1688" s="35"/>
      <c r="K1688" s="37">
        <f>SUM(K1687:K1687)</f>
        <v>18.496000000000002</v>
      </c>
    </row>
    <row r="1690" spans="1:27" ht="45" customHeight="1" x14ac:dyDescent="0.25">
      <c r="A1690" s="27"/>
      <c r="B1690" s="27" t="s">
        <v>1366</v>
      </c>
      <c r="C1690" s="28" t="s">
        <v>90</v>
      </c>
      <c r="D1690" s="7" t="s">
        <v>1367</v>
      </c>
      <c r="E1690" s="6"/>
      <c r="F1690" s="6"/>
      <c r="G1690" s="28"/>
      <c r="H1690" s="30" t="s">
        <v>500</v>
      </c>
      <c r="I1690" s="5">
        <v>1</v>
      </c>
      <c r="J1690" s="4"/>
      <c r="K1690" s="31">
        <f>ROUND(K1701,2)</f>
        <v>419.34</v>
      </c>
      <c r="L1690" s="29" t="s">
        <v>1368</v>
      </c>
      <c r="M1690" s="28"/>
      <c r="N1690" s="28"/>
      <c r="O1690" s="28"/>
      <c r="P1690" s="28"/>
      <c r="Q1690" s="28"/>
      <c r="R1690" s="28"/>
      <c r="S1690" s="28"/>
      <c r="T1690" s="28"/>
      <c r="U1690" s="28"/>
      <c r="V1690" s="28"/>
      <c r="W1690" s="28"/>
      <c r="X1690" s="28"/>
      <c r="Y1690" s="28"/>
      <c r="Z1690" s="28"/>
      <c r="AA1690" s="28"/>
    </row>
    <row r="1691" spans="1:27" x14ac:dyDescent="0.25">
      <c r="B1691" s="23" t="s">
        <v>502</v>
      </c>
    </row>
    <row r="1692" spans="1:27" x14ac:dyDescent="0.25">
      <c r="B1692" t="s">
        <v>823</v>
      </c>
      <c r="C1692" t="s">
        <v>504</v>
      </c>
      <c r="D1692" t="s">
        <v>824</v>
      </c>
      <c r="E1692" s="32">
        <v>0.25</v>
      </c>
      <c r="F1692" t="s">
        <v>506</v>
      </c>
      <c r="G1692" t="s">
        <v>507</v>
      </c>
      <c r="H1692" s="33">
        <v>26.12</v>
      </c>
      <c r="I1692" t="s">
        <v>508</v>
      </c>
      <c r="J1692" s="34">
        <f>ROUND(E1692/I1690* H1692,5)</f>
        <v>6.53</v>
      </c>
      <c r="K1692" s="35"/>
    </row>
    <row r="1693" spans="1:27" x14ac:dyDescent="0.25">
      <c r="B1693" t="s">
        <v>825</v>
      </c>
      <c r="C1693" t="s">
        <v>504</v>
      </c>
      <c r="D1693" t="s">
        <v>826</v>
      </c>
      <c r="E1693" s="32">
        <v>0.25</v>
      </c>
      <c r="F1693" t="s">
        <v>506</v>
      </c>
      <c r="G1693" t="s">
        <v>507</v>
      </c>
      <c r="H1693" s="33">
        <v>30.41</v>
      </c>
      <c r="I1693" t="s">
        <v>508</v>
      </c>
      <c r="J1693" s="34">
        <f>ROUND(E1693/I1690* H1693,5)</f>
        <v>7.6025</v>
      </c>
      <c r="K1693" s="35"/>
    </row>
    <row r="1694" spans="1:27" x14ac:dyDescent="0.25">
      <c r="D1694" s="36" t="s">
        <v>509</v>
      </c>
      <c r="E1694" s="35"/>
      <c r="H1694" s="35"/>
      <c r="K1694" s="33">
        <f>SUM(J1692:J1693)</f>
        <v>14.1325</v>
      </c>
    </row>
    <row r="1695" spans="1:27" x14ac:dyDescent="0.25">
      <c r="B1695" s="23" t="s">
        <v>514</v>
      </c>
      <c r="E1695" s="35"/>
      <c r="H1695" s="35"/>
      <c r="K1695" s="35"/>
    </row>
    <row r="1696" spans="1:27" x14ac:dyDescent="0.25">
      <c r="B1696" t="s">
        <v>1369</v>
      </c>
      <c r="C1696" t="s">
        <v>90</v>
      </c>
      <c r="D1696" t="s">
        <v>1370</v>
      </c>
      <c r="E1696" s="32">
        <v>1</v>
      </c>
      <c r="G1696" t="s">
        <v>507</v>
      </c>
      <c r="H1696" s="33">
        <v>405</v>
      </c>
      <c r="I1696" t="s">
        <v>508</v>
      </c>
      <c r="J1696" s="34">
        <f>ROUND(E1696* H1696,5)</f>
        <v>405</v>
      </c>
      <c r="K1696" s="35"/>
    </row>
    <row r="1697" spans="1:27" x14ac:dyDescent="0.25">
      <c r="D1697" s="36" t="s">
        <v>523</v>
      </c>
      <c r="E1697" s="35"/>
      <c r="H1697" s="35"/>
      <c r="K1697" s="33">
        <f>SUM(J1696:J1696)</f>
        <v>405</v>
      </c>
    </row>
    <row r="1698" spans="1:27" x14ac:dyDescent="0.25">
      <c r="E1698" s="35"/>
      <c r="H1698" s="35"/>
      <c r="K1698" s="35"/>
    </row>
    <row r="1699" spans="1:27" x14ac:dyDescent="0.25">
      <c r="D1699" s="36" t="s">
        <v>525</v>
      </c>
      <c r="E1699" s="35"/>
      <c r="H1699" s="35">
        <v>1.5</v>
      </c>
      <c r="I1699" t="s">
        <v>526</v>
      </c>
      <c r="J1699">
        <f>ROUND(H1699/100*K1694,5)</f>
        <v>0.21199000000000001</v>
      </c>
      <c r="K1699" s="35"/>
    </row>
    <row r="1700" spans="1:27" x14ac:dyDescent="0.25">
      <c r="D1700" s="36" t="s">
        <v>524</v>
      </c>
      <c r="E1700" s="35"/>
      <c r="H1700" s="35"/>
      <c r="K1700" s="37">
        <f>SUM(J1691:J1699)</f>
        <v>419.34449000000001</v>
      </c>
    </row>
    <row r="1701" spans="1:27" x14ac:dyDescent="0.25">
      <c r="D1701" s="36" t="s">
        <v>527</v>
      </c>
      <c r="E1701" s="35"/>
      <c r="H1701" s="35"/>
      <c r="K1701" s="37">
        <f>SUM(K1700:K1700)</f>
        <v>419.34449000000001</v>
      </c>
    </row>
    <row r="1703" spans="1:27" ht="45" customHeight="1" x14ac:dyDescent="0.25">
      <c r="A1703" s="27"/>
      <c r="B1703" s="27" t="s">
        <v>1371</v>
      </c>
      <c r="C1703" s="28" t="s">
        <v>90</v>
      </c>
      <c r="D1703" s="7" t="s">
        <v>1372</v>
      </c>
      <c r="E1703" s="6"/>
      <c r="F1703" s="6"/>
      <c r="G1703" s="28"/>
      <c r="H1703" s="30" t="s">
        <v>500</v>
      </c>
      <c r="I1703" s="5">
        <v>1</v>
      </c>
      <c r="J1703" s="4"/>
      <c r="K1703" s="31">
        <f>ROUND(K1716,2)</f>
        <v>3544.05</v>
      </c>
      <c r="L1703" s="29" t="s">
        <v>1373</v>
      </c>
      <c r="M1703" s="28"/>
      <c r="N1703" s="28"/>
      <c r="O1703" s="28"/>
      <c r="P1703" s="28"/>
      <c r="Q1703" s="28"/>
      <c r="R1703" s="28"/>
      <c r="S1703" s="28"/>
      <c r="T1703" s="28"/>
      <c r="U1703" s="28"/>
      <c r="V1703" s="28"/>
      <c r="W1703" s="28"/>
      <c r="X1703" s="28"/>
      <c r="Y1703" s="28"/>
      <c r="Z1703" s="28"/>
      <c r="AA1703" s="28"/>
    </row>
    <row r="1704" spans="1:27" x14ac:dyDescent="0.25">
      <c r="B1704" s="23" t="s">
        <v>502</v>
      </c>
    </row>
    <row r="1705" spans="1:27" x14ac:dyDescent="0.25">
      <c r="B1705" t="s">
        <v>825</v>
      </c>
      <c r="C1705" t="s">
        <v>504</v>
      </c>
      <c r="D1705" t="s">
        <v>826</v>
      </c>
      <c r="E1705" s="32">
        <v>4</v>
      </c>
      <c r="F1705" t="s">
        <v>506</v>
      </c>
      <c r="G1705" t="s">
        <v>507</v>
      </c>
      <c r="H1705" s="33">
        <v>30.41</v>
      </c>
      <c r="I1705" t="s">
        <v>508</v>
      </c>
      <c r="J1705" s="34">
        <f>ROUND(E1705/I1703* H1705,5)</f>
        <v>121.64</v>
      </c>
      <c r="K1705" s="35"/>
    </row>
    <row r="1706" spans="1:27" x14ac:dyDescent="0.25">
      <c r="B1706" t="s">
        <v>823</v>
      </c>
      <c r="C1706" t="s">
        <v>504</v>
      </c>
      <c r="D1706" t="s">
        <v>824</v>
      </c>
      <c r="E1706" s="32">
        <v>4</v>
      </c>
      <c r="F1706" t="s">
        <v>506</v>
      </c>
      <c r="G1706" t="s">
        <v>507</v>
      </c>
      <c r="H1706" s="33">
        <v>26.12</v>
      </c>
      <c r="I1706" t="s">
        <v>508</v>
      </c>
      <c r="J1706" s="34">
        <f>ROUND(E1706/I1703* H1706,5)</f>
        <v>104.48</v>
      </c>
      <c r="K1706" s="35"/>
    </row>
    <row r="1707" spans="1:27" x14ac:dyDescent="0.25">
      <c r="D1707" s="36" t="s">
        <v>509</v>
      </c>
      <c r="E1707" s="35"/>
      <c r="H1707" s="35"/>
      <c r="K1707" s="33">
        <f>SUM(J1705:J1706)</f>
        <v>226.12</v>
      </c>
    </row>
    <row r="1708" spans="1:27" x14ac:dyDescent="0.25">
      <c r="B1708" s="23" t="s">
        <v>514</v>
      </c>
      <c r="E1708" s="35"/>
      <c r="H1708" s="35"/>
      <c r="K1708" s="35"/>
    </row>
    <row r="1709" spans="1:27" x14ac:dyDescent="0.25">
      <c r="B1709" t="s">
        <v>1374</v>
      </c>
      <c r="C1709" t="s">
        <v>90</v>
      </c>
      <c r="D1709" t="s">
        <v>1375</v>
      </c>
      <c r="E1709" s="32">
        <v>1</v>
      </c>
      <c r="G1709" t="s">
        <v>507</v>
      </c>
      <c r="H1709" s="33">
        <v>579.88</v>
      </c>
      <c r="I1709" t="s">
        <v>508</v>
      </c>
      <c r="J1709" s="34">
        <f>ROUND(E1709* H1709,5)</f>
        <v>579.88</v>
      </c>
      <c r="K1709" s="35"/>
    </row>
    <row r="1710" spans="1:27" x14ac:dyDescent="0.25">
      <c r="B1710" t="s">
        <v>1376</v>
      </c>
      <c r="C1710" t="s">
        <v>90</v>
      </c>
      <c r="D1710" t="s">
        <v>1377</v>
      </c>
      <c r="E1710" s="32">
        <v>1</v>
      </c>
      <c r="G1710" t="s">
        <v>507</v>
      </c>
      <c r="H1710" s="33">
        <v>104.99</v>
      </c>
      <c r="I1710" t="s">
        <v>508</v>
      </c>
      <c r="J1710" s="34">
        <f>ROUND(E1710* H1710,5)</f>
        <v>104.99</v>
      </c>
      <c r="K1710" s="35"/>
    </row>
    <row r="1711" spans="1:27" x14ac:dyDescent="0.25">
      <c r="B1711" t="s">
        <v>1378</v>
      </c>
      <c r="C1711" t="s">
        <v>90</v>
      </c>
      <c r="D1711" t="s">
        <v>1379</v>
      </c>
      <c r="E1711" s="32">
        <v>1</v>
      </c>
      <c r="G1711" t="s">
        <v>507</v>
      </c>
      <c r="H1711" s="33">
        <v>2629.67</v>
      </c>
      <c r="I1711" t="s">
        <v>508</v>
      </c>
      <c r="J1711" s="34">
        <f>ROUND(E1711* H1711,5)</f>
        <v>2629.67</v>
      </c>
      <c r="K1711" s="35"/>
    </row>
    <row r="1712" spans="1:27" x14ac:dyDescent="0.25">
      <c r="D1712" s="36" t="s">
        <v>523</v>
      </c>
      <c r="E1712" s="35"/>
      <c r="H1712" s="35"/>
      <c r="K1712" s="33">
        <f>SUM(J1709:J1711)</f>
        <v>3314.54</v>
      </c>
    </row>
    <row r="1713" spans="1:27" x14ac:dyDescent="0.25">
      <c r="E1713" s="35"/>
      <c r="H1713" s="35"/>
      <c r="K1713" s="35"/>
    </row>
    <row r="1714" spans="1:27" x14ac:dyDescent="0.25">
      <c r="D1714" s="36" t="s">
        <v>525</v>
      </c>
      <c r="E1714" s="35"/>
      <c r="H1714" s="35">
        <v>1.5</v>
      </c>
      <c r="I1714" t="s">
        <v>526</v>
      </c>
      <c r="J1714">
        <f>ROUND(H1714/100*K1707,5)</f>
        <v>3.3917999999999999</v>
      </c>
      <c r="K1714" s="35"/>
    </row>
    <row r="1715" spans="1:27" x14ac:dyDescent="0.25">
      <c r="D1715" s="36" t="s">
        <v>524</v>
      </c>
      <c r="E1715" s="35"/>
      <c r="H1715" s="35"/>
      <c r="K1715" s="37">
        <f>SUM(J1704:J1714)</f>
        <v>3544.0517999999997</v>
      </c>
    </row>
    <row r="1716" spans="1:27" x14ac:dyDescent="0.25">
      <c r="D1716" s="36" t="s">
        <v>527</v>
      </c>
      <c r="E1716" s="35"/>
      <c r="H1716" s="35"/>
      <c r="K1716" s="37">
        <f>SUM(K1715:K1715)</f>
        <v>3544.0517999999997</v>
      </c>
    </row>
    <row r="1718" spans="1:27" ht="45" customHeight="1" x14ac:dyDescent="0.25">
      <c r="A1718" s="27"/>
      <c r="B1718" s="27" t="s">
        <v>1380</v>
      </c>
      <c r="C1718" s="28" t="s">
        <v>90</v>
      </c>
      <c r="D1718" s="7" t="s">
        <v>1381</v>
      </c>
      <c r="E1718" s="6"/>
      <c r="F1718" s="6"/>
      <c r="G1718" s="28"/>
      <c r="H1718" s="30" t="s">
        <v>500</v>
      </c>
      <c r="I1718" s="5">
        <v>1</v>
      </c>
      <c r="J1718" s="4"/>
      <c r="K1718" s="31">
        <f>ROUND(K1732,2)</f>
        <v>42.97</v>
      </c>
      <c r="L1718" s="29" t="s">
        <v>1382</v>
      </c>
      <c r="M1718" s="28"/>
      <c r="N1718" s="28"/>
      <c r="O1718" s="28"/>
      <c r="P1718" s="28"/>
      <c r="Q1718" s="28"/>
      <c r="R1718" s="28"/>
      <c r="S1718" s="28"/>
      <c r="T1718" s="28"/>
      <c r="U1718" s="28"/>
      <c r="V1718" s="28"/>
      <c r="W1718" s="28"/>
      <c r="X1718" s="28"/>
      <c r="Y1718" s="28"/>
      <c r="Z1718" s="28"/>
      <c r="AA1718" s="28"/>
    </row>
    <row r="1719" spans="1:27" x14ac:dyDescent="0.25">
      <c r="B1719" s="23" t="s">
        <v>502</v>
      </c>
    </row>
    <row r="1720" spans="1:27" x14ac:dyDescent="0.25">
      <c r="B1720" t="s">
        <v>624</v>
      </c>
      <c r="C1720" t="s">
        <v>504</v>
      </c>
      <c r="D1720" t="s">
        <v>625</v>
      </c>
      <c r="E1720" s="32">
        <v>0.75</v>
      </c>
      <c r="F1720" t="s">
        <v>506</v>
      </c>
      <c r="G1720" t="s">
        <v>507</v>
      </c>
      <c r="H1720" s="33">
        <v>24.55</v>
      </c>
      <c r="I1720" t="s">
        <v>508</v>
      </c>
      <c r="J1720" s="34">
        <f>ROUND(E1720/I1718* H1720,5)</f>
        <v>18.412500000000001</v>
      </c>
      <c r="K1720" s="35"/>
    </row>
    <row r="1721" spans="1:27" x14ac:dyDescent="0.25">
      <c r="B1721" t="s">
        <v>626</v>
      </c>
      <c r="C1721" t="s">
        <v>504</v>
      </c>
      <c r="D1721" t="s">
        <v>627</v>
      </c>
      <c r="E1721" s="32">
        <v>0.4</v>
      </c>
      <c r="F1721" t="s">
        <v>506</v>
      </c>
      <c r="G1721" t="s">
        <v>507</v>
      </c>
      <c r="H1721" s="33">
        <v>29.42</v>
      </c>
      <c r="I1721" t="s">
        <v>508</v>
      </c>
      <c r="J1721" s="34">
        <f>ROUND(E1721/I1718* H1721,5)</f>
        <v>11.768000000000001</v>
      </c>
      <c r="K1721" s="35"/>
    </row>
    <row r="1722" spans="1:27" x14ac:dyDescent="0.25">
      <c r="D1722" s="36" t="s">
        <v>509</v>
      </c>
      <c r="E1722" s="35"/>
      <c r="H1722" s="35"/>
      <c r="K1722" s="33">
        <f>SUM(J1720:J1721)</f>
        <v>30.180500000000002</v>
      </c>
    </row>
    <row r="1723" spans="1:27" x14ac:dyDescent="0.25">
      <c r="B1723" s="23" t="s">
        <v>510</v>
      </c>
      <c r="E1723" s="35"/>
      <c r="H1723" s="35"/>
      <c r="K1723" s="35"/>
    </row>
    <row r="1724" spans="1:27" x14ac:dyDescent="0.25">
      <c r="B1724" t="s">
        <v>1383</v>
      </c>
      <c r="C1724" t="s">
        <v>504</v>
      </c>
      <c r="D1724" t="s">
        <v>1384</v>
      </c>
      <c r="E1724" s="32">
        <v>0.75</v>
      </c>
      <c r="F1724" t="s">
        <v>506</v>
      </c>
      <c r="G1724" t="s">
        <v>507</v>
      </c>
      <c r="H1724" s="33">
        <v>4.91</v>
      </c>
      <c r="I1724" t="s">
        <v>508</v>
      </c>
      <c r="J1724" s="34">
        <f>ROUND(E1724/I1718* H1724,5)</f>
        <v>3.6825000000000001</v>
      </c>
      <c r="K1724" s="35"/>
    </row>
    <row r="1725" spans="1:27" x14ac:dyDescent="0.25">
      <c r="D1725" s="36" t="s">
        <v>513</v>
      </c>
      <c r="E1725" s="35"/>
      <c r="H1725" s="35"/>
      <c r="K1725" s="33">
        <f>SUM(J1724:J1724)</f>
        <v>3.6825000000000001</v>
      </c>
    </row>
    <row r="1726" spans="1:27" x14ac:dyDescent="0.25">
      <c r="B1726" s="23" t="s">
        <v>497</v>
      </c>
      <c r="E1726" s="35"/>
      <c r="H1726" s="35"/>
      <c r="K1726" s="35"/>
    </row>
    <row r="1727" spans="1:27" x14ac:dyDescent="0.25">
      <c r="B1727" t="s">
        <v>535</v>
      </c>
      <c r="C1727" t="s">
        <v>30</v>
      </c>
      <c r="D1727" t="s">
        <v>536</v>
      </c>
      <c r="E1727" s="32">
        <v>7.9000000000000001E-2</v>
      </c>
      <c r="G1727" t="s">
        <v>507</v>
      </c>
      <c r="H1727" s="33">
        <v>109.54012</v>
      </c>
      <c r="I1727" t="s">
        <v>508</v>
      </c>
      <c r="J1727" s="34">
        <f>ROUND(E1727* H1727,5)</f>
        <v>8.65367</v>
      </c>
      <c r="K1727" s="35"/>
    </row>
    <row r="1728" spans="1:27" x14ac:dyDescent="0.25">
      <c r="D1728" s="36" t="s">
        <v>795</v>
      </c>
      <c r="E1728" s="35"/>
      <c r="H1728" s="35"/>
      <c r="K1728" s="33">
        <f>SUM(J1727:J1727)</f>
        <v>8.65367</v>
      </c>
    </row>
    <row r="1729" spans="1:27" x14ac:dyDescent="0.25">
      <c r="E1729" s="35"/>
      <c r="H1729" s="35"/>
      <c r="K1729" s="35"/>
    </row>
    <row r="1730" spans="1:27" x14ac:dyDescent="0.25">
      <c r="D1730" s="36" t="s">
        <v>525</v>
      </c>
      <c r="E1730" s="35"/>
      <c r="H1730" s="35">
        <v>1.5</v>
      </c>
      <c r="I1730" t="s">
        <v>526</v>
      </c>
      <c r="J1730">
        <f>ROUND(H1730/100*K1722,5)</f>
        <v>0.45271</v>
      </c>
      <c r="K1730" s="35"/>
    </row>
    <row r="1731" spans="1:27" x14ac:dyDescent="0.25">
      <c r="D1731" s="36" t="s">
        <v>524</v>
      </c>
      <c r="E1731" s="35"/>
      <c r="H1731" s="35"/>
      <c r="K1731" s="37">
        <f>SUM(J1719:J1730)</f>
        <v>42.969380000000001</v>
      </c>
    </row>
    <row r="1732" spans="1:27" x14ac:dyDescent="0.25">
      <c r="D1732" s="36" t="s">
        <v>527</v>
      </c>
      <c r="E1732" s="35"/>
      <c r="H1732" s="35"/>
      <c r="K1732" s="37">
        <f>SUM(K1731:K1731)</f>
        <v>42.969380000000001</v>
      </c>
    </row>
    <row r="1734" spans="1:27" ht="45" customHeight="1" x14ac:dyDescent="0.25">
      <c r="A1734" s="27"/>
      <c r="B1734" s="27" t="s">
        <v>1385</v>
      </c>
      <c r="C1734" s="28" t="s">
        <v>90</v>
      </c>
      <c r="D1734" s="7" t="s">
        <v>1386</v>
      </c>
      <c r="E1734" s="6"/>
      <c r="F1734" s="6"/>
      <c r="G1734" s="28"/>
      <c r="H1734" s="30" t="s">
        <v>500</v>
      </c>
      <c r="I1734" s="5">
        <v>1</v>
      </c>
      <c r="J1734" s="4"/>
      <c r="K1734" s="31">
        <f>ROUND(K1749,2)</f>
        <v>704.44</v>
      </c>
      <c r="L1734" s="29" t="s">
        <v>1387</v>
      </c>
      <c r="M1734" s="28"/>
      <c r="N1734" s="28"/>
      <c r="O1734" s="28"/>
      <c r="P1734" s="28"/>
      <c r="Q1734" s="28"/>
      <c r="R1734" s="28"/>
      <c r="S1734" s="28"/>
      <c r="T1734" s="28"/>
      <c r="U1734" s="28"/>
      <c r="V1734" s="28"/>
      <c r="W1734" s="28"/>
      <c r="X1734" s="28"/>
      <c r="Y1734" s="28"/>
      <c r="Z1734" s="28"/>
      <c r="AA1734" s="28"/>
    </row>
    <row r="1735" spans="1:27" x14ac:dyDescent="0.25">
      <c r="B1735" s="23" t="s">
        <v>502</v>
      </c>
    </row>
    <row r="1736" spans="1:27" x14ac:dyDescent="0.25">
      <c r="B1736" t="s">
        <v>626</v>
      </c>
      <c r="C1736" t="s">
        <v>504</v>
      </c>
      <c r="D1736" t="s">
        <v>627</v>
      </c>
      <c r="E1736" s="32">
        <v>1.3</v>
      </c>
      <c r="F1736" t="s">
        <v>506</v>
      </c>
      <c r="G1736" t="s">
        <v>507</v>
      </c>
      <c r="H1736" s="33">
        <v>29.42</v>
      </c>
      <c r="I1736" t="s">
        <v>508</v>
      </c>
      <c r="J1736" s="34">
        <f>ROUND(E1736/I1734* H1736,5)</f>
        <v>38.246000000000002</v>
      </c>
      <c r="K1736" s="35"/>
    </row>
    <row r="1737" spans="1:27" x14ac:dyDescent="0.25">
      <c r="B1737" t="s">
        <v>624</v>
      </c>
      <c r="C1737" t="s">
        <v>504</v>
      </c>
      <c r="D1737" t="s">
        <v>625</v>
      </c>
      <c r="E1737" s="32">
        <v>1.3</v>
      </c>
      <c r="F1737" t="s">
        <v>506</v>
      </c>
      <c r="G1737" t="s">
        <v>507</v>
      </c>
      <c r="H1737" s="33">
        <v>24.55</v>
      </c>
      <c r="I1737" t="s">
        <v>508</v>
      </c>
      <c r="J1737" s="34">
        <f>ROUND(E1737/I1734* H1737,5)</f>
        <v>31.914999999999999</v>
      </c>
      <c r="K1737" s="35"/>
    </row>
    <row r="1738" spans="1:27" x14ac:dyDescent="0.25">
      <c r="D1738" s="36" t="s">
        <v>509</v>
      </c>
      <c r="E1738" s="35"/>
      <c r="H1738" s="35"/>
      <c r="K1738" s="33">
        <f>SUM(J1736:J1737)</f>
        <v>70.161000000000001</v>
      </c>
    </row>
    <row r="1739" spans="1:27" x14ac:dyDescent="0.25">
      <c r="B1739" s="23" t="s">
        <v>510</v>
      </c>
      <c r="E1739" s="35"/>
      <c r="H1739" s="35"/>
      <c r="K1739" s="35"/>
    </row>
    <row r="1740" spans="1:27" x14ac:dyDescent="0.25">
      <c r="B1740" t="s">
        <v>1057</v>
      </c>
      <c r="C1740" t="s">
        <v>504</v>
      </c>
      <c r="D1740" t="s">
        <v>1058</v>
      </c>
      <c r="E1740" s="32">
        <v>1.3</v>
      </c>
      <c r="F1740" t="s">
        <v>506</v>
      </c>
      <c r="G1740" t="s">
        <v>507</v>
      </c>
      <c r="H1740" s="33">
        <v>70.790000000000006</v>
      </c>
      <c r="I1740" t="s">
        <v>508</v>
      </c>
      <c r="J1740" s="34">
        <f>ROUND(E1740/I1734* H1740,5)</f>
        <v>92.027000000000001</v>
      </c>
      <c r="K1740" s="35"/>
    </row>
    <row r="1741" spans="1:27" x14ac:dyDescent="0.25">
      <c r="D1741" s="36" t="s">
        <v>513</v>
      </c>
      <c r="E1741" s="35"/>
      <c r="H1741" s="35"/>
      <c r="K1741" s="33">
        <f>SUM(J1740:J1740)</f>
        <v>92.027000000000001</v>
      </c>
    </row>
    <row r="1742" spans="1:27" x14ac:dyDescent="0.25">
      <c r="B1742" s="23" t="s">
        <v>514</v>
      </c>
      <c r="E1742" s="35"/>
      <c r="H1742" s="35"/>
      <c r="K1742" s="35"/>
    </row>
    <row r="1743" spans="1:27" x14ac:dyDescent="0.25">
      <c r="B1743" t="s">
        <v>1388</v>
      </c>
      <c r="C1743" t="s">
        <v>90</v>
      </c>
      <c r="D1743" t="s">
        <v>1389</v>
      </c>
      <c r="E1743" s="32">
        <v>1</v>
      </c>
      <c r="G1743" t="s">
        <v>507</v>
      </c>
      <c r="H1743" s="33">
        <v>36.44</v>
      </c>
      <c r="I1743" t="s">
        <v>508</v>
      </c>
      <c r="J1743" s="34">
        <f>ROUND(E1743* H1743,5)</f>
        <v>36.44</v>
      </c>
      <c r="K1743" s="35"/>
    </row>
    <row r="1744" spans="1:27" x14ac:dyDescent="0.25">
      <c r="B1744" t="s">
        <v>1390</v>
      </c>
      <c r="C1744" t="s">
        <v>90</v>
      </c>
      <c r="D1744" t="s">
        <v>1391</v>
      </c>
      <c r="E1744" s="32">
        <v>1</v>
      </c>
      <c r="G1744" t="s">
        <v>507</v>
      </c>
      <c r="H1744" s="33">
        <v>504.06</v>
      </c>
      <c r="I1744" t="s">
        <v>508</v>
      </c>
      <c r="J1744" s="34">
        <f>ROUND(E1744* H1744,5)</f>
        <v>504.06</v>
      </c>
      <c r="K1744" s="35"/>
    </row>
    <row r="1745" spans="1:27" x14ac:dyDescent="0.25">
      <c r="D1745" s="36" t="s">
        <v>523</v>
      </c>
      <c r="E1745" s="35"/>
      <c r="H1745" s="35"/>
      <c r="K1745" s="33">
        <f>SUM(J1743:J1744)</f>
        <v>540.5</v>
      </c>
    </row>
    <row r="1746" spans="1:27" x14ac:dyDescent="0.25">
      <c r="E1746" s="35"/>
      <c r="H1746" s="35"/>
      <c r="K1746" s="35"/>
    </row>
    <row r="1747" spans="1:27" x14ac:dyDescent="0.25">
      <c r="D1747" s="36" t="s">
        <v>525</v>
      </c>
      <c r="E1747" s="35"/>
      <c r="H1747" s="35">
        <v>2.5</v>
      </c>
      <c r="I1747" t="s">
        <v>526</v>
      </c>
      <c r="J1747">
        <f>ROUND(H1747/100*K1738,5)</f>
        <v>1.75403</v>
      </c>
      <c r="K1747" s="35"/>
    </row>
    <row r="1748" spans="1:27" x14ac:dyDescent="0.25">
      <c r="D1748" s="36" t="s">
        <v>524</v>
      </c>
      <c r="E1748" s="35"/>
      <c r="H1748" s="35"/>
      <c r="K1748" s="37">
        <f>SUM(J1735:J1747)</f>
        <v>704.44202999999993</v>
      </c>
    </row>
    <row r="1749" spans="1:27" x14ac:dyDescent="0.25">
      <c r="D1749" s="36" t="s">
        <v>527</v>
      </c>
      <c r="E1749" s="35"/>
      <c r="H1749" s="35"/>
      <c r="K1749" s="37">
        <f>SUM(K1748:K1748)</f>
        <v>704.44202999999993</v>
      </c>
    </row>
    <row r="1751" spans="1:27" ht="45" customHeight="1" x14ac:dyDescent="0.25">
      <c r="A1751" s="27"/>
      <c r="B1751" s="27" t="s">
        <v>1392</v>
      </c>
      <c r="C1751" s="28" t="s">
        <v>90</v>
      </c>
      <c r="D1751" s="7" t="s">
        <v>1393</v>
      </c>
      <c r="E1751" s="6"/>
      <c r="F1751" s="6"/>
      <c r="G1751" s="28"/>
      <c r="H1751" s="30" t="s">
        <v>500</v>
      </c>
      <c r="I1751" s="5">
        <v>1.6739999999999999</v>
      </c>
      <c r="J1751" s="4"/>
      <c r="K1751" s="31">
        <f>ROUND(K1766,2)</f>
        <v>724.98</v>
      </c>
      <c r="L1751" s="29" t="s">
        <v>1394</v>
      </c>
      <c r="M1751" s="28"/>
      <c r="N1751" s="28"/>
      <c r="O1751" s="28"/>
      <c r="P1751" s="28"/>
      <c r="Q1751" s="28"/>
      <c r="R1751" s="28"/>
      <c r="S1751" s="28"/>
      <c r="T1751" s="28"/>
      <c r="U1751" s="28"/>
      <c r="V1751" s="28"/>
      <c r="W1751" s="28"/>
      <c r="X1751" s="28"/>
      <c r="Y1751" s="28"/>
      <c r="Z1751" s="28"/>
      <c r="AA1751" s="28"/>
    </row>
    <row r="1752" spans="1:27" x14ac:dyDescent="0.25">
      <c r="B1752" s="23" t="s">
        <v>502</v>
      </c>
    </row>
    <row r="1753" spans="1:27" x14ac:dyDescent="0.25">
      <c r="B1753" t="s">
        <v>626</v>
      </c>
      <c r="C1753" t="s">
        <v>504</v>
      </c>
      <c r="D1753" t="s">
        <v>627</v>
      </c>
      <c r="E1753" s="32">
        <v>4</v>
      </c>
      <c r="F1753" t="s">
        <v>506</v>
      </c>
      <c r="G1753" t="s">
        <v>507</v>
      </c>
      <c r="H1753" s="33">
        <v>29.42</v>
      </c>
      <c r="I1753" t="s">
        <v>508</v>
      </c>
      <c r="J1753" s="34">
        <f>ROUND(E1753/I1751* H1753,5)</f>
        <v>70.298689999999993</v>
      </c>
      <c r="K1753" s="35"/>
    </row>
    <row r="1754" spans="1:27" x14ac:dyDescent="0.25">
      <c r="B1754" t="s">
        <v>624</v>
      </c>
      <c r="C1754" t="s">
        <v>504</v>
      </c>
      <c r="D1754" t="s">
        <v>625</v>
      </c>
      <c r="E1754" s="32">
        <v>4</v>
      </c>
      <c r="F1754" t="s">
        <v>506</v>
      </c>
      <c r="G1754" t="s">
        <v>507</v>
      </c>
      <c r="H1754" s="33">
        <v>24.55</v>
      </c>
      <c r="I1754" t="s">
        <v>508</v>
      </c>
      <c r="J1754" s="34">
        <f>ROUND(E1754/I1751* H1754,5)</f>
        <v>58.66189</v>
      </c>
      <c r="K1754" s="35"/>
    </row>
    <row r="1755" spans="1:27" x14ac:dyDescent="0.25">
      <c r="D1755" s="36" t="s">
        <v>509</v>
      </c>
      <c r="E1755" s="35"/>
      <c r="H1755" s="35"/>
      <c r="K1755" s="33">
        <f>SUM(J1753:J1754)</f>
        <v>128.96057999999999</v>
      </c>
    </row>
    <row r="1756" spans="1:27" x14ac:dyDescent="0.25">
      <c r="B1756" s="23" t="s">
        <v>514</v>
      </c>
      <c r="E1756" s="35"/>
      <c r="H1756" s="35"/>
      <c r="K1756" s="35"/>
    </row>
    <row r="1757" spans="1:27" x14ac:dyDescent="0.25">
      <c r="B1757" t="s">
        <v>1395</v>
      </c>
      <c r="C1757" t="s">
        <v>90</v>
      </c>
      <c r="D1757" t="s">
        <v>1396</v>
      </c>
      <c r="E1757" s="32">
        <v>1</v>
      </c>
      <c r="G1757" t="s">
        <v>507</v>
      </c>
      <c r="H1757" s="33">
        <v>545.4</v>
      </c>
      <c r="I1757" t="s">
        <v>508</v>
      </c>
      <c r="J1757" s="34">
        <f>ROUND(E1757* H1757,5)</f>
        <v>545.4</v>
      </c>
      <c r="K1757" s="35"/>
    </row>
    <row r="1758" spans="1:27" x14ac:dyDescent="0.25">
      <c r="B1758" t="s">
        <v>1388</v>
      </c>
      <c r="C1758" t="s">
        <v>90</v>
      </c>
      <c r="D1758" t="s">
        <v>1389</v>
      </c>
      <c r="E1758" s="32">
        <v>1</v>
      </c>
      <c r="G1758" t="s">
        <v>507</v>
      </c>
      <c r="H1758" s="33">
        <v>36.44</v>
      </c>
      <c r="I1758" t="s">
        <v>508</v>
      </c>
      <c r="J1758" s="34">
        <f>ROUND(E1758* H1758,5)</f>
        <v>36.44</v>
      </c>
      <c r="K1758" s="35"/>
    </row>
    <row r="1759" spans="1:27" x14ac:dyDescent="0.25">
      <c r="D1759" s="36" t="s">
        <v>523</v>
      </c>
      <c r="E1759" s="35"/>
      <c r="H1759" s="35"/>
      <c r="K1759" s="33">
        <f>SUM(J1757:J1758)</f>
        <v>581.83999999999992</v>
      </c>
    </row>
    <row r="1760" spans="1:27" x14ac:dyDescent="0.25">
      <c r="B1760" s="23" t="s">
        <v>497</v>
      </c>
      <c r="E1760" s="35"/>
      <c r="H1760" s="35"/>
      <c r="K1760" s="35"/>
    </row>
    <row r="1761" spans="1:27" x14ac:dyDescent="0.25">
      <c r="B1761" t="s">
        <v>535</v>
      </c>
      <c r="C1761" t="s">
        <v>30</v>
      </c>
      <c r="D1761" t="s">
        <v>536</v>
      </c>
      <c r="E1761" s="32">
        <v>0.1</v>
      </c>
      <c r="G1761" t="s">
        <v>507</v>
      </c>
      <c r="H1761" s="33">
        <v>109.54012</v>
      </c>
      <c r="I1761" t="s">
        <v>508</v>
      </c>
      <c r="J1761" s="34">
        <f>ROUND(E1761* H1761,5)</f>
        <v>10.95401</v>
      </c>
      <c r="K1761" s="35"/>
    </row>
    <row r="1762" spans="1:27" x14ac:dyDescent="0.25">
      <c r="D1762" s="36" t="s">
        <v>795</v>
      </c>
      <c r="E1762" s="35"/>
      <c r="H1762" s="35"/>
      <c r="K1762" s="33">
        <f>SUM(J1761:J1761)</f>
        <v>10.95401</v>
      </c>
    </row>
    <row r="1763" spans="1:27" x14ac:dyDescent="0.25">
      <c r="E1763" s="35"/>
      <c r="H1763" s="35"/>
      <c r="K1763" s="35"/>
    </row>
    <row r="1764" spans="1:27" x14ac:dyDescent="0.25">
      <c r="D1764" s="36" t="s">
        <v>525</v>
      </c>
      <c r="E1764" s="35"/>
      <c r="H1764" s="35">
        <v>2.5</v>
      </c>
      <c r="I1764" t="s">
        <v>526</v>
      </c>
      <c r="J1764">
        <f>ROUND(H1764/100*K1755,5)</f>
        <v>3.2240099999999998</v>
      </c>
      <c r="K1764" s="35"/>
    </row>
    <row r="1765" spans="1:27" x14ac:dyDescent="0.25">
      <c r="D1765" s="36" t="s">
        <v>524</v>
      </c>
      <c r="E1765" s="35"/>
      <c r="H1765" s="35"/>
      <c r="K1765" s="37">
        <f>SUM(J1752:J1764)</f>
        <v>724.97860000000014</v>
      </c>
    </row>
    <row r="1766" spans="1:27" x14ac:dyDescent="0.25">
      <c r="D1766" s="36" t="s">
        <v>527</v>
      </c>
      <c r="E1766" s="35"/>
      <c r="H1766" s="35"/>
      <c r="K1766" s="37">
        <f>SUM(K1765:K1765)</f>
        <v>724.97860000000014</v>
      </c>
    </row>
    <row r="1768" spans="1:27" ht="45" customHeight="1" x14ac:dyDescent="0.25">
      <c r="A1768" s="27"/>
      <c r="B1768" s="27" t="s">
        <v>1397</v>
      </c>
      <c r="C1768" s="28" t="s">
        <v>90</v>
      </c>
      <c r="D1768" s="7" t="s">
        <v>1398</v>
      </c>
      <c r="E1768" s="6"/>
      <c r="F1768" s="6"/>
      <c r="G1768" s="28"/>
      <c r="H1768" s="30" t="s">
        <v>500</v>
      </c>
      <c r="I1768" s="5">
        <v>1</v>
      </c>
      <c r="J1768" s="4"/>
      <c r="K1768" s="31">
        <v>286.75</v>
      </c>
      <c r="L1768" s="29" t="s">
        <v>1399</v>
      </c>
      <c r="M1768" s="28"/>
      <c r="N1768" s="28"/>
      <c r="O1768" s="28"/>
      <c r="P1768" s="28"/>
      <c r="Q1768" s="28"/>
      <c r="R1768" s="28"/>
      <c r="S1768" s="28"/>
      <c r="T1768" s="28"/>
      <c r="U1768" s="28"/>
      <c r="V1768" s="28"/>
      <c r="W1768" s="28"/>
      <c r="X1768" s="28"/>
      <c r="Y1768" s="28"/>
      <c r="Z1768" s="28"/>
      <c r="AA1768" s="28"/>
    </row>
    <row r="1769" spans="1:27" ht="45" customHeight="1" x14ac:dyDescent="0.25">
      <c r="A1769" s="27"/>
      <c r="B1769" s="27" t="s">
        <v>1400</v>
      </c>
      <c r="C1769" s="28" t="s">
        <v>90</v>
      </c>
      <c r="D1769" s="7" t="s">
        <v>1401</v>
      </c>
      <c r="E1769" s="6"/>
      <c r="F1769" s="6"/>
      <c r="G1769" s="28"/>
      <c r="H1769" s="30" t="s">
        <v>500</v>
      </c>
      <c r="I1769" s="5">
        <v>1</v>
      </c>
      <c r="J1769" s="4"/>
      <c r="K1769" s="31">
        <v>386.78</v>
      </c>
      <c r="L1769" s="29" t="s">
        <v>1402</v>
      </c>
      <c r="M1769" s="28"/>
      <c r="N1769" s="28"/>
      <c r="O1769" s="28"/>
      <c r="P1769" s="28"/>
      <c r="Q1769" s="28"/>
      <c r="R1769" s="28"/>
      <c r="S1769" s="28"/>
      <c r="T1769" s="28"/>
      <c r="U1769" s="28"/>
      <c r="V1769" s="28"/>
      <c r="W1769" s="28"/>
      <c r="X1769" s="28"/>
      <c r="Y1769" s="28"/>
      <c r="Z1769" s="28"/>
      <c r="AA1769" s="28"/>
    </row>
    <row r="1770" spans="1:27" ht="45" customHeight="1" x14ac:dyDescent="0.25">
      <c r="A1770" s="27"/>
      <c r="B1770" s="27" t="s">
        <v>1403</v>
      </c>
      <c r="C1770" s="28" t="s">
        <v>90</v>
      </c>
      <c r="D1770" s="7" t="s">
        <v>1404</v>
      </c>
      <c r="E1770" s="6"/>
      <c r="F1770" s="6"/>
      <c r="G1770" s="28"/>
      <c r="H1770" s="30" t="s">
        <v>500</v>
      </c>
      <c r="I1770" s="5">
        <v>1</v>
      </c>
      <c r="J1770" s="4"/>
      <c r="K1770" s="31">
        <v>511.75</v>
      </c>
      <c r="L1770" s="29" t="s">
        <v>1405</v>
      </c>
      <c r="M1770" s="28"/>
      <c r="N1770" s="28"/>
      <c r="O1770" s="28"/>
      <c r="P1770" s="28"/>
      <c r="Q1770" s="28"/>
      <c r="R1770" s="28"/>
      <c r="S1770" s="28"/>
      <c r="T1770" s="28"/>
      <c r="U1770" s="28"/>
      <c r="V1770" s="28"/>
      <c r="W1770" s="28"/>
      <c r="X1770" s="28"/>
      <c r="Y1770" s="28"/>
      <c r="Z1770" s="28"/>
      <c r="AA1770" s="28"/>
    </row>
    <row r="1771" spans="1:27" ht="45" customHeight="1" x14ac:dyDescent="0.25">
      <c r="A1771" s="27"/>
      <c r="B1771" s="27" t="s">
        <v>1406</v>
      </c>
      <c r="C1771" s="28" t="s">
        <v>90</v>
      </c>
      <c r="D1771" s="7" t="s">
        <v>1407</v>
      </c>
      <c r="E1771" s="6"/>
      <c r="F1771" s="6"/>
      <c r="G1771" s="28"/>
      <c r="H1771" s="30" t="s">
        <v>500</v>
      </c>
      <c r="I1771" s="5">
        <v>32.54</v>
      </c>
      <c r="J1771" s="4"/>
      <c r="K1771" s="31">
        <f>ROUND(K1782,2)</f>
        <v>6281.41</v>
      </c>
      <c r="L1771" s="29" t="s">
        <v>1408</v>
      </c>
      <c r="M1771" s="28"/>
      <c r="N1771" s="28"/>
      <c r="O1771" s="28"/>
      <c r="P1771" s="28"/>
      <c r="Q1771" s="28"/>
      <c r="R1771" s="28"/>
      <c r="S1771" s="28"/>
      <c r="T1771" s="28"/>
      <c r="U1771" s="28"/>
      <c r="V1771" s="28"/>
      <c r="W1771" s="28"/>
      <c r="X1771" s="28"/>
      <c r="Y1771" s="28"/>
      <c r="Z1771" s="28"/>
      <c r="AA1771" s="28"/>
    </row>
    <row r="1772" spans="1:27" x14ac:dyDescent="0.25">
      <c r="B1772" s="23" t="s">
        <v>502</v>
      </c>
    </row>
    <row r="1773" spans="1:27" x14ac:dyDescent="0.25">
      <c r="B1773" t="s">
        <v>823</v>
      </c>
      <c r="C1773" t="s">
        <v>504</v>
      </c>
      <c r="D1773" t="s">
        <v>824</v>
      </c>
      <c r="E1773" s="32">
        <v>16</v>
      </c>
      <c r="F1773" t="s">
        <v>506</v>
      </c>
      <c r="G1773" t="s">
        <v>507</v>
      </c>
      <c r="H1773" s="33">
        <v>26.12</v>
      </c>
      <c r="I1773" t="s">
        <v>508</v>
      </c>
      <c r="J1773" s="34">
        <f>ROUND(E1773/I1771* H1773,5)</f>
        <v>12.84327</v>
      </c>
      <c r="K1773" s="35"/>
    </row>
    <row r="1774" spans="1:27" x14ac:dyDescent="0.25">
      <c r="B1774" t="s">
        <v>825</v>
      </c>
      <c r="C1774" t="s">
        <v>504</v>
      </c>
      <c r="D1774" t="s">
        <v>826</v>
      </c>
      <c r="E1774" s="32">
        <v>16</v>
      </c>
      <c r="F1774" t="s">
        <v>506</v>
      </c>
      <c r="G1774" t="s">
        <v>507</v>
      </c>
      <c r="H1774" s="33">
        <v>30.41</v>
      </c>
      <c r="I1774" t="s">
        <v>508</v>
      </c>
      <c r="J1774" s="34">
        <f>ROUND(E1774/I1771* H1774,5)</f>
        <v>14.952669999999999</v>
      </c>
      <c r="K1774" s="35"/>
    </row>
    <row r="1775" spans="1:27" x14ac:dyDescent="0.25">
      <c r="D1775" s="36" t="s">
        <v>509</v>
      </c>
      <c r="E1775" s="35"/>
      <c r="H1775" s="35"/>
      <c r="K1775" s="33">
        <f>SUM(J1773:J1774)</f>
        <v>27.795940000000002</v>
      </c>
    </row>
    <row r="1776" spans="1:27" x14ac:dyDescent="0.25">
      <c r="B1776" s="23" t="s">
        <v>514</v>
      </c>
      <c r="E1776" s="35"/>
      <c r="H1776" s="35"/>
      <c r="K1776" s="35"/>
    </row>
    <row r="1777" spans="1:27" x14ac:dyDescent="0.25">
      <c r="B1777" t="s">
        <v>1409</v>
      </c>
      <c r="C1777" t="s">
        <v>90</v>
      </c>
      <c r="D1777" t="s">
        <v>1410</v>
      </c>
      <c r="E1777" s="32">
        <v>1</v>
      </c>
      <c r="G1777" t="s">
        <v>507</v>
      </c>
      <c r="H1777" s="33">
        <v>6253.2</v>
      </c>
      <c r="I1777" t="s">
        <v>508</v>
      </c>
      <c r="J1777" s="34">
        <f>ROUND(E1777* H1777,5)</f>
        <v>6253.2</v>
      </c>
      <c r="K1777" s="35"/>
    </row>
    <row r="1778" spans="1:27" x14ac:dyDescent="0.25">
      <c r="D1778" s="36" t="s">
        <v>523</v>
      </c>
      <c r="E1778" s="35"/>
      <c r="H1778" s="35"/>
      <c r="K1778" s="33">
        <f>SUM(J1777:J1777)</f>
        <v>6253.2</v>
      </c>
    </row>
    <row r="1779" spans="1:27" x14ac:dyDescent="0.25">
      <c r="E1779" s="35"/>
      <c r="H1779" s="35"/>
      <c r="K1779" s="35"/>
    </row>
    <row r="1780" spans="1:27" x14ac:dyDescent="0.25">
      <c r="D1780" s="36" t="s">
        <v>525</v>
      </c>
      <c r="E1780" s="35"/>
      <c r="H1780" s="35">
        <v>1.5</v>
      </c>
      <c r="I1780" t="s">
        <v>526</v>
      </c>
      <c r="J1780">
        <f>ROUND(H1780/100*K1775,5)</f>
        <v>0.41693999999999998</v>
      </c>
      <c r="K1780" s="35"/>
    </row>
    <row r="1781" spans="1:27" x14ac:dyDescent="0.25">
      <c r="D1781" s="36" t="s">
        <v>524</v>
      </c>
      <c r="E1781" s="35"/>
      <c r="H1781" s="35"/>
      <c r="K1781" s="37">
        <f>SUM(J1772:J1780)</f>
        <v>6281.4128799999999</v>
      </c>
    </row>
    <row r="1782" spans="1:27" x14ac:dyDescent="0.25">
      <c r="D1782" s="36" t="s">
        <v>527</v>
      </c>
      <c r="E1782" s="35"/>
      <c r="H1782" s="35"/>
      <c r="K1782" s="37">
        <f>SUM(K1781:K1781)</f>
        <v>6281.4128799999999</v>
      </c>
    </row>
    <row r="1784" spans="1:27" ht="45" customHeight="1" x14ac:dyDescent="0.25">
      <c r="A1784" s="27"/>
      <c r="B1784" s="27" t="s">
        <v>1411</v>
      </c>
      <c r="C1784" s="28" t="s">
        <v>90</v>
      </c>
      <c r="D1784" s="7" t="s">
        <v>1412</v>
      </c>
      <c r="E1784" s="6"/>
      <c r="F1784" s="6"/>
      <c r="G1784" s="28"/>
      <c r="H1784" s="30" t="s">
        <v>500</v>
      </c>
      <c r="I1784" s="5">
        <v>1</v>
      </c>
      <c r="J1784" s="4"/>
      <c r="K1784" s="31">
        <f>ROUND(K1798,2)</f>
        <v>2874.03</v>
      </c>
      <c r="L1784" s="29" t="s">
        <v>1413</v>
      </c>
      <c r="M1784" s="28"/>
      <c r="N1784" s="28"/>
      <c r="O1784" s="28"/>
      <c r="P1784" s="28"/>
      <c r="Q1784" s="28"/>
      <c r="R1784" s="28"/>
      <c r="S1784" s="28"/>
      <c r="T1784" s="28"/>
      <c r="U1784" s="28"/>
      <c r="V1784" s="28"/>
      <c r="W1784" s="28"/>
      <c r="X1784" s="28"/>
      <c r="Y1784" s="28"/>
      <c r="Z1784" s="28"/>
      <c r="AA1784" s="28"/>
    </row>
    <row r="1785" spans="1:27" x14ac:dyDescent="0.25">
      <c r="B1785" s="23" t="s">
        <v>502</v>
      </c>
    </row>
    <row r="1786" spans="1:27" x14ac:dyDescent="0.25">
      <c r="B1786" t="s">
        <v>825</v>
      </c>
      <c r="C1786" t="s">
        <v>504</v>
      </c>
      <c r="D1786" t="s">
        <v>826</v>
      </c>
      <c r="E1786" s="32">
        <v>4</v>
      </c>
      <c r="F1786" t="s">
        <v>506</v>
      </c>
      <c r="G1786" t="s">
        <v>507</v>
      </c>
      <c r="H1786" s="33">
        <v>30.41</v>
      </c>
      <c r="I1786" t="s">
        <v>508</v>
      </c>
      <c r="J1786" s="34">
        <f>ROUND(E1786/I1784* H1786,5)</f>
        <v>121.64</v>
      </c>
      <c r="K1786" s="35"/>
    </row>
    <row r="1787" spans="1:27" x14ac:dyDescent="0.25">
      <c r="B1787" t="s">
        <v>823</v>
      </c>
      <c r="C1787" t="s">
        <v>504</v>
      </c>
      <c r="D1787" t="s">
        <v>824</v>
      </c>
      <c r="E1787" s="32">
        <v>4</v>
      </c>
      <c r="F1787" t="s">
        <v>506</v>
      </c>
      <c r="G1787" t="s">
        <v>507</v>
      </c>
      <c r="H1787" s="33">
        <v>26.12</v>
      </c>
      <c r="I1787" t="s">
        <v>508</v>
      </c>
      <c r="J1787" s="34">
        <f>ROUND(E1787/I1784* H1787,5)</f>
        <v>104.48</v>
      </c>
      <c r="K1787" s="35"/>
    </row>
    <row r="1788" spans="1:27" x14ac:dyDescent="0.25">
      <c r="D1788" s="36" t="s">
        <v>509</v>
      </c>
      <c r="E1788" s="35"/>
      <c r="H1788" s="35"/>
      <c r="K1788" s="33">
        <f>SUM(J1786:J1787)</f>
        <v>226.12</v>
      </c>
    </row>
    <row r="1789" spans="1:27" x14ac:dyDescent="0.25">
      <c r="B1789" s="23" t="s">
        <v>514</v>
      </c>
      <c r="E1789" s="35"/>
      <c r="H1789" s="35"/>
      <c r="K1789" s="35"/>
    </row>
    <row r="1790" spans="1:27" ht="210" x14ac:dyDescent="0.25">
      <c r="B1790" t="s">
        <v>1414</v>
      </c>
      <c r="C1790" t="s">
        <v>90</v>
      </c>
      <c r="D1790" s="38" t="s">
        <v>1412</v>
      </c>
      <c r="E1790" s="32">
        <v>1</v>
      </c>
      <c r="G1790" t="s">
        <v>507</v>
      </c>
      <c r="H1790" s="33">
        <v>2600</v>
      </c>
      <c r="I1790" t="s">
        <v>508</v>
      </c>
      <c r="J1790" s="34">
        <f>ROUND(E1790* H1790,5)</f>
        <v>2600</v>
      </c>
      <c r="K1790" s="35"/>
    </row>
    <row r="1791" spans="1:27" x14ac:dyDescent="0.25">
      <c r="D1791" s="36" t="s">
        <v>523</v>
      </c>
      <c r="E1791" s="35"/>
      <c r="H1791" s="35"/>
      <c r="K1791" s="33">
        <f>SUM(J1790:J1790)</f>
        <v>2600</v>
      </c>
    </row>
    <row r="1792" spans="1:27" x14ac:dyDescent="0.25">
      <c r="B1792" s="23" t="s">
        <v>497</v>
      </c>
      <c r="E1792" s="35"/>
      <c r="H1792" s="35"/>
      <c r="K1792" s="35"/>
    </row>
    <row r="1793" spans="1:27" x14ac:dyDescent="0.25">
      <c r="B1793" t="s">
        <v>498</v>
      </c>
      <c r="C1793" t="s">
        <v>30</v>
      </c>
      <c r="D1793" t="s">
        <v>499</v>
      </c>
      <c r="E1793" s="32">
        <v>0.4</v>
      </c>
      <c r="G1793" t="s">
        <v>507</v>
      </c>
      <c r="H1793" s="33">
        <v>111.28937999999999</v>
      </c>
      <c r="I1793" t="s">
        <v>508</v>
      </c>
      <c r="J1793" s="34">
        <f>ROUND(E1793* H1793,5)</f>
        <v>44.515749999999997</v>
      </c>
      <c r="K1793" s="35"/>
    </row>
    <row r="1794" spans="1:27" x14ac:dyDescent="0.25">
      <c r="D1794" s="36" t="s">
        <v>795</v>
      </c>
      <c r="E1794" s="35"/>
      <c r="H1794" s="35"/>
      <c r="K1794" s="33">
        <f>SUM(J1793:J1793)</f>
        <v>44.515749999999997</v>
      </c>
    </row>
    <row r="1795" spans="1:27" x14ac:dyDescent="0.25">
      <c r="E1795" s="35"/>
      <c r="H1795" s="35"/>
      <c r="K1795" s="35"/>
    </row>
    <row r="1796" spans="1:27" x14ac:dyDescent="0.25">
      <c r="D1796" s="36" t="s">
        <v>525</v>
      </c>
      <c r="E1796" s="35"/>
      <c r="H1796" s="35">
        <v>1.5</v>
      </c>
      <c r="I1796" t="s">
        <v>526</v>
      </c>
      <c r="J1796">
        <f>ROUND(H1796/100*K1788,5)</f>
        <v>3.3917999999999999</v>
      </c>
      <c r="K1796" s="35"/>
    </row>
    <row r="1797" spans="1:27" x14ac:dyDescent="0.25">
      <c r="D1797" s="36" t="s">
        <v>524</v>
      </c>
      <c r="E1797" s="35"/>
      <c r="H1797" s="35"/>
      <c r="K1797" s="37">
        <f>SUM(J1785:J1796)</f>
        <v>2874.0275499999998</v>
      </c>
    </row>
    <row r="1798" spans="1:27" x14ac:dyDescent="0.25">
      <c r="D1798" s="36" t="s">
        <v>527</v>
      </c>
      <c r="E1798" s="35"/>
      <c r="H1798" s="35"/>
      <c r="K1798" s="37">
        <f>SUM(K1797:K1797)</f>
        <v>2874.0275499999998</v>
      </c>
    </row>
    <row r="1800" spans="1:27" ht="45" customHeight="1" x14ac:dyDescent="0.25">
      <c r="A1800" s="27"/>
      <c r="B1800" s="27" t="s">
        <v>1415</v>
      </c>
      <c r="C1800" s="28" t="s">
        <v>90</v>
      </c>
      <c r="D1800" s="7" t="s">
        <v>1416</v>
      </c>
      <c r="E1800" s="6"/>
      <c r="F1800" s="6"/>
      <c r="G1800" s="28"/>
      <c r="H1800" s="30" t="s">
        <v>500</v>
      </c>
      <c r="I1800" s="5">
        <v>1</v>
      </c>
      <c r="J1800" s="4"/>
      <c r="K1800" s="31">
        <f>ROUND(K1811,2)</f>
        <v>311.57</v>
      </c>
      <c r="L1800" s="29" t="s">
        <v>1417</v>
      </c>
      <c r="M1800" s="28"/>
      <c r="N1800" s="28"/>
      <c r="O1800" s="28"/>
      <c r="P1800" s="28"/>
      <c r="Q1800" s="28"/>
      <c r="R1800" s="28"/>
      <c r="S1800" s="28"/>
      <c r="T1800" s="28"/>
      <c r="U1800" s="28"/>
      <c r="V1800" s="28"/>
      <c r="W1800" s="28"/>
      <c r="X1800" s="28"/>
      <c r="Y1800" s="28"/>
      <c r="Z1800" s="28"/>
      <c r="AA1800" s="28"/>
    </row>
    <row r="1801" spans="1:27" x14ac:dyDescent="0.25">
      <c r="B1801" s="23" t="s">
        <v>502</v>
      </c>
    </row>
    <row r="1802" spans="1:27" x14ac:dyDescent="0.25">
      <c r="B1802" t="s">
        <v>823</v>
      </c>
      <c r="C1802" t="s">
        <v>504</v>
      </c>
      <c r="D1802" t="s">
        <v>824</v>
      </c>
      <c r="E1802" s="32">
        <v>0.5</v>
      </c>
      <c r="F1802" t="s">
        <v>506</v>
      </c>
      <c r="G1802" t="s">
        <v>507</v>
      </c>
      <c r="H1802" s="33">
        <v>26.12</v>
      </c>
      <c r="I1802" t="s">
        <v>508</v>
      </c>
      <c r="J1802" s="34">
        <f>ROUND(E1802/I1800* H1802,5)</f>
        <v>13.06</v>
      </c>
      <c r="K1802" s="35"/>
    </row>
    <row r="1803" spans="1:27" x14ac:dyDescent="0.25">
      <c r="B1803" t="s">
        <v>626</v>
      </c>
      <c r="C1803" t="s">
        <v>504</v>
      </c>
      <c r="D1803" t="s">
        <v>627</v>
      </c>
      <c r="E1803" s="32">
        <v>0.5</v>
      </c>
      <c r="F1803" t="s">
        <v>506</v>
      </c>
      <c r="G1803" t="s">
        <v>507</v>
      </c>
      <c r="H1803" s="33">
        <v>29.42</v>
      </c>
      <c r="I1803" t="s">
        <v>508</v>
      </c>
      <c r="J1803" s="34">
        <f>ROUND(E1803/I1800* H1803,5)</f>
        <v>14.71</v>
      </c>
      <c r="K1803" s="35"/>
    </row>
    <row r="1804" spans="1:27" x14ac:dyDescent="0.25">
      <c r="D1804" s="36" t="s">
        <v>509</v>
      </c>
      <c r="E1804" s="35"/>
      <c r="H1804" s="35"/>
      <c r="K1804" s="33">
        <f>SUM(J1802:J1803)</f>
        <v>27.770000000000003</v>
      </c>
    </row>
    <row r="1805" spans="1:27" x14ac:dyDescent="0.25">
      <c r="B1805" s="23" t="s">
        <v>514</v>
      </c>
      <c r="E1805" s="35"/>
      <c r="H1805" s="35"/>
      <c r="K1805" s="35"/>
    </row>
    <row r="1806" spans="1:27" ht="45" x14ac:dyDescent="0.25">
      <c r="B1806" t="s">
        <v>1418</v>
      </c>
      <c r="C1806" t="s">
        <v>90</v>
      </c>
      <c r="D1806" s="38" t="s">
        <v>1419</v>
      </c>
      <c r="E1806" s="32">
        <v>1</v>
      </c>
      <c r="G1806" t="s">
        <v>507</v>
      </c>
      <c r="H1806" s="33">
        <v>283.11</v>
      </c>
      <c r="I1806" t="s">
        <v>508</v>
      </c>
      <c r="J1806" s="34">
        <f>ROUND(E1806* H1806,5)</f>
        <v>283.11</v>
      </c>
      <c r="K1806" s="35"/>
    </row>
    <row r="1807" spans="1:27" x14ac:dyDescent="0.25">
      <c r="D1807" s="36" t="s">
        <v>523</v>
      </c>
      <c r="E1807" s="35"/>
      <c r="H1807" s="35"/>
      <c r="K1807" s="33">
        <f>SUM(J1806:J1806)</f>
        <v>283.11</v>
      </c>
    </row>
    <row r="1808" spans="1:27" x14ac:dyDescent="0.25">
      <c r="E1808" s="35"/>
      <c r="H1808" s="35"/>
      <c r="K1808" s="35"/>
    </row>
    <row r="1809" spans="1:27" x14ac:dyDescent="0.25">
      <c r="D1809" s="36" t="s">
        <v>525</v>
      </c>
      <c r="E1809" s="35"/>
      <c r="H1809" s="35">
        <v>2.5</v>
      </c>
      <c r="I1809" t="s">
        <v>526</v>
      </c>
      <c r="J1809">
        <f>ROUND(H1809/100*K1804,5)</f>
        <v>0.69425000000000003</v>
      </c>
      <c r="K1809" s="35"/>
    </row>
    <row r="1810" spans="1:27" x14ac:dyDescent="0.25">
      <c r="D1810" s="36" t="s">
        <v>524</v>
      </c>
      <c r="E1810" s="35"/>
      <c r="H1810" s="35"/>
      <c r="K1810" s="37">
        <f>SUM(J1801:J1809)</f>
        <v>311.57425000000001</v>
      </c>
    </row>
    <row r="1811" spans="1:27" x14ac:dyDescent="0.25">
      <c r="D1811" s="36" t="s">
        <v>527</v>
      </c>
      <c r="E1811" s="35"/>
      <c r="H1811" s="35"/>
      <c r="K1811" s="37">
        <f>SUM(K1810:K1810)</f>
        <v>311.57425000000001</v>
      </c>
    </row>
    <row r="1813" spans="1:27" ht="45" customHeight="1" x14ac:dyDescent="0.25">
      <c r="A1813" s="27"/>
      <c r="B1813" s="27" t="s">
        <v>1420</v>
      </c>
      <c r="C1813" s="28" t="s">
        <v>1421</v>
      </c>
      <c r="D1813" s="7" t="s">
        <v>1422</v>
      </c>
      <c r="E1813" s="6"/>
      <c r="F1813" s="6"/>
      <c r="G1813" s="28"/>
      <c r="H1813" s="30" t="s">
        <v>500</v>
      </c>
      <c r="I1813" s="5">
        <v>1</v>
      </c>
      <c r="J1813" s="4"/>
      <c r="K1813" s="31">
        <f>ROUND(K1828,2)</f>
        <v>120.3</v>
      </c>
      <c r="L1813" s="29" t="s">
        <v>1423</v>
      </c>
      <c r="M1813" s="28"/>
      <c r="N1813" s="28"/>
      <c r="O1813" s="28"/>
      <c r="P1813" s="28"/>
      <c r="Q1813" s="28"/>
      <c r="R1813" s="28"/>
      <c r="S1813" s="28"/>
      <c r="T1813" s="28"/>
      <c r="U1813" s="28"/>
      <c r="V1813" s="28"/>
      <c r="W1813" s="28"/>
      <c r="X1813" s="28"/>
      <c r="Y1813" s="28"/>
      <c r="Z1813" s="28"/>
      <c r="AA1813" s="28"/>
    </row>
    <row r="1814" spans="1:27" x14ac:dyDescent="0.25">
      <c r="B1814" s="23" t="s">
        <v>502</v>
      </c>
    </row>
    <row r="1815" spans="1:27" x14ac:dyDescent="0.25">
      <c r="B1815" t="s">
        <v>503</v>
      </c>
      <c r="C1815" t="s">
        <v>504</v>
      </c>
      <c r="D1815" t="s">
        <v>505</v>
      </c>
      <c r="E1815" s="32">
        <v>0.1</v>
      </c>
      <c r="F1815" t="s">
        <v>506</v>
      </c>
      <c r="G1815" t="s">
        <v>507</v>
      </c>
      <c r="H1815" s="33">
        <v>25.38</v>
      </c>
      <c r="I1815" t="s">
        <v>508</v>
      </c>
      <c r="J1815" s="34">
        <f>ROUND(E1815/I1813* H1815,5)</f>
        <v>2.5379999999999998</v>
      </c>
      <c r="K1815" s="35"/>
    </row>
    <row r="1816" spans="1:27" x14ac:dyDescent="0.25">
      <c r="B1816" t="s">
        <v>626</v>
      </c>
      <c r="C1816" t="s">
        <v>504</v>
      </c>
      <c r="D1816" t="s">
        <v>627</v>
      </c>
      <c r="E1816" s="32">
        <v>0.1</v>
      </c>
      <c r="F1816" t="s">
        <v>506</v>
      </c>
      <c r="G1816" t="s">
        <v>507</v>
      </c>
      <c r="H1816" s="33">
        <v>29.42</v>
      </c>
      <c r="I1816" t="s">
        <v>508</v>
      </c>
      <c r="J1816" s="34">
        <f>ROUND(E1816/I1813* H1816,5)</f>
        <v>2.9420000000000002</v>
      </c>
      <c r="K1816" s="35"/>
    </row>
    <row r="1817" spans="1:27" x14ac:dyDescent="0.25">
      <c r="D1817" s="36" t="s">
        <v>509</v>
      </c>
      <c r="E1817" s="35"/>
      <c r="H1817" s="35"/>
      <c r="K1817" s="33">
        <f>SUM(J1815:J1816)</f>
        <v>5.48</v>
      </c>
    </row>
    <row r="1818" spans="1:27" x14ac:dyDescent="0.25">
      <c r="B1818" s="23" t="s">
        <v>510</v>
      </c>
      <c r="E1818" s="35"/>
      <c r="H1818" s="35"/>
      <c r="K1818" s="35"/>
    </row>
    <row r="1819" spans="1:27" x14ac:dyDescent="0.25">
      <c r="B1819" t="s">
        <v>722</v>
      </c>
      <c r="C1819" t="s">
        <v>504</v>
      </c>
      <c r="D1819" t="s">
        <v>723</v>
      </c>
      <c r="E1819" s="32">
        <v>2.5000000000000001E-2</v>
      </c>
      <c r="F1819" t="s">
        <v>506</v>
      </c>
      <c r="G1819" t="s">
        <v>507</v>
      </c>
      <c r="H1819" s="33">
        <v>73.790000000000006</v>
      </c>
      <c r="I1819" t="s">
        <v>508</v>
      </c>
      <c r="J1819" s="34">
        <f>ROUND(E1819/I1813* H1819,5)</f>
        <v>1.8447499999999999</v>
      </c>
      <c r="K1819" s="35"/>
    </row>
    <row r="1820" spans="1:27" x14ac:dyDescent="0.25">
      <c r="B1820" t="s">
        <v>1424</v>
      </c>
      <c r="C1820" t="s">
        <v>504</v>
      </c>
      <c r="D1820" t="s">
        <v>1425</v>
      </c>
      <c r="E1820" s="32">
        <v>0.05</v>
      </c>
      <c r="F1820" t="s">
        <v>506</v>
      </c>
      <c r="G1820" t="s">
        <v>507</v>
      </c>
      <c r="H1820" s="33">
        <v>52.87</v>
      </c>
      <c r="I1820" t="s">
        <v>508</v>
      </c>
      <c r="J1820" s="34">
        <f>ROUND(E1820/I1813* H1820,5)</f>
        <v>2.6435</v>
      </c>
      <c r="K1820" s="35"/>
    </row>
    <row r="1821" spans="1:27" x14ac:dyDescent="0.25">
      <c r="D1821" s="36" t="s">
        <v>513</v>
      </c>
      <c r="E1821" s="35"/>
      <c r="H1821" s="35"/>
      <c r="K1821" s="33">
        <f>SUM(J1819:J1820)</f>
        <v>4.4882499999999999</v>
      </c>
    </row>
    <row r="1822" spans="1:27" x14ac:dyDescent="0.25">
      <c r="B1822" s="23" t="s">
        <v>514</v>
      </c>
      <c r="E1822" s="35"/>
      <c r="H1822" s="35"/>
      <c r="K1822" s="35"/>
    </row>
    <row r="1823" spans="1:27" x14ac:dyDescent="0.25">
      <c r="B1823" t="s">
        <v>1426</v>
      </c>
      <c r="C1823" t="s">
        <v>1421</v>
      </c>
      <c r="D1823" t="s">
        <v>1427</v>
      </c>
      <c r="E1823" s="32">
        <v>1</v>
      </c>
      <c r="G1823" t="s">
        <v>507</v>
      </c>
      <c r="H1823" s="33">
        <v>110.25</v>
      </c>
      <c r="I1823" t="s">
        <v>508</v>
      </c>
      <c r="J1823" s="34">
        <f>ROUND(E1823* H1823,5)</f>
        <v>110.25</v>
      </c>
      <c r="K1823" s="35"/>
    </row>
    <row r="1824" spans="1:27" x14ac:dyDescent="0.25">
      <c r="D1824" s="36" t="s">
        <v>523</v>
      </c>
      <c r="E1824" s="35"/>
      <c r="H1824" s="35"/>
      <c r="K1824" s="33">
        <f>SUM(J1823:J1823)</f>
        <v>110.25</v>
      </c>
    </row>
    <row r="1825" spans="1:27" x14ac:dyDescent="0.25">
      <c r="E1825" s="35"/>
      <c r="H1825" s="35"/>
      <c r="K1825" s="35"/>
    </row>
    <row r="1826" spans="1:27" x14ac:dyDescent="0.25">
      <c r="D1826" s="36" t="s">
        <v>525</v>
      </c>
      <c r="E1826" s="35"/>
      <c r="H1826" s="35">
        <v>1.5</v>
      </c>
      <c r="I1826" t="s">
        <v>526</v>
      </c>
      <c r="J1826">
        <f>ROUND(H1826/100*K1817,5)</f>
        <v>8.2199999999999995E-2</v>
      </c>
      <c r="K1826" s="35"/>
    </row>
    <row r="1827" spans="1:27" x14ac:dyDescent="0.25">
      <c r="D1827" s="36" t="s">
        <v>524</v>
      </c>
      <c r="E1827" s="35"/>
      <c r="H1827" s="35"/>
      <c r="K1827" s="37">
        <f>SUM(J1814:J1826)</f>
        <v>120.30045</v>
      </c>
    </row>
    <row r="1828" spans="1:27" x14ac:dyDescent="0.25">
      <c r="D1828" s="36" t="s">
        <v>527</v>
      </c>
      <c r="E1828" s="35"/>
      <c r="H1828" s="35"/>
      <c r="K1828" s="37">
        <f>SUM(K1827:K1827)</f>
        <v>120.30045</v>
      </c>
    </row>
    <row r="1830" spans="1:27" ht="45" customHeight="1" x14ac:dyDescent="0.25">
      <c r="A1830" s="27"/>
      <c r="B1830" s="27" t="s">
        <v>1428</v>
      </c>
      <c r="C1830" s="28" t="s">
        <v>90</v>
      </c>
      <c r="D1830" s="7" t="s">
        <v>1429</v>
      </c>
      <c r="E1830" s="6"/>
      <c r="F1830" s="6"/>
      <c r="G1830" s="28"/>
      <c r="H1830" s="30" t="s">
        <v>500</v>
      </c>
      <c r="I1830" s="5">
        <v>1.5920000000000001</v>
      </c>
      <c r="J1830" s="4"/>
      <c r="K1830" s="31">
        <f>ROUND(K1845,2)</f>
        <v>213.99</v>
      </c>
      <c r="L1830" s="29" t="s">
        <v>1430</v>
      </c>
      <c r="M1830" s="28"/>
      <c r="N1830" s="28"/>
      <c r="O1830" s="28"/>
      <c r="P1830" s="28"/>
      <c r="Q1830" s="28"/>
      <c r="R1830" s="28"/>
      <c r="S1830" s="28"/>
      <c r="T1830" s="28"/>
      <c r="U1830" s="28"/>
      <c r="V1830" s="28"/>
      <c r="W1830" s="28"/>
      <c r="X1830" s="28"/>
      <c r="Y1830" s="28"/>
      <c r="Z1830" s="28"/>
      <c r="AA1830" s="28"/>
    </row>
    <row r="1831" spans="1:27" x14ac:dyDescent="0.25">
      <c r="B1831" s="23" t="s">
        <v>502</v>
      </c>
    </row>
    <row r="1832" spans="1:27" x14ac:dyDescent="0.25">
      <c r="B1832" t="s">
        <v>1431</v>
      </c>
      <c r="C1832" t="s">
        <v>504</v>
      </c>
      <c r="D1832" t="s">
        <v>1432</v>
      </c>
      <c r="E1832" s="32">
        <v>0.35</v>
      </c>
      <c r="F1832" t="s">
        <v>506</v>
      </c>
      <c r="G1832" t="s">
        <v>507</v>
      </c>
      <c r="H1832" s="33">
        <v>24.55</v>
      </c>
      <c r="I1832" t="s">
        <v>508</v>
      </c>
      <c r="J1832" s="34">
        <f>ROUND(E1832/I1830* H1832,5)</f>
        <v>5.3973000000000004</v>
      </c>
      <c r="K1832" s="35"/>
    </row>
    <row r="1833" spans="1:27" x14ac:dyDescent="0.25">
      <c r="B1833" t="s">
        <v>503</v>
      </c>
      <c r="C1833" t="s">
        <v>504</v>
      </c>
      <c r="D1833" t="s">
        <v>505</v>
      </c>
      <c r="E1833" s="32">
        <v>1</v>
      </c>
      <c r="F1833" t="s">
        <v>506</v>
      </c>
      <c r="G1833" t="s">
        <v>507</v>
      </c>
      <c r="H1833" s="33">
        <v>25.38</v>
      </c>
      <c r="I1833" t="s">
        <v>508</v>
      </c>
      <c r="J1833" s="34">
        <f>ROUND(E1833/I1830* H1833,5)</f>
        <v>15.942209999999999</v>
      </c>
      <c r="K1833" s="35"/>
    </row>
    <row r="1834" spans="1:27" x14ac:dyDescent="0.25">
      <c r="B1834" t="s">
        <v>626</v>
      </c>
      <c r="C1834" t="s">
        <v>504</v>
      </c>
      <c r="D1834" t="s">
        <v>627</v>
      </c>
      <c r="E1834" s="32">
        <v>1</v>
      </c>
      <c r="F1834" t="s">
        <v>506</v>
      </c>
      <c r="G1834" t="s">
        <v>507</v>
      </c>
      <c r="H1834" s="33">
        <v>29.42</v>
      </c>
      <c r="I1834" t="s">
        <v>508</v>
      </c>
      <c r="J1834" s="34">
        <f>ROUND(E1834/I1830* H1834,5)</f>
        <v>18.479900000000001</v>
      </c>
      <c r="K1834" s="35"/>
    </row>
    <row r="1835" spans="1:27" x14ac:dyDescent="0.25">
      <c r="D1835" s="36" t="s">
        <v>509</v>
      </c>
      <c r="E1835" s="35"/>
      <c r="H1835" s="35"/>
      <c r="K1835" s="33">
        <f>SUM(J1832:J1834)</f>
        <v>39.819410000000005</v>
      </c>
    </row>
    <row r="1836" spans="1:27" x14ac:dyDescent="0.25">
      <c r="B1836" s="23" t="s">
        <v>510</v>
      </c>
      <c r="E1836" s="35"/>
      <c r="H1836" s="35"/>
      <c r="K1836" s="35"/>
    </row>
    <row r="1837" spans="1:27" x14ac:dyDescent="0.25">
      <c r="B1837" t="s">
        <v>722</v>
      </c>
      <c r="C1837" t="s">
        <v>504</v>
      </c>
      <c r="D1837" t="s">
        <v>723</v>
      </c>
      <c r="E1837" s="32">
        <v>0.5</v>
      </c>
      <c r="F1837" t="s">
        <v>506</v>
      </c>
      <c r="G1837" t="s">
        <v>507</v>
      </c>
      <c r="H1837" s="33">
        <v>73.790000000000006</v>
      </c>
      <c r="I1837" t="s">
        <v>508</v>
      </c>
      <c r="J1837" s="34">
        <f>ROUND(E1837/I1830* H1837,5)</f>
        <v>23.175249999999998</v>
      </c>
      <c r="K1837" s="35"/>
    </row>
    <row r="1838" spans="1:27" x14ac:dyDescent="0.25">
      <c r="D1838" s="36" t="s">
        <v>513</v>
      </c>
      <c r="E1838" s="35"/>
      <c r="H1838" s="35"/>
      <c r="K1838" s="33">
        <f>SUM(J1837:J1837)</f>
        <v>23.175249999999998</v>
      </c>
    </row>
    <row r="1839" spans="1:27" x14ac:dyDescent="0.25">
      <c r="B1839" s="23" t="s">
        <v>514</v>
      </c>
      <c r="E1839" s="35"/>
      <c r="H1839" s="35"/>
      <c r="K1839" s="35"/>
    </row>
    <row r="1840" spans="1:27" x14ac:dyDescent="0.25">
      <c r="B1840" t="s">
        <v>1433</v>
      </c>
      <c r="C1840" t="s">
        <v>90</v>
      </c>
      <c r="D1840" t="s">
        <v>1429</v>
      </c>
      <c r="E1840" s="32">
        <v>1</v>
      </c>
      <c r="G1840" t="s">
        <v>507</v>
      </c>
      <c r="H1840" s="33">
        <v>150</v>
      </c>
      <c r="I1840" t="s">
        <v>508</v>
      </c>
      <c r="J1840" s="34">
        <f>ROUND(E1840* H1840,5)</f>
        <v>150</v>
      </c>
      <c r="K1840" s="35"/>
    </row>
    <row r="1841" spans="1:27" x14ac:dyDescent="0.25">
      <c r="D1841" s="36" t="s">
        <v>523</v>
      </c>
      <c r="E1841" s="35"/>
      <c r="H1841" s="35"/>
      <c r="K1841" s="33">
        <f>SUM(J1840:J1840)</f>
        <v>150</v>
      </c>
    </row>
    <row r="1842" spans="1:27" x14ac:dyDescent="0.25">
      <c r="E1842" s="35"/>
      <c r="H1842" s="35"/>
      <c r="K1842" s="35"/>
    </row>
    <row r="1843" spans="1:27" x14ac:dyDescent="0.25">
      <c r="D1843" s="36" t="s">
        <v>525</v>
      </c>
      <c r="E1843" s="35"/>
      <c r="H1843" s="35">
        <v>2.5</v>
      </c>
      <c r="I1843" t="s">
        <v>526</v>
      </c>
      <c r="J1843">
        <f>ROUND(H1843/100*K1835,5)</f>
        <v>0.99548999999999999</v>
      </c>
      <c r="K1843" s="35"/>
    </row>
    <row r="1844" spans="1:27" x14ac:dyDescent="0.25">
      <c r="D1844" s="36" t="s">
        <v>524</v>
      </c>
      <c r="E1844" s="35"/>
      <c r="H1844" s="35"/>
      <c r="K1844" s="37">
        <f>SUM(J1831:J1843)</f>
        <v>213.99015</v>
      </c>
    </row>
    <row r="1845" spans="1:27" x14ac:dyDescent="0.25">
      <c r="D1845" s="36" t="s">
        <v>527</v>
      </c>
      <c r="E1845" s="35"/>
      <c r="H1845" s="35"/>
      <c r="K1845" s="37">
        <f>SUM(K1844:K1844)</f>
        <v>213.99015</v>
      </c>
    </row>
    <row r="1847" spans="1:27" ht="45" customHeight="1" x14ac:dyDescent="0.25">
      <c r="A1847" s="27"/>
      <c r="B1847" s="27" t="s">
        <v>1434</v>
      </c>
      <c r="C1847" s="28" t="s">
        <v>90</v>
      </c>
      <c r="D1847" s="7" t="s">
        <v>1435</v>
      </c>
      <c r="E1847" s="6"/>
      <c r="F1847" s="6"/>
      <c r="G1847" s="28"/>
      <c r="H1847" s="30" t="s">
        <v>500</v>
      </c>
      <c r="I1847" s="5">
        <v>1</v>
      </c>
      <c r="J1847" s="4"/>
      <c r="K1847" s="31">
        <f>ROUND(K1852,2)</f>
        <v>177.16</v>
      </c>
      <c r="L1847" s="29" t="s">
        <v>1436</v>
      </c>
      <c r="M1847" s="28"/>
      <c r="N1847" s="28"/>
      <c r="O1847" s="28"/>
      <c r="P1847" s="28"/>
      <c r="Q1847" s="28"/>
      <c r="R1847" s="28"/>
      <c r="S1847" s="28"/>
      <c r="T1847" s="28"/>
      <c r="U1847" s="28"/>
      <c r="V1847" s="28"/>
      <c r="W1847" s="28"/>
      <c r="X1847" s="28"/>
      <c r="Y1847" s="28"/>
      <c r="Z1847" s="28"/>
      <c r="AA1847" s="28"/>
    </row>
    <row r="1848" spans="1:27" x14ac:dyDescent="0.25">
      <c r="B1848" s="23" t="s">
        <v>514</v>
      </c>
    </row>
    <row r="1849" spans="1:27" x14ac:dyDescent="0.25">
      <c r="B1849" t="s">
        <v>1437</v>
      </c>
      <c r="C1849" t="s">
        <v>90</v>
      </c>
      <c r="D1849" t="s">
        <v>1438</v>
      </c>
      <c r="E1849" s="32">
        <v>1</v>
      </c>
      <c r="G1849" t="s">
        <v>507</v>
      </c>
      <c r="H1849" s="33">
        <v>177.16</v>
      </c>
      <c r="I1849" t="s">
        <v>508</v>
      </c>
      <c r="J1849" s="34">
        <f>ROUND(E1849* H1849,5)</f>
        <v>177.16</v>
      </c>
      <c r="K1849" s="35"/>
    </row>
    <row r="1850" spans="1:27" x14ac:dyDescent="0.25">
      <c r="D1850" s="36" t="s">
        <v>523</v>
      </c>
      <c r="E1850" s="35"/>
      <c r="H1850" s="35"/>
      <c r="K1850" s="33">
        <f>SUM(J1849:J1849)</f>
        <v>177.16</v>
      </c>
    </row>
    <row r="1851" spans="1:27" x14ac:dyDescent="0.25">
      <c r="D1851" s="36" t="s">
        <v>524</v>
      </c>
      <c r="E1851" s="35"/>
      <c r="H1851" s="35"/>
      <c r="K1851" s="37">
        <f>SUM(J1848:J1850)</f>
        <v>177.16</v>
      </c>
    </row>
    <row r="1852" spans="1:27" x14ac:dyDescent="0.25">
      <c r="D1852" s="36" t="s">
        <v>527</v>
      </c>
      <c r="E1852" s="35"/>
      <c r="H1852" s="35"/>
      <c r="K1852" s="37">
        <f>SUM(K1851:K1851)</f>
        <v>177.16</v>
      </c>
    </row>
    <row r="1854" spans="1:27" ht="45" customHeight="1" x14ac:dyDescent="0.25">
      <c r="A1854" s="27"/>
      <c r="B1854" s="27" t="s">
        <v>1439</v>
      </c>
      <c r="C1854" s="28" t="s">
        <v>90</v>
      </c>
      <c r="D1854" s="7" t="s">
        <v>1440</v>
      </c>
      <c r="E1854" s="6"/>
      <c r="F1854" s="6"/>
      <c r="G1854" s="28"/>
      <c r="H1854" s="30" t="s">
        <v>500</v>
      </c>
      <c r="I1854" s="5">
        <v>1</v>
      </c>
      <c r="J1854" s="4"/>
      <c r="K1854" s="31">
        <f>ROUND(K1859,2)</f>
        <v>0.56000000000000005</v>
      </c>
      <c r="L1854" s="29" t="s">
        <v>1441</v>
      </c>
      <c r="M1854" s="28"/>
      <c r="N1854" s="28"/>
      <c r="O1854" s="28"/>
      <c r="P1854" s="28"/>
      <c r="Q1854" s="28"/>
      <c r="R1854" s="28"/>
      <c r="S1854" s="28"/>
      <c r="T1854" s="28"/>
      <c r="U1854" s="28"/>
      <c r="V1854" s="28"/>
      <c r="W1854" s="28"/>
      <c r="X1854" s="28"/>
      <c r="Y1854" s="28"/>
      <c r="Z1854" s="28"/>
      <c r="AA1854" s="28"/>
    </row>
    <row r="1855" spans="1:27" x14ac:dyDescent="0.25">
      <c r="B1855" s="23" t="s">
        <v>514</v>
      </c>
    </row>
    <row r="1856" spans="1:27" x14ac:dyDescent="0.25">
      <c r="B1856" t="s">
        <v>1442</v>
      </c>
      <c r="C1856" t="s">
        <v>90</v>
      </c>
      <c r="D1856" t="s">
        <v>1443</v>
      </c>
      <c r="E1856" s="32">
        <v>1</v>
      </c>
      <c r="G1856" t="s">
        <v>507</v>
      </c>
      <c r="H1856" s="33">
        <v>0.56000000000000005</v>
      </c>
      <c r="I1856" t="s">
        <v>508</v>
      </c>
      <c r="J1856" s="34">
        <f>ROUND(E1856* H1856,5)</f>
        <v>0.56000000000000005</v>
      </c>
      <c r="K1856" s="35"/>
    </row>
    <row r="1857" spans="1:27" x14ac:dyDescent="0.25">
      <c r="D1857" s="36" t="s">
        <v>523</v>
      </c>
      <c r="E1857" s="35"/>
      <c r="H1857" s="35"/>
      <c r="K1857" s="33">
        <f>SUM(J1856:J1856)</f>
        <v>0.56000000000000005</v>
      </c>
    </row>
    <row r="1858" spans="1:27" x14ac:dyDescent="0.25">
      <c r="D1858" s="36" t="s">
        <v>524</v>
      </c>
      <c r="E1858" s="35"/>
      <c r="H1858" s="35"/>
      <c r="K1858" s="37">
        <f>SUM(J1855:J1857)</f>
        <v>0.56000000000000005</v>
      </c>
    </row>
    <row r="1859" spans="1:27" x14ac:dyDescent="0.25">
      <c r="D1859" s="36" t="s">
        <v>527</v>
      </c>
      <c r="E1859" s="35"/>
      <c r="H1859" s="35"/>
      <c r="K1859" s="37">
        <f>SUM(K1858:K1858)</f>
        <v>0.56000000000000005</v>
      </c>
    </row>
    <row r="1861" spans="1:27" ht="45" customHeight="1" x14ac:dyDescent="0.25">
      <c r="A1861" s="27"/>
      <c r="B1861" s="27" t="s">
        <v>1444</v>
      </c>
      <c r="C1861" s="28" t="s">
        <v>90</v>
      </c>
      <c r="D1861" s="7" t="s">
        <v>1445</v>
      </c>
      <c r="E1861" s="6"/>
      <c r="F1861" s="6"/>
      <c r="G1861" s="28"/>
      <c r="H1861" s="30" t="s">
        <v>500</v>
      </c>
      <c r="I1861" s="5">
        <v>1</v>
      </c>
      <c r="J1861" s="4"/>
      <c r="K1861" s="31">
        <f>ROUND(K1866,2)</f>
        <v>16.23</v>
      </c>
      <c r="L1861" s="29" t="s">
        <v>1446</v>
      </c>
      <c r="M1861" s="28"/>
      <c r="N1861" s="28"/>
      <c r="O1861" s="28"/>
      <c r="P1861" s="28"/>
      <c r="Q1861" s="28"/>
      <c r="R1861" s="28"/>
      <c r="S1861" s="28"/>
      <c r="T1861" s="28"/>
      <c r="U1861" s="28"/>
      <c r="V1861" s="28"/>
      <c r="W1861" s="28"/>
      <c r="X1861" s="28"/>
      <c r="Y1861" s="28"/>
      <c r="Z1861" s="28"/>
      <c r="AA1861" s="28"/>
    </row>
    <row r="1862" spans="1:27" x14ac:dyDescent="0.25">
      <c r="B1862" s="23" t="s">
        <v>514</v>
      </c>
    </row>
    <row r="1863" spans="1:27" x14ac:dyDescent="0.25">
      <c r="B1863" t="s">
        <v>1447</v>
      </c>
      <c r="C1863" t="s">
        <v>90</v>
      </c>
      <c r="D1863" t="s">
        <v>1448</v>
      </c>
      <c r="E1863" s="32">
        <v>1</v>
      </c>
      <c r="G1863" t="s">
        <v>507</v>
      </c>
      <c r="H1863" s="33">
        <v>16.23</v>
      </c>
      <c r="I1863" t="s">
        <v>508</v>
      </c>
      <c r="J1863" s="34">
        <f>ROUND(E1863* H1863,5)</f>
        <v>16.23</v>
      </c>
      <c r="K1863" s="35"/>
    </row>
    <row r="1864" spans="1:27" x14ac:dyDescent="0.25">
      <c r="D1864" s="36" t="s">
        <v>523</v>
      </c>
      <c r="E1864" s="35"/>
      <c r="H1864" s="35"/>
      <c r="K1864" s="33">
        <f>SUM(J1863:J1863)</f>
        <v>16.23</v>
      </c>
    </row>
    <row r="1865" spans="1:27" x14ac:dyDescent="0.25">
      <c r="D1865" s="36" t="s">
        <v>524</v>
      </c>
      <c r="E1865" s="35"/>
      <c r="H1865" s="35"/>
      <c r="K1865" s="37">
        <f>SUM(J1862:J1864)</f>
        <v>16.23</v>
      </c>
    </row>
    <row r="1866" spans="1:27" x14ac:dyDescent="0.25">
      <c r="D1866" s="36" t="s">
        <v>527</v>
      </c>
      <c r="E1866" s="35"/>
      <c r="H1866" s="35"/>
      <c r="K1866" s="37">
        <f>SUM(K1865:K1865)</f>
        <v>16.23</v>
      </c>
    </row>
    <row r="1868" spans="1:27" ht="45" customHeight="1" x14ac:dyDescent="0.25">
      <c r="A1868" s="27"/>
      <c r="B1868" s="27" t="s">
        <v>1449</v>
      </c>
      <c r="C1868" s="28" t="s">
        <v>90</v>
      </c>
      <c r="D1868" s="7" t="s">
        <v>1450</v>
      </c>
      <c r="E1868" s="6"/>
      <c r="F1868" s="6"/>
      <c r="G1868" s="28"/>
      <c r="H1868" s="30" t="s">
        <v>500</v>
      </c>
      <c r="I1868" s="5">
        <v>1</v>
      </c>
      <c r="J1868" s="4"/>
      <c r="K1868" s="31">
        <f>ROUND(K1873,2)</f>
        <v>4.0599999999999996</v>
      </c>
      <c r="L1868" s="29" t="s">
        <v>1451</v>
      </c>
      <c r="M1868" s="28"/>
      <c r="N1868" s="28"/>
      <c r="O1868" s="28"/>
      <c r="P1868" s="28"/>
      <c r="Q1868" s="28"/>
      <c r="R1868" s="28"/>
      <c r="S1868" s="28"/>
      <c r="T1868" s="28"/>
      <c r="U1868" s="28"/>
      <c r="V1868" s="28"/>
      <c r="W1868" s="28"/>
      <c r="X1868" s="28"/>
      <c r="Y1868" s="28"/>
      <c r="Z1868" s="28"/>
      <c r="AA1868" s="28"/>
    </row>
    <row r="1869" spans="1:27" x14ac:dyDescent="0.25">
      <c r="B1869" s="23" t="s">
        <v>514</v>
      </c>
    </row>
    <row r="1870" spans="1:27" x14ac:dyDescent="0.25">
      <c r="B1870" t="s">
        <v>1452</v>
      </c>
      <c r="C1870" t="s">
        <v>90</v>
      </c>
      <c r="D1870" t="s">
        <v>1453</v>
      </c>
      <c r="E1870" s="32">
        <v>1</v>
      </c>
      <c r="G1870" t="s">
        <v>507</v>
      </c>
      <c r="H1870" s="33">
        <v>4.0599999999999996</v>
      </c>
      <c r="I1870" t="s">
        <v>508</v>
      </c>
      <c r="J1870" s="34">
        <f>ROUND(E1870* H1870,5)</f>
        <v>4.0599999999999996</v>
      </c>
      <c r="K1870" s="35"/>
    </row>
    <row r="1871" spans="1:27" x14ac:dyDescent="0.25">
      <c r="D1871" s="36" t="s">
        <v>523</v>
      </c>
      <c r="E1871" s="35"/>
      <c r="H1871" s="35"/>
      <c r="K1871" s="33">
        <f>SUM(J1870:J1870)</f>
        <v>4.0599999999999996</v>
      </c>
    </row>
    <row r="1872" spans="1:27" x14ac:dyDescent="0.25">
      <c r="D1872" s="36" t="s">
        <v>524</v>
      </c>
      <c r="E1872" s="35"/>
      <c r="H1872" s="35"/>
      <c r="K1872" s="37">
        <f>SUM(J1869:J1871)</f>
        <v>4.0599999999999996</v>
      </c>
    </row>
    <row r="1873" spans="1:27" x14ac:dyDescent="0.25">
      <c r="D1873" s="36" t="s">
        <v>527</v>
      </c>
      <c r="E1873" s="35"/>
      <c r="H1873" s="35"/>
      <c r="K1873" s="37">
        <f>SUM(K1872:K1872)</f>
        <v>4.0599999999999996</v>
      </c>
    </row>
    <row r="1875" spans="1:27" ht="45" customHeight="1" x14ac:dyDescent="0.25">
      <c r="A1875" s="27"/>
      <c r="B1875" s="27" t="s">
        <v>1454</v>
      </c>
      <c r="C1875" s="28" t="s">
        <v>90</v>
      </c>
      <c r="D1875" s="7" t="s">
        <v>1455</v>
      </c>
      <c r="E1875" s="6"/>
      <c r="F1875" s="6"/>
      <c r="G1875" s="28"/>
      <c r="H1875" s="30" t="s">
        <v>500</v>
      </c>
      <c r="I1875" s="5">
        <v>1</v>
      </c>
      <c r="J1875" s="4"/>
      <c r="K1875" s="31">
        <f>ROUND(K1880,2)</f>
        <v>3.13</v>
      </c>
      <c r="L1875" s="29" t="s">
        <v>1456</v>
      </c>
      <c r="M1875" s="28"/>
      <c r="N1875" s="28"/>
      <c r="O1875" s="28"/>
      <c r="P1875" s="28"/>
      <c r="Q1875" s="28"/>
      <c r="R1875" s="28"/>
      <c r="S1875" s="28"/>
      <c r="T1875" s="28"/>
      <c r="U1875" s="28"/>
      <c r="V1875" s="28"/>
      <c r="W1875" s="28"/>
      <c r="X1875" s="28"/>
      <c r="Y1875" s="28"/>
      <c r="Z1875" s="28"/>
      <c r="AA1875" s="28"/>
    </row>
    <row r="1876" spans="1:27" x14ac:dyDescent="0.25">
      <c r="B1876" s="23" t="s">
        <v>514</v>
      </c>
    </row>
    <row r="1877" spans="1:27" x14ac:dyDescent="0.25">
      <c r="B1877" t="s">
        <v>1457</v>
      </c>
      <c r="C1877" t="s">
        <v>90</v>
      </c>
      <c r="D1877" t="s">
        <v>1458</v>
      </c>
      <c r="E1877" s="32">
        <v>1</v>
      </c>
      <c r="G1877" t="s">
        <v>507</v>
      </c>
      <c r="H1877" s="33">
        <v>3.13</v>
      </c>
      <c r="I1877" t="s">
        <v>508</v>
      </c>
      <c r="J1877" s="34">
        <f>ROUND(E1877* H1877,5)</f>
        <v>3.13</v>
      </c>
      <c r="K1877" s="35"/>
    </row>
    <row r="1878" spans="1:27" x14ac:dyDescent="0.25">
      <c r="D1878" s="36" t="s">
        <v>523</v>
      </c>
      <c r="E1878" s="35"/>
      <c r="H1878" s="35"/>
      <c r="K1878" s="33">
        <f>SUM(J1877:J1877)</f>
        <v>3.13</v>
      </c>
    </row>
    <row r="1879" spans="1:27" x14ac:dyDescent="0.25">
      <c r="D1879" s="36" t="s">
        <v>524</v>
      </c>
      <c r="E1879" s="35"/>
      <c r="H1879" s="35"/>
      <c r="K1879" s="37">
        <f>SUM(J1876:J1878)</f>
        <v>3.13</v>
      </c>
    </row>
    <row r="1880" spans="1:27" x14ac:dyDescent="0.25">
      <c r="D1880" s="36" t="s">
        <v>527</v>
      </c>
      <c r="E1880" s="35"/>
      <c r="H1880" s="35"/>
      <c r="K1880" s="37">
        <f>SUM(K1879:K1879)</f>
        <v>3.13</v>
      </c>
    </row>
    <row r="1882" spans="1:27" ht="45" customHeight="1" x14ac:dyDescent="0.25">
      <c r="A1882" s="27"/>
      <c r="B1882" s="27" t="s">
        <v>1459</v>
      </c>
      <c r="C1882" s="28" t="s">
        <v>90</v>
      </c>
      <c r="D1882" s="7" t="s">
        <v>1460</v>
      </c>
      <c r="E1882" s="6"/>
      <c r="F1882" s="6"/>
      <c r="G1882" s="28"/>
      <c r="H1882" s="30" t="s">
        <v>500</v>
      </c>
      <c r="I1882" s="5">
        <v>1</v>
      </c>
      <c r="J1882" s="4"/>
      <c r="K1882" s="31">
        <f>ROUND(K1887,2)</f>
        <v>25.78</v>
      </c>
      <c r="L1882" s="29" t="s">
        <v>1461</v>
      </c>
      <c r="M1882" s="28"/>
      <c r="N1882" s="28"/>
      <c r="O1882" s="28"/>
      <c r="P1882" s="28"/>
      <c r="Q1882" s="28"/>
      <c r="R1882" s="28"/>
      <c r="S1882" s="28"/>
      <c r="T1882" s="28"/>
      <c r="U1882" s="28"/>
      <c r="V1882" s="28"/>
      <c r="W1882" s="28"/>
      <c r="X1882" s="28"/>
      <c r="Y1882" s="28"/>
      <c r="Z1882" s="28"/>
      <c r="AA1882" s="28"/>
    </row>
    <row r="1883" spans="1:27" x14ac:dyDescent="0.25">
      <c r="B1883" s="23" t="s">
        <v>514</v>
      </c>
    </row>
    <row r="1884" spans="1:27" x14ac:dyDescent="0.25">
      <c r="B1884" t="s">
        <v>1462</v>
      </c>
      <c r="C1884" t="s">
        <v>90</v>
      </c>
      <c r="D1884" t="s">
        <v>1463</v>
      </c>
      <c r="E1884" s="32">
        <v>1</v>
      </c>
      <c r="G1884" t="s">
        <v>507</v>
      </c>
      <c r="H1884" s="33">
        <v>25.78</v>
      </c>
      <c r="I1884" t="s">
        <v>508</v>
      </c>
      <c r="J1884" s="34">
        <f>ROUND(E1884* H1884,5)</f>
        <v>25.78</v>
      </c>
      <c r="K1884" s="35"/>
    </row>
    <row r="1885" spans="1:27" x14ac:dyDescent="0.25">
      <c r="D1885" s="36" t="s">
        <v>523</v>
      </c>
      <c r="E1885" s="35"/>
      <c r="H1885" s="35"/>
      <c r="K1885" s="33">
        <f>SUM(J1884:J1884)</f>
        <v>25.78</v>
      </c>
    </row>
    <row r="1886" spans="1:27" x14ac:dyDescent="0.25">
      <c r="D1886" s="36" t="s">
        <v>524</v>
      </c>
      <c r="E1886" s="35"/>
      <c r="H1886" s="35"/>
      <c r="K1886" s="37">
        <f>SUM(J1883:J1885)</f>
        <v>25.78</v>
      </c>
    </row>
    <row r="1887" spans="1:27" x14ac:dyDescent="0.25">
      <c r="D1887" s="36" t="s">
        <v>527</v>
      </c>
      <c r="E1887" s="35"/>
      <c r="H1887" s="35"/>
      <c r="K1887" s="37">
        <f>SUM(K1886:K1886)</f>
        <v>25.78</v>
      </c>
    </row>
    <row r="1889" spans="1:27" ht="45" customHeight="1" x14ac:dyDescent="0.25">
      <c r="A1889" s="27"/>
      <c r="B1889" s="27" t="s">
        <v>1464</v>
      </c>
      <c r="C1889" s="28" t="s">
        <v>90</v>
      </c>
      <c r="D1889" s="7" t="s">
        <v>1465</v>
      </c>
      <c r="E1889" s="6"/>
      <c r="F1889" s="6"/>
      <c r="G1889" s="28"/>
      <c r="H1889" s="30" t="s">
        <v>500</v>
      </c>
      <c r="I1889" s="5">
        <v>1</v>
      </c>
      <c r="J1889" s="4"/>
      <c r="K1889" s="31">
        <f>ROUND(K1894,2)</f>
        <v>3.44</v>
      </c>
      <c r="L1889" s="29" t="s">
        <v>1466</v>
      </c>
      <c r="M1889" s="28"/>
      <c r="N1889" s="28"/>
      <c r="O1889" s="28"/>
      <c r="P1889" s="28"/>
      <c r="Q1889" s="28"/>
      <c r="R1889" s="28"/>
      <c r="S1889" s="28"/>
      <c r="T1889" s="28"/>
      <c r="U1889" s="28"/>
      <c r="V1889" s="28"/>
      <c r="W1889" s="28"/>
      <c r="X1889" s="28"/>
      <c r="Y1889" s="28"/>
      <c r="Z1889" s="28"/>
      <c r="AA1889" s="28"/>
    </row>
    <row r="1890" spans="1:27" x14ac:dyDescent="0.25">
      <c r="B1890" s="23" t="s">
        <v>514</v>
      </c>
    </row>
    <row r="1891" spans="1:27" x14ac:dyDescent="0.25">
      <c r="B1891" t="s">
        <v>1467</v>
      </c>
      <c r="C1891" t="s">
        <v>90</v>
      </c>
      <c r="D1891" t="s">
        <v>1468</v>
      </c>
      <c r="E1891" s="32">
        <v>1</v>
      </c>
      <c r="G1891" t="s">
        <v>507</v>
      </c>
      <c r="H1891" s="33">
        <v>3.44</v>
      </c>
      <c r="I1891" t="s">
        <v>508</v>
      </c>
      <c r="J1891" s="34">
        <f>ROUND(E1891* H1891,5)</f>
        <v>3.44</v>
      </c>
      <c r="K1891" s="35"/>
    </row>
    <row r="1892" spans="1:27" x14ac:dyDescent="0.25">
      <c r="D1892" s="36" t="s">
        <v>523</v>
      </c>
      <c r="E1892" s="35"/>
      <c r="H1892" s="35"/>
      <c r="K1892" s="33">
        <f>SUM(J1891:J1891)</f>
        <v>3.44</v>
      </c>
    </row>
    <row r="1893" spans="1:27" x14ac:dyDescent="0.25">
      <c r="D1893" s="36" t="s">
        <v>524</v>
      </c>
      <c r="E1893" s="35"/>
      <c r="H1893" s="35"/>
      <c r="K1893" s="37">
        <f>SUM(J1890:J1892)</f>
        <v>3.44</v>
      </c>
    </row>
    <row r="1894" spans="1:27" x14ac:dyDescent="0.25">
      <c r="D1894" s="36" t="s">
        <v>527</v>
      </c>
      <c r="E1894" s="35"/>
      <c r="H1894" s="35"/>
      <c r="K1894" s="37">
        <f>SUM(K1893:K1893)</f>
        <v>3.44</v>
      </c>
    </row>
    <row r="1896" spans="1:27" ht="45" customHeight="1" x14ac:dyDescent="0.25">
      <c r="A1896" s="27"/>
      <c r="B1896" s="27" t="s">
        <v>1469</v>
      </c>
      <c r="C1896" s="28" t="s">
        <v>90</v>
      </c>
      <c r="D1896" s="7" t="s">
        <v>1470</v>
      </c>
      <c r="E1896" s="6"/>
      <c r="F1896" s="6"/>
      <c r="G1896" s="28"/>
      <c r="H1896" s="30" t="s">
        <v>500</v>
      </c>
      <c r="I1896" s="5">
        <v>1</v>
      </c>
      <c r="J1896" s="4"/>
      <c r="K1896" s="31">
        <f>ROUND(K1901,2)</f>
        <v>0.63</v>
      </c>
      <c r="L1896" s="29" t="s">
        <v>1471</v>
      </c>
      <c r="M1896" s="28"/>
      <c r="N1896" s="28"/>
      <c r="O1896" s="28"/>
      <c r="P1896" s="28"/>
      <c r="Q1896" s="28"/>
      <c r="R1896" s="28"/>
      <c r="S1896" s="28"/>
      <c r="T1896" s="28"/>
      <c r="U1896" s="28"/>
      <c r="V1896" s="28"/>
      <c r="W1896" s="28"/>
      <c r="X1896" s="28"/>
      <c r="Y1896" s="28"/>
      <c r="Z1896" s="28"/>
      <c r="AA1896" s="28"/>
    </row>
    <row r="1897" spans="1:27" x14ac:dyDescent="0.25">
      <c r="B1897" s="23" t="s">
        <v>514</v>
      </c>
    </row>
    <row r="1898" spans="1:27" x14ac:dyDescent="0.25">
      <c r="B1898" t="s">
        <v>1472</v>
      </c>
      <c r="C1898" t="s">
        <v>90</v>
      </c>
      <c r="D1898" t="s">
        <v>1473</v>
      </c>
      <c r="E1898" s="32">
        <v>1</v>
      </c>
      <c r="G1898" t="s">
        <v>507</v>
      </c>
      <c r="H1898" s="33">
        <v>0.63</v>
      </c>
      <c r="I1898" t="s">
        <v>508</v>
      </c>
      <c r="J1898" s="34">
        <f>ROUND(E1898* H1898,5)</f>
        <v>0.63</v>
      </c>
      <c r="K1898" s="35"/>
    </row>
    <row r="1899" spans="1:27" x14ac:dyDescent="0.25">
      <c r="D1899" s="36" t="s">
        <v>523</v>
      </c>
      <c r="E1899" s="35"/>
      <c r="H1899" s="35"/>
      <c r="K1899" s="33">
        <f>SUM(J1898:J1898)</f>
        <v>0.63</v>
      </c>
    </row>
    <row r="1900" spans="1:27" x14ac:dyDescent="0.25">
      <c r="D1900" s="36" t="s">
        <v>524</v>
      </c>
      <c r="E1900" s="35"/>
      <c r="H1900" s="35"/>
      <c r="K1900" s="37">
        <f>SUM(J1897:J1899)</f>
        <v>0.63</v>
      </c>
    </row>
    <row r="1901" spans="1:27" x14ac:dyDescent="0.25">
      <c r="D1901" s="36" t="s">
        <v>527</v>
      </c>
      <c r="E1901" s="35"/>
      <c r="H1901" s="35"/>
      <c r="K1901" s="37">
        <f>SUM(K1900:K1900)</f>
        <v>0.63</v>
      </c>
    </row>
    <row r="1903" spans="1:27" ht="45" customHeight="1" x14ac:dyDescent="0.25">
      <c r="A1903" s="27"/>
      <c r="B1903" s="27" t="s">
        <v>1474</v>
      </c>
      <c r="C1903" s="28" t="s">
        <v>90</v>
      </c>
      <c r="D1903" s="7" t="s">
        <v>1475</v>
      </c>
      <c r="E1903" s="6"/>
      <c r="F1903" s="6"/>
      <c r="G1903" s="28"/>
      <c r="H1903" s="30" t="s">
        <v>500</v>
      </c>
      <c r="I1903" s="5">
        <v>1</v>
      </c>
      <c r="J1903" s="4"/>
      <c r="K1903" s="31">
        <f>ROUND(K1908,2)</f>
        <v>1.6</v>
      </c>
      <c r="L1903" s="29" t="s">
        <v>1476</v>
      </c>
      <c r="M1903" s="28"/>
      <c r="N1903" s="28"/>
      <c r="O1903" s="28"/>
      <c r="P1903" s="28"/>
      <c r="Q1903" s="28"/>
      <c r="R1903" s="28"/>
      <c r="S1903" s="28"/>
      <c r="T1903" s="28"/>
      <c r="U1903" s="28"/>
      <c r="V1903" s="28"/>
      <c r="W1903" s="28"/>
      <c r="X1903" s="28"/>
      <c r="Y1903" s="28"/>
      <c r="Z1903" s="28"/>
      <c r="AA1903" s="28"/>
    </row>
    <row r="1904" spans="1:27" x14ac:dyDescent="0.25">
      <c r="B1904" s="23" t="s">
        <v>514</v>
      </c>
    </row>
    <row r="1905" spans="1:27" x14ac:dyDescent="0.25">
      <c r="B1905" t="s">
        <v>1477</v>
      </c>
      <c r="C1905" t="s">
        <v>90</v>
      </c>
      <c r="D1905" t="s">
        <v>1478</v>
      </c>
      <c r="E1905" s="32">
        <v>1</v>
      </c>
      <c r="G1905" t="s">
        <v>507</v>
      </c>
      <c r="H1905" s="33">
        <v>1.6</v>
      </c>
      <c r="I1905" t="s">
        <v>508</v>
      </c>
      <c r="J1905" s="34">
        <f>ROUND(E1905* H1905,5)</f>
        <v>1.6</v>
      </c>
      <c r="K1905" s="35"/>
    </row>
    <row r="1906" spans="1:27" x14ac:dyDescent="0.25">
      <c r="D1906" s="36" t="s">
        <v>523</v>
      </c>
      <c r="E1906" s="35"/>
      <c r="H1906" s="35"/>
      <c r="K1906" s="33">
        <f>SUM(J1905:J1905)</f>
        <v>1.6</v>
      </c>
    </row>
    <row r="1907" spans="1:27" x14ac:dyDescent="0.25">
      <c r="D1907" s="36" t="s">
        <v>524</v>
      </c>
      <c r="E1907" s="35"/>
      <c r="H1907" s="35"/>
      <c r="K1907" s="37">
        <f>SUM(J1904:J1906)</f>
        <v>1.6</v>
      </c>
    </row>
    <row r="1908" spans="1:27" x14ac:dyDescent="0.25">
      <c r="D1908" s="36" t="s">
        <v>527</v>
      </c>
      <c r="E1908" s="35"/>
      <c r="H1908" s="35"/>
      <c r="K1908" s="37">
        <f>SUM(K1907:K1907)</f>
        <v>1.6</v>
      </c>
    </row>
    <row r="1910" spans="1:27" ht="45" customHeight="1" x14ac:dyDescent="0.25">
      <c r="A1910" s="27"/>
      <c r="B1910" s="27" t="s">
        <v>1479</v>
      </c>
      <c r="C1910" s="28" t="s">
        <v>90</v>
      </c>
      <c r="D1910" s="7" t="s">
        <v>1480</v>
      </c>
      <c r="E1910" s="6"/>
      <c r="F1910" s="6"/>
      <c r="G1910" s="28"/>
      <c r="H1910" s="30" t="s">
        <v>500</v>
      </c>
      <c r="I1910" s="5">
        <v>1</v>
      </c>
      <c r="J1910" s="4"/>
      <c r="K1910" s="31">
        <f>ROUND(K1915,2)</f>
        <v>2.33</v>
      </c>
      <c r="L1910" s="29" t="s">
        <v>1481</v>
      </c>
      <c r="M1910" s="28"/>
      <c r="N1910" s="28"/>
      <c r="O1910" s="28"/>
      <c r="P1910" s="28"/>
      <c r="Q1910" s="28"/>
      <c r="R1910" s="28"/>
      <c r="S1910" s="28"/>
      <c r="T1910" s="28"/>
      <c r="U1910" s="28"/>
      <c r="V1910" s="28"/>
      <c r="W1910" s="28"/>
      <c r="X1910" s="28"/>
      <c r="Y1910" s="28"/>
      <c r="Z1910" s="28"/>
      <c r="AA1910" s="28"/>
    </row>
    <row r="1911" spans="1:27" x14ac:dyDescent="0.25">
      <c r="B1911" s="23" t="s">
        <v>514</v>
      </c>
    </row>
    <row r="1912" spans="1:27" x14ac:dyDescent="0.25">
      <c r="B1912" t="s">
        <v>1482</v>
      </c>
      <c r="C1912" t="s">
        <v>90</v>
      </c>
      <c r="D1912" t="s">
        <v>1483</v>
      </c>
      <c r="E1912" s="32">
        <v>1</v>
      </c>
      <c r="G1912" t="s">
        <v>507</v>
      </c>
      <c r="H1912" s="33">
        <v>2.33</v>
      </c>
      <c r="I1912" t="s">
        <v>508</v>
      </c>
      <c r="J1912" s="34">
        <f>ROUND(E1912* H1912,5)</f>
        <v>2.33</v>
      </c>
      <c r="K1912" s="35"/>
    </row>
    <row r="1913" spans="1:27" x14ac:dyDescent="0.25">
      <c r="D1913" s="36" t="s">
        <v>523</v>
      </c>
      <c r="E1913" s="35"/>
      <c r="H1913" s="35"/>
      <c r="K1913" s="33">
        <f>SUM(J1912:J1912)</f>
        <v>2.33</v>
      </c>
    </row>
    <row r="1914" spans="1:27" x14ac:dyDescent="0.25">
      <c r="D1914" s="36" t="s">
        <v>524</v>
      </c>
      <c r="E1914" s="35"/>
      <c r="H1914" s="35"/>
      <c r="K1914" s="37">
        <f>SUM(J1911:J1913)</f>
        <v>2.33</v>
      </c>
    </row>
    <row r="1915" spans="1:27" x14ac:dyDescent="0.25">
      <c r="D1915" s="36" t="s">
        <v>527</v>
      </c>
      <c r="E1915" s="35"/>
      <c r="H1915" s="35"/>
      <c r="K1915" s="37">
        <f>SUM(K1914:K1914)</f>
        <v>2.33</v>
      </c>
    </row>
    <row r="1917" spans="1:27" ht="45" customHeight="1" x14ac:dyDescent="0.25">
      <c r="A1917" s="27"/>
      <c r="B1917" s="27" t="s">
        <v>1484</v>
      </c>
      <c r="C1917" s="28" t="s">
        <v>90</v>
      </c>
      <c r="D1917" s="7" t="s">
        <v>1485</v>
      </c>
      <c r="E1917" s="6"/>
      <c r="F1917" s="6"/>
      <c r="G1917" s="28"/>
      <c r="H1917" s="30" t="s">
        <v>500</v>
      </c>
      <c r="I1917" s="5">
        <v>1</v>
      </c>
      <c r="J1917" s="4"/>
      <c r="K1917" s="31">
        <f>ROUND(K1922,2)</f>
        <v>4.28</v>
      </c>
      <c r="L1917" s="29" t="s">
        <v>1486</v>
      </c>
      <c r="M1917" s="28"/>
      <c r="N1917" s="28"/>
      <c r="O1917" s="28"/>
      <c r="P1917" s="28"/>
      <c r="Q1917" s="28"/>
      <c r="R1917" s="28"/>
      <c r="S1917" s="28"/>
      <c r="T1917" s="28"/>
      <c r="U1917" s="28"/>
      <c r="V1917" s="28"/>
      <c r="W1917" s="28"/>
      <c r="X1917" s="28"/>
      <c r="Y1917" s="28"/>
      <c r="Z1917" s="28"/>
      <c r="AA1917" s="28"/>
    </row>
    <row r="1918" spans="1:27" x14ac:dyDescent="0.25">
      <c r="B1918" s="23" t="s">
        <v>514</v>
      </c>
    </row>
    <row r="1919" spans="1:27" x14ac:dyDescent="0.25">
      <c r="B1919" t="s">
        <v>1487</v>
      </c>
      <c r="C1919" t="s">
        <v>90</v>
      </c>
      <c r="D1919" t="s">
        <v>1488</v>
      </c>
      <c r="E1919" s="32">
        <v>1</v>
      </c>
      <c r="G1919" t="s">
        <v>507</v>
      </c>
      <c r="H1919" s="33">
        <v>4.28</v>
      </c>
      <c r="I1919" t="s">
        <v>508</v>
      </c>
      <c r="J1919" s="34">
        <f>ROUND(E1919* H1919,5)</f>
        <v>4.28</v>
      </c>
      <c r="K1919" s="35"/>
    </row>
    <row r="1920" spans="1:27" x14ac:dyDescent="0.25">
      <c r="D1920" s="36" t="s">
        <v>523</v>
      </c>
      <c r="E1920" s="35"/>
      <c r="H1920" s="35"/>
      <c r="K1920" s="33">
        <f>SUM(J1919:J1919)</f>
        <v>4.28</v>
      </c>
    </row>
    <row r="1921" spans="1:27" x14ac:dyDescent="0.25">
      <c r="D1921" s="36" t="s">
        <v>524</v>
      </c>
      <c r="E1921" s="35"/>
      <c r="H1921" s="35"/>
      <c r="K1921" s="37">
        <f>SUM(J1918:J1920)</f>
        <v>4.28</v>
      </c>
    </row>
    <row r="1922" spans="1:27" x14ac:dyDescent="0.25">
      <c r="D1922" s="36" t="s">
        <v>527</v>
      </c>
      <c r="E1922" s="35"/>
      <c r="H1922" s="35"/>
      <c r="K1922" s="37">
        <f>SUM(K1921:K1921)</f>
        <v>4.28</v>
      </c>
    </row>
    <row r="1924" spans="1:27" ht="45" customHeight="1" x14ac:dyDescent="0.25">
      <c r="A1924" s="27"/>
      <c r="B1924" s="27" t="s">
        <v>1489</v>
      </c>
      <c r="C1924" s="28" t="s">
        <v>90</v>
      </c>
      <c r="D1924" s="7" t="s">
        <v>1490</v>
      </c>
      <c r="E1924" s="6"/>
      <c r="F1924" s="6"/>
      <c r="G1924" s="28"/>
      <c r="H1924" s="30" t="s">
        <v>500</v>
      </c>
      <c r="I1924" s="5">
        <v>1</v>
      </c>
      <c r="J1924" s="4"/>
      <c r="K1924" s="31">
        <f>ROUND(K1944,2)</f>
        <v>152.21</v>
      </c>
      <c r="L1924" s="29" t="s">
        <v>1491</v>
      </c>
      <c r="M1924" s="28"/>
      <c r="N1924" s="28"/>
      <c r="O1924" s="28"/>
      <c r="P1924" s="28"/>
      <c r="Q1924" s="28"/>
      <c r="R1924" s="28"/>
      <c r="S1924" s="28"/>
      <c r="T1924" s="28"/>
      <c r="U1924" s="28"/>
      <c r="V1924" s="28"/>
      <c r="W1924" s="28"/>
      <c r="X1924" s="28"/>
      <c r="Y1924" s="28"/>
      <c r="Z1924" s="28"/>
      <c r="AA1924" s="28"/>
    </row>
    <row r="1925" spans="1:27" x14ac:dyDescent="0.25">
      <c r="B1925" s="23" t="s">
        <v>502</v>
      </c>
    </row>
    <row r="1926" spans="1:27" x14ac:dyDescent="0.25">
      <c r="B1926" t="s">
        <v>716</v>
      </c>
      <c r="C1926" t="s">
        <v>504</v>
      </c>
      <c r="D1926" t="s">
        <v>717</v>
      </c>
      <c r="E1926" s="32">
        <v>0.35</v>
      </c>
      <c r="F1926" t="s">
        <v>506</v>
      </c>
      <c r="G1926" t="s">
        <v>507</v>
      </c>
      <c r="H1926" s="33">
        <v>31.11</v>
      </c>
      <c r="I1926" t="s">
        <v>508</v>
      </c>
      <c r="J1926" s="34">
        <f>ROUND(E1926/I1924* H1926,5)</f>
        <v>10.888500000000001</v>
      </c>
      <c r="K1926" s="35"/>
    </row>
    <row r="1927" spans="1:27" x14ac:dyDescent="0.25">
      <c r="B1927" t="s">
        <v>1492</v>
      </c>
      <c r="C1927" t="s">
        <v>504</v>
      </c>
      <c r="D1927" t="s">
        <v>1493</v>
      </c>
      <c r="E1927" s="32">
        <v>0.2</v>
      </c>
      <c r="F1927" t="s">
        <v>506</v>
      </c>
      <c r="G1927" t="s">
        <v>507</v>
      </c>
      <c r="H1927" s="33">
        <v>32.83</v>
      </c>
      <c r="I1927" t="s">
        <v>508</v>
      </c>
      <c r="J1927" s="34">
        <f>ROUND(E1927/I1924* H1927,5)</f>
        <v>6.5659999999999998</v>
      </c>
      <c r="K1927" s="35"/>
    </row>
    <row r="1928" spans="1:27" x14ac:dyDescent="0.25">
      <c r="B1928" t="s">
        <v>714</v>
      </c>
      <c r="C1928" t="s">
        <v>504</v>
      </c>
      <c r="D1928" t="s">
        <v>715</v>
      </c>
      <c r="E1928" s="32">
        <v>0.1</v>
      </c>
      <c r="F1928" t="s">
        <v>506</v>
      </c>
      <c r="G1928" t="s">
        <v>507</v>
      </c>
      <c r="H1928" s="33">
        <v>35.049999999999997</v>
      </c>
      <c r="I1928" t="s">
        <v>508</v>
      </c>
      <c r="J1928" s="34">
        <f>ROUND(E1928/I1924* H1928,5)</f>
        <v>3.5049999999999999</v>
      </c>
      <c r="K1928" s="35"/>
    </row>
    <row r="1929" spans="1:27" x14ac:dyDescent="0.25">
      <c r="D1929" s="36" t="s">
        <v>509</v>
      </c>
      <c r="E1929" s="35"/>
      <c r="H1929" s="35"/>
      <c r="K1929" s="33">
        <f>SUM(J1926:J1928)</f>
        <v>20.959499999999998</v>
      </c>
    </row>
    <row r="1930" spans="1:27" x14ac:dyDescent="0.25">
      <c r="B1930" s="23" t="s">
        <v>510</v>
      </c>
      <c r="E1930" s="35"/>
      <c r="H1930" s="35"/>
      <c r="K1930" s="35"/>
    </row>
    <row r="1931" spans="1:27" x14ac:dyDescent="0.25">
      <c r="B1931" t="s">
        <v>700</v>
      </c>
      <c r="C1931" t="s">
        <v>504</v>
      </c>
      <c r="D1931" t="s">
        <v>701</v>
      </c>
      <c r="E1931" s="32">
        <v>0.35020000000000001</v>
      </c>
      <c r="F1931" t="s">
        <v>506</v>
      </c>
      <c r="G1931" t="s">
        <v>507</v>
      </c>
      <c r="H1931" s="33">
        <v>67.13</v>
      </c>
      <c r="I1931" t="s">
        <v>508</v>
      </c>
      <c r="J1931" s="34">
        <f>ROUND(E1931/I1924* H1931,5)</f>
        <v>23.508929999999999</v>
      </c>
      <c r="K1931" s="35"/>
    </row>
    <row r="1932" spans="1:27" x14ac:dyDescent="0.25">
      <c r="B1932" t="s">
        <v>757</v>
      </c>
      <c r="C1932" t="s">
        <v>504</v>
      </c>
      <c r="D1932" t="s">
        <v>758</v>
      </c>
      <c r="E1932" s="32">
        <v>0.21</v>
      </c>
      <c r="F1932" t="s">
        <v>506</v>
      </c>
      <c r="G1932" t="s">
        <v>507</v>
      </c>
      <c r="H1932" s="33">
        <v>71.22</v>
      </c>
      <c r="I1932" t="s">
        <v>508</v>
      </c>
      <c r="J1932" s="34">
        <f>ROUND(E1932/I1924* H1932,5)</f>
        <v>14.956200000000001</v>
      </c>
      <c r="K1932" s="35"/>
    </row>
    <row r="1933" spans="1:27" x14ac:dyDescent="0.25">
      <c r="B1933" t="s">
        <v>768</v>
      </c>
      <c r="C1933" t="s">
        <v>504</v>
      </c>
      <c r="D1933" t="s">
        <v>769</v>
      </c>
      <c r="E1933" s="32">
        <v>0.28999999999999998</v>
      </c>
      <c r="F1933" t="s">
        <v>506</v>
      </c>
      <c r="G1933" t="s">
        <v>507</v>
      </c>
      <c r="H1933" s="33">
        <v>53.99</v>
      </c>
      <c r="I1933" t="s">
        <v>508</v>
      </c>
      <c r="J1933" s="34">
        <f>ROUND(E1933/I1924* H1933,5)</f>
        <v>15.6571</v>
      </c>
      <c r="K1933" s="35"/>
    </row>
    <row r="1934" spans="1:27" x14ac:dyDescent="0.25">
      <c r="B1934" t="s">
        <v>1057</v>
      </c>
      <c r="C1934" t="s">
        <v>504</v>
      </c>
      <c r="D1934" t="s">
        <v>1058</v>
      </c>
      <c r="E1934" s="32">
        <v>0.13200000000000001</v>
      </c>
      <c r="F1934" t="s">
        <v>506</v>
      </c>
      <c r="G1934" t="s">
        <v>507</v>
      </c>
      <c r="H1934" s="33">
        <v>70.790000000000006</v>
      </c>
      <c r="I1934" t="s">
        <v>508</v>
      </c>
      <c r="J1934" s="34">
        <f>ROUND(E1934/I1924* H1934,5)</f>
        <v>9.3442799999999995</v>
      </c>
      <c r="K1934" s="35"/>
    </row>
    <row r="1935" spans="1:27" x14ac:dyDescent="0.25">
      <c r="D1935" s="36" t="s">
        <v>513</v>
      </c>
      <c r="E1935" s="35"/>
      <c r="H1935" s="35"/>
      <c r="K1935" s="33">
        <f>SUM(J1931:J1934)</f>
        <v>63.46651</v>
      </c>
    </row>
    <row r="1936" spans="1:27" x14ac:dyDescent="0.25">
      <c r="B1936" s="23" t="s">
        <v>514</v>
      </c>
      <c r="E1936" s="35"/>
      <c r="H1936" s="35"/>
      <c r="K1936" s="35"/>
    </row>
    <row r="1937" spans="1:27" x14ac:dyDescent="0.25">
      <c r="B1937" t="s">
        <v>521</v>
      </c>
      <c r="C1937" t="s">
        <v>30</v>
      </c>
      <c r="D1937" t="s">
        <v>522</v>
      </c>
      <c r="E1937" s="32">
        <v>0.23039999999999999</v>
      </c>
      <c r="G1937" t="s">
        <v>507</v>
      </c>
      <c r="H1937" s="33">
        <v>2.59</v>
      </c>
      <c r="I1937" t="s">
        <v>508</v>
      </c>
      <c r="J1937" s="34">
        <f>ROUND(E1937* H1937,5)</f>
        <v>0.59674000000000005</v>
      </c>
      <c r="K1937" s="35"/>
    </row>
    <row r="1938" spans="1:27" x14ac:dyDescent="0.25">
      <c r="B1938" t="s">
        <v>1494</v>
      </c>
      <c r="C1938" t="s">
        <v>425</v>
      </c>
      <c r="D1938" t="s">
        <v>1495</v>
      </c>
      <c r="E1938" s="32">
        <v>1.2096</v>
      </c>
      <c r="G1938" t="s">
        <v>507</v>
      </c>
      <c r="H1938" s="33">
        <v>43.64</v>
      </c>
      <c r="I1938" t="s">
        <v>508</v>
      </c>
      <c r="J1938" s="34">
        <f>ROUND(E1938* H1938,5)</f>
        <v>52.786940000000001</v>
      </c>
      <c r="K1938" s="35"/>
    </row>
    <row r="1939" spans="1:27" x14ac:dyDescent="0.25">
      <c r="B1939" t="s">
        <v>1496</v>
      </c>
      <c r="C1939" t="s">
        <v>30</v>
      </c>
      <c r="D1939" t="s">
        <v>1497</v>
      </c>
      <c r="E1939" s="32">
        <v>0.34560000000000002</v>
      </c>
      <c r="G1939" t="s">
        <v>507</v>
      </c>
      <c r="H1939" s="33">
        <v>40.770000000000003</v>
      </c>
      <c r="I1939" t="s">
        <v>508</v>
      </c>
      <c r="J1939" s="34">
        <f>ROUND(E1939* H1939,5)</f>
        <v>14.090109999999999</v>
      </c>
      <c r="K1939" s="35"/>
    </row>
    <row r="1940" spans="1:27" x14ac:dyDescent="0.25">
      <c r="D1940" s="36" t="s">
        <v>523</v>
      </c>
      <c r="E1940" s="35"/>
      <c r="H1940" s="35"/>
      <c r="K1940" s="33">
        <f>SUM(J1937:J1939)</f>
        <v>67.473789999999994</v>
      </c>
    </row>
    <row r="1941" spans="1:27" x14ac:dyDescent="0.25">
      <c r="E1941" s="35"/>
      <c r="H1941" s="35"/>
      <c r="K1941" s="35"/>
    </row>
    <row r="1942" spans="1:27" x14ac:dyDescent="0.25">
      <c r="D1942" s="36" t="s">
        <v>525</v>
      </c>
      <c r="E1942" s="35"/>
      <c r="H1942" s="35">
        <v>1.5</v>
      </c>
      <c r="I1942" t="s">
        <v>526</v>
      </c>
      <c r="J1942">
        <f>ROUND(H1942/100*K1929,5)</f>
        <v>0.31439</v>
      </c>
      <c r="K1942" s="35"/>
    </row>
    <row r="1943" spans="1:27" x14ac:dyDescent="0.25">
      <c r="D1943" s="36" t="s">
        <v>524</v>
      </c>
      <c r="E1943" s="35"/>
      <c r="H1943" s="35"/>
      <c r="K1943" s="37">
        <f>SUM(J1925:J1942)</f>
        <v>152.21419</v>
      </c>
    </row>
    <row r="1944" spans="1:27" x14ac:dyDescent="0.25">
      <c r="D1944" s="36" t="s">
        <v>527</v>
      </c>
      <c r="E1944" s="35"/>
      <c r="H1944" s="35"/>
      <c r="K1944" s="37">
        <f>SUM(K1943:K1943)</f>
        <v>152.21419</v>
      </c>
    </row>
    <row r="1946" spans="1:27" ht="45" customHeight="1" x14ac:dyDescent="0.25">
      <c r="A1946" s="27"/>
      <c r="B1946" s="27" t="s">
        <v>1498</v>
      </c>
      <c r="C1946" s="28" t="s">
        <v>90</v>
      </c>
      <c r="D1946" s="7" t="s">
        <v>1499</v>
      </c>
      <c r="E1946" s="6"/>
      <c r="F1946" s="6"/>
      <c r="G1946" s="28"/>
      <c r="H1946" s="30" t="s">
        <v>500</v>
      </c>
      <c r="I1946" s="5">
        <v>1.2110000000000001</v>
      </c>
      <c r="J1946" s="4"/>
      <c r="K1946" s="31">
        <f>ROUND(K1963,2)</f>
        <v>16.79</v>
      </c>
      <c r="L1946" s="29" t="s">
        <v>1500</v>
      </c>
      <c r="M1946" s="28"/>
      <c r="N1946" s="28"/>
      <c r="O1946" s="28"/>
      <c r="P1946" s="28"/>
      <c r="Q1946" s="28"/>
      <c r="R1946" s="28"/>
      <c r="S1946" s="28"/>
      <c r="T1946" s="28"/>
      <c r="U1946" s="28"/>
      <c r="V1946" s="28"/>
      <c r="W1946" s="28"/>
      <c r="X1946" s="28"/>
      <c r="Y1946" s="28"/>
      <c r="Z1946" s="28"/>
      <c r="AA1946" s="28"/>
    </row>
    <row r="1947" spans="1:27" x14ac:dyDescent="0.25">
      <c r="B1947" s="23" t="s">
        <v>502</v>
      </c>
    </row>
    <row r="1948" spans="1:27" x14ac:dyDescent="0.25">
      <c r="B1948" t="s">
        <v>714</v>
      </c>
      <c r="C1948" t="s">
        <v>504</v>
      </c>
      <c r="D1948" t="s">
        <v>715</v>
      </c>
      <c r="E1948" s="32">
        <v>0.02</v>
      </c>
      <c r="F1948" t="s">
        <v>506</v>
      </c>
      <c r="G1948" t="s">
        <v>507</v>
      </c>
      <c r="H1948" s="33">
        <v>35.049999999999997</v>
      </c>
      <c r="I1948" t="s">
        <v>508</v>
      </c>
      <c r="J1948" s="34">
        <f>ROUND(E1948/I1946* H1948,5)</f>
        <v>0.57886000000000004</v>
      </c>
      <c r="K1948" s="35"/>
    </row>
    <row r="1949" spans="1:27" x14ac:dyDescent="0.25">
      <c r="B1949" t="s">
        <v>1492</v>
      </c>
      <c r="C1949" t="s">
        <v>504</v>
      </c>
      <c r="D1949" t="s">
        <v>1493</v>
      </c>
      <c r="E1949" s="32">
        <v>0.04</v>
      </c>
      <c r="F1949" t="s">
        <v>506</v>
      </c>
      <c r="G1949" t="s">
        <v>507</v>
      </c>
      <c r="H1949" s="33">
        <v>32.83</v>
      </c>
      <c r="I1949" t="s">
        <v>508</v>
      </c>
      <c r="J1949" s="34">
        <f>ROUND(E1949/I1946* H1949,5)</f>
        <v>1.08439</v>
      </c>
      <c r="K1949" s="35"/>
    </row>
    <row r="1950" spans="1:27" x14ac:dyDescent="0.25">
      <c r="B1950" t="s">
        <v>716</v>
      </c>
      <c r="C1950" t="s">
        <v>504</v>
      </c>
      <c r="D1950" t="s">
        <v>717</v>
      </c>
      <c r="E1950" s="32">
        <v>0.28000000000000003</v>
      </c>
      <c r="F1950" t="s">
        <v>506</v>
      </c>
      <c r="G1950" t="s">
        <v>507</v>
      </c>
      <c r="H1950" s="33">
        <v>31.11</v>
      </c>
      <c r="I1950" t="s">
        <v>508</v>
      </c>
      <c r="J1950" s="34">
        <f>ROUND(E1950/I1946* H1950,5)</f>
        <v>7.19306</v>
      </c>
      <c r="K1950" s="35"/>
    </row>
    <row r="1951" spans="1:27" x14ac:dyDescent="0.25">
      <c r="D1951" s="36" t="s">
        <v>509</v>
      </c>
      <c r="E1951" s="35"/>
      <c r="H1951" s="35"/>
      <c r="K1951" s="33">
        <f>SUM(J1948:J1950)</f>
        <v>8.8563100000000006</v>
      </c>
    </row>
    <row r="1952" spans="1:27" x14ac:dyDescent="0.25">
      <c r="B1952" s="23" t="s">
        <v>510</v>
      </c>
      <c r="E1952" s="35"/>
      <c r="H1952" s="35"/>
      <c r="K1952" s="35"/>
    </row>
    <row r="1953" spans="1:27" x14ac:dyDescent="0.25">
      <c r="B1953" t="s">
        <v>757</v>
      </c>
      <c r="C1953" t="s">
        <v>504</v>
      </c>
      <c r="D1953" t="s">
        <v>758</v>
      </c>
      <c r="E1953" s="32">
        <v>0.01</v>
      </c>
      <c r="F1953" t="s">
        <v>506</v>
      </c>
      <c r="G1953" t="s">
        <v>507</v>
      </c>
      <c r="H1953" s="33">
        <v>71.22</v>
      </c>
      <c r="I1953" t="s">
        <v>508</v>
      </c>
      <c r="J1953" s="34">
        <f>ROUND(E1953/I1946* H1953,5)</f>
        <v>0.58811000000000002</v>
      </c>
      <c r="K1953" s="35"/>
    </row>
    <row r="1954" spans="1:27" x14ac:dyDescent="0.25">
      <c r="D1954" s="36" t="s">
        <v>513</v>
      </c>
      <c r="E1954" s="35"/>
      <c r="H1954" s="35"/>
      <c r="K1954" s="33">
        <f>SUM(J1953:J1953)</f>
        <v>0.58811000000000002</v>
      </c>
    </row>
    <row r="1955" spans="1:27" x14ac:dyDescent="0.25">
      <c r="B1955" s="23" t="s">
        <v>514</v>
      </c>
      <c r="E1955" s="35"/>
      <c r="H1955" s="35"/>
      <c r="K1955" s="35"/>
    </row>
    <row r="1956" spans="1:27" x14ac:dyDescent="0.25">
      <c r="B1956" t="s">
        <v>1501</v>
      </c>
      <c r="C1956" t="s">
        <v>30</v>
      </c>
      <c r="D1956" t="s">
        <v>1502</v>
      </c>
      <c r="E1956" s="32">
        <v>1.8200000000000001E-2</v>
      </c>
      <c r="G1956" t="s">
        <v>507</v>
      </c>
      <c r="H1956" s="33">
        <v>63.46</v>
      </c>
      <c r="I1956" t="s">
        <v>508</v>
      </c>
      <c r="J1956" s="34">
        <f>ROUND(E1956* H1956,5)</f>
        <v>1.1549700000000001</v>
      </c>
      <c r="K1956" s="35"/>
    </row>
    <row r="1957" spans="1:27" x14ac:dyDescent="0.25">
      <c r="B1957" t="s">
        <v>1503</v>
      </c>
      <c r="C1957" t="s">
        <v>425</v>
      </c>
      <c r="D1957" t="s">
        <v>1504</v>
      </c>
      <c r="E1957" s="32">
        <v>6.3799999999999996E-2</v>
      </c>
      <c r="G1957" t="s">
        <v>507</v>
      </c>
      <c r="H1957" s="33">
        <v>94.45</v>
      </c>
      <c r="I1957" t="s">
        <v>508</v>
      </c>
      <c r="J1957" s="34">
        <f>ROUND(E1957* H1957,5)</f>
        <v>6.0259099999999997</v>
      </c>
      <c r="K1957" s="35"/>
    </row>
    <row r="1958" spans="1:27" x14ac:dyDescent="0.25">
      <c r="B1958" t="s">
        <v>521</v>
      </c>
      <c r="C1958" t="s">
        <v>30</v>
      </c>
      <c r="D1958" t="s">
        <v>522</v>
      </c>
      <c r="E1958" s="32">
        <v>1.2E-2</v>
      </c>
      <c r="G1958" t="s">
        <v>507</v>
      </c>
      <c r="H1958" s="33">
        <v>2.59</v>
      </c>
      <c r="I1958" t="s">
        <v>508</v>
      </c>
      <c r="J1958" s="34">
        <f>ROUND(E1958* H1958,5)</f>
        <v>3.108E-2</v>
      </c>
      <c r="K1958" s="35"/>
    </row>
    <row r="1959" spans="1:27" x14ac:dyDescent="0.25">
      <c r="D1959" s="36" t="s">
        <v>523</v>
      </c>
      <c r="E1959" s="35"/>
      <c r="H1959" s="35"/>
      <c r="K1959" s="33">
        <f>SUM(J1956:J1958)</f>
        <v>7.2119600000000004</v>
      </c>
    </row>
    <row r="1960" spans="1:27" x14ac:dyDescent="0.25">
      <c r="E1960" s="35"/>
      <c r="H1960" s="35"/>
      <c r="K1960" s="35"/>
    </row>
    <row r="1961" spans="1:27" x14ac:dyDescent="0.25">
      <c r="D1961" s="36" t="s">
        <v>525</v>
      </c>
      <c r="E1961" s="35"/>
      <c r="H1961" s="35">
        <v>1.5</v>
      </c>
      <c r="I1961" t="s">
        <v>526</v>
      </c>
      <c r="J1961">
        <f>ROUND(H1961/100*K1951,5)</f>
        <v>0.13284000000000001</v>
      </c>
      <c r="K1961" s="35"/>
    </row>
    <row r="1962" spans="1:27" x14ac:dyDescent="0.25">
      <c r="D1962" s="36" t="s">
        <v>524</v>
      </c>
      <c r="E1962" s="35"/>
      <c r="H1962" s="35"/>
      <c r="K1962" s="37">
        <f>SUM(J1947:J1961)</f>
        <v>16.789220000000004</v>
      </c>
    </row>
    <row r="1963" spans="1:27" x14ac:dyDescent="0.25">
      <c r="D1963" s="36" t="s">
        <v>527</v>
      </c>
      <c r="E1963" s="35"/>
      <c r="H1963" s="35"/>
      <c r="K1963" s="37">
        <f>SUM(K1962:K1962)</f>
        <v>16.789220000000004</v>
      </c>
    </row>
    <row r="1965" spans="1:27" ht="45" customHeight="1" x14ac:dyDescent="0.25">
      <c r="A1965" s="27"/>
      <c r="B1965" s="27" t="s">
        <v>1505</v>
      </c>
      <c r="C1965" s="28" t="s">
        <v>90</v>
      </c>
      <c r="D1965" s="7" t="s">
        <v>1506</v>
      </c>
      <c r="E1965" s="6"/>
      <c r="F1965" s="6"/>
      <c r="G1965" s="28"/>
      <c r="H1965" s="30" t="s">
        <v>500</v>
      </c>
      <c r="I1965" s="5">
        <v>1</v>
      </c>
      <c r="J1965" s="4"/>
      <c r="K1965" s="31">
        <f>ROUND(K1982,2)</f>
        <v>4.9400000000000004</v>
      </c>
      <c r="L1965" s="29" t="s">
        <v>1507</v>
      </c>
      <c r="M1965" s="28"/>
      <c r="N1965" s="28"/>
      <c r="O1965" s="28"/>
      <c r="P1965" s="28"/>
      <c r="Q1965" s="28"/>
      <c r="R1965" s="28"/>
      <c r="S1965" s="28"/>
      <c r="T1965" s="28"/>
      <c r="U1965" s="28"/>
      <c r="V1965" s="28"/>
      <c r="W1965" s="28"/>
      <c r="X1965" s="28"/>
      <c r="Y1965" s="28"/>
      <c r="Z1965" s="28"/>
      <c r="AA1965" s="28"/>
    </row>
    <row r="1966" spans="1:27" x14ac:dyDescent="0.25">
      <c r="B1966" s="23" t="s">
        <v>502</v>
      </c>
    </row>
    <row r="1967" spans="1:27" x14ac:dyDescent="0.25">
      <c r="B1967" t="s">
        <v>1492</v>
      </c>
      <c r="C1967" t="s">
        <v>504</v>
      </c>
      <c r="D1967" t="s">
        <v>1493</v>
      </c>
      <c r="E1967" s="32">
        <v>1.6E-2</v>
      </c>
      <c r="F1967" t="s">
        <v>506</v>
      </c>
      <c r="G1967" t="s">
        <v>507</v>
      </c>
      <c r="H1967" s="33">
        <v>32.83</v>
      </c>
      <c r="I1967" t="s">
        <v>508</v>
      </c>
      <c r="J1967" s="34">
        <f>ROUND(E1967/I1965* H1967,5)</f>
        <v>0.52527999999999997</v>
      </c>
      <c r="K1967" s="35"/>
    </row>
    <row r="1968" spans="1:27" x14ac:dyDescent="0.25">
      <c r="B1968" t="s">
        <v>716</v>
      </c>
      <c r="C1968" t="s">
        <v>504</v>
      </c>
      <c r="D1968" t="s">
        <v>717</v>
      </c>
      <c r="E1968" s="32">
        <v>6.5000000000000002E-2</v>
      </c>
      <c r="F1968" t="s">
        <v>506</v>
      </c>
      <c r="G1968" t="s">
        <v>507</v>
      </c>
      <c r="H1968" s="33">
        <v>31.11</v>
      </c>
      <c r="I1968" t="s">
        <v>508</v>
      </c>
      <c r="J1968" s="34">
        <f>ROUND(E1968/I1965* H1968,5)</f>
        <v>2.0221499999999999</v>
      </c>
      <c r="K1968" s="35"/>
    </row>
    <row r="1969" spans="1:27" x14ac:dyDescent="0.25">
      <c r="B1969" t="s">
        <v>714</v>
      </c>
      <c r="C1969" t="s">
        <v>504</v>
      </c>
      <c r="D1969" t="s">
        <v>715</v>
      </c>
      <c r="E1969" s="32">
        <v>8.0000000000000002E-3</v>
      </c>
      <c r="F1969" t="s">
        <v>506</v>
      </c>
      <c r="G1969" t="s">
        <v>507</v>
      </c>
      <c r="H1969" s="33">
        <v>35.049999999999997</v>
      </c>
      <c r="I1969" t="s">
        <v>508</v>
      </c>
      <c r="J1969" s="34">
        <f>ROUND(E1969/I1965* H1969,5)</f>
        <v>0.28039999999999998</v>
      </c>
      <c r="K1969" s="35"/>
    </row>
    <row r="1970" spans="1:27" x14ac:dyDescent="0.25">
      <c r="D1970" s="36" t="s">
        <v>509</v>
      </c>
      <c r="E1970" s="35"/>
      <c r="H1970" s="35"/>
      <c r="K1970" s="33">
        <f>SUM(J1967:J1969)</f>
        <v>2.8278299999999996</v>
      </c>
    </row>
    <row r="1971" spans="1:27" x14ac:dyDescent="0.25">
      <c r="B1971" s="23" t="s">
        <v>510</v>
      </c>
      <c r="E1971" s="35"/>
      <c r="H1971" s="35"/>
      <c r="K1971" s="35"/>
    </row>
    <row r="1972" spans="1:27" x14ac:dyDescent="0.25">
      <c r="B1972" t="s">
        <v>757</v>
      </c>
      <c r="C1972" t="s">
        <v>504</v>
      </c>
      <c r="D1972" t="s">
        <v>758</v>
      </c>
      <c r="E1972" s="32">
        <v>3.0000000000000001E-3</v>
      </c>
      <c r="F1972" t="s">
        <v>506</v>
      </c>
      <c r="G1972" t="s">
        <v>507</v>
      </c>
      <c r="H1972" s="33">
        <v>71.22</v>
      </c>
      <c r="I1972" t="s">
        <v>508</v>
      </c>
      <c r="J1972" s="34">
        <f>ROUND(E1972/I1965* H1972,5)</f>
        <v>0.21365999999999999</v>
      </c>
      <c r="K1972" s="35"/>
    </row>
    <row r="1973" spans="1:27" x14ac:dyDescent="0.25">
      <c r="D1973" s="36" t="s">
        <v>513</v>
      </c>
      <c r="E1973" s="35"/>
      <c r="H1973" s="35"/>
      <c r="K1973" s="33">
        <f>SUM(J1972:J1972)</f>
        <v>0.21365999999999999</v>
      </c>
    </row>
    <row r="1974" spans="1:27" x14ac:dyDescent="0.25">
      <c r="B1974" s="23" t="s">
        <v>514</v>
      </c>
      <c r="E1974" s="35"/>
      <c r="H1974" s="35"/>
      <c r="K1974" s="35"/>
    </row>
    <row r="1975" spans="1:27" x14ac:dyDescent="0.25">
      <c r="B1975" t="s">
        <v>1503</v>
      </c>
      <c r="C1975" t="s">
        <v>425</v>
      </c>
      <c r="D1975" t="s">
        <v>1504</v>
      </c>
      <c r="E1975" s="32">
        <v>1.6410000000000001E-2</v>
      </c>
      <c r="G1975" t="s">
        <v>507</v>
      </c>
      <c r="H1975" s="33">
        <v>94.45</v>
      </c>
      <c r="I1975" t="s">
        <v>508</v>
      </c>
      <c r="J1975" s="34">
        <f>ROUND(E1975* H1975,5)</f>
        <v>1.54992</v>
      </c>
      <c r="K1975" s="35"/>
    </row>
    <row r="1976" spans="1:27" x14ac:dyDescent="0.25">
      <c r="B1976" t="s">
        <v>521</v>
      </c>
      <c r="C1976" t="s">
        <v>30</v>
      </c>
      <c r="D1976" t="s">
        <v>522</v>
      </c>
      <c r="E1976" s="32">
        <v>3.13E-3</v>
      </c>
      <c r="G1976" t="s">
        <v>507</v>
      </c>
      <c r="H1976" s="33">
        <v>2.59</v>
      </c>
      <c r="I1976" t="s">
        <v>508</v>
      </c>
      <c r="J1976" s="34">
        <f>ROUND(E1976* H1976,5)</f>
        <v>8.1099999999999992E-3</v>
      </c>
      <c r="K1976" s="35"/>
    </row>
    <row r="1977" spans="1:27" x14ac:dyDescent="0.25">
      <c r="B1977" t="s">
        <v>1501</v>
      </c>
      <c r="C1977" t="s">
        <v>30</v>
      </c>
      <c r="D1977" t="s">
        <v>1502</v>
      </c>
      <c r="E1977" s="32">
        <v>4.6899999999999997E-3</v>
      </c>
      <c r="G1977" t="s">
        <v>507</v>
      </c>
      <c r="H1977" s="33">
        <v>63.46</v>
      </c>
      <c r="I1977" t="s">
        <v>508</v>
      </c>
      <c r="J1977" s="34">
        <f>ROUND(E1977* H1977,5)</f>
        <v>0.29763000000000001</v>
      </c>
      <c r="K1977" s="35"/>
    </row>
    <row r="1978" spans="1:27" x14ac:dyDescent="0.25">
      <c r="D1978" s="36" t="s">
        <v>523</v>
      </c>
      <c r="E1978" s="35"/>
      <c r="H1978" s="35"/>
      <c r="K1978" s="33">
        <f>SUM(J1975:J1977)</f>
        <v>1.8556600000000001</v>
      </c>
    </row>
    <row r="1979" spans="1:27" x14ac:dyDescent="0.25">
      <c r="E1979" s="35"/>
      <c r="H1979" s="35"/>
      <c r="K1979" s="35"/>
    </row>
    <row r="1980" spans="1:27" x14ac:dyDescent="0.25">
      <c r="D1980" s="36" t="s">
        <v>525</v>
      </c>
      <c r="E1980" s="35"/>
      <c r="H1980" s="35">
        <v>1.5</v>
      </c>
      <c r="I1980" t="s">
        <v>526</v>
      </c>
      <c r="J1980">
        <f>ROUND(H1980/100*K1970,5)</f>
        <v>4.2419999999999999E-2</v>
      </c>
      <c r="K1980" s="35"/>
    </row>
    <row r="1981" spans="1:27" x14ac:dyDescent="0.25">
      <c r="D1981" s="36" t="s">
        <v>524</v>
      </c>
      <c r="E1981" s="35"/>
      <c r="H1981" s="35"/>
      <c r="K1981" s="37">
        <f>SUM(J1966:J1980)</f>
        <v>4.9395699999999998</v>
      </c>
    </row>
    <row r="1982" spans="1:27" x14ac:dyDescent="0.25">
      <c r="D1982" s="36" t="s">
        <v>527</v>
      </c>
      <c r="E1982" s="35"/>
      <c r="H1982" s="35"/>
      <c r="K1982" s="37">
        <f>SUM(K1981:K1981)</f>
        <v>4.9395699999999998</v>
      </c>
    </row>
    <row r="1984" spans="1:27" ht="45" customHeight="1" x14ac:dyDescent="0.25">
      <c r="A1984" s="27"/>
      <c r="B1984" s="27" t="s">
        <v>1508</v>
      </c>
      <c r="C1984" s="28" t="s">
        <v>90</v>
      </c>
      <c r="D1984" s="7" t="s">
        <v>1509</v>
      </c>
      <c r="E1984" s="6"/>
      <c r="F1984" s="6"/>
      <c r="G1984" s="28"/>
      <c r="H1984" s="30" t="s">
        <v>500</v>
      </c>
      <c r="I1984" s="5">
        <v>1</v>
      </c>
      <c r="J1984" s="4"/>
      <c r="K1984" s="31">
        <f>ROUND(K2001,2)</f>
        <v>8.59</v>
      </c>
      <c r="L1984" s="29" t="s">
        <v>1510</v>
      </c>
      <c r="M1984" s="28"/>
      <c r="N1984" s="28"/>
      <c r="O1984" s="28"/>
      <c r="P1984" s="28"/>
      <c r="Q1984" s="28"/>
      <c r="R1984" s="28"/>
      <c r="S1984" s="28"/>
      <c r="T1984" s="28"/>
      <c r="U1984" s="28"/>
      <c r="V1984" s="28"/>
      <c r="W1984" s="28"/>
      <c r="X1984" s="28"/>
      <c r="Y1984" s="28"/>
      <c r="Z1984" s="28"/>
      <c r="AA1984" s="28"/>
    </row>
    <row r="1985" spans="2:11" x14ac:dyDescent="0.25">
      <c r="B1985" s="23" t="s">
        <v>502</v>
      </c>
    </row>
    <row r="1986" spans="2:11" x14ac:dyDescent="0.25">
      <c r="B1986" t="s">
        <v>714</v>
      </c>
      <c r="C1986" t="s">
        <v>504</v>
      </c>
      <c r="D1986" t="s">
        <v>715</v>
      </c>
      <c r="E1986" s="32">
        <v>8.9999999999999993E-3</v>
      </c>
      <c r="F1986" t="s">
        <v>506</v>
      </c>
      <c r="G1986" t="s">
        <v>507</v>
      </c>
      <c r="H1986" s="33">
        <v>35.049999999999997</v>
      </c>
      <c r="I1986" t="s">
        <v>508</v>
      </c>
      <c r="J1986" s="34">
        <f>ROUND(E1986/I1984* H1986,5)</f>
        <v>0.31545000000000001</v>
      </c>
      <c r="K1986" s="35"/>
    </row>
    <row r="1987" spans="2:11" x14ac:dyDescent="0.25">
      <c r="B1987" t="s">
        <v>716</v>
      </c>
      <c r="C1987" t="s">
        <v>504</v>
      </c>
      <c r="D1987" t="s">
        <v>717</v>
      </c>
      <c r="E1987" s="32">
        <v>0.13</v>
      </c>
      <c r="F1987" t="s">
        <v>506</v>
      </c>
      <c r="G1987" t="s">
        <v>507</v>
      </c>
      <c r="H1987" s="33">
        <v>31.11</v>
      </c>
      <c r="I1987" t="s">
        <v>508</v>
      </c>
      <c r="J1987" s="34">
        <f>ROUND(E1987/I1984* H1987,5)</f>
        <v>4.0442999999999998</v>
      </c>
      <c r="K1987" s="35"/>
    </row>
    <row r="1988" spans="2:11" x14ac:dyDescent="0.25">
      <c r="B1988" t="s">
        <v>1492</v>
      </c>
      <c r="C1988" t="s">
        <v>504</v>
      </c>
      <c r="D1988" t="s">
        <v>1493</v>
      </c>
      <c r="E1988" s="32">
        <v>1.7999999999999999E-2</v>
      </c>
      <c r="F1988" t="s">
        <v>506</v>
      </c>
      <c r="G1988" t="s">
        <v>507</v>
      </c>
      <c r="H1988" s="33">
        <v>32.83</v>
      </c>
      <c r="I1988" t="s">
        <v>508</v>
      </c>
      <c r="J1988" s="34">
        <f>ROUND(E1988/I1984* H1988,5)</f>
        <v>0.59094000000000002</v>
      </c>
      <c r="K1988" s="35"/>
    </row>
    <row r="1989" spans="2:11" x14ac:dyDescent="0.25">
      <c r="D1989" s="36" t="s">
        <v>509</v>
      </c>
      <c r="E1989" s="35"/>
      <c r="H1989" s="35"/>
      <c r="K1989" s="33">
        <f>SUM(J1986:J1988)</f>
        <v>4.9506899999999998</v>
      </c>
    </row>
    <row r="1990" spans="2:11" x14ac:dyDescent="0.25">
      <c r="B1990" s="23" t="s">
        <v>510</v>
      </c>
      <c r="E1990" s="35"/>
      <c r="H1990" s="35"/>
      <c r="K1990" s="35"/>
    </row>
    <row r="1991" spans="2:11" x14ac:dyDescent="0.25">
      <c r="B1991" t="s">
        <v>757</v>
      </c>
      <c r="C1991" t="s">
        <v>504</v>
      </c>
      <c r="D1991" t="s">
        <v>758</v>
      </c>
      <c r="E1991" s="32">
        <v>5.0000000000000001E-3</v>
      </c>
      <c r="F1991" t="s">
        <v>506</v>
      </c>
      <c r="G1991" t="s">
        <v>507</v>
      </c>
      <c r="H1991" s="33">
        <v>71.22</v>
      </c>
      <c r="I1991" t="s">
        <v>508</v>
      </c>
      <c r="J1991" s="34">
        <f>ROUND(E1991/I1984* H1991,5)</f>
        <v>0.35610000000000003</v>
      </c>
      <c r="K1991" s="35"/>
    </row>
    <row r="1992" spans="2:11" x14ac:dyDescent="0.25">
      <c r="D1992" s="36" t="s">
        <v>513</v>
      </c>
      <c r="E1992" s="35"/>
      <c r="H1992" s="35"/>
      <c r="K1992" s="33">
        <f>SUM(J1991:J1991)</f>
        <v>0.35610000000000003</v>
      </c>
    </row>
    <row r="1993" spans="2:11" x14ac:dyDescent="0.25">
      <c r="B1993" s="23" t="s">
        <v>514</v>
      </c>
      <c r="E1993" s="35"/>
      <c r="H1993" s="35"/>
      <c r="K1993" s="35"/>
    </row>
    <row r="1994" spans="2:11" x14ac:dyDescent="0.25">
      <c r="B1994" t="s">
        <v>521</v>
      </c>
      <c r="C1994" t="s">
        <v>30</v>
      </c>
      <c r="D1994" t="s">
        <v>522</v>
      </c>
      <c r="E1994" s="32">
        <v>5.4000000000000003E-3</v>
      </c>
      <c r="G1994" t="s">
        <v>507</v>
      </c>
      <c r="H1994" s="33">
        <v>2.59</v>
      </c>
      <c r="I1994" t="s">
        <v>508</v>
      </c>
      <c r="J1994" s="34">
        <f>ROUND(E1994* H1994,5)</f>
        <v>1.3990000000000001E-2</v>
      </c>
      <c r="K1994" s="35"/>
    </row>
    <row r="1995" spans="2:11" x14ac:dyDescent="0.25">
      <c r="B1995" t="s">
        <v>1501</v>
      </c>
      <c r="C1995" t="s">
        <v>30</v>
      </c>
      <c r="D1995" t="s">
        <v>1502</v>
      </c>
      <c r="E1995" s="32">
        <v>8.0999999999999996E-3</v>
      </c>
      <c r="G1995" t="s">
        <v>507</v>
      </c>
      <c r="H1995" s="33">
        <v>63.46</v>
      </c>
      <c r="I1995" t="s">
        <v>508</v>
      </c>
      <c r="J1995" s="34">
        <f>ROUND(E1995* H1995,5)</f>
        <v>0.51402999999999999</v>
      </c>
      <c r="K1995" s="35"/>
    </row>
    <row r="1996" spans="2:11" x14ac:dyDescent="0.25">
      <c r="B1996" t="s">
        <v>1503</v>
      </c>
      <c r="C1996" t="s">
        <v>425</v>
      </c>
      <c r="D1996" t="s">
        <v>1504</v>
      </c>
      <c r="E1996" s="32">
        <v>2.835E-2</v>
      </c>
      <c r="G1996" t="s">
        <v>507</v>
      </c>
      <c r="H1996" s="33">
        <v>94.45</v>
      </c>
      <c r="I1996" t="s">
        <v>508</v>
      </c>
      <c r="J1996" s="34">
        <f>ROUND(E1996* H1996,5)</f>
        <v>2.6776599999999999</v>
      </c>
      <c r="K1996" s="35"/>
    </row>
    <row r="1997" spans="2:11" x14ac:dyDescent="0.25">
      <c r="D1997" s="36" t="s">
        <v>523</v>
      </c>
      <c r="E1997" s="35"/>
      <c r="H1997" s="35"/>
      <c r="K1997" s="33">
        <f>SUM(J1994:J1996)</f>
        <v>3.2056800000000001</v>
      </c>
    </row>
    <row r="1998" spans="2:11" x14ac:dyDescent="0.25">
      <c r="E1998" s="35"/>
      <c r="H1998" s="35"/>
      <c r="K1998" s="35"/>
    </row>
    <row r="1999" spans="2:11" x14ac:dyDescent="0.25">
      <c r="D1999" s="36" t="s">
        <v>525</v>
      </c>
      <c r="E1999" s="35"/>
      <c r="H1999" s="35">
        <v>1.5</v>
      </c>
      <c r="I1999" t="s">
        <v>526</v>
      </c>
      <c r="J1999">
        <f>ROUND(H1999/100*K1989,5)</f>
        <v>7.4260000000000007E-2</v>
      </c>
      <c r="K1999" s="35"/>
    </row>
    <row r="2000" spans="2:11" x14ac:dyDescent="0.25">
      <c r="D2000" s="36" t="s">
        <v>524</v>
      </c>
      <c r="E2000" s="35"/>
      <c r="H2000" s="35"/>
      <c r="K2000" s="37">
        <f>SUM(J1985:J1999)</f>
        <v>8.5867299999999993</v>
      </c>
    </row>
    <row r="2001" spans="1:27" x14ac:dyDescent="0.25">
      <c r="D2001" s="36" t="s">
        <v>527</v>
      </c>
      <c r="E2001" s="35"/>
      <c r="H2001" s="35"/>
      <c r="K2001" s="37">
        <f>SUM(K2000:K2000)</f>
        <v>8.5867299999999993</v>
      </c>
    </row>
    <row r="2003" spans="1:27" ht="45" customHeight="1" x14ac:dyDescent="0.25">
      <c r="A2003" s="27"/>
      <c r="B2003" s="27" t="s">
        <v>1511</v>
      </c>
      <c r="C2003" s="28" t="s">
        <v>90</v>
      </c>
      <c r="D2003" s="7" t="s">
        <v>1512</v>
      </c>
      <c r="E2003" s="6"/>
      <c r="F2003" s="6"/>
      <c r="G2003" s="28"/>
      <c r="H2003" s="30" t="s">
        <v>500</v>
      </c>
      <c r="I2003" s="5">
        <v>1</v>
      </c>
      <c r="J2003" s="4"/>
      <c r="K2003" s="31">
        <f>ROUND(K2014,2)</f>
        <v>1.06</v>
      </c>
      <c r="L2003" s="29" t="s">
        <v>1513</v>
      </c>
      <c r="M2003" s="28"/>
      <c r="N2003" s="28"/>
      <c r="O2003" s="28"/>
      <c r="P2003" s="28"/>
      <c r="Q2003" s="28"/>
      <c r="R2003" s="28"/>
      <c r="S2003" s="28"/>
      <c r="T2003" s="28"/>
      <c r="U2003" s="28"/>
      <c r="V2003" s="28"/>
      <c r="W2003" s="28"/>
      <c r="X2003" s="28"/>
      <c r="Y2003" s="28"/>
      <c r="Z2003" s="28"/>
      <c r="AA2003" s="28"/>
    </row>
    <row r="2004" spans="1:27" x14ac:dyDescent="0.25">
      <c r="B2004" s="23" t="s">
        <v>502</v>
      </c>
    </row>
    <row r="2005" spans="1:27" x14ac:dyDescent="0.25">
      <c r="B2005" t="s">
        <v>716</v>
      </c>
      <c r="C2005" t="s">
        <v>504</v>
      </c>
      <c r="D2005" t="s">
        <v>717</v>
      </c>
      <c r="E2005" s="32">
        <v>2.4E-2</v>
      </c>
      <c r="F2005" t="s">
        <v>506</v>
      </c>
      <c r="G2005" t="s">
        <v>507</v>
      </c>
      <c r="H2005" s="33">
        <v>31.11</v>
      </c>
      <c r="I2005" t="s">
        <v>508</v>
      </c>
      <c r="J2005" s="34">
        <f>ROUND(E2005/I2003* H2005,5)</f>
        <v>0.74663999999999997</v>
      </c>
      <c r="K2005" s="35"/>
    </row>
    <row r="2006" spans="1:27" x14ac:dyDescent="0.25">
      <c r="B2006" t="s">
        <v>714</v>
      </c>
      <c r="C2006" t="s">
        <v>504</v>
      </c>
      <c r="D2006" t="s">
        <v>715</v>
      </c>
      <c r="E2006" s="32">
        <v>8.0000000000000002E-3</v>
      </c>
      <c r="F2006" t="s">
        <v>506</v>
      </c>
      <c r="G2006" t="s">
        <v>507</v>
      </c>
      <c r="H2006" s="33">
        <v>35.049999999999997</v>
      </c>
      <c r="I2006" t="s">
        <v>508</v>
      </c>
      <c r="J2006" s="34">
        <f>ROUND(E2006/I2003* H2006,5)</f>
        <v>0.28039999999999998</v>
      </c>
      <c r="K2006" s="35"/>
    </row>
    <row r="2007" spans="1:27" x14ac:dyDescent="0.25">
      <c r="D2007" s="36" t="s">
        <v>509</v>
      </c>
      <c r="E2007" s="35"/>
      <c r="H2007" s="35"/>
      <c r="K2007" s="33">
        <f>SUM(J2005:J2006)</f>
        <v>1.02704</v>
      </c>
    </row>
    <row r="2008" spans="1:27" x14ac:dyDescent="0.25">
      <c r="B2008" s="23" t="s">
        <v>514</v>
      </c>
      <c r="E2008" s="35"/>
      <c r="H2008" s="35"/>
      <c r="K2008" s="35"/>
    </row>
    <row r="2009" spans="1:27" x14ac:dyDescent="0.25">
      <c r="B2009" t="s">
        <v>521</v>
      </c>
      <c r="C2009" t="s">
        <v>30</v>
      </c>
      <c r="D2009" t="s">
        <v>522</v>
      </c>
      <c r="E2009" s="32">
        <v>5.0000000000000001E-3</v>
      </c>
      <c r="G2009" t="s">
        <v>507</v>
      </c>
      <c r="H2009" s="33">
        <v>2.59</v>
      </c>
      <c r="I2009" t="s">
        <v>508</v>
      </c>
      <c r="J2009" s="34">
        <f>ROUND(E2009* H2009,5)</f>
        <v>1.295E-2</v>
      </c>
      <c r="K2009" s="35"/>
    </row>
    <row r="2010" spans="1:27" x14ac:dyDescent="0.25">
      <c r="D2010" s="36" t="s">
        <v>523</v>
      </c>
      <c r="E2010" s="35"/>
      <c r="H2010" s="35"/>
      <c r="K2010" s="33">
        <f>SUM(J2009:J2009)</f>
        <v>1.295E-2</v>
      </c>
    </row>
    <row r="2011" spans="1:27" x14ac:dyDescent="0.25">
      <c r="E2011" s="35"/>
      <c r="H2011" s="35"/>
      <c r="K2011" s="35"/>
    </row>
    <row r="2012" spans="1:27" x14ac:dyDescent="0.25">
      <c r="D2012" s="36" t="s">
        <v>525</v>
      </c>
      <c r="E2012" s="35"/>
      <c r="H2012" s="35">
        <v>1.5</v>
      </c>
      <c r="I2012" t="s">
        <v>526</v>
      </c>
      <c r="J2012">
        <f>ROUND(H2012/100*K2007,5)</f>
        <v>1.541E-2</v>
      </c>
      <c r="K2012" s="35"/>
    </row>
    <row r="2013" spans="1:27" x14ac:dyDescent="0.25">
      <c r="D2013" s="36" t="s">
        <v>524</v>
      </c>
      <c r="E2013" s="35"/>
      <c r="H2013" s="35"/>
      <c r="K2013" s="37">
        <f>SUM(J2004:J2012)</f>
        <v>1.0553999999999999</v>
      </c>
    </row>
    <row r="2014" spans="1:27" x14ac:dyDescent="0.25">
      <c r="D2014" s="36" t="s">
        <v>527</v>
      </c>
      <c r="E2014" s="35"/>
      <c r="H2014" s="35"/>
      <c r="K2014" s="37">
        <f>SUM(K2013:K2013)</f>
        <v>1.0553999999999999</v>
      </c>
    </row>
    <row r="2016" spans="1:27" ht="45" customHeight="1" x14ac:dyDescent="0.25">
      <c r="A2016" s="27"/>
      <c r="B2016" s="27" t="s">
        <v>1514</v>
      </c>
      <c r="C2016" s="28" t="s">
        <v>90</v>
      </c>
      <c r="D2016" s="7" t="s">
        <v>1515</v>
      </c>
      <c r="E2016" s="6"/>
      <c r="F2016" s="6"/>
      <c r="G2016" s="28"/>
      <c r="H2016" s="30" t="s">
        <v>500</v>
      </c>
      <c r="I2016" s="5">
        <v>2</v>
      </c>
      <c r="J2016" s="4"/>
      <c r="K2016" s="31">
        <f>ROUND(K2032,2)</f>
        <v>400.2</v>
      </c>
      <c r="L2016" s="29" t="s">
        <v>1516</v>
      </c>
      <c r="M2016" s="28"/>
      <c r="N2016" s="28"/>
      <c r="O2016" s="28"/>
      <c r="P2016" s="28"/>
      <c r="Q2016" s="28"/>
      <c r="R2016" s="28"/>
      <c r="S2016" s="28"/>
      <c r="T2016" s="28"/>
      <c r="U2016" s="28"/>
      <c r="V2016" s="28"/>
      <c r="W2016" s="28"/>
      <c r="X2016" s="28"/>
      <c r="Y2016" s="28"/>
      <c r="Z2016" s="28"/>
      <c r="AA2016" s="28"/>
    </row>
    <row r="2017" spans="2:11" x14ac:dyDescent="0.25">
      <c r="B2017" s="23" t="s">
        <v>502</v>
      </c>
    </row>
    <row r="2018" spans="2:11" x14ac:dyDescent="0.25">
      <c r="B2018" t="s">
        <v>716</v>
      </c>
      <c r="C2018" t="s">
        <v>504</v>
      </c>
      <c r="D2018" t="s">
        <v>717</v>
      </c>
      <c r="E2018" s="32">
        <v>3</v>
      </c>
      <c r="F2018" t="s">
        <v>506</v>
      </c>
      <c r="G2018" t="s">
        <v>507</v>
      </c>
      <c r="H2018" s="33">
        <v>31.11</v>
      </c>
      <c r="I2018" t="s">
        <v>508</v>
      </c>
      <c r="J2018" s="34">
        <f>ROUND(E2018/I2016* H2018,5)</f>
        <v>46.664999999999999</v>
      </c>
      <c r="K2018" s="35"/>
    </row>
    <row r="2019" spans="2:11" x14ac:dyDescent="0.25">
      <c r="B2019" t="s">
        <v>1517</v>
      </c>
      <c r="C2019" t="s">
        <v>504</v>
      </c>
      <c r="D2019" t="s">
        <v>1518</v>
      </c>
      <c r="E2019" s="32">
        <v>3</v>
      </c>
      <c r="F2019" t="s">
        <v>506</v>
      </c>
      <c r="G2019" t="s">
        <v>507</v>
      </c>
      <c r="H2019" s="33">
        <v>42.93</v>
      </c>
      <c r="I2019" t="s">
        <v>508</v>
      </c>
      <c r="J2019" s="34">
        <f>ROUND(E2019/I2016* H2019,5)</f>
        <v>64.394999999999996</v>
      </c>
      <c r="K2019" s="35"/>
    </row>
    <row r="2020" spans="2:11" x14ac:dyDescent="0.25">
      <c r="D2020" s="36" t="s">
        <v>509</v>
      </c>
      <c r="E2020" s="35"/>
      <c r="H2020" s="35"/>
      <c r="K2020" s="33">
        <f>SUM(J2018:J2019)</f>
        <v>111.06</v>
      </c>
    </row>
    <row r="2021" spans="2:11" x14ac:dyDescent="0.25">
      <c r="B2021" s="23" t="s">
        <v>510</v>
      </c>
      <c r="E2021" s="35"/>
      <c r="H2021" s="35"/>
      <c r="K2021" s="35"/>
    </row>
    <row r="2022" spans="2:11" x14ac:dyDescent="0.25">
      <c r="B2022" t="s">
        <v>722</v>
      </c>
      <c r="C2022" t="s">
        <v>504</v>
      </c>
      <c r="D2022" t="s">
        <v>723</v>
      </c>
      <c r="E2022" s="32">
        <v>2.2999999999999998</v>
      </c>
      <c r="F2022" t="s">
        <v>506</v>
      </c>
      <c r="G2022" t="s">
        <v>507</v>
      </c>
      <c r="H2022" s="33">
        <v>73.790000000000006</v>
      </c>
      <c r="I2022" t="s">
        <v>508</v>
      </c>
      <c r="J2022" s="34">
        <f>ROUND(E2022/I2016* H2022,5)</f>
        <v>84.858500000000006</v>
      </c>
      <c r="K2022" s="35"/>
    </row>
    <row r="2023" spans="2:11" x14ac:dyDescent="0.25">
      <c r="B2023" t="s">
        <v>700</v>
      </c>
      <c r="C2023" t="s">
        <v>504</v>
      </c>
      <c r="D2023" t="s">
        <v>701</v>
      </c>
      <c r="E2023" s="32">
        <v>4.5888999999999998</v>
      </c>
      <c r="F2023" t="s">
        <v>506</v>
      </c>
      <c r="G2023" t="s">
        <v>507</v>
      </c>
      <c r="H2023" s="33">
        <v>67.13</v>
      </c>
      <c r="I2023" t="s">
        <v>508</v>
      </c>
      <c r="J2023" s="34">
        <f>ROUND(E2023/I2016* H2023,5)</f>
        <v>154.02643</v>
      </c>
      <c r="K2023" s="35"/>
    </row>
    <row r="2024" spans="2:11" x14ac:dyDescent="0.25">
      <c r="D2024" s="36" t="s">
        <v>513</v>
      </c>
      <c r="E2024" s="35"/>
      <c r="H2024" s="35"/>
      <c r="K2024" s="33">
        <f>SUM(J2022:J2023)</f>
        <v>238.88493</v>
      </c>
    </row>
    <row r="2025" spans="2:11" x14ac:dyDescent="0.25">
      <c r="B2025" s="23" t="s">
        <v>514</v>
      </c>
      <c r="E2025" s="35"/>
      <c r="H2025" s="35"/>
      <c r="K2025" s="35"/>
    </row>
    <row r="2026" spans="2:11" x14ac:dyDescent="0.25">
      <c r="B2026" t="s">
        <v>521</v>
      </c>
      <c r="C2026" t="s">
        <v>30</v>
      </c>
      <c r="D2026" t="s">
        <v>522</v>
      </c>
      <c r="E2026" s="32">
        <v>2.1</v>
      </c>
      <c r="G2026" t="s">
        <v>507</v>
      </c>
      <c r="H2026" s="33">
        <v>2.59</v>
      </c>
      <c r="I2026" t="s">
        <v>508</v>
      </c>
      <c r="J2026" s="34">
        <f>ROUND(E2026* H2026,5)</f>
        <v>5.4390000000000001</v>
      </c>
      <c r="K2026" s="35"/>
    </row>
    <row r="2027" spans="2:11" x14ac:dyDescent="0.25">
      <c r="B2027" t="s">
        <v>1501</v>
      </c>
      <c r="C2027" t="s">
        <v>30</v>
      </c>
      <c r="D2027" t="s">
        <v>1502</v>
      </c>
      <c r="E2027" s="32">
        <v>0.66249999999999998</v>
      </c>
      <c r="G2027" t="s">
        <v>507</v>
      </c>
      <c r="H2027" s="33">
        <v>63.46</v>
      </c>
      <c r="I2027" t="s">
        <v>508</v>
      </c>
      <c r="J2027" s="34">
        <f>ROUND(E2027* H2027,5)</f>
        <v>42.042250000000003</v>
      </c>
      <c r="K2027" s="35"/>
    </row>
    <row r="2028" spans="2:11" x14ac:dyDescent="0.25">
      <c r="D2028" s="36" t="s">
        <v>523</v>
      </c>
      <c r="E2028" s="35"/>
      <c r="H2028" s="35"/>
      <c r="K2028" s="33">
        <f>SUM(J2026:J2027)</f>
        <v>47.481250000000003</v>
      </c>
    </row>
    <row r="2029" spans="2:11" x14ac:dyDescent="0.25">
      <c r="E2029" s="35"/>
      <c r="H2029" s="35"/>
      <c r="K2029" s="35"/>
    </row>
    <row r="2030" spans="2:11" x14ac:dyDescent="0.25">
      <c r="D2030" s="36" t="s">
        <v>525</v>
      </c>
      <c r="E2030" s="35"/>
      <c r="H2030" s="35">
        <v>2.5</v>
      </c>
      <c r="I2030" t="s">
        <v>526</v>
      </c>
      <c r="J2030">
        <f>ROUND(H2030/100*K2020,5)</f>
        <v>2.7765</v>
      </c>
      <c r="K2030" s="35"/>
    </row>
    <row r="2031" spans="2:11" x14ac:dyDescent="0.25">
      <c r="D2031" s="36" t="s">
        <v>524</v>
      </c>
      <c r="E2031" s="35"/>
      <c r="H2031" s="35"/>
      <c r="K2031" s="37">
        <f>SUM(J2017:J2030)</f>
        <v>400.20268000000004</v>
      </c>
    </row>
    <row r="2032" spans="2:11" x14ac:dyDescent="0.25">
      <c r="D2032" s="36" t="s">
        <v>527</v>
      </c>
      <c r="E2032" s="35"/>
      <c r="H2032" s="35"/>
      <c r="K2032" s="37">
        <f>SUM(K2031:K2031)</f>
        <v>400.20268000000004</v>
      </c>
    </row>
    <row r="2034" spans="1:27" ht="45" customHeight="1" x14ac:dyDescent="0.25">
      <c r="A2034" s="27"/>
      <c r="B2034" s="27" t="s">
        <v>1519</v>
      </c>
      <c r="C2034" s="28" t="s">
        <v>14</v>
      </c>
      <c r="D2034" s="7" t="s">
        <v>1520</v>
      </c>
      <c r="E2034" s="6"/>
      <c r="F2034" s="6"/>
      <c r="G2034" s="28"/>
      <c r="H2034" s="30" t="s">
        <v>500</v>
      </c>
      <c r="I2034" s="5">
        <v>1</v>
      </c>
      <c r="J2034" s="4"/>
      <c r="K2034" s="31">
        <f>ROUND(K2045,2)</f>
        <v>7.12</v>
      </c>
      <c r="L2034" s="29" t="s">
        <v>1521</v>
      </c>
      <c r="M2034" s="28"/>
      <c r="N2034" s="28"/>
      <c r="O2034" s="28"/>
      <c r="P2034" s="28"/>
      <c r="Q2034" s="28"/>
      <c r="R2034" s="28"/>
      <c r="S2034" s="28"/>
      <c r="T2034" s="28"/>
      <c r="U2034" s="28"/>
      <c r="V2034" s="28"/>
      <c r="W2034" s="28"/>
      <c r="X2034" s="28"/>
      <c r="Y2034" s="28"/>
      <c r="Z2034" s="28"/>
      <c r="AA2034" s="28"/>
    </row>
    <row r="2035" spans="1:27" x14ac:dyDescent="0.25">
      <c r="B2035" s="23" t="s">
        <v>502</v>
      </c>
    </row>
    <row r="2036" spans="1:27" x14ac:dyDescent="0.25">
      <c r="B2036" t="s">
        <v>816</v>
      </c>
      <c r="C2036" t="s">
        <v>504</v>
      </c>
      <c r="D2036" t="s">
        <v>817</v>
      </c>
      <c r="E2036" s="32">
        <v>0.1</v>
      </c>
      <c r="F2036" t="s">
        <v>506</v>
      </c>
      <c r="G2036" t="s">
        <v>507</v>
      </c>
      <c r="H2036" s="33">
        <v>29.42</v>
      </c>
      <c r="I2036" t="s">
        <v>508</v>
      </c>
      <c r="J2036" s="34">
        <f>ROUND(E2036/I2034* H2036,5)</f>
        <v>2.9420000000000002</v>
      </c>
      <c r="K2036" s="35"/>
    </row>
    <row r="2037" spans="1:27" x14ac:dyDescent="0.25">
      <c r="B2037" t="s">
        <v>624</v>
      </c>
      <c r="C2037" t="s">
        <v>504</v>
      </c>
      <c r="D2037" t="s">
        <v>625</v>
      </c>
      <c r="E2037" s="32">
        <v>0.15</v>
      </c>
      <c r="F2037" t="s">
        <v>506</v>
      </c>
      <c r="G2037" t="s">
        <v>507</v>
      </c>
      <c r="H2037" s="33">
        <v>24.55</v>
      </c>
      <c r="I2037" t="s">
        <v>508</v>
      </c>
      <c r="J2037" s="34">
        <f>ROUND(E2037/I2034* H2037,5)</f>
        <v>3.6825000000000001</v>
      </c>
      <c r="K2037" s="35"/>
    </row>
    <row r="2038" spans="1:27" x14ac:dyDescent="0.25">
      <c r="D2038" s="36" t="s">
        <v>509</v>
      </c>
      <c r="E2038" s="35"/>
      <c r="H2038" s="35"/>
      <c r="K2038" s="33">
        <f>SUM(J2036:J2037)</f>
        <v>6.6245000000000003</v>
      </c>
    </row>
    <row r="2039" spans="1:27" x14ac:dyDescent="0.25">
      <c r="B2039" s="23" t="s">
        <v>497</v>
      </c>
      <c r="E2039" s="35"/>
      <c r="H2039" s="35"/>
      <c r="K2039" s="35"/>
    </row>
    <row r="2040" spans="1:27" x14ac:dyDescent="0.25">
      <c r="B2040" t="s">
        <v>556</v>
      </c>
      <c r="C2040" t="s">
        <v>30</v>
      </c>
      <c r="D2040" t="s">
        <v>557</v>
      </c>
      <c r="E2040" s="32">
        <v>3.0000000000000001E-3</v>
      </c>
      <c r="G2040" t="s">
        <v>507</v>
      </c>
      <c r="H2040" s="33">
        <v>131.4402</v>
      </c>
      <c r="I2040" t="s">
        <v>508</v>
      </c>
      <c r="J2040" s="34">
        <f>ROUND(E2040* H2040,5)</f>
        <v>0.39432</v>
      </c>
      <c r="K2040" s="35"/>
    </row>
    <row r="2041" spans="1:27" x14ac:dyDescent="0.25">
      <c r="D2041" s="36" t="s">
        <v>795</v>
      </c>
      <c r="E2041" s="35"/>
      <c r="H2041" s="35"/>
      <c r="K2041" s="33">
        <f>SUM(J2040:J2040)</f>
        <v>0.39432</v>
      </c>
    </row>
    <row r="2042" spans="1:27" x14ac:dyDescent="0.25">
      <c r="E2042" s="35"/>
      <c r="H2042" s="35"/>
      <c r="K2042" s="35"/>
    </row>
    <row r="2043" spans="1:27" x14ac:dyDescent="0.25">
      <c r="D2043" s="36" t="s">
        <v>525</v>
      </c>
      <c r="E2043" s="35"/>
      <c r="H2043" s="35">
        <v>1.5</v>
      </c>
      <c r="I2043" t="s">
        <v>526</v>
      </c>
      <c r="J2043">
        <f>ROUND(H2043/100*K2038,5)</f>
        <v>9.937E-2</v>
      </c>
      <c r="K2043" s="35"/>
    </row>
    <row r="2044" spans="1:27" x14ac:dyDescent="0.25">
      <c r="D2044" s="36" t="s">
        <v>524</v>
      </c>
      <c r="E2044" s="35"/>
      <c r="H2044" s="35"/>
      <c r="K2044" s="37">
        <f>SUM(J2035:J2043)</f>
        <v>7.1181900000000002</v>
      </c>
    </row>
    <row r="2045" spans="1:27" x14ac:dyDescent="0.25">
      <c r="D2045" s="36" t="s">
        <v>527</v>
      </c>
      <c r="E2045" s="35"/>
      <c r="H2045" s="35"/>
      <c r="K2045" s="37">
        <f>SUM(K2044:K2044)</f>
        <v>7.1181900000000002</v>
      </c>
    </row>
    <row r="2047" spans="1:27" ht="45" customHeight="1" x14ac:dyDescent="0.25">
      <c r="A2047" s="27"/>
      <c r="B2047" s="27" t="s">
        <v>1522</v>
      </c>
      <c r="C2047" s="28" t="s">
        <v>90</v>
      </c>
      <c r="D2047" s="7" t="s">
        <v>1523</v>
      </c>
      <c r="E2047" s="6"/>
      <c r="F2047" s="6"/>
      <c r="G2047" s="28"/>
      <c r="H2047" s="30" t="s">
        <v>500</v>
      </c>
      <c r="I2047" s="5">
        <v>1</v>
      </c>
      <c r="J2047" s="4"/>
      <c r="K2047" s="31">
        <v>5061.49</v>
      </c>
      <c r="L2047" s="29" t="s">
        <v>1524</v>
      </c>
      <c r="M2047" s="28"/>
      <c r="N2047" s="28"/>
      <c r="O2047" s="28"/>
      <c r="P2047" s="28"/>
      <c r="Q2047" s="28"/>
      <c r="R2047" s="28"/>
      <c r="S2047" s="28"/>
      <c r="T2047" s="28"/>
      <c r="U2047" s="28"/>
      <c r="V2047" s="28"/>
      <c r="W2047" s="28"/>
      <c r="X2047" s="28"/>
      <c r="Y2047" s="28"/>
      <c r="Z2047" s="28"/>
      <c r="AA2047" s="28"/>
    </row>
    <row r="2048" spans="1:27" ht="45" customHeight="1" x14ac:dyDescent="0.25">
      <c r="A2048" s="27"/>
      <c r="B2048" s="27" t="s">
        <v>1525</v>
      </c>
      <c r="C2048" s="28" t="s">
        <v>222</v>
      </c>
      <c r="D2048" s="7" t="s">
        <v>1526</v>
      </c>
      <c r="E2048" s="6"/>
      <c r="F2048" s="6"/>
      <c r="G2048" s="28"/>
      <c r="H2048" s="30" t="s">
        <v>500</v>
      </c>
      <c r="I2048" s="5">
        <v>1</v>
      </c>
      <c r="J2048" s="4"/>
      <c r="K2048" s="31">
        <f>ROUND(K2060,2)</f>
        <v>416.22</v>
      </c>
      <c r="L2048" s="29" t="s">
        <v>1527</v>
      </c>
      <c r="M2048" s="28"/>
      <c r="N2048" s="28"/>
      <c r="O2048" s="28"/>
      <c r="P2048" s="28"/>
      <c r="Q2048" s="28"/>
      <c r="R2048" s="28"/>
      <c r="S2048" s="28"/>
      <c r="T2048" s="28"/>
      <c r="U2048" s="28"/>
      <c r="V2048" s="28"/>
      <c r="W2048" s="28"/>
      <c r="X2048" s="28"/>
      <c r="Y2048" s="28"/>
      <c r="Z2048" s="28"/>
      <c r="AA2048" s="28"/>
    </row>
    <row r="2049" spans="1:27" x14ac:dyDescent="0.25">
      <c r="B2049" s="23" t="s">
        <v>502</v>
      </c>
    </row>
    <row r="2050" spans="1:27" x14ac:dyDescent="0.25">
      <c r="B2050" t="s">
        <v>1528</v>
      </c>
      <c r="C2050" t="s">
        <v>504</v>
      </c>
      <c r="D2050" t="s">
        <v>1529</v>
      </c>
      <c r="E2050" s="32">
        <v>1.5</v>
      </c>
      <c r="F2050" t="s">
        <v>506</v>
      </c>
      <c r="G2050" t="s">
        <v>507</v>
      </c>
      <c r="H2050" s="33">
        <v>24.64</v>
      </c>
      <c r="I2050" t="s">
        <v>508</v>
      </c>
      <c r="J2050" s="34">
        <f>ROUND(E2050/I2048* H2050,5)</f>
        <v>36.96</v>
      </c>
      <c r="K2050" s="35"/>
    </row>
    <row r="2051" spans="1:27" x14ac:dyDescent="0.25">
      <c r="D2051" s="36" t="s">
        <v>509</v>
      </c>
      <c r="E2051" s="35"/>
      <c r="H2051" s="35"/>
      <c r="K2051" s="33">
        <f>SUM(J2050:J2050)</f>
        <v>36.96</v>
      </c>
    </row>
    <row r="2052" spans="1:27" x14ac:dyDescent="0.25">
      <c r="B2052" s="23" t="s">
        <v>514</v>
      </c>
      <c r="E2052" s="35"/>
      <c r="H2052" s="35"/>
      <c r="K2052" s="35"/>
    </row>
    <row r="2053" spans="1:27" x14ac:dyDescent="0.25">
      <c r="B2053" t="s">
        <v>1530</v>
      </c>
      <c r="C2053" t="s">
        <v>222</v>
      </c>
      <c r="D2053" t="s">
        <v>1531</v>
      </c>
      <c r="E2053" s="32">
        <v>1</v>
      </c>
      <c r="G2053" t="s">
        <v>507</v>
      </c>
      <c r="H2053" s="33">
        <v>371.01</v>
      </c>
      <c r="I2053" t="s">
        <v>508</v>
      </c>
      <c r="J2053" s="34">
        <f>ROUND(E2053* H2053,5)</f>
        <v>371.01</v>
      </c>
      <c r="K2053" s="35"/>
    </row>
    <row r="2054" spans="1:27" x14ac:dyDescent="0.25">
      <c r="B2054" t="s">
        <v>1532</v>
      </c>
      <c r="C2054" t="s">
        <v>222</v>
      </c>
      <c r="D2054" t="s">
        <v>1533</v>
      </c>
      <c r="E2054" s="32">
        <v>1.2E-2</v>
      </c>
      <c r="G2054" t="s">
        <v>507</v>
      </c>
      <c r="H2054" s="33">
        <v>7.5</v>
      </c>
      <c r="I2054" t="s">
        <v>508</v>
      </c>
      <c r="J2054" s="34">
        <f>ROUND(E2054* H2054,5)</f>
        <v>0.09</v>
      </c>
      <c r="K2054" s="35"/>
    </row>
    <row r="2055" spans="1:27" x14ac:dyDescent="0.25">
      <c r="D2055" s="36" t="s">
        <v>523</v>
      </c>
      <c r="E2055" s="35"/>
      <c r="H2055" s="35"/>
      <c r="K2055" s="33">
        <f>SUM(J2053:J2054)</f>
        <v>371.09999999999997</v>
      </c>
    </row>
    <row r="2056" spans="1:27" x14ac:dyDescent="0.25">
      <c r="B2056" s="23" t="s">
        <v>610</v>
      </c>
      <c r="E2056" s="35"/>
      <c r="H2056" s="35"/>
      <c r="K2056" s="35"/>
    </row>
    <row r="2057" spans="1:27" x14ac:dyDescent="0.25">
      <c r="B2057" t="s">
        <v>611</v>
      </c>
      <c r="C2057" t="s">
        <v>526</v>
      </c>
      <c r="D2057" t="s">
        <v>612</v>
      </c>
      <c r="E2057" s="32">
        <v>2</v>
      </c>
      <c r="G2057" t="s">
        <v>526</v>
      </c>
      <c r="H2057" s="33">
        <v>408.06</v>
      </c>
      <c r="I2057" t="s">
        <v>508</v>
      </c>
      <c r="J2057" s="34">
        <f>ROUND(E2057* H2057/100,5)</f>
        <v>8.1611999999999991</v>
      </c>
      <c r="K2057" s="35"/>
    </row>
    <row r="2058" spans="1:27" x14ac:dyDescent="0.25">
      <c r="D2058" s="36" t="s">
        <v>613</v>
      </c>
      <c r="E2058" s="35"/>
      <c r="H2058" s="35"/>
      <c r="K2058" s="33">
        <f>SUM(J2057:J2057)</f>
        <v>8.1611999999999991</v>
      </c>
    </row>
    <row r="2059" spans="1:27" x14ac:dyDescent="0.25">
      <c r="D2059" s="36" t="s">
        <v>524</v>
      </c>
      <c r="E2059" s="35"/>
      <c r="H2059" s="35"/>
      <c r="K2059" s="37">
        <f>SUM(J2049:J2058)</f>
        <v>416.22119999999995</v>
      </c>
    </row>
    <row r="2060" spans="1:27" x14ac:dyDescent="0.25">
      <c r="D2060" s="36" t="s">
        <v>527</v>
      </c>
      <c r="E2060" s="35"/>
      <c r="H2060" s="35"/>
      <c r="K2060" s="37">
        <f>SUM(K2059:K2059)</f>
        <v>416.22119999999995</v>
      </c>
    </row>
    <row r="2062" spans="1:27" ht="45" customHeight="1" x14ac:dyDescent="0.25">
      <c r="A2062" s="27"/>
      <c r="B2062" s="27" t="s">
        <v>1534</v>
      </c>
      <c r="C2062" s="28" t="s">
        <v>101</v>
      </c>
      <c r="D2062" s="7" t="s">
        <v>1535</v>
      </c>
      <c r="E2062" s="6"/>
      <c r="F2062" s="6"/>
      <c r="G2062" s="28"/>
      <c r="H2062" s="30" t="s">
        <v>500</v>
      </c>
      <c r="I2062" s="5">
        <v>1</v>
      </c>
      <c r="J2062" s="4"/>
      <c r="K2062" s="31">
        <f>ROUND(K2074,2)</f>
        <v>1486.22</v>
      </c>
      <c r="L2062" s="29" t="s">
        <v>1536</v>
      </c>
      <c r="M2062" s="28"/>
      <c r="N2062" s="28"/>
      <c r="O2062" s="28"/>
      <c r="P2062" s="28"/>
      <c r="Q2062" s="28"/>
      <c r="R2062" s="28"/>
      <c r="S2062" s="28"/>
      <c r="T2062" s="28"/>
      <c r="U2062" s="28"/>
      <c r="V2062" s="28"/>
      <c r="W2062" s="28"/>
      <c r="X2062" s="28"/>
      <c r="Y2062" s="28"/>
      <c r="Z2062" s="28"/>
      <c r="AA2062" s="28"/>
    </row>
    <row r="2063" spans="1:27" x14ac:dyDescent="0.25">
      <c r="B2063" s="23" t="s">
        <v>502</v>
      </c>
    </row>
    <row r="2064" spans="1:27" x14ac:dyDescent="0.25">
      <c r="B2064" t="s">
        <v>1537</v>
      </c>
      <c r="C2064" t="s">
        <v>504</v>
      </c>
      <c r="D2064" t="s">
        <v>1538</v>
      </c>
      <c r="E2064" s="32">
        <v>1.319</v>
      </c>
      <c r="F2064" t="s">
        <v>506</v>
      </c>
      <c r="G2064" t="s">
        <v>507</v>
      </c>
      <c r="H2064" s="33">
        <v>27.39</v>
      </c>
      <c r="I2064" t="s">
        <v>508</v>
      </c>
      <c r="J2064" s="34">
        <f>ROUND(E2064/I2062* H2064,5)</f>
        <v>36.127409999999998</v>
      </c>
      <c r="K2064" s="35"/>
    </row>
    <row r="2065" spans="1:27" x14ac:dyDescent="0.25">
      <c r="B2065" t="s">
        <v>1539</v>
      </c>
      <c r="C2065" t="s">
        <v>504</v>
      </c>
      <c r="D2065" t="s">
        <v>1540</v>
      </c>
      <c r="E2065" s="32">
        <v>0.65900000000000003</v>
      </c>
      <c r="F2065" t="s">
        <v>506</v>
      </c>
      <c r="G2065" t="s">
        <v>507</v>
      </c>
      <c r="H2065" s="33">
        <v>31.79</v>
      </c>
      <c r="I2065" t="s">
        <v>508</v>
      </c>
      <c r="J2065" s="34">
        <f>ROUND(E2065/I2062* H2065,5)</f>
        <v>20.94961</v>
      </c>
      <c r="K2065" s="35"/>
    </row>
    <row r="2066" spans="1:27" x14ac:dyDescent="0.25">
      <c r="D2066" s="36" t="s">
        <v>509</v>
      </c>
      <c r="E2066" s="35"/>
      <c r="H2066" s="35"/>
      <c r="K2066" s="33">
        <f>SUM(J2064:J2065)</f>
        <v>57.077019999999997</v>
      </c>
    </row>
    <row r="2067" spans="1:27" x14ac:dyDescent="0.25">
      <c r="B2067" s="23" t="s">
        <v>514</v>
      </c>
      <c r="E2067" s="35"/>
      <c r="H2067" s="35"/>
      <c r="K2067" s="35"/>
    </row>
    <row r="2068" spans="1:27" x14ac:dyDescent="0.25">
      <c r="B2068" t="s">
        <v>1541</v>
      </c>
      <c r="C2068" t="s">
        <v>101</v>
      </c>
      <c r="D2068" t="s">
        <v>1542</v>
      </c>
      <c r="E2068" s="32">
        <v>1</v>
      </c>
      <c r="G2068" t="s">
        <v>507</v>
      </c>
      <c r="H2068" s="33">
        <v>1400</v>
      </c>
      <c r="I2068" t="s">
        <v>508</v>
      </c>
      <c r="J2068" s="34">
        <f>ROUND(E2068* H2068,5)</f>
        <v>1400</v>
      </c>
      <c r="K2068" s="35"/>
    </row>
    <row r="2069" spans="1:27" x14ac:dyDescent="0.25">
      <c r="D2069" s="36" t="s">
        <v>523</v>
      </c>
      <c r="E2069" s="35"/>
      <c r="H2069" s="35"/>
      <c r="K2069" s="33">
        <f>SUM(J2068:J2068)</f>
        <v>1400</v>
      </c>
    </row>
    <row r="2070" spans="1:27" x14ac:dyDescent="0.25">
      <c r="B2070" s="23" t="s">
        <v>610</v>
      </c>
      <c r="E2070" s="35"/>
      <c r="H2070" s="35"/>
      <c r="K2070" s="35"/>
    </row>
    <row r="2071" spans="1:27" x14ac:dyDescent="0.25">
      <c r="B2071" t="s">
        <v>611</v>
      </c>
      <c r="C2071" t="s">
        <v>526</v>
      </c>
      <c r="D2071" t="s">
        <v>612</v>
      </c>
      <c r="E2071" s="32">
        <v>2</v>
      </c>
      <c r="G2071" t="s">
        <v>526</v>
      </c>
      <c r="H2071" s="33">
        <v>1457.077</v>
      </c>
      <c r="I2071" t="s">
        <v>508</v>
      </c>
      <c r="J2071" s="34">
        <f>ROUND(E2071* H2071/100,5)</f>
        <v>29.141539999999999</v>
      </c>
      <c r="K2071" s="35"/>
    </row>
    <row r="2072" spans="1:27" x14ac:dyDescent="0.25">
      <c r="D2072" s="36" t="s">
        <v>613</v>
      </c>
      <c r="E2072" s="35"/>
      <c r="H2072" s="35"/>
      <c r="K2072" s="33">
        <f>SUM(J2071:J2071)</f>
        <v>29.141539999999999</v>
      </c>
    </row>
    <row r="2073" spans="1:27" x14ac:dyDescent="0.25">
      <c r="D2073" s="36" t="s">
        <v>524</v>
      </c>
      <c r="E2073" s="35"/>
      <c r="H2073" s="35"/>
      <c r="K2073" s="37">
        <f>SUM(J2063:J2072)</f>
        <v>1486.21856</v>
      </c>
    </row>
    <row r="2074" spans="1:27" x14ac:dyDescent="0.25">
      <c r="D2074" s="36" t="s">
        <v>527</v>
      </c>
      <c r="E2074" s="35"/>
      <c r="H2074" s="35"/>
      <c r="K2074" s="37">
        <f>SUM(K2073:K2073)</f>
        <v>1486.21856</v>
      </c>
    </row>
    <row r="2076" spans="1:27" ht="45" customHeight="1" x14ac:dyDescent="0.25">
      <c r="A2076" s="27"/>
      <c r="B2076" s="27" t="s">
        <v>1543</v>
      </c>
      <c r="C2076" s="28" t="s">
        <v>47</v>
      </c>
      <c r="D2076" s="7" t="s">
        <v>1544</v>
      </c>
      <c r="E2076" s="6"/>
      <c r="F2076" s="6"/>
      <c r="G2076" s="28"/>
      <c r="H2076" s="30" t="s">
        <v>500</v>
      </c>
      <c r="I2076" s="5">
        <v>1</v>
      </c>
      <c r="J2076" s="4"/>
      <c r="K2076" s="31">
        <f>ROUND(K2089,2)</f>
        <v>117.63</v>
      </c>
      <c r="L2076" s="29" t="s">
        <v>1545</v>
      </c>
      <c r="M2076" s="28"/>
      <c r="N2076" s="28"/>
      <c r="O2076" s="28"/>
      <c r="P2076" s="28"/>
      <c r="Q2076" s="28"/>
      <c r="R2076" s="28"/>
      <c r="S2076" s="28"/>
      <c r="T2076" s="28"/>
      <c r="U2076" s="28"/>
      <c r="V2076" s="28"/>
      <c r="W2076" s="28"/>
      <c r="X2076" s="28"/>
      <c r="Y2076" s="28"/>
      <c r="Z2076" s="28"/>
      <c r="AA2076" s="28"/>
    </row>
    <row r="2077" spans="1:27" x14ac:dyDescent="0.25">
      <c r="B2077" s="23" t="s">
        <v>502</v>
      </c>
    </row>
    <row r="2078" spans="1:27" x14ac:dyDescent="0.25">
      <c r="B2078" t="s">
        <v>602</v>
      </c>
      <c r="C2078" t="s">
        <v>504</v>
      </c>
      <c r="D2078" t="s">
        <v>603</v>
      </c>
      <c r="E2078" s="32">
        <v>1.1000000000000001</v>
      </c>
      <c r="F2078" t="s">
        <v>506</v>
      </c>
      <c r="G2078" t="s">
        <v>507</v>
      </c>
      <c r="H2078" s="33">
        <v>27.39</v>
      </c>
      <c r="I2078" t="s">
        <v>508</v>
      </c>
      <c r="J2078" s="34">
        <f>ROUND(E2078/I2076* H2078,5)</f>
        <v>30.129000000000001</v>
      </c>
      <c r="K2078" s="35"/>
    </row>
    <row r="2079" spans="1:27" x14ac:dyDescent="0.25">
      <c r="B2079" t="s">
        <v>600</v>
      </c>
      <c r="C2079" t="s">
        <v>504</v>
      </c>
      <c r="D2079" t="s">
        <v>601</v>
      </c>
      <c r="E2079" s="32">
        <v>1.1000000000000001</v>
      </c>
      <c r="F2079" t="s">
        <v>506</v>
      </c>
      <c r="G2079" t="s">
        <v>507</v>
      </c>
      <c r="H2079" s="33">
        <v>30.79</v>
      </c>
      <c r="I2079" t="s">
        <v>508</v>
      </c>
      <c r="J2079" s="34">
        <f>ROUND(E2079/I2076* H2079,5)</f>
        <v>33.869</v>
      </c>
      <c r="K2079" s="35"/>
    </row>
    <row r="2080" spans="1:27" x14ac:dyDescent="0.25">
      <c r="D2080" s="36" t="s">
        <v>509</v>
      </c>
      <c r="E2080" s="35"/>
      <c r="H2080" s="35"/>
      <c r="K2080" s="33">
        <f>SUM(J2078:J2079)</f>
        <v>63.998000000000005</v>
      </c>
    </row>
    <row r="2081" spans="1:27" x14ac:dyDescent="0.25">
      <c r="B2081" s="23" t="s">
        <v>514</v>
      </c>
      <c r="E2081" s="35"/>
      <c r="H2081" s="35"/>
      <c r="K2081" s="35"/>
    </row>
    <row r="2082" spans="1:27" x14ac:dyDescent="0.25">
      <c r="B2082" t="s">
        <v>806</v>
      </c>
      <c r="C2082" t="s">
        <v>30</v>
      </c>
      <c r="D2082" t="s">
        <v>807</v>
      </c>
      <c r="E2082" s="32">
        <v>0.1</v>
      </c>
      <c r="G2082" t="s">
        <v>507</v>
      </c>
      <c r="H2082" s="33">
        <v>20.79</v>
      </c>
      <c r="I2082" t="s">
        <v>508</v>
      </c>
      <c r="J2082" s="34">
        <f>ROUND(E2082* H2082,5)</f>
        <v>2.0790000000000002</v>
      </c>
      <c r="K2082" s="35"/>
    </row>
    <row r="2083" spans="1:27" x14ac:dyDescent="0.25">
      <c r="B2083" t="s">
        <v>1546</v>
      </c>
      <c r="C2083" t="s">
        <v>222</v>
      </c>
      <c r="D2083" t="s">
        <v>1547</v>
      </c>
      <c r="E2083" s="32">
        <v>0.5</v>
      </c>
      <c r="G2083" t="s">
        <v>507</v>
      </c>
      <c r="H2083" s="33">
        <v>98.5</v>
      </c>
      <c r="I2083" t="s">
        <v>508</v>
      </c>
      <c r="J2083" s="34">
        <f>ROUND(E2083* H2083,5)</f>
        <v>49.25</v>
      </c>
      <c r="K2083" s="35"/>
    </row>
    <row r="2084" spans="1:27" x14ac:dyDescent="0.25">
      <c r="D2084" s="36" t="s">
        <v>523</v>
      </c>
      <c r="E2084" s="35"/>
      <c r="H2084" s="35"/>
      <c r="K2084" s="33">
        <f>SUM(J2082:J2083)</f>
        <v>51.329000000000001</v>
      </c>
    </row>
    <row r="2085" spans="1:27" x14ac:dyDescent="0.25">
      <c r="B2085" s="23" t="s">
        <v>610</v>
      </c>
      <c r="E2085" s="35"/>
      <c r="H2085" s="35"/>
      <c r="K2085" s="35"/>
    </row>
    <row r="2086" spans="1:27" x14ac:dyDescent="0.25">
      <c r="B2086" t="s">
        <v>611</v>
      </c>
      <c r="C2086" t="s">
        <v>526</v>
      </c>
      <c r="D2086" t="s">
        <v>612</v>
      </c>
      <c r="E2086" s="32">
        <v>2</v>
      </c>
      <c r="G2086" t="s">
        <v>526</v>
      </c>
      <c r="H2086" s="33">
        <v>115.327</v>
      </c>
      <c r="I2086" t="s">
        <v>508</v>
      </c>
      <c r="J2086" s="34">
        <f>ROUND(E2086* H2086/100,5)</f>
        <v>2.30654</v>
      </c>
      <c r="K2086" s="35"/>
    </row>
    <row r="2087" spans="1:27" x14ac:dyDescent="0.25">
      <c r="D2087" s="36" t="s">
        <v>613</v>
      </c>
      <c r="E2087" s="35"/>
      <c r="H2087" s="35"/>
      <c r="K2087" s="33">
        <f>SUM(J2086:J2086)</f>
        <v>2.30654</v>
      </c>
    </row>
    <row r="2088" spans="1:27" x14ac:dyDescent="0.25">
      <c r="D2088" s="36" t="s">
        <v>524</v>
      </c>
      <c r="E2088" s="35"/>
      <c r="H2088" s="35"/>
      <c r="K2088" s="37">
        <f>SUM(J2077:J2087)</f>
        <v>117.63354</v>
      </c>
    </row>
    <row r="2089" spans="1:27" x14ac:dyDescent="0.25">
      <c r="D2089" s="36" t="s">
        <v>527</v>
      </c>
      <c r="E2089" s="35"/>
      <c r="H2089" s="35"/>
      <c r="K2089" s="37">
        <f>SUM(K2088:K2088)</f>
        <v>117.63354</v>
      </c>
    </row>
    <row r="2091" spans="1:27" ht="45" customHeight="1" x14ac:dyDescent="0.25">
      <c r="A2091" s="27" t="s">
        <v>1548</v>
      </c>
      <c r="B2091" s="27" t="s">
        <v>473</v>
      </c>
      <c r="C2091" s="28" t="s">
        <v>17</v>
      </c>
      <c r="D2091" s="7" t="s">
        <v>474</v>
      </c>
      <c r="E2091" s="6"/>
      <c r="F2091" s="6"/>
      <c r="G2091" s="28"/>
      <c r="H2091" s="30" t="s">
        <v>500</v>
      </c>
      <c r="I2091" s="5">
        <v>1.2070000000000001</v>
      </c>
      <c r="J2091" s="4"/>
      <c r="K2091" s="31">
        <f>ROUND(K2102,2)</f>
        <v>79.62</v>
      </c>
      <c r="L2091" s="29" t="s">
        <v>1549</v>
      </c>
      <c r="M2091" s="28"/>
      <c r="N2091" s="28"/>
      <c r="O2091" s="28"/>
      <c r="P2091" s="28"/>
      <c r="Q2091" s="28"/>
      <c r="R2091" s="28"/>
      <c r="S2091" s="28"/>
      <c r="T2091" s="28"/>
      <c r="U2091" s="28"/>
      <c r="V2091" s="28"/>
      <c r="W2091" s="28"/>
      <c r="X2091" s="28"/>
      <c r="Y2091" s="28"/>
      <c r="Z2091" s="28"/>
      <c r="AA2091" s="28"/>
    </row>
    <row r="2092" spans="1:27" x14ac:dyDescent="0.25">
      <c r="B2092" s="23" t="s">
        <v>502</v>
      </c>
    </row>
    <row r="2093" spans="1:27" x14ac:dyDescent="0.25">
      <c r="B2093" t="s">
        <v>626</v>
      </c>
      <c r="C2093" t="s">
        <v>504</v>
      </c>
      <c r="D2093" t="s">
        <v>627</v>
      </c>
      <c r="E2093" s="32">
        <v>0.3</v>
      </c>
      <c r="F2093" t="s">
        <v>506</v>
      </c>
      <c r="G2093" t="s">
        <v>507</v>
      </c>
      <c r="H2093" s="33">
        <v>29.42</v>
      </c>
      <c r="I2093" t="s">
        <v>508</v>
      </c>
      <c r="J2093" s="34">
        <f>ROUND(E2093/I2091* H2093,5)</f>
        <v>7.3123399999999998</v>
      </c>
      <c r="K2093" s="35"/>
    </row>
    <row r="2094" spans="1:27" x14ac:dyDescent="0.25">
      <c r="B2094" t="s">
        <v>624</v>
      </c>
      <c r="C2094" t="s">
        <v>504</v>
      </c>
      <c r="D2094" t="s">
        <v>625</v>
      </c>
      <c r="E2094" s="32">
        <v>0.3</v>
      </c>
      <c r="F2094" t="s">
        <v>506</v>
      </c>
      <c r="G2094" t="s">
        <v>507</v>
      </c>
      <c r="H2094" s="33">
        <v>24.55</v>
      </c>
      <c r="I2094" t="s">
        <v>508</v>
      </c>
      <c r="J2094" s="34">
        <f>ROUND(E2094/I2091* H2094,5)</f>
        <v>6.1019100000000002</v>
      </c>
      <c r="K2094" s="35"/>
    </row>
    <row r="2095" spans="1:27" x14ac:dyDescent="0.25">
      <c r="D2095" s="36" t="s">
        <v>509</v>
      </c>
      <c r="E2095" s="35"/>
      <c r="H2095" s="35"/>
      <c r="K2095" s="33">
        <f>SUM(J2093:J2094)</f>
        <v>13.414249999999999</v>
      </c>
    </row>
    <row r="2096" spans="1:27" x14ac:dyDescent="0.25">
      <c r="B2096" s="23" t="s">
        <v>514</v>
      </c>
      <c r="E2096" s="35"/>
      <c r="H2096" s="35"/>
      <c r="K2096" s="35"/>
    </row>
    <row r="2097" spans="1:27" x14ac:dyDescent="0.25">
      <c r="B2097" t="s">
        <v>628</v>
      </c>
      <c r="C2097" t="s">
        <v>14</v>
      </c>
      <c r="D2097" t="s">
        <v>629</v>
      </c>
      <c r="E2097" s="32">
        <v>1.1000000000000001</v>
      </c>
      <c r="G2097" t="s">
        <v>507</v>
      </c>
      <c r="H2097" s="33">
        <v>60</v>
      </c>
      <c r="I2097" t="s">
        <v>508</v>
      </c>
      <c r="J2097" s="34">
        <f>ROUND(E2097* H2097,5)</f>
        <v>66</v>
      </c>
      <c r="K2097" s="35"/>
    </row>
    <row r="2098" spans="1:27" x14ac:dyDescent="0.25">
      <c r="D2098" s="36" t="s">
        <v>523</v>
      </c>
      <c r="E2098" s="35"/>
      <c r="H2098" s="35"/>
      <c r="K2098" s="33">
        <f>SUM(J2097:J2097)</f>
        <v>66</v>
      </c>
    </row>
    <row r="2099" spans="1:27" x14ac:dyDescent="0.25">
      <c r="E2099" s="35"/>
      <c r="H2099" s="35"/>
      <c r="K2099" s="35"/>
    </row>
    <row r="2100" spans="1:27" x14ac:dyDescent="0.25">
      <c r="D2100" s="36" t="s">
        <v>525</v>
      </c>
      <c r="E2100" s="35"/>
      <c r="H2100" s="35">
        <v>1.5</v>
      </c>
      <c r="I2100" t="s">
        <v>526</v>
      </c>
      <c r="J2100">
        <f>ROUND(H2100/100*K2095,5)</f>
        <v>0.20121</v>
      </c>
      <c r="K2100" s="35"/>
    </row>
    <row r="2101" spans="1:27" x14ac:dyDescent="0.25">
      <c r="D2101" s="36" t="s">
        <v>524</v>
      </c>
      <c r="E2101" s="35"/>
      <c r="H2101" s="35"/>
      <c r="K2101" s="37">
        <f>SUM(J2092:J2100)</f>
        <v>79.615459999999999</v>
      </c>
    </row>
    <row r="2102" spans="1:27" x14ac:dyDescent="0.25">
      <c r="D2102" s="36" t="s">
        <v>527</v>
      </c>
      <c r="E2102" s="35"/>
      <c r="H2102" s="35"/>
      <c r="K2102" s="37">
        <f>SUM(K2101:K2101)</f>
        <v>79.615459999999999</v>
      </c>
    </row>
    <row r="2104" spans="1:27" ht="45" customHeight="1" x14ac:dyDescent="0.25">
      <c r="A2104" s="27" t="s">
        <v>1550</v>
      </c>
      <c r="B2104" s="27" t="s">
        <v>46</v>
      </c>
      <c r="C2104" s="28" t="s">
        <v>47</v>
      </c>
      <c r="D2104" s="7" t="s">
        <v>48</v>
      </c>
      <c r="E2104" s="6"/>
      <c r="F2104" s="6"/>
      <c r="G2104" s="28"/>
      <c r="H2104" s="30" t="s">
        <v>500</v>
      </c>
      <c r="I2104" s="5">
        <v>1</v>
      </c>
      <c r="J2104" s="4"/>
      <c r="K2104" s="31">
        <f>ROUND(K2114,2)</f>
        <v>145.25</v>
      </c>
      <c r="L2104" s="29" t="s">
        <v>1551</v>
      </c>
      <c r="M2104" s="28"/>
      <c r="N2104" s="28"/>
      <c r="O2104" s="28"/>
      <c r="P2104" s="28"/>
      <c r="Q2104" s="28"/>
      <c r="R2104" s="28"/>
      <c r="S2104" s="28"/>
      <c r="T2104" s="28"/>
      <c r="U2104" s="28"/>
      <c r="V2104" s="28"/>
      <c r="W2104" s="28"/>
      <c r="X2104" s="28"/>
      <c r="Y2104" s="28"/>
      <c r="Z2104" s="28"/>
      <c r="AA2104" s="28"/>
    </row>
    <row r="2105" spans="1:27" x14ac:dyDescent="0.25">
      <c r="B2105" s="23" t="s">
        <v>502</v>
      </c>
    </row>
    <row r="2106" spans="1:27" x14ac:dyDescent="0.25">
      <c r="B2106" t="s">
        <v>1552</v>
      </c>
      <c r="C2106" t="s">
        <v>504</v>
      </c>
      <c r="D2106" t="s">
        <v>1553</v>
      </c>
      <c r="E2106" s="32">
        <v>0.2</v>
      </c>
      <c r="F2106" t="s">
        <v>506</v>
      </c>
      <c r="G2106" t="s">
        <v>507</v>
      </c>
      <c r="H2106" s="33">
        <v>27.39</v>
      </c>
      <c r="I2106" t="s">
        <v>508</v>
      </c>
      <c r="J2106" s="34">
        <f>ROUND(E2106/I2104* H2106,5)</f>
        <v>5.4779999999999998</v>
      </c>
      <c r="K2106" s="35"/>
    </row>
    <row r="2107" spans="1:27" x14ac:dyDescent="0.25">
      <c r="B2107" t="s">
        <v>1554</v>
      </c>
      <c r="C2107" t="s">
        <v>504</v>
      </c>
      <c r="D2107" t="s">
        <v>1555</v>
      </c>
      <c r="E2107" s="32">
        <v>0.2</v>
      </c>
      <c r="F2107" t="s">
        <v>506</v>
      </c>
      <c r="G2107" t="s">
        <v>507</v>
      </c>
      <c r="H2107" s="33">
        <v>31.79</v>
      </c>
      <c r="I2107" t="s">
        <v>508</v>
      </c>
      <c r="J2107" s="34">
        <f>ROUND(E2107/I2104* H2107,5)</f>
        <v>6.3579999999999997</v>
      </c>
      <c r="K2107" s="35"/>
    </row>
    <row r="2108" spans="1:27" x14ac:dyDescent="0.25">
      <c r="D2108" s="36" t="s">
        <v>509</v>
      </c>
      <c r="E2108" s="35"/>
      <c r="H2108" s="35"/>
      <c r="K2108" s="33">
        <f>SUM(J2106:J2107)</f>
        <v>11.835999999999999</v>
      </c>
    </row>
    <row r="2109" spans="1:27" x14ac:dyDescent="0.25">
      <c r="B2109" s="23" t="s">
        <v>514</v>
      </c>
      <c r="E2109" s="35"/>
      <c r="H2109" s="35"/>
      <c r="K2109" s="35"/>
    </row>
    <row r="2110" spans="1:27" x14ac:dyDescent="0.25">
      <c r="B2110" t="s">
        <v>1556</v>
      </c>
      <c r="C2110" t="s">
        <v>47</v>
      </c>
      <c r="D2110" t="s">
        <v>1557</v>
      </c>
      <c r="E2110" s="32">
        <v>1</v>
      </c>
      <c r="G2110" t="s">
        <v>507</v>
      </c>
      <c r="H2110" s="33">
        <v>28</v>
      </c>
      <c r="I2110" t="s">
        <v>508</v>
      </c>
      <c r="J2110" s="34">
        <f>ROUND(E2110* H2110,5)</f>
        <v>28</v>
      </c>
      <c r="K2110" s="35"/>
    </row>
    <row r="2111" spans="1:27" x14ac:dyDescent="0.25">
      <c r="B2111" t="s">
        <v>1558</v>
      </c>
      <c r="C2111" t="s">
        <v>47</v>
      </c>
      <c r="D2111" t="s">
        <v>1559</v>
      </c>
      <c r="E2111" s="32">
        <v>1</v>
      </c>
      <c r="G2111" t="s">
        <v>507</v>
      </c>
      <c r="H2111" s="33">
        <v>105.41</v>
      </c>
      <c r="I2111" t="s">
        <v>508</v>
      </c>
      <c r="J2111" s="34">
        <f>ROUND(E2111* H2111,5)</f>
        <v>105.41</v>
      </c>
      <c r="K2111" s="35"/>
    </row>
    <row r="2112" spans="1:27" x14ac:dyDescent="0.25">
      <c r="D2112" s="36" t="s">
        <v>523</v>
      </c>
      <c r="E2112" s="35"/>
      <c r="H2112" s="35"/>
      <c r="K2112" s="33">
        <f>SUM(J2110:J2111)</f>
        <v>133.41</v>
      </c>
    </row>
    <row r="2113" spans="1:27" x14ac:dyDescent="0.25">
      <c r="D2113" s="36" t="s">
        <v>524</v>
      </c>
      <c r="E2113" s="35"/>
      <c r="H2113" s="35"/>
      <c r="K2113" s="37">
        <f>SUM(J2105:J2112)</f>
        <v>145.24599999999998</v>
      </c>
    </row>
    <row r="2114" spans="1:27" x14ac:dyDescent="0.25">
      <c r="D2114" s="36" t="s">
        <v>527</v>
      </c>
      <c r="E2114" s="35"/>
      <c r="H2114" s="35"/>
      <c r="K2114" s="37">
        <f>SUM(K2113:K2113)</f>
        <v>145.24599999999998</v>
      </c>
    </row>
    <row r="2116" spans="1:27" ht="45" customHeight="1" x14ac:dyDescent="0.25">
      <c r="A2116" s="27" t="s">
        <v>1560</v>
      </c>
      <c r="B2116" s="27" t="s">
        <v>224</v>
      </c>
      <c r="C2116" s="28" t="s">
        <v>222</v>
      </c>
      <c r="D2116" s="7" t="s">
        <v>225</v>
      </c>
      <c r="E2116" s="6"/>
      <c r="F2116" s="6"/>
      <c r="G2116" s="28"/>
      <c r="H2116" s="30" t="s">
        <v>500</v>
      </c>
      <c r="I2116" s="5">
        <v>1</v>
      </c>
      <c r="J2116" s="4"/>
      <c r="K2116" s="31">
        <f>ROUND(K2131,2)</f>
        <v>1364.44</v>
      </c>
      <c r="L2116" s="29" t="s">
        <v>1561</v>
      </c>
      <c r="M2116" s="28"/>
      <c r="N2116" s="28"/>
      <c r="O2116" s="28"/>
      <c r="P2116" s="28"/>
      <c r="Q2116" s="28"/>
      <c r="R2116" s="28"/>
      <c r="S2116" s="28"/>
      <c r="T2116" s="28"/>
      <c r="U2116" s="28"/>
      <c r="V2116" s="28"/>
      <c r="W2116" s="28"/>
      <c r="X2116" s="28"/>
      <c r="Y2116" s="28"/>
      <c r="Z2116" s="28"/>
      <c r="AA2116" s="28"/>
    </row>
    <row r="2117" spans="1:27" x14ac:dyDescent="0.25">
      <c r="B2117" s="23" t="s">
        <v>502</v>
      </c>
    </row>
    <row r="2118" spans="1:27" x14ac:dyDescent="0.25">
      <c r="B2118" t="s">
        <v>661</v>
      </c>
      <c r="C2118" t="s">
        <v>504</v>
      </c>
      <c r="D2118" t="s">
        <v>662</v>
      </c>
      <c r="E2118" s="32">
        <v>1.1990000000000001</v>
      </c>
      <c r="F2118" t="s">
        <v>506</v>
      </c>
      <c r="G2118" t="s">
        <v>507</v>
      </c>
      <c r="H2118" s="33">
        <v>27.36</v>
      </c>
      <c r="I2118" t="s">
        <v>508</v>
      </c>
      <c r="J2118" s="34">
        <f>ROUND(E2118/I2116* H2118,5)</f>
        <v>32.804639999999999</v>
      </c>
      <c r="K2118" s="35"/>
    </row>
    <row r="2119" spans="1:27" x14ac:dyDescent="0.25">
      <c r="B2119" t="s">
        <v>659</v>
      </c>
      <c r="C2119" t="s">
        <v>504</v>
      </c>
      <c r="D2119" t="s">
        <v>660</v>
      </c>
      <c r="E2119" s="32">
        <v>1.1990000000000001</v>
      </c>
      <c r="F2119" t="s">
        <v>506</v>
      </c>
      <c r="G2119" t="s">
        <v>507</v>
      </c>
      <c r="H2119" s="33">
        <v>31.79</v>
      </c>
      <c r="I2119" t="s">
        <v>508</v>
      </c>
      <c r="J2119" s="34">
        <f>ROUND(E2119/I2116* H2119,5)</f>
        <v>38.116210000000002</v>
      </c>
      <c r="K2119" s="35"/>
    </row>
    <row r="2120" spans="1:27" x14ac:dyDescent="0.25">
      <c r="D2120" s="36" t="s">
        <v>509</v>
      </c>
      <c r="E2120" s="35"/>
      <c r="H2120" s="35"/>
      <c r="K2120" s="33">
        <f>SUM(J2118:J2119)</f>
        <v>70.920850000000002</v>
      </c>
    </row>
    <row r="2121" spans="1:27" x14ac:dyDescent="0.25">
      <c r="B2121" s="23" t="s">
        <v>514</v>
      </c>
      <c r="E2121" s="35"/>
      <c r="H2121" s="35"/>
      <c r="K2121" s="35"/>
    </row>
    <row r="2122" spans="1:27" x14ac:dyDescent="0.25">
      <c r="B2122" t="s">
        <v>1562</v>
      </c>
      <c r="C2122" t="s">
        <v>222</v>
      </c>
      <c r="D2122" t="s">
        <v>1563</v>
      </c>
      <c r="E2122" s="32">
        <v>1</v>
      </c>
      <c r="G2122" t="s">
        <v>507</v>
      </c>
      <c r="H2122" s="33">
        <v>955.5</v>
      </c>
      <c r="I2122" t="s">
        <v>508</v>
      </c>
      <c r="J2122" s="34">
        <f>ROUND(E2122* H2122,5)</f>
        <v>955.5</v>
      </c>
      <c r="K2122" s="35"/>
    </row>
    <row r="2123" spans="1:27" x14ac:dyDescent="0.25">
      <c r="B2123" t="s">
        <v>663</v>
      </c>
      <c r="C2123" t="s">
        <v>14</v>
      </c>
      <c r="D2123" t="s">
        <v>664</v>
      </c>
      <c r="E2123" s="32">
        <v>3</v>
      </c>
      <c r="G2123" t="s">
        <v>507</v>
      </c>
      <c r="H2123" s="33">
        <v>1.23</v>
      </c>
      <c r="I2123" t="s">
        <v>508</v>
      </c>
      <c r="J2123" s="34">
        <f>ROUND(E2123* H2123,5)</f>
        <v>3.69</v>
      </c>
      <c r="K2123" s="35"/>
    </row>
    <row r="2124" spans="1:27" x14ac:dyDescent="0.25">
      <c r="B2124" t="s">
        <v>1564</v>
      </c>
      <c r="C2124" t="s">
        <v>222</v>
      </c>
      <c r="D2124" t="s">
        <v>1565</v>
      </c>
      <c r="E2124" s="32">
        <v>1</v>
      </c>
      <c r="G2124" t="s">
        <v>507</v>
      </c>
      <c r="H2124" s="33">
        <v>305.18</v>
      </c>
      <c r="I2124" t="s">
        <v>508</v>
      </c>
      <c r="J2124" s="34">
        <f>ROUND(E2124* H2124,5)</f>
        <v>305.18</v>
      </c>
      <c r="K2124" s="35"/>
    </row>
    <row r="2125" spans="1:27" x14ac:dyDescent="0.25">
      <c r="B2125" t="s">
        <v>1566</v>
      </c>
      <c r="C2125" t="s">
        <v>14</v>
      </c>
      <c r="D2125" t="s">
        <v>1567</v>
      </c>
      <c r="E2125" s="32">
        <v>3</v>
      </c>
      <c r="G2125" t="s">
        <v>507</v>
      </c>
      <c r="H2125" s="33">
        <v>0.8</v>
      </c>
      <c r="I2125" t="s">
        <v>508</v>
      </c>
      <c r="J2125" s="34">
        <f>ROUND(E2125* H2125,5)</f>
        <v>2.4</v>
      </c>
      <c r="K2125" s="35"/>
    </row>
    <row r="2126" spans="1:27" x14ac:dyDescent="0.25">
      <c r="D2126" s="36" t="s">
        <v>523</v>
      </c>
      <c r="E2126" s="35"/>
      <c r="H2126" s="35"/>
      <c r="K2126" s="33">
        <f>SUM(J2122:J2125)</f>
        <v>1266.7700000000002</v>
      </c>
    </row>
    <row r="2127" spans="1:27" x14ac:dyDescent="0.25">
      <c r="B2127" s="23" t="s">
        <v>610</v>
      </c>
      <c r="E2127" s="35"/>
      <c r="H2127" s="35"/>
      <c r="K2127" s="35"/>
    </row>
    <row r="2128" spans="1:27" x14ac:dyDescent="0.25">
      <c r="B2128" t="s">
        <v>611</v>
      </c>
      <c r="C2128" t="s">
        <v>526</v>
      </c>
      <c r="D2128" t="s">
        <v>612</v>
      </c>
      <c r="E2128" s="32">
        <v>2</v>
      </c>
      <c r="G2128" t="s">
        <v>526</v>
      </c>
      <c r="H2128" s="33">
        <v>1337.691</v>
      </c>
      <c r="I2128" t="s">
        <v>508</v>
      </c>
      <c r="J2128" s="34">
        <f>ROUND(E2128* H2128/100,5)</f>
        <v>26.753820000000001</v>
      </c>
      <c r="K2128" s="35"/>
    </row>
    <row r="2129" spans="1:27" x14ac:dyDescent="0.25">
      <c r="D2129" s="36" t="s">
        <v>613</v>
      </c>
      <c r="E2129" s="35"/>
      <c r="H2129" s="35"/>
      <c r="K2129" s="33">
        <f>SUM(J2128:J2128)</f>
        <v>26.753820000000001</v>
      </c>
    </row>
    <row r="2130" spans="1:27" x14ac:dyDescent="0.25">
      <c r="D2130" s="36" t="s">
        <v>524</v>
      </c>
      <c r="E2130" s="35"/>
      <c r="H2130" s="35"/>
      <c r="K2130" s="37">
        <f>SUM(J2117:J2129)</f>
        <v>1364.4446700000001</v>
      </c>
    </row>
    <row r="2131" spans="1:27" x14ac:dyDescent="0.25">
      <c r="D2131" s="36" t="s">
        <v>527</v>
      </c>
      <c r="E2131" s="35"/>
      <c r="H2131" s="35"/>
      <c r="K2131" s="37">
        <f>SUM(K2130:K2130)</f>
        <v>1364.4446700000001</v>
      </c>
    </row>
    <row r="2133" spans="1:27" ht="45" customHeight="1" x14ac:dyDescent="0.25">
      <c r="A2133" s="27" t="s">
        <v>1568</v>
      </c>
      <c r="B2133" s="27" t="s">
        <v>221</v>
      </c>
      <c r="C2133" s="28" t="s">
        <v>222</v>
      </c>
      <c r="D2133" s="7" t="s">
        <v>223</v>
      </c>
      <c r="E2133" s="6"/>
      <c r="F2133" s="6"/>
      <c r="G2133" s="28"/>
      <c r="H2133" s="30" t="s">
        <v>500</v>
      </c>
      <c r="I2133" s="5">
        <v>1</v>
      </c>
      <c r="J2133" s="4"/>
      <c r="K2133" s="31">
        <f>ROUND(K2146,2)</f>
        <v>1240.0899999999999</v>
      </c>
      <c r="L2133" s="29" t="s">
        <v>1569</v>
      </c>
      <c r="M2133" s="28"/>
      <c r="N2133" s="28"/>
      <c r="O2133" s="28"/>
      <c r="P2133" s="28"/>
      <c r="Q2133" s="28"/>
      <c r="R2133" s="28"/>
      <c r="S2133" s="28"/>
      <c r="T2133" s="28"/>
      <c r="U2133" s="28"/>
      <c r="V2133" s="28"/>
      <c r="W2133" s="28"/>
      <c r="X2133" s="28"/>
      <c r="Y2133" s="28"/>
      <c r="Z2133" s="28"/>
      <c r="AA2133" s="28"/>
    </row>
    <row r="2134" spans="1:27" x14ac:dyDescent="0.25">
      <c r="B2134" s="23" t="s">
        <v>502</v>
      </c>
    </row>
    <row r="2135" spans="1:27" x14ac:dyDescent="0.25">
      <c r="B2135" t="s">
        <v>661</v>
      </c>
      <c r="C2135" t="s">
        <v>504</v>
      </c>
      <c r="D2135" t="s">
        <v>662</v>
      </c>
      <c r="E2135" s="32">
        <v>1.1990000000000001</v>
      </c>
      <c r="F2135" t="s">
        <v>506</v>
      </c>
      <c r="G2135" t="s">
        <v>507</v>
      </c>
      <c r="H2135" s="33">
        <v>27.36</v>
      </c>
      <c r="I2135" t="s">
        <v>508</v>
      </c>
      <c r="J2135" s="34">
        <f>ROUND(E2135/I2133* H2135,5)</f>
        <v>32.804639999999999</v>
      </c>
      <c r="K2135" s="35"/>
    </row>
    <row r="2136" spans="1:27" x14ac:dyDescent="0.25">
      <c r="B2136" t="s">
        <v>659</v>
      </c>
      <c r="C2136" t="s">
        <v>504</v>
      </c>
      <c r="D2136" t="s">
        <v>660</v>
      </c>
      <c r="E2136" s="32">
        <v>1.1990000000000001</v>
      </c>
      <c r="F2136" t="s">
        <v>506</v>
      </c>
      <c r="G2136" t="s">
        <v>507</v>
      </c>
      <c r="H2136" s="33">
        <v>31.79</v>
      </c>
      <c r="I2136" t="s">
        <v>508</v>
      </c>
      <c r="J2136" s="34">
        <f>ROUND(E2136/I2133* H2136,5)</f>
        <v>38.116210000000002</v>
      </c>
      <c r="K2136" s="35"/>
    </row>
    <row r="2137" spans="1:27" x14ac:dyDescent="0.25">
      <c r="D2137" s="36" t="s">
        <v>509</v>
      </c>
      <c r="E2137" s="35"/>
      <c r="H2137" s="35"/>
      <c r="K2137" s="33">
        <f>SUM(J2135:J2136)</f>
        <v>70.920850000000002</v>
      </c>
    </row>
    <row r="2138" spans="1:27" x14ac:dyDescent="0.25">
      <c r="B2138" s="23" t="s">
        <v>514</v>
      </c>
      <c r="E2138" s="35"/>
      <c r="H2138" s="35"/>
      <c r="K2138" s="35"/>
    </row>
    <row r="2139" spans="1:27" x14ac:dyDescent="0.25">
      <c r="B2139" t="s">
        <v>1570</v>
      </c>
      <c r="C2139" t="s">
        <v>222</v>
      </c>
      <c r="D2139" t="s">
        <v>1571</v>
      </c>
      <c r="E2139" s="32">
        <v>1</v>
      </c>
      <c r="G2139" t="s">
        <v>507</v>
      </c>
      <c r="H2139" s="33">
        <v>1136.8499999999999</v>
      </c>
      <c r="I2139" t="s">
        <v>508</v>
      </c>
      <c r="J2139" s="34">
        <f>ROUND(E2139* H2139,5)</f>
        <v>1136.8499999999999</v>
      </c>
      <c r="K2139" s="35"/>
    </row>
    <row r="2140" spans="1:27" x14ac:dyDescent="0.25">
      <c r="B2140" t="s">
        <v>1572</v>
      </c>
      <c r="C2140" t="s">
        <v>222</v>
      </c>
      <c r="D2140" t="s">
        <v>1573</v>
      </c>
      <c r="E2140" s="32">
        <v>1</v>
      </c>
      <c r="G2140" t="s">
        <v>507</v>
      </c>
      <c r="H2140" s="33">
        <v>8</v>
      </c>
      <c r="I2140" t="s">
        <v>508</v>
      </c>
      <c r="J2140" s="34">
        <f>ROUND(E2140* H2140,5)</f>
        <v>8</v>
      </c>
      <c r="K2140" s="35"/>
    </row>
    <row r="2141" spans="1:27" x14ac:dyDescent="0.25">
      <c r="D2141" s="36" t="s">
        <v>523</v>
      </c>
      <c r="E2141" s="35"/>
      <c r="H2141" s="35"/>
      <c r="K2141" s="33">
        <f>SUM(J2139:J2140)</f>
        <v>1144.8499999999999</v>
      </c>
    </row>
    <row r="2142" spans="1:27" x14ac:dyDescent="0.25">
      <c r="B2142" s="23" t="s">
        <v>610</v>
      </c>
      <c r="E2142" s="35"/>
      <c r="H2142" s="35"/>
      <c r="K2142" s="35"/>
    </row>
    <row r="2143" spans="1:27" x14ac:dyDescent="0.25">
      <c r="B2143" t="s">
        <v>611</v>
      </c>
      <c r="C2143" t="s">
        <v>526</v>
      </c>
      <c r="D2143" t="s">
        <v>612</v>
      </c>
      <c r="E2143" s="32">
        <v>2</v>
      </c>
      <c r="G2143" t="s">
        <v>526</v>
      </c>
      <c r="H2143" s="33">
        <v>1215.771</v>
      </c>
      <c r="I2143" t="s">
        <v>508</v>
      </c>
      <c r="J2143" s="34">
        <f>ROUND(E2143* H2143/100,5)</f>
        <v>24.31542</v>
      </c>
      <c r="K2143" s="35"/>
    </row>
    <row r="2144" spans="1:27" x14ac:dyDescent="0.25">
      <c r="D2144" s="36" t="s">
        <v>613</v>
      </c>
      <c r="E2144" s="35"/>
      <c r="H2144" s="35"/>
      <c r="K2144" s="33">
        <f>SUM(J2143:J2143)</f>
        <v>24.31542</v>
      </c>
    </row>
    <row r="2145" spans="1:27" x14ac:dyDescent="0.25">
      <c r="D2145" s="36" t="s">
        <v>524</v>
      </c>
      <c r="E2145" s="35"/>
      <c r="H2145" s="35"/>
      <c r="K2145" s="37">
        <f>SUM(J2134:J2144)</f>
        <v>1240.0862699999998</v>
      </c>
    </row>
    <row r="2146" spans="1:27" x14ac:dyDescent="0.25">
      <c r="D2146" s="36" t="s">
        <v>527</v>
      </c>
      <c r="E2146" s="35"/>
      <c r="H2146" s="35"/>
      <c r="K2146" s="37">
        <f>SUM(K2145:K2145)</f>
        <v>1240.0862699999998</v>
      </c>
    </row>
    <row r="2148" spans="1:27" ht="45" customHeight="1" x14ac:dyDescent="0.25">
      <c r="A2148" s="27" t="s">
        <v>1574</v>
      </c>
      <c r="B2148" s="27" t="s">
        <v>479</v>
      </c>
      <c r="C2148" s="28" t="s">
        <v>47</v>
      </c>
      <c r="D2148" s="7" t="s">
        <v>480</v>
      </c>
      <c r="E2148" s="6"/>
      <c r="F2148" s="6"/>
      <c r="G2148" s="28"/>
      <c r="H2148" s="30" t="s">
        <v>500</v>
      </c>
      <c r="I2148" s="5">
        <v>1</v>
      </c>
      <c r="J2148" s="4"/>
      <c r="K2148" s="31">
        <f>ROUND(K2167,2)</f>
        <v>20.07</v>
      </c>
      <c r="L2148" s="29" t="s">
        <v>1575</v>
      </c>
      <c r="M2148" s="28"/>
      <c r="N2148" s="28"/>
      <c r="O2148" s="28"/>
      <c r="P2148" s="28"/>
      <c r="Q2148" s="28"/>
      <c r="R2148" s="28"/>
      <c r="S2148" s="28"/>
      <c r="T2148" s="28"/>
      <c r="U2148" s="28"/>
      <c r="V2148" s="28"/>
      <c r="W2148" s="28"/>
      <c r="X2148" s="28"/>
      <c r="Y2148" s="28"/>
      <c r="Z2148" s="28"/>
      <c r="AA2148" s="28"/>
    </row>
    <row r="2149" spans="1:27" x14ac:dyDescent="0.25">
      <c r="B2149" s="23" t="s">
        <v>502</v>
      </c>
    </row>
    <row r="2150" spans="1:27" x14ac:dyDescent="0.25">
      <c r="B2150" t="s">
        <v>1576</v>
      </c>
      <c r="C2150" t="s">
        <v>504</v>
      </c>
      <c r="D2150" t="s">
        <v>1577</v>
      </c>
      <c r="E2150" s="32">
        <v>2.1999999999999999E-2</v>
      </c>
      <c r="F2150" t="s">
        <v>506</v>
      </c>
      <c r="G2150" t="s">
        <v>507</v>
      </c>
      <c r="H2150" s="33">
        <v>30.79</v>
      </c>
      <c r="I2150" t="s">
        <v>508</v>
      </c>
      <c r="J2150" s="34">
        <f>ROUND(E2150/I2148* H2150,5)</f>
        <v>0.67737999999999998</v>
      </c>
      <c r="K2150" s="35"/>
    </row>
    <row r="2151" spans="1:27" x14ac:dyDescent="0.25">
      <c r="B2151" t="s">
        <v>1578</v>
      </c>
      <c r="C2151" t="s">
        <v>504</v>
      </c>
      <c r="D2151" t="s">
        <v>1579</v>
      </c>
      <c r="E2151" s="32">
        <v>7.2999999999999995E-2</v>
      </c>
      <c r="F2151" t="s">
        <v>506</v>
      </c>
      <c r="G2151" t="s">
        <v>507</v>
      </c>
      <c r="H2151" s="33">
        <v>27.39</v>
      </c>
      <c r="I2151" t="s">
        <v>508</v>
      </c>
      <c r="J2151" s="34">
        <f>ROUND(E2151/I2148* H2151,5)</f>
        <v>1.9994700000000001</v>
      </c>
      <c r="K2151" s="35"/>
    </row>
    <row r="2152" spans="1:27" x14ac:dyDescent="0.25">
      <c r="D2152" s="36" t="s">
        <v>509</v>
      </c>
      <c r="E2152" s="35"/>
      <c r="H2152" s="35"/>
      <c r="K2152" s="33">
        <f>SUM(J2150:J2151)</f>
        <v>2.67685</v>
      </c>
    </row>
    <row r="2153" spans="1:27" x14ac:dyDescent="0.25">
      <c r="B2153" s="23" t="s">
        <v>510</v>
      </c>
      <c r="E2153" s="35"/>
      <c r="H2153" s="35"/>
      <c r="K2153" s="35"/>
    </row>
    <row r="2154" spans="1:27" x14ac:dyDescent="0.25">
      <c r="B2154" t="s">
        <v>1580</v>
      </c>
      <c r="C2154" t="s">
        <v>504</v>
      </c>
      <c r="D2154" t="s">
        <v>1581</v>
      </c>
      <c r="E2154" s="32">
        <v>1.0999999999999999E-2</v>
      </c>
      <c r="F2154" t="s">
        <v>506</v>
      </c>
      <c r="G2154" t="s">
        <v>507</v>
      </c>
      <c r="H2154" s="33">
        <v>46.76</v>
      </c>
      <c r="I2154" t="s">
        <v>508</v>
      </c>
      <c r="J2154" s="34">
        <f>ROUND(E2154/I2148* H2154,5)</f>
        <v>0.51436000000000004</v>
      </c>
      <c r="K2154" s="35"/>
    </row>
    <row r="2155" spans="1:27" x14ac:dyDescent="0.25">
      <c r="D2155" s="36" t="s">
        <v>513</v>
      </c>
      <c r="E2155" s="35"/>
      <c r="H2155" s="35"/>
      <c r="K2155" s="33">
        <f>SUM(J2154:J2154)</f>
        <v>0.51436000000000004</v>
      </c>
    </row>
    <row r="2156" spans="1:27" x14ac:dyDescent="0.25">
      <c r="B2156" s="23" t="s">
        <v>514</v>
      </c>
      <c r="E2156" s="35"/>
      <c r="H2156" s="35"/>
      <c r="K2156" s="35"/>
    </row>
    <row r="2157" spans="1:27" x14ac:dyDescent="0.25">
      <c r="B2157" t="s">
        <v>1582</v>
      </c>
      <c r="C2157" t="s">
        <v>1583</v>
      </c>
      <c r="D2157" t="s">
        <v>1584</v>
      </c>
      <c r="E2157" s="32">
        <v>5.0000000000000001E-3</v>
      </c>
      <c r="G2157" t="s">
        <v>507</v>
      </c>
      <c r="H2157" s="33">
        <v>1.53</v>
      </c>
      <c r="I2157" t="s">
        <v>508</v>
      </c>
      <c r="J2157" s="34">
        <f>ROUND(E2157* H2157,5)</f>
        <v>7.6499999999999997E-3</v>
      </c>
      <c r="K2157" s="35"/>
    </row>
    <row r="2158" spans="1:27" x14ac:dyDescent="0.25">
      <c r="B2158" t="s">
        <v>1585</v>
      </c>
      <c r="C2158" t="s">
        <v>101</v>
      </c>
      <c r="D2158" t="s">
        <v>1586</v>
      </c>
      <c r="E2158" s="32">
        <v>5</v>
      </c>
      <c r="G2158" t="s">
        <v>507</v>
      </c>
      <c r="H2158" s="33">
        <v>0.34</v>
      </c>
      <c r="I2158" t="s">
        <v>508</v>
      </c>
      <c r="J2158" s="34">
        <f>ROUND(E2158* H2158,5)</f>
        <v>1.7</v>
      </c>
      <c r="K2158" s="35"/>
    </row>
    <row r="2159" spans="1:27" x14ac:dyDescent="0.25">
      <c r="B2159" t="s">
        <v>1587</v>
      </c>
      <c r="C2159" t="s">
        <v>47</v>
      </c>
      <c r="D2159" t="s">
        <v>1588</v>
      </c>
      <c r="E2159" s="32">
        <v>1.1000000000000001</v>
      </c>
      <c r="G2159" t="s">
        <v>507</v>
      </c>
      <c r="H2159" s="33">
        <v>0.63</v>
      </c>
      <c r="I2159" t="s">
        <v>508</v>
      </c>
      <c r="J2159" s="34">
        <f>ROUND(E2159* H2159,5)</f>
        <v>0.69299999999999995</v>
      </c>
      <c r="K2159" s="35"/>
    </row>
    <row r="2160" spans="1:27" x14ac:dyDescent="0.25">
      <c r="B2160" t="s">
        <v>1589</v>
      </c>
      <c r="C2160" t="s">
        <v>425</v>
      </c>
      <c r="D2160" t="s">
        <v>1590</v>
      </c>
      <c r="E2160" s="32">
        <v>0.1</v>
      </c>
      <c r="G2160" t="s">
        <v>507</v>
      </c>
      <c r="H2160" s="33">
        <v>109.53</v>
      </c>
      <c r="I2160" t="s">
        <v>508</v>
      </c>
      <c r="J2160" s="34">
        <f>ROUND(E2160* H2160,5)</f>
        <v>10.952999999999999</v>
      </c>
      <c r="K2160" s="35"/>
    </row>
    <row r="2161" spans="1:27" x14ac:dyDescent="0.25">
      <c r="B2161" t="s">
        <v>1591</v>
      </c>
      <c r="C2161" t="s">
        <v>1583</v>
      </c>
      <c r="D2161" t="s">
        <v>1592</v>
      </c>
      <c r="E2161" s="32">
        <v>0.03</v>
      </c>
      <c r="G2161" t="s">
        <v>507</v>
      </c>
      <c r="H2161" s="33">
        <v>104.27</v>
      </c>
      <c r="I2161" t="s">
        <v>508</v>
      </c>
      <c r="J2161" s="34">
        <f>ROUND(E2161* H2161,5)</f>
        <v>3.1280999999999999</v>
      </c>
      <c r="K2161" s="35"/>
    </row>
    <row r="2162" spans="1:27" x14ac:dyDescent="0.25">
      <c r="D2162" s="36" t="s">
        <v>523</v>
      </c>
      <c r="E2162" s="35"/>
      <c r="H2162" s="35"/>
      <c r="K2162" s="33">
        <f>SUM(J2157:J2161)</f>
        <v>16.481749999999998</v>
      </c>
    </row>
    <row r="2163" spans="1:27" x14ac:dyDescent="0.25">
      <c r="B2163" s="23" t="s">
        <v>610</v>
      </c>
      <c r="E2163" s="35"/>
      <c r="H2163" s="35"/>
      <c r="K2163" s="35"/>
    </row>
    <row r="2164" spans="1:27" x14ac:dyDescent="0.25">
      <c r="B2164" t="s">
        <v>611</v>
      </c>
      <c r="C2164" t="s">
        <v>526</v>
      </c>
      <c r="D2164" t="s">
        <v>612</v>
      </c>
      <c r="E2164" s="32">
        <v>2</v>
      </c>
      <c r="G2164" t="s">
        <v>526</v>
      </c>
      <c r="H2164" s="33">
        <v>19.672999999999998</v>
      </c>
      <c r="I2164" t="s">
        <v>508</v>
      </c>
      <c r="J2164" s="34">
        <f>ROUND(E2164* H2164/100,5)</f>
        <v>0.39345999999999998</v>
      </c>
      <c r="K2164" s="35"/>
    </row>
    <row r="2165" spans="1:27" x14ac:dyDescent="0.25">
      <c r="D2165" s="36" t="s">
        <v>613</v>
      </c>
      <c r="E2165" s="35"/>
      <c r="H2165" s="35"/>
      <c r="K2165" s="33">
        <f>SUM(J2164:J2164)</f>
        <v>0.39345999999999998</v>
      </c>
    </row>
    <row r="2166" spans="1:27" x14ac:dyDescent="0.25">
      <c r="D2166" s="36" t="s">
        <v>524</v>
      </c>
      <c r="E2166" s="35"/>
      <c r="H2166" s="35"/>
      <c r="K2166" s="37">
        <f>SUM(J2149:J2165)</f>
        <v>20.066420000000001</v>
      </c>
    </row>
    <row r="2167" spans="1:27" x14ac:dyDescent="0.25">
      <c r="D2167" s="36" t="s">
        <v>527</v>
      </c>
      <c r="E2167" s="35"/>
      <c r="H2167" s="35"/>
      <c r="K2167" s="37">
        <f>SUM(K2166:K2166)</f>
        <v>20.066420000000001</v>
      </c>
    </row>
    <row r="2169" spans="1:27" ht="45" customHeight="1" x14ac:dyDescent="0.25">
      <c r="A2169" s="27" t="s">
        <v>1593</v>
      </c>
      <c r="B2169" s="27" t="s">
        <v>103</v>
      </c>
      <c r="C2169" s="28" t="s">
        <v>101</v>
      </c>
      <c r="D2169" s="7" t="s">
        <v>104</v>
      </c>
      <c r="E2169" s="6"/>
      <c r="F2169" s="6"/>
      <c r="G2169" s="28"/>
      <c r="H2169" s="30" t="s">
        <v>500</v>
      </c>
      <c r="I2169" s="5">
        <v>1</v>
      </c>
      <c r="J2169" s="4"/>
      <c r="K2169" s="31">
        <f>ROUND(K2183,2)</f>
        <v>1069.04</v>
      </c>
      <c r="L2169" s="29" t="s">
        <v>1594</v>
      </c>
      <c r="M2169" s="28"/>
      <c r="N2169" s="28"/>
      <c r="O2169" s="28"/>
      <c r="P2169" s="28"/>
      <c r="Q2169" s="28"/>
      <c r="R2169" s="28"/>
      <c r="S2169" s="28"/>
      <c r="T2169" s="28"/>
      <c r="U2169" s="28"/>
      <c r="V2169" s="28"/>
      <c r="W2169" s="28"/>
      <c r="X2169" s="28"/>
      <c r="Y2169" s="28"/>
      <c r="Z2169" s="28"/>
      <c r="AA2169" s="28"/>
    </row>
    <row r="2170" spans="1:27" x14ac:dyDescent="0.25">
      <c r="B2170" s="23" t="s">
        <v>502</v>
      </c>
    </row>
    <row r="2171" spans="1:27" x14ac:dyDescent="0.25">
      <c r="B2171" t="s">
        <v>1595</v>
      </c>
      <c r="C2171" t="s">
        <v>504</v>
      </c>
      <c r="D2171" t="s">
        <v>1596</v>
      </c>
      <c r="E2171" s="32">
        <v>1.4990000000000001</v>
      </c>
      <c r="F2171" t="s">
        <v>506</v>
      </c>
      <c r="G2171" t="s">
        <v>507</v>
      </c>
      <c r="H2171" s="33">
        <v>31.33</v>
      </c>
      <c r="I2171" t="s">
        <v>508</v>
      </c>
      <c r="J2171" s="34">
        <f>ROUND(E2171/I2169* H2171,5)</f>
        <v>46.96367</v>
      </c>
      <c r="K2171" s="35"/>
    </row>
    <row r="2172" spans="1:27" x14ac:dyDescent="0.25">
      <c r="B2172" t="s">
        <v>1597</v>
      </c>
      <c r="C2172" t="s">
        <v>504</v>
      </c>
      <c r="D2172" t="s">
        <v>1598</v>
      </c>
      <c r="E2172" s="32">
        <v>1.2589999999999999</v>
      </c>
      <c r="F2172" t="s">
        <v>506</v>
      </c>
      <c r="G2172" t="s">
        <v>507</v>
      </c>
      <c r="H2172" s="33">
        <v>27.6</v>
      </c>
      <c r="I2172" t="s">
        <v>508</v>
      </c>
      <c r="J2172" s="34">
        <f>ROUND(E2172/I2169* H2172,5)</f>
        <v>34.748399999999997</v>
      </c>
      <c r="K2172" s="35"/>
    </row>
    <row r="2173" spans="1:27" x14ac:dyDescent="0.25">
      <c r="D2173" s="36" t="s">
        <v>509</v>
      </c>
      <c r="E2173" s="35"/>
      <c r="H2173" s="35"/>
      <c r="K2173" s="33">
        <f>SUM(J2171:J2172)</f>
        <v>81.712069999999997</v>
      </c>
    </row>
    <row r="2174" spans="1:27" x14ac:dyDescent="0.25">
      <c r="B2174" s="23" t="s">
        <v>514</v>
      </c>
      <c r="E2174" s="35"/>
      <c r="H2174" s="35"/>
      <c r="K2174" s="35"/>
    </row>
    <row r="2175" spans="1:27" x14ac:dyDescent="0.25">
      <c r="B2175" t="s">
        <v>1599</v>
      </c>
      <c r="C2175" t="s">
        <v>101</v>
      </c>
      <c r="D2175" t="s">
        <v>1600</v>
      </c>
      <c r="E2175" s="32">
        <v>1</v>
      </c>
      <c r="G2175" t="s">
        <v>507</v>
      </c>
      <c r="H2175" s="33">
        <v>26.99</v>
      </c>
      <c r="I2175" t="s">
        <v>508</v>
      </c>
      <c r="J2175" s="34">
        <f>ROUND(E2175* H2175,5)</f>
        <v>26.99</v>
      </c>
      <c r="K2175" s="35"/>
    </row>
    <row r="2176" spans="1:27" x14ac:dyDescent="0.25">
      <c r="B2176" t="s">
        <v>1601</v>
      </c>
      <c r="C2176" t="s">
        <v>101</v>
      </c>
      <c r="D2176" t="s">
        <v>1602</v>
      </c>
      <c r="E2176" s="32">
        <v>1</v>
      </c>
      <c r="G2176" t="s">
        <v>507</v>
      </c>
      <c r="H2176" s="33">
        <v>938.09</v>
      </c>
      <c r="I2176" t="s">
        <v>508</v>
      </c>
      <c r="J2176" s="34">
        <f>ROUND(E2176* H2176,5)</f>
        <v>938.09</v>
      </c>
      <c r="K2176" s="35"/>
    </row>
    <row r="2177" spans="1:27" x14ac:dyDescent="0.25">
      <c r="B2177" t="s">
        <v>1603</v>
      </c>
      <c r="C2177" t="s">
        <v>101</v>
      </c>
      <c r="D2177" t="s">
        <v>1604</v>
      </c>
      <c r="E2177" s="32">
        <v>0.1</v>
      </c>
      <c r="G2177" t="s">
        <v>507</v>
      </c>
      <c r="H2177" s="33">
        <v>12.86</v>
      </c>
      <c r="I2177" t="s">
        <v>508</v>
      </c>
      <c r="J2177" s="34">
        <f>ROUND(E2177* H2177,5)</f>
        <v>1.286</v>
      </c>
      <c r="K2177" s="35"/>
    </row>
    <row r="2178" spans="1:27" x14ac:dyDescent="0.25">
      <c r="D2178" s="36" t="s">
        <v>523</v>
      </c>
      <c r="E2178" s="35"/>
      <c r="H2178" s="35"/>
      <c r="K2178" s="33">
        <f>SUM(J2175:J2177)</f>
        <v>966.36599999999999</v>
      </c>
    </row>
    <row r="2179" spans="1:27" x14ac:dyDescent="0.25">
      <c r="B2179" s="23" t="s">
        <v>610</v>
      </c>
      <c r="E2179" s="35"/>
      <c r="H2179" s="35"/>
      <c r="K2179" s="35"/>
    </row>
    <row r="2180" spans="1:27" x14ac:dyDescent="0.25">
      <c r="B2180" t="s">
        <v>611</v>
      </c>
      <c r="C2180" t="s">
        <v>526</v>
      </c>
      <c r="D2180" t="s">
        <v>612</v>
      </c>
      <c r="E2180" s="32">
        <v>2</v>
      </c>
      <c r="G2180" t="s">
        <v>526</v>
      </c>
      <c r="H2180" s="33">
        <v>1048.078</v>
      </c>
      <c r="I2180" t="s">
        <v>508</v>
      </c>
      <c r="J2180" s="34">
        <f>ROUND(E2180* H2180/100,5)</f>
        <v>20.961559999999999</v>
      </c>
      <c r="K2180" s="35"/>
    </row>
    <row r="2181" spans="1:27" x14ac:dyDescent="0.25">
      <c r="D2181" s="36" t="s">
        <v>613</v>
      </c>
      <c r="E2181" s="35"/>
      <c r="H2181" s="35"/>
      <c r="K2181" s="33">
        <f>SUM(J2180:J2180)</f>
        <v>20.961559999999999</v>
      </c>
    </row>
    <row r="2182" spans="1:27" x14ac:dyDescent="0.25">
      <c r="D2182" s="36" t="s">
        <v>524</v>
      </c>
      <c r="E2182" s="35"/>
      <c r="H2182" s="35"/>
      <c r="K2182" s="37">
        <f>SUM(J2170:J2181)</f>
        <v>1069.03963</v>
      </c>
    </row>
    <row r="2183" spans="1:27" x14ac:dyDescent="0.25">
      <c r="D2183" s="36" t="s">
        <v>527</v>
      </c>
      <c r="E2183" s="35"/>
      <c r="H2183" s="35"/>
      <c r="K2183" s="37">
        <f>SUM(K2182:K2182)</f>
        <v>1069.03963</v>
      </c>
    </row>
    <row r="2185" spans="1:27" ht="45" customHeight="1" x14ac:dyDescent="0.25">
      <c r="A2185" s="27" t="s">
        <v>1605</v>
      </c>
      <c r="B2185" s="27" t="s">
        <v>100</v>
      </c>
      <c r="C2185" s="28" t="s">
        <v>101</v>
      </c>
      <c r="D2185" s="7" t="s">
        <v>102</v>
      </c>
      <c r="E2185" s="6"/>
      <c r="F2185" s="6"/>
      <c r="G2185" s="28"/>
      <c r="H2185" s="30" t="s">
        <v>500</v>
      </c>
      <c r="I2185" s="5">
        <v>1</v>
      </c>
      <c r="J2185" s="4"/>
      <c r="K2185" s="31">
        <f>ROUND(K2199,2)</f>
        <v>592.85</v>
      </c>
      <c r="L2185" s="29" t="s">
        <v>1606</v>
      </c>
      <c r="M2185" s="28"/>
      <c r="N2185" s="28"/>
      <c r="O2185" s="28"/>
      <c r="P2185" s="28"/>
      <c r="Q2185" s="28"/>
      <c r="R2185" s="28"/>
      <c r="S2185" s="28"/>
      <c r="T2185" s="28"/>
      <c r="U2185" s="28"/>
      <c r="V2185" s="28"/>
      <c r="W2185" s="28"/>
      <c r="X2185" s="28"/>
      <c r="Y2185" s="28"/>
      <c r="Z2185" s="28"/>
      <c r="AA2185" s="28"/>
    </row>
    <row r="2186" spans="1:27" x14ac:dyDescent="0.25">
      <c r="B2186" s="23" t="s">
        <v>502</v>
      </c>
    </row>
    <row r="2187" spans="1:27" x14ac:dyDescent="0.25">
      <c r="B2187" t="s">
        <v>1597</v>
      </c>
      <c r="C2187" t="s">
        <v>504</v>
      </c>
      <c r="D2187" t="s">
        <v>1598</v>
      </c>
      <c r="E2187" s="32">
        <v>1.139</v>
      </c>
      <c r="F2187" t="s">
        <v>506</v>
      </c>
      <c r="G2187" t="s">
        <v>507</v>
      </c>
      <c r="H2187" s="33">
        <v>27.6</v>
      </c>
      <c r="I2187" t="s">
        <v>508</v>
      </c>
      <c r="J2187" s="34">
        <f>ROUND(E2187/I2185* H2187,5)</f>
        <v>31.436399999999999</v>
      </c>
      <c r="K2187" s="35"/>
    </row>
    <row r="2188" spans="1:27" x14ac:dyDescent="0.25">
      <c r="B2188" t="s">
        <v>1595</v>
      </c>
      <c r="C2188" t="s">
        <v>504</v>
      </c>
      <c r="D2188" t="s">
        <v>1596</v>
      </c>
      <c r="E2188" s="32">
        <v>1.379</v>
      </c>
      <c r="F2188" t="s">
        <v>506</v>
      </c>
      <c r="G2188" t="s">
        <v>507</v>
      </c>
      <c r="H2188" s="33">
        <v>31.33</v>
      </c>
      <c r="I2188" t="s">
        <v>508</v>
      </c>
      <c r="J2188" s="34">
        <f>ROUND(E2188/I2185* H2188,5)</f>
        <v>43.204070000000002</v>
      </c>
      <c r="K2188" s="35"/>
    </row>
    <row r="2189" spans="1:27" x14ac:dyDescent="0.25">
      <c r="D2189" s="36" t="s">
        <v>509</v>
      </c>
      <c r="E2189" s="35"/>
      <c r="H2189" s="35"/>
      <c r="K2189" s="33">
        <f>SUM(J2187:J2188)</f>
        <v>74.640469999999993</v>
      </c>
    </row>
    <row r="2190" spans="1:27" x14ac:dyDescent="0.25">
      <c r="B2190" s="23" t="s">
        <v>514</v>
      </c>
      <c r="E2190" s="35"/>
      <c r="H2190" s="35"/>
      <c r="K2190" s="35"/>
    </row>
    <row r="2191" spans="1:27" x14ac:dyDescent="0.25">
      <c r="B2191" t="s">
        <v>1607</v>
      </c>
      <c r="C2191" t="s">
        <v>101</v>
      </c>
      <c r="D2191" t="s">
        <v>1608</v>
      </c>
      <c r="E2191" s="32">
        <v>0.1</v>
      </c>
      <c r="G2191" t="s">
        <v>507</v>
      </c>
      <c r="H2191" s="33">
        <v>8.3699999999999992</v>
      </c>
      <c r="I2191" t="s">
        <v>508</v>
      </c>
      <c r="J2191" s="34">
        <f>ROUND(E2191* H2191,5)</f>
        <v>0.83699999999999997</v>
      </c>
      <c r="K2191" s="35"/>
    </row>
    <row r="2192" spans="1:27" x14ac:dyDescent="0.25">
      <c r="B2192" t="s">
        <v>1609</v>
      </c>
      <c r="C2192" t="s">
        <v>101</v>
      </c>
      <c r="D2192" t="s">
        <v>1610</v>
      </c>
      <c r="E2192" s="32">
        <v>1</v>
      </c>
      <c r="G2192" t="s">
        <v>507</v>
      </c>
      <c r="H2192" s="33">
        <v>488.36</v>
      </c>
      <c r="I2192" t="s">
        <v>508</v>
      </c>
      <c r="J2192" s="34">
        <f>ROUND(E2192* H2192,5)</f>
        <v>488.36</v>
      </c>
      <c r="K2192" s="35"/>
    </row>
    <row r="2193" spans="1:27" x14ac:dyDescent="0.25">
      <c r="B2193" t="s">
        <v>1611</v>
      </c>
      <c r="C2193" t="s">
        <v>101</v>
      </c>
      <c r="D2193" t="s">
        <v>1612</v>
      </c>
      <c r="E2193" s="32">
        <v>1</v>
      </c>
      <c r="G2193" t="s">
        <v>507</v>
      </c>
      <c r="H2193" s="33">
        <v>17.39</v>
      </c>
      <c r="I2193" t="s">
        <v>508</v>
      </c>
      <c r="J2193" s="34">
        <f>ROUND(E2193* H2193,5)</f>
        <v>17.39</v>
      </c>
      <c r="K2193" s="35"/>
    </row>
    <row r="2194" spans="1:27" x14ac:dyDescent="0.25">
      <c r="D2194" s="36" t="s">
        <v>523</v>
      </c>
      <c r="E2194" s="35"/>
      <c r="H2194" s="35"/>
      <c r="K2194" s="33">
        <f>SUM(J2191:J2193)</f>
        <v>506.58699999999999</v>
      </c>
    </row>
    <row r="2195" spans="1:27" x14ac:dyDescent="0.25">
      <c r="B2195" s="23" t="s">
        <v>610</v>
      </c>
      <c r="E2195" s="35"/>
      <c r="H2195" s="35"/>
      <c r="K2195" s="35"/>
    </row>
    <row r="2196" spans="1:27" x14ac:dyDescent="0.25">
      <c r="B2196" t="s">
        <v>611</v>
      </c>
      <c r="C2196" t="s">
        <v>526</v>
      </c>
      <c r="D2196" t="s">
        <v>612</v>
      </c>
      <c r="E2196" s="32">
        <v>2</v>
      </c>
      <c r="G2196" t="s">
        <v>526</v>
      </c>
      <c r="H2196" s="33">
        <v>581.22749999999996</v>
      </c>
      <c r="I2196" t="s">
        <v>508</v>
      </c>
      <c r="J2196" s="34">
        <f>ROUND(E2196* H2196/100,5)</f>
        <v>11.624549999999999</v>
      </c>
      <c r="K2196" s="35"/>
    </row>
    <row r="2197" spans="1:27" x14ac:dyDescent="0.25">
      <c r="D2197" s="36" t="s">
        <v>613</v>
      </c>
      <c r="E2197" s="35"/>
      <c r="H2197" s="35"/>
      <c r="K2197" s="33">
        <f>SUM(J2196:J2196)</f>
        <v>11.624549999999999</v>
      </c>
    </row>
    <row r="2198" spans="1:27" x14ac:dyDescent="0.25">
      <c r="D2198" s="36" t="s">
        <v>524</v>
      </c>
      <c r="E2198" s="35"/>
      <c r="H2198" s="35"/>
      <c r="K2198" s="37">
        <f>SUM(J2186:J2197)</f>
        <v>592.85202000000004</v>
      </c>
    </row>
    <row r="2199" spans="1:27" x14ac:dyDescent="0.25">
      <c r="D2199" s="36" t="s">
        <v>527</v>
      </c>
      <c r="E2199" s="35"/>
      <c r="H2199" s="35"/>
      <c r="K2199" s="37">
        <f>SUM(K2198:K2198)</f>
        <v>592.85202000000004</v>
      </c>
    </row>
    <row r="2201" spans="1:27" ht="45" customHeight="1" x14ac:dyDescent="0.25">
      <c r="A2201" s="27" t="s">
        <v>1613</v>
      </c>
      <c r="B2201" s="27" t="s">
        <v>21</v>
      </c>
      <c r="C2201" s="28" t="s">
        <v>17</v>
      </c>
      <c r="D2201" s="7" t="s">
        <v>22</v>
      </c>
      <c r="E2201" s="6"/>
      <c r="F2201" s="6"/>
      <c r="G2201" s="28"/>
      <c r="H2201" s="30" t="s">
        <v>500</v>
      </c>
      <c r="I2201" s="5">
        <v>1</v>
      </c>
      <c r="J2201" s="4"/>
      <c r="K2201" s="31">
        <f>ROUND(K2208,2)</f>
        <v>11.46</v>
      </c>
      <c r="L2201" s="29" t="s">
        <v>1614</v>
      </c>
      <c r="M2201" s="28"/>
      <c r="N2201" s="28"/>
      <c r="O2201" s="28"/>
      <c r="P2201" s="28"/>
      <c r="Q2201" s="28"/>
      <c r="R2201" s="28"/>
      <c r="S2201" s="28"/>
      <c r="T2201" s="28"/>
      <c r="U2201" s="28"/>
      <c r="V2201" s="28"/>
      <c r="W2201" s="28"/>
      <c r="X2201" s="28"/>
      <c r="Y2201" s="28"/>
      <c r="Z2201" s="28"/>
      <c r="AA2201" s="28"/>
    </row>
    <row r="2202" spans="1:27" x14ac:dyDescent="0.25">
      <c r="B2202" s="23" t="s">
        <v>502</v>
      </c>
    </row>
    <row r="2203" spans="1:27" x14ac:dyDescent="0.25">
      <c r="B2203" t="s">
        <v>624</v>
      </c>
      <c r="C2203" t="s">
        <v>504</v>
      </c>
      <c r="D2203" t="s">
        <v>625</v>
      </c>
      <c r="E2203" s="32">
        <v>0.46</v>
      </c>
      <c r="F2203" t="s">
        <v>506</v>
      </c>
      <c r="G2203" t="s">
        <v>507</v>
      </c>
      <c r="H2203" s="33">
        <v>24.55</v>
      </c>
      <c r="I2203" t="s">
        <v>508</v>
      </c>
      <c r="J2203" s="34">
        <f>ROUND(E2203/I2201* H2203,5)</f>
        <v>11.292999999999999</v>
      </c>
      <c r="K2203" s="35"/>
    </row>
    <row r="2204" spans="1:27" x14ac:dyDescent="0.25">
      <c r="D2204" s="36" t="s">
        <v>509</v>
      </c>
      <c r="E2204" s="35"/>
      <c r="H2204" s="35"/>
      <c r="K2204" s="33">
        <f>SUM(J2203:J2203)</f>
        <v>11.292999999999999</v>
      </c>
    </row>
    <row r="2205" spans="1:27" x14ac:dyDescent="0.25">
      <c r="E2205" s="35"/>
      <c r="H2205" s="35"/>
      <c r="K2205" s="35"/>
    </row>
    <row r="2206" spans="1:27" x14ac:dyDescent="0.25">
      <c r="D2206" s="36" t="s">
        <v>525</v>
      </c>
      <c r="E2206" s="35"/>
      <c r="H2206" s="35">
        <v>1.5</v>
      </c>
      <c r="I2206" t="s">
        <v>526</v>
      </c>
      <c r="J2206">
        <f>ROUND(H2206/100*K2204,5)</f>
        <v>0.1694</v>
      </c>
      <c r="K2206" s="35"/>
    </row>
    <row r="2207" spans="1:27" x14ac:dyDescent="0.25">
      <c r="D2207" s="36" t="s">
        <v>524</v>
      </c>
      <c r="E2207" s="35"/>
      <c r="H2207" s="35"/>
      <c r="K2207" s="37">
        <f>SUM(J2202:J2206)</f>
        <v>11.462399999999999</v>
      </c>
    </row>
    <row r="2208" spans="1:27" x14ac:dyDescent="0.25">
      <c r="D2208" s="36" t="s">
        <v>527</v>
      </c>
      <c r="E2208" s="35"/>
      <c r="H2208" s="35"/>
      <c r="K2208" s="37">
        <f>SUM(K2207:K2207)</f>
        <v>11.462399999999999</v>
      </c>
    </row>
    <row r="2210" spans="1:27" ht="45" customHeight="1" x14ac:dyDescent="0.25">
      <c r="A2210" s="27" t="s">
        <v>1615</v>
      </c>
      <c r="B2210" s="27" t="s">
        <v>19</v>
      </c>
      <c r="C2210" s="28" t="s">
        <v>17</v>
      </c>
      <c r="D2210" s="7" t="s">
        <v>20</v>
      </c>
      <c r="E2210" s="6"/>
      <c r="F2210" s="6"/>
      <c r="G2210" s="28"/>
      <c r="H2210" s="30" t="s">
        <v>500</v>
      </c>
      <c r="I2210" s="5">
        <v>1</v>
      </c>
      <c r="J2210" s="4"/>
      <c r="K2210" s="31">
        <f>ROUND(K2217,2)</f>
        <v>7.48</v>
      </c>
      <c r="L2210" s="29" t="s">
        <v>1616</v>
      </c>
      <c r="M2210" s="28"/>
      <c r="N2210" s="28"/>
      <c r="O2210" s="28"/>
      <c r="P2210" s="28"/>
      <c r="Q2210" s="28"/>
      <c r="R2210" s="28"/>
      <c r="S2210" s="28"/>
      <c r="T2210" s="28"/>
      <c r="U2210" s="28"/>
      <c r="V2210" s="28"/>
      <c r="W2210" s="28"/>
      <c r="X2210" s="28"/>
      <c r="Y2210" s="28"/>
      <c r="Z2210" s="28"/>
      <c r="AA2210" s="28"/>
    </row>
    <row r="2211" spans="1:27" x14ac:dyDescent="0.25">
      <c r="B2211" s="23" t="s">
        <v>502</v>
      </c>
    </row>
    <row r="2212" spans="1:27" x14ac:dyDescent="0.25">
      <c r="B2212" t="s">
        <v>624</v>
      </c>
      <c r="C2212" t="s">
        <v>504</v>
      </c>
      <c r="D2212" t="s">
        <v>625</v>
      </c>
      <c r="E2212" s="32">
        <v>0.3</v>
      </c>
      <c r="F2212" t="s">
        <v>506</v>
      </c>
      <c r="G2212" t="s">
        <v>507</v>
      </c>
      <c r="H2212" s="33">
        <v>24.55</v>
      </c>
      <c r="I2212" t="s">
        <v>508</v>
      </c>
      <c r="J2212" s="34">
        <f>ROUND(E2212/I2210* H2212,5)</f>
        <v>7.3650000000000002</v>
      </c>
      <c r="K2212" s="35"/>
    </row>
    <row r="2213" spans="1:27" x14ac:dyDescent="0.25">
      <c r="D2213" s="36" t="s">
        <v>509</v>
      </c>
      <c r="E2213" s="35"/>
      <c r="H2213" s="35"/>
      <c r="K2213" s="33">
        <f>SUM(J2212:J2212)</f>
        <v>7.3650000000000002</v>
      </c>
    </row>
    <row r="2214" spans="1:27" x14ac:dyDescent="0.25">
      <c r="E2214" s="35"/>
      <c r="H2214" s="35"/>
      <c r="K2214" s="35"/>
    </row>
    <row r="2215" spans="1:27" x14ac:dyDescent="0.25">
      <c r="D2215" s="36" t="s">
        <v>525</v>
      </c>
      <c r="E2215" s="35"/>
      <c r="H2215" s="35">
        <v>1.5</v>
      </c>
      <c r="I2215" t="s">
        <v>526</v>
      </c>
      <c r="J2215">
        <f>ROUND(H2215/100*K2213,5)</f>
        <v>0.11047999999999999</v>
      </c>
      <c r="K2215" s="35"/>
    </row>
    <row r="2216" spans="1:27" x14ac:dyDescent="0.25">
      <c r="D2216" s="36" t="s">
        <v>524</v>
      </c>
      <c r="E2216" s="35"/>
      <c r="H2216" s="35"/>
      <c r="K2216" s="37">
        <f>SUM(J2211:J2215)</f>
        <v>7.4754800000000001</v>
      </c>
    </row>
    <row r="2217" spans="1:27" x14ac:dyDescent="0.25">
      <c r="D2217" s="36" t="s">
        <v>527</v>
      </c>
      <c r="E2217" s="35"/>
      <c r="H2217" s="35"/>
      <c r="K2217" s="37">
        <f>SUM(K2216:K2216)</f>
        <v>7.4754800000000001</v>
      </c>
    </row>
    <row r="2219" spans="1:27" ht="45" customHeight="1" x14ac:dyDescent="0.25">
      <c r="A2219" s="27" t="s">
        <v>1617</v>
      </c>
      <c r="B2219" s="27" t="s">
        <v>420</v>
      </c>
      <c r="C2219" s="28" t="s">
        <v>17</v>
      </c>
      <c r="D2219" s="7" t="s">
        <v>421</v>
      </c>
      <c r="E2219" s="6"/>
      <c r="F2219" s="6"/>
      <c r="G2219" s="28"/>
      <c r="H2219" s="30" t="s">
        <v>500</v>
      </c>
      <c r="I2219" s="5">
        <v>1</v>
      </c>
      <c r="J2219" s="4"/>
      <c r="K2219" s="31">
        <f>ROUND(K2230,2)</f>
        <v>16.75</v>
      </c>
      <c r="L2219" s="29" t="s">
        <v>1618</v>
      </c>
      <c r="M2219" s="28"/>
      <c r="N2219" s="28"/>
      <c r="O2219" s="28"/>
      <c r="P2219" s="28"/>
      <c r="Q2219" s="28"/>
      <c r="R2219" s="28"/>
      <c r="S2219" s="28"/>
      <c r="T2219" s="28"/>
      <c r="U2219" s="28"/>
      <c r="V2219" s="28"/>
      <c r="W2219" s="28"/>
      <c r="X2219" s="28"/>
      <c r="Y2219" s="28"/>
      <c r="Z2219" s="28"/>
      <c r="AA2219" s="28"/>
    </row>
    <row r="2220" spans="1:27" x14ac:dyDescent="0.25">
      <c r="B2220" s="23" t="s">
        <v>502</v>
      </c>
    </row>
    <row r="2221" spans="1:27" x14ac:dyDescent="0.25">
      <c r="B2221" t="s">
        <v>503</v>
      </c>
      <c r="C2221" t="s">
        <v>504</v>
      </c>
      <c r="D2221" t="s">
        <v>505</v>
      </c>
      <c r="E2221" s="32">
        <v>0.42</v>
      </c>
      <c r="F2221" t="s">
        <v>506</v>
      </c>
      <c r="G2221" t="s">
        <v>507</v>
      </c>
      <c r="H2221" s="33">
        <v>25.38</v>
      </c>
      <c r="I2221" t="s">
        <v>508</v>
      </c>
      <c r="J2221" s="34">
        <f>ROUND(E2221/I2219* H2221,5)</f>
        <v>10.659599999999999</v>
      </c>
      <c r="K2221" s="35"/>
    </row>
    <row r="2222" spans="1:27" x14ac:dyDescent="0.25">
      <c r="D2222" s="36" t="s">
        <v>509</v>
      </c>
      <c r="E2222" s="35"/>
      <c r="H2222" s="35"/>
      <c r="K2222" s="33">
        <f>SUM(J2221:J2221)</f>
        <v>10.659599999999999</v>
      </c>
    </row>
    <row r="2223" spans="1:27" x14ac:dyDescent="0.25">
      <c r="B2223" s="23" t="s">
        <v>510</v>
      </c>
      <c r="E2223" s="35"/>
      <c r="H2223" s="35"/>
      <c r="K2223" s="35"/>
    </row>
    <row r="2224" spans="1:27" x14ac:dyDescent="0.25">
      <c r="B2224" t="s">
        <v>1619</v>
      </c>
      <c r="C2224" t="s">
        <v>504</v>
      </c>
      <c r="D2224" t="s">
        <v>1620</v>
      </c>
      <c r="E2224" s="32">
        <v>0.21</v>
      </c>
      <c r="F2224" t="s">
        <v>506</v>
      </c>
      <c r="G2224" t="s">
        <v>507</v>
      </c>
      <c r="H2224" s="33">
        <v>18.309999999999999</v>
      </c>
      <c r="I2224" t="s">
        <v>508</v>
      </c>
      <c r="J2224" s="34">
        <f>ROUND(E2224/I2219* H2224,5)</f>
        <v>3.8451</v>
      </c>
      <c r="K2224" s="35"/>
    </row>
    <row r="2225" spans="1:27" x14ac:dyDescent="0.25">
      <c r="B2225" t="s">
        <v>700</v>
      </c>
      <c r="C2225" t="s">
        <v>504</v>
      </c>
      <c r="D2225" t="s">
        <v>701</v>
      </c>
      <c r="E2225" s="32">
        <v>3.1E-2</v>
      </c>
      <c r="F2225" t="s">
        <v>506</v>
      </c>
      <c r="G2225" t="s">
        <v>507</v>
      </c>
      <c r="H2225" s="33">
        <v>67.13</v>
      </c>
      <c r="I2225" t="s">
        <v>508</v>
      </c>
      <c r="J2225" s="34">
        <f>ROUND(E2225/I2219* H2225,5)</f>
        <v>2.0810300000000002</v>
      </c>
      <c r="K2225" s="35"/>
    </row>
    <row r="2226" spans="1:27" x14ac:dyDescent="0.25">
      <c r="D2226" s="36" t="s">
        <v>513</v>
      </c>
      <c r="E2226" s="35"/>
      <c r="H2226" s="35"/>
      <c r="K2226" s="33">
        <f>SUM(J2224:J2225)</f>
        <v>5.9261300000000006</v>
      </c>
    </row>
    <row r="2227" spans="1:27" x14ac:dyDescent="0.25">
      <c r="E2227" s="35"/>
      <c r="H2227" s="35"/>
      <c r="K2227" s="35"/>
    </row>
    <row r="2228" spans="1:27" x14ac:dyDescent="0.25">
      <c r="D2228" s="36" t="s">
        <v>525</v>
      </c>
      <c r="E2228" s="35"/>
      <c r="H2228" s="35">
        <v>1.5</v>
      </c>
      <c r="I2228" t="s">
        <v>526</v>
      </c>
      <c r="J2228">
        <f>ROUND(H2228/100*K2222,5)</f>
        <v>0.15989</v>
      </c>
      <c r="K2228" s="35"/>
    </row>
    <row r="2229" spans="1:27" x14ac:dyDescent="0.25">
      <c r="D2229" s="36" t="s">
        <v>524</v>
      </c>
      <c r="E2229" s="35"/>
      <c r="H2229" s="35"/>
      <c r="K2229" s="37">
        <f>SUM(J2220:J2228)</f>
        <v>16.745619999999999</v>
      </c>
    </row>
    <row r="2230" spans="1:27" x14ac:dyDescent="0.25">
      <c r="D2230" s="36" t="s">
        <v>527</v>
      </c>
      <c r="E2230" s="35"/>
      <c r="H2230" s="35"/>
      <c r="K2230" s="37">
        <f>SUM(K2229:K2229)</f>
        <v>16.745619999999999</v>
      </c>
    </row>
    <row r="2232" spans="1:27" ht="45" customHeight="1" x14ac:dyDescent="0.25">
      <c r="A2232" s="27" t="s">
        <v>1621</v>
      </c>
      <c r="B2232" s="27" t="s">
        <v>231</v>
      </c>
      <c r="C2232" s="28" t="s">
        <v>17</v>
      </c>
      <c r="D2232" s="7" t="s">
        <v>232</v>
      </c>
      <c r="E2232" s="6"/>
      <c r="F2232" s="6"/>
      <c r="G2232" s="28"/>
      <c r="H2232" s="30" t="s">
        <v>500</v>
      </c>
      <c r="I2232" s="5">
        <v>1</v>
      </c>
      <c r="J2232" s="4"/>
      <c r="K2232" s="31">
        <f>ROUND(K2243,2)</f>
        <v>16.37</v>
      </c>
      <c r="L2232" s="29" t="s">
        <v>1622</v>
      </c>
      <c r="M2232" s="28"/>
      <c r="N2232" s="28"/>
      <c r="O2232" s="28"/>
      <c r="P2232" s="28"/>
      <c r="Q2232" s="28"/>
      <c r="R2232" s="28"/>
      <c r="S2232" s="28"/>
      <c r="T2232" s="28"/>
      <c r="U2232" s="28"/>
      <c r="V2232" s="28"/>
      <c r="W2232" s="28"/>
      <c r="X2232" s="28"/>
      <c r="Y2232" s="28"/>
      <c r="Z2232" s="28"/>
      <c r="AA2232" s="28"/>
    </row>
    <row r="2233" spans="1:27" x14ac:dyDescent="0.25">
      <c r="B2233" s="23" t="s">
        <v>502</v>
      </c>
    </row>
    <row r="2234" spans="1:27" x14ac:dyDescent="0.25">
      <c r="B2234" t="s">
        <v>503</v>
      </c>
      <c r="C2234" t="s">
        <v>504</v>
      </c>
      <c r="D2234" t="s">
        <v>505</v>
      </c>
      <c r="E2234" s="32">
        <v>0.42</v>
      </c>
      <c r="F2234" t="s">
        <v>506</v>
      </c>
      <c r="G2234" t="s">
        <v>507</v>
      </c>
      <c r="H2234" s="33">
        <v>25.38</v>
      </c>
      <c r="I2234" t="s">
        <v>508</v>
      </c>
      <c r="J2234" s="34">
        <f>ROUND(E2234/I2232* H2234,5)</f>
        <v>10.659599999999999</v>
      </c>
      <c r="K2234" s="35"/>
    </row>
    <row r="2235" spans="1:27" x14ac:dyDescent="0.25">
      <c r="D2235" s="36" t="s">
        <v>509</v>
      </c>
      <c r="E2235" s="35"/>
      <c r="H2235" s="35"/>
      <c r="K2235" s="33">
        <f>SUM(J2234:J2234)</f>
        <v>10.659599999999999</v>
      </c>
    </row>
    <row r="2236" spans="1:27" x14ac:dyDescent="0.25">
      <c r="B2236" s="23" t="s">
        <v>510</v>
      </c>
      <c r="E2236" s="35"/>
      <c r="H2236" s="35"/>
      <c r="K2236" s="35"/>
    </row>
    <row r="2237" spans="1:27" x14ac:dyDescent="0.25">
      <c r="B2237" t="s">
        <v>1619</v>
      </c>
      <c r="C2237" t="s">
        <v>504</v>
      </c>
      <c r="D2237" t="s">
        <v>1620</v>
      </c>
      <c r="E2237" s="32">
        <v>0.127</v>
      </c>
      <c r="F2237" t="s">
        <v>506</v>
      </c>
      <c r="G2237" t="s">
        <v>507</v>
      </c>
      <c r="H2237" s="33">
        <v>18.309999999999999</v>
      </c>
      <c r="I2237" t="s">
        <v>508</v>
      </c>
      <c r="J2237" s="34">
        <f>ROUND(E2237/I2232* H2237,5)</f>
        <v>2.3253699999999999</v>
      </c>
      <c r="K2237" s="35"/>
    </row>
    <row r="2238" spans="1:27" x14ac:dyDescent="0.25">
      <c r="B2238" t="s">
        <v>700</v>
      </c>
      <c r="C2238" t="s">
        <v>504</v>
      </c>
      <c r="D2238" t="s">
        <v>701</v>
      </c>
      <c r="E2238" s="32">
        <v>4.8000000000000001E-2</v>
      </c>
      <c r="F2238" t="s">
        <v>506</v>
      </c>
      <c r="G2238" t="s">
        <v>507</v>
      </c>
      <c r="H2238" s="33">
        <v>67.13</v>
      </c>
      <c r="I2238" t="s">
        <v>508</v>
      </c>
      <c r="J2238" s="34">
        <f>ROUND(E2238/I2232* H2238,5)</f>
        <v>3.2222400000000002</v>
      </c>
      <c r="K2238" s="35"/>
    </row>
    <row r="2239" spans="1:27" x14ac:dyDescent="0.25">
      <c r="D2239" s="36" t="s">
        <v>513</v>
      </c>
      <c r="E2239" s="35"/>
      <c r="H2239" s="35"/>
      <c r="K2239" s="33">
        <f>SUM(J2237:J2238)</f>
        <v>5.5476100000000006</v>
      </c>
    </row>
    <row r="2240" spans="1:27" x14ac:dyDescent="0.25">
      <c r="E2240" s="35"/>
      <c r="H2240" s="35"/>
      <c r="K2240" s="35"/>
    </row>
    <row r="2241" spans="1:27" x14ac:dyDescent="0.25">
      <c r="D2241" s="36" t="s">
        <v>525</v>
      </c>
      <c r="E2241" s="35"/>
      <c r="H2241" s="35">
        <v>1.5</v>
      </c>
      <c r="I2241" t="s">
        <v>526</v>
      </c>
      <c r="J2241">
        <f>ROUND(H2241/100*K2235,5)</f>
        <v>0.15989</v>
      </c>
      <c r="K2241" s="35"/>
    </row>
    <row r="2242" spans="1:27" x14ac:dyDescent="0.25">
      <c r="D2242" s="36" t="s">
        <v>524</v>
      </c>
      <c r="E2242" s="35"/>
      <c r="H2242" s="35"/>
      <c r="K2242" s="37">
        <f>SUM(J2233:J2241)</f>
        <v>16.367100000000001</v>
      </c>
    </row>
    <row r="2243" spans="1:27" x14ac:dyDescent="0.25">
      <c r="D2243" s="36" t="s">
        <v>527</v>
      </c>
      <c r="E2243" s="35"/>
      <c r="H2243" s="35"/>
      <c r="K2243" s="37">
        <f>SUM(K2242:K2242)</f>
        <v>16.367100000000001</v>
      </c>
    </row>
    <row r="2245" spans="1:27" ht="45" customHeight="1" x14ac:dyDescent="0.25">
      <c r="A2245" s="27" t="s">
        <v>1623</v>
      </c>
      <c r="B2245" s="27" t="s">
        <v>16</v>
      </c>
      <c r="C2245" s="28" t="s">
        <v>17</v>
      </c>
      <c r="D2245" s="7" t="s">
        <v>18</v>
      </c>
      <c r="E2245" s="6"/>
      <c r="F2245" s="6"/>
      <c r="G2245" s="28"/>
      <c r="H2245" s="30" t="s">
        <v>500</v>
      </c>
      <c r="I2245" s="5">
        <v>1</v>
      </c>
      <c r="J2245" s="4"/>
      <c r="K2245" s="31">
        <f>ROUND(K2256,2)</f>
        <v>50</v>
      </c>
      <c r="L2245" s="29" t="s">
        <v>1624</v>
      </c>
      <c r="M2245" s="28"/>
      <c r="N2245" s="28"/>
      <c r="O2245" s="28"/>
      <c r="P2245" s="28"/>
      <c r="Q2245" s="28"/>
      <c r="R2245" s="28"/>
      <c r="S2245" s="28"/>
      <c r="T2245" s="28"/>
      <c r="U2245" s="28"/>
      <c r="V2245" s="28"/>
      <c r="W2245" s="28"/>
      <c r="X2245" s="28"/>
      <c r="Y2245" s="28"/>
      <c r="Z2245" s="28"/>
      <c r="AA2245" s="28"/>
    </row>
    <row r="2246" spans="1:27" x14ac:dyDescent="0.25">
      <c r="B2246" s="23" t="s">
        <v>502</v>
      </c>
    </row>
    <row r="2247" spans="1:27" x14ac:dyDescent="0.25">
      <c r="B2247" t="s">
        <v>503</v>
      </c>
      <c r="C2247" t="s">
        <v>504</v>
      </c>
      <c r="D2247" t="s">
        <v>505</v>
      </c>
      <c r="E2247" s="32">
        <v>0.87961999999999996</v>
      </c>
      <c r="F2247" t="s">
        <v>506</v>
      </c>
      <c r="G2247" t="s">
        <v>507</v>
      </c>
      <c r="H2247" s="33">
        <v>25.38</v>
      </c>
      <c r="I2247" t="s">
        <v>508</v>
      </c>
      <c r="J2247" s="34">
        <f>ROUND(E2247/I2245* H2247,5)</f>
        <v>22.324760000000001</v>
      </c>
      <c r="K2247" s="35"/>
    </row>
    <row r="2248" spans="1:27" x14ac:dyDescent="0.25">
      <c r="B2248" t="s">
        <v>624</v>
      </c>
      <c r="C2248" t="s">
        <v>504</v>
      </c>
      <c r="D2248" t="s">
        <v>625</v>
      </c>
      <c r="E2248" s="32">
        <v>0.87961999999999996</v>
      </c>
      <c r="F2248" t="s">
        <v>506</v>
      </c>
      <c r="G2248" t="s">
        <v>507</v>
      </c>
      <c r="H2248" s="33">
        <v>24.55</v>
      </c>
      <c r="I2248" t="s">
        <v>508</v>
      </c>
      <c r="J2248" s="34">
        <f>ROUND(E2248/I2245* H2248,5)</f>
        <v>21.594670000000001</v>
      </c>
      <c r="K2248" s="35"/>
    </row>
    <row r="2249" spans="1:27" x14ac:dyDescent="0.25">
      <c r="D2249" s="36" t="s">
        <v>509</v>
      </c>
      <c r="E2249" s="35"/>
      <c r="H2249" s="35"/>
      <c r="K2249" s="33">
        <f>SUM(J2247:J2248)</f>
        <v>43.919430000000006</v>
      </c>
    </row>
    <row r="2250" spans="1:27" x14ac:dyDescent="0.25">
      <c r="B2250" s="23" t="s">
        <v>510</v>
      </c>
      <c r="E2250" s="35"/>
      <c r="H2250" s="35"/>
      <c r="K2250" s="35"/>
    </row>
    <row r="2251" spans="1:27" x14ac:dyDescent="0.25">
      <c r="B2251" t="s">
        <v>1619</v>
      </c>
      <c r="C2251" t="s">
        <v>504</v>
      </c>
      <c r="D2251" t="s">
        <v>1620</v>
      </c>
      <c r="E2251" s="32">
        <v>0.29635</v>
      </c>
      <c r="F2251" t="s">
        <v>506</v>
      </c>
      <c r="G2251" t="s">
        <v>507</v>
      </c>
      <c r="H2251" s="33">
        <v>18.309999999999999</v>
      </c>
      <c r="I2251" t="s">
        <v>508</v>
      </c>
      <c r="J2251" s="34">
        <f>ROUND(E2251/I2245* H2251,5)</f>
        <v>5.4261699999999999</v>
      </c>
      <c r="K2251" s="35"/>
    </row>
    <row r="2252" spans="1:27" x14ac:dyDescent="0.25">
      <c r="D2252" s="36" t="s">
        <v>513</v>
      </c>
      <c r="E2252" s="35"/>
      <c r="H2252" s="35"/>
      <c r="K2252" s="33">
        <f>SUM(J2251:J2251)</f>
        <v>5.4261699999999999</v>
      </c>
    </row>
    <row r="2253" spans="1:27" x14ac:dyDescent="0.25">
      <c r="E2253" s="35"/>
      <c r="H2253" s="35"/>
      <c r="K2253" s="35"/>
    </row>
    <row r="2254" spans="1:27" x14ac:dyDescent="0.25">
      <c r="D2254" s="36" t="s">
        <v>525</v>
      </c>
      <c r="E2254" s="35"/>
      <c r="H2254" s="35">
        <v>1.5</v>
      </c>
      <c r="I2254" t="s">
        <v>526</v>
      </c>
      <c r="J2254">
        <f>ROUND(H2254/100*K2249,5)</f>
        <v>0.65878999999999999</v>
      </c>
      <c r="K2254" s="35"/>
    </row>
    <row r="2255" spans="1:27" x14ac:dyDescent="0.25">
      <c r="D2255" s="36" t="s">
        <v>524</v>
      </c>
      <c r="E2255" s="35"/>
      <c r="H2255" s="35"/>
      <c r="K2255" s="37">
        <f>SUM(J2246:J2254)</f>
        <v>50.004390000000008</v>
      </c>
    </row>
    <row r="2256" spans="1:27" x14ac:dyDescent="0.25">
      <c r="D2256" s="36" t="s">
        <v>527</v>
      </c>
      <c r="E2256" s="35"/>
      <c r="H2256" s="35"/>
      <c r="K2256" s="37">
        <f>SUM(K2255:K2255)</f>
        <v>50.004390000000008</v>
      </c>
    </row>
    <row r="2258" spans="1:27" ht="45" customHeight="1" x14ac:dyDescent="0.25">
      <c r="A2258" s="27" t="s">
        <v>1625</v>
      </c>
      <c r="B2258" s="27" t="s">
        <v>354</v>
      </c>
      <c r="C2258" s="28" t="s">
        <v>17</v>
      </c>
      <c r="D2258" s="7" t="s">
        <v>355</v>
      </c>
      <c r="E2258" s="6"/>
      <c r="F2258" s="6"/>
      <c r="G2258" s="28"/>
      <c r="H2258" s="30" t="s">
        <v>500</v>
      </c>
      <c r="I2258" s="5">
        <v>1</v>
      </c>
      <c r="J2258" s="4"/>
      <c r="K2258" s="31">
        <f>ROUND(K2269,2)</f>
        <v>41.07</v>
      </c>
      <c r="L2258" s="29" t="s">
        <v>1626</v>
      </c>
      <c r="M2258" s="28"/>
      <c r="N2258" s="28"/>
      <c r="O2258" s="28"/>
      <c r="P2258" s="28"/>
      <c r="Q2258" s="28"/>
      <c r="R2258" s="28"/>
      <c r="S2258" s="28"/>
      <c r="T2258" s="28"/>
      <c r="U2258" s="28"/>
      <c r="V2258" s="28"/>
      <c r="W2258" s="28"/>
      <c r="X2258" s="28"/>
      <c r="Y2258" s="28"/>
      <c r="Z2258" s="28"/>
      <c r="AA2258" s="28"/>
    </row>
    <row r="2259" spans="1:27" x14ac:dyDescent="0.25">
      <c r="B2259" s="23" t="s">
        <v>502</v>
      </c>
    </row>
    <row r="2260" spans="1:27" x14ac:dyDescent="0.25">
      <c r="B2260" t="s">
        <v>503</v>
      </c>
      <c r="C2260" t="s">
        <v>504</v>
      </c>
      <c r="D2260" t="s">
        <v>505</v>
      </c>
      <c r="E2260" s="32">
        <v>0.73053999999999997</v>
      </c>
      <c r="F2260" t="s">
        <v>506</v>
      </c>
      <c r="G2260" t="s">
        <v>507</v>
      </c>
      <c r="H2260" s="33">
        <v>25.38</v>
      </c>
      <c r="I2260" t="s">
        <v>508</v>
      </c>
      <c r="J2260" s="34">
        <f>ROUND(E2260/I2258* H2260,5)</f>
        <v>18.54111</v>
      </c>
      <c r="K2260" s="35"/>
    </row>
    <row r="2261" spans="1:27" x14ac:dyDescent="0.25">
      <c r="B2261" t="s">
        <v>624</v>
      </c>
      <c r="C2261" t="s">
        <v>504</v>
      </c>
      <c r="D2261" t="s">
        <v>625</v>
      </c>
      <c r="E2261" s="32">
        <v>0.73053999999999997</v>
      </c>
      <c r="F2261" t="s">
        <v>506</v>
      </c>
      <c r="G2261" t="s">
        <v>507</v>
      </c>
      <c r="H2261" s="33">
        <v>24.55</v>
      </c>
      <c r="I2261" t="s">
        <v>508</v>
      </c>
      <c r="J2261" s="34">
        <f>ROUND(E2261/I2258* H2261,5)</f>
        <v>17.934760000000001</v>
      </c>
      <c r="K2261" s="35"/>
    </row>
    <row r="2262" spans="1:27" x14ac:dyDescent="0.25">
      <c r="D2262" s="36" t="s">
        <v>509</v>
      </c>
      <c r="E2262" s="35"/>
      <c r="H2262" s="35"/>
      <c r="K2262" s="33">
        <f>SUM(J2260:J2261)</f>
        <v>36.47587</v>
      </c>
    </row>
    <row r="2263" spans="1:27" x14ac:dyDescent="0.25">
      <c r="B2263" s="23" t="s">
        <v>510</v>
      </c>
      <c r="E2263" s="35"/>
      <c r="H2263" s="35"/>
      <c r="K2263" s="35"/>
    </row>
    <row r="2264" spans="1:27" x14ac:dyDescent="0.25">
      <c r="B2264" t="s">
        <v>1619</v>
      </c>
      <c r="C2264" t="s">
        <v>504</v>
      </c>
      <c r="D2264" t="s">
        <v>1620</v>
      </c>
      <c r="E2264" s="32">
        <v>0.22090000000000001</v>
      </c>
      <c r="F2264" t="s">
        <v>506</v>
      </c>
      <c r="G2264" t="s">
        <v>507</v>
      </c>
      <c r="H2264" s="33">
        <v>18.309999999999999</v>
      </c>
      <c r="I2264" t="s">
        <v>508</v>
      </c>
      <c r="J2264" s="34">
        <f>ROUND(E2264/I2258* H2264,5)</f>
        <v>4.0446799999999996</v>
      </c>
      <c r="K2264" s="35"/>
    </row>
    <row r="2265" spans="1:27" x14ac:dyDescent="0.25">
      <c r="D2265" s="36" t="s">
        <v>513</v>
      </c>
      <c r="E2265" s="35"/>
      <c r="H2265" s="35"/>
      <c r="K2265" s="33">
        <f>SUM(J2264:J2264)</f>
        <v>4.0446799999999996</v>
      </c>
    </row>
    <row r="2266" spans="1:27" x14ac:dyDescent="0.25">
      <c r="E2266" s="35"/>
      <c r="H2266" s="35"/>
      <c r="K2266" s="35"/>
    </row>
    <row r="2267" spans="1:27" x14ac:dyDescent="0.25">
      <c r="D2267" s="36" t="s">
        <v>525</v>
      </c>
      <c r="E2267" s="35"/>
      <c r="H2267" s="35">
        <v>1.5</v>
      </c>
      <c r="I2267" t="s">
        <v>526</v>
      </c>
      <c r="J2267">
        <f>ROUND(H2267/100*K2262,5)</f>
        <v>0.54713999999999996</v>
      </c>
      <c r="K2267" s="35"/>
    </row>
    <row r="2268" spans="1:27" x14ac:dyDescent="0.25">
      <c r="D2268" s="36" t="s">
        <v>524</v>
      </c>
      <c r="E2268" s="35"/>
      <c r="H2268" s="35"/>
      <c r="K2268" s="37">
        <f>SUM(J2259:J2267)</f>
        <v>41.067689999999999</v>
      </c>
    </row>
    <row r="2269" spans="1:27" x14ac:dyDescent="0.25">
      <c r="D2269" s="36" t="s">
        <v>527</v>
      </c>
      <c r="E2269" s="35"/>
      <c r="H2269" s="35"/>
      <c r="K2269" s="37">
        <f>SUM(K2268:K2268)</f>
        <v>41.067689999999999</v>
      </c>
    </row>
    <row r="2271" spans="1:27" ht="45" customHeight="1" x14ac:dyDescent="0.25">
      <c r="A2271" s="27" t="s">
        <v>1627</v>
      </c>
      <c r="B2271" s="27" t="s">
        <v>422</v>
      </c>
      <c r="C2271" s="28" t="s">
        <v>14</v>
      </c>
      <c r="D2271" s="7" t="s">
        <v>423</v>
      </c>
      <c r="E2271" s="6"/>
      <c r="F2271" s="6"/>
      <c r="G2271" s="28"/>
      <c r="H2271" s="30" t="s">
        <v>500</v>
      </c>
      <c r="I2271" s="5">
        <v>1</v>
      </c>
      <c r="J2271" s="4"/>
      <c r="K2271" s="31">
        <f>ROUND(K2276,2)</f>
        <v>1.61</v>
      </c>
      <c r="L2271" s="29" t="s">
        <v>1628</v>
      </c>
      <c r="M2271" s="28"/>
      <c r="N2271" s="28"/>
      <c r="O2271" s="28"/>
      <c r="P2271" s="28"/>
      <c r="Q2271" s="28"/>
      <c r="R2271" s="28"/>
      <c r="S2271" s="28"/>
      <c r="T2271" s="28"/>
      <c r="U2271" s="28"/>
      <c r="V2271" s="28"/>
      <c r="W2271" s="28"/>
      <c r="X2271" s="28"/>
      <c r="Y2271" s="28"/>
      <c r="Z2271" s="28"/>
      <c r="AA2271" s="28"/>
    </row>
    <row r="2272" spans="1:27" x14ac:dyDescent="0.25">
      <c r="B2272" s="23" t="s">
        <v>510</v>
      </c>
    </row>
    <row r="2273" spans="1:27" x14ac:dyDescent="0.25">
      <c r="B2273" t="s">
        <v>700</v>
      </c>
      <c r="C2273" t="s">
        <v>504</v>
      </c>
      <c r="D2273" t="s">
        <v>701</v>
      </c>
      <c r="E2273" s="32">
        <v>2.4E-2</v>
      </c>
      <c r="F2273" t="s">
        <v>506</v>
      </c>
      <c r="G2273" t="s">
        <v>507</v>
      </c>
      <c r="H2273" s="33">
        <v>67.13</v>
      </c>
      <c r="I2273" t="s">
        <v>508</v>
      </c>
      <c r="J2273" s="34">
        <f>ROUND(E2273/I2271* H2273,5)</f>
        <v>1.6111200000000001</v>
      </c>
      <c r="K2273" s="35"/>
    </row>
    <row r="2274" spans="1:27" x14ac:dyDescent="0.25">
      <c r="D2274" s="36" t="s">
        <v>513</v>
      </c>
      <c r="E2274" s="35"/>
      <c r="H2274" s="35"/>
      <c r="K2274" s="33">
        <f>SUM(J2273:J2273)</f>
        <v>1.6111200000000001</v>
      </c>
    </row>
    <row r="2275" spans="1:27" x14ac:dyDescent="0.25">
      <c r="D2275" s="36" t="s">
        <v>524</v>
      </c>
      <c r="E2275" s="35"/>
      <c r="H2275" s="35"/>
      <c r="K2275" s="37">
        <f>SUM(J2272:J2274)</f>
        <v>1.6111200000000001</v>
      </c>
    </row>
    <row r="2276" spans="1:27" x14ac:dyDescent="0.25">
      <c r="D2276" s="36" t="s">
        <v>527</v>
      </c>
      <c r="E2276" s="35"/>
      <c r="H2276" s="35"/>
      <c r="K2276" s="37">
        <f>SUM(K2275:K2275)</f>
        <v>1.6111200000000001</v>
      </c>
    </row>
    <row r="2278" spans="1:27" ht="45" customHeight="1" x14ac:dyDescent="0.25">
      <c r="A2278" s="27" t="s">
        <v>1629</v>
      </c>
      <c r="B2278" s="27" t="s">
        <v>23</v>
      </c>
      <c r="C2278" s="28" t="s">
        <v>17</v>
      </c>
      <c r="D2278" s="7" t="s">
        <v>24</v>
      </c>
      <c r="E2278" s="6"/>
      <c r="F2278" s="6"/>
      <c r="G2278" s="28"/>
      <c r="H2278" s="30" t="s">
        <v>500</v>
      </c>
      <c r="I2278" s="5">
        <v>1</v>
      </c>
      <c r="J2278" s="4"/>
      <c r="K2278" s="31">
        <f>ROUND(K2285,2)</f>
        <v>6.23</v>
      </c>
      <c r="L2278" s="29" t="s">
        <v>1630</v>
      </c>
      <c r="M2278" s="28"/>
      <c r="N2278" s="28"/>
      <c r="O2278" s="28"/>
      <c r="P2278" s="28"/>
      <c r="Q2278" s="28"/>
      <c r="R2278" s="28"/>
      <c r="S2278" s="28"/>
      <c r="T2278" s="28"/>
      <c r="U2278" s="28"/>
      <c r="V2278" s="28"/>
      <c r="W2278" s="28"/>
      <c r="X2278" s="28"/>
      <c r="Y2278" s="28"/>
      <c r="Z2278" s="28"/>
      <c r="AA2278" s="28"/>
    </row>
    <row r="2279" spans="1:27" x14ac:dyDescent="0.25">
      <c r="B2279" s="23" t="s">
        <v>502</v>
      </c>
    </row>
    <row r="2280" spans="1:27" x14ac:dyDescent="0.25">
      <c r="B2280" t="s">
        <v>624</v>
      </c>
      <c r="C2280" t="s">
        <v>504</v>
      </c>
      <c r="D2280" t="s">
        <v>625</v>
      </c>
      <c r="E2280" s="32">
        <v>0.25</v>
      </c>
      <c r="F2280" t="s">
        <v>506</v>
      </c>
      <c r="G2280" t="s">
        <v>507</v>
      </c>
      <c r="H2280" s="33">
        <v>24.55</v>
      </c>
      <c r="I2280" t="s">
        <v>508</v>
      </c>
      <c r="J2280" s="34">
        <f>ROUND(E2280/I2278* H2280,5)</f>
        <v>6.1375000000000002</v>
      </c>
      <c r="K2280" s="35"/>
    </row>
    <row r="2281" spans="1:27" x14ac:dyDescent="0.25">
      <c r="D2281" s="36" t="s">
        <v>509</v>
      </c>
      <c r="E2281" s="35"/>
      <c r="H2281" s="35"/>
      <c r="K2281" s="33">
        <f>SUM(J2280:J2280)</f>
        <v>6.1375000000000002</v>
      </c>
    </row>
    <row r="2282" spans="1:27" x14ac:dyDescent="0.25">
      <c r="E2282" s="35"/>
      <c r="H2282" s="35"/>
      <c r="K2282" s="35"/>
    </row>
    <row r="2283" spans="1:27" x14ac:dyDescent="0.25">
      <c r="D2283" s="36" t="s">
        <v>525</v>
      </c>
      <c r="E2283" s="35"/>
      <c r="H2283" s="35">
        <v>1.5</v>
      </c>
      <c r="I2283" t="s">
        <v>526</v>
      </c>
      <c r="J2283">
        <f>ROUND(H2283/100*K2281,5)</f>
        <v>9.2060000000000003E-2</v>
      </c>
      <c r="K2283" s="35"/>
    </row>
    <row r="2284" spans="1:27" x14ac:dyDescent="0.25">
      <c r="D2284" s="36" t="s">
        <v>524</v>
      </c>
      <c r="E2284" s="35"/>
      <c r="H2284" s="35"/>
      <c r="K2284" s="37">
        <f>SUM(J2279:J2283)</f>
        <v>6.2295600000000002</v>
      </c>
    </row>
    <row r="2285" spans="1:27" x14ac:dyDescent="0.25">
      <c r="D2285" s="36" t="s">
        <v>527</v>
      </c>
      <c r="E2285" s="35"/>
      <c r="H2285" s="35"/>
      <c r="K2285" s="37">
        <f>SUM(K2284:K2284)</f>
        <v>6.2295600000000002</v>
      </c>
    </row>
    <row r="2287" spans="1:27" ht="45" customHeight="1" x14ac:dyDescent="0.25">
      <c r="A2287" s="27" t="s">
        <v>1631</v>
      </c>
      <c r="B2287" s="27" t="s">
        <v>306</v>
      </c>
      <c r="C2287" s="28" t="s">
        <v>17</v>
      </c>
      <c r="D2287" s="7" t="s">
        <v>307</v>
      </c>
      <c r="E2287" s="6"/>
      <c r="F2287" s="6"/>
      <c r="G2287" s="28"/>
      <c r="H2287" s="30" t="s">
        <v>500</v>
      </c>
      <c r="I2287" s="5">
        <v>1</v>
      </c>
      <c r="J2287" s="4"/>
      <c r="K2287" s="31">
        <f>ROUND(K2294,2)</f>
        <v>12.46</v>
      </c>
      <c r="L2287" s="29" t="s">
        <v>1632</v>
      </c>
      <c r="M2287" s="28"/>
      <c r="N2287" s="28"/>
      <c r="O2287" s="28"/>
      <c r="P2287" s="28"/>
      <c r="Q2287" s="28"/>
      <c r="R2287" s="28"/>
      <c r="S2287" s="28"/>
      <c r="T2287" s="28"/>
      <c r="U2287" s="28"/>
      <c r="V2287" s="28"/>
      <c r="W2287" s="28"/>
      <c r="X2287" s="28"/>
      <c r="Y2287" s="28"/>
      <c r="Z2287" s="28"/>
      <c r="AA2287" s="28"/>
    </row>
    <row r="2288" spans="1:27" x14ac:dyDescent="0.25">
      <c r="B2288" s="23" t="s">
        <v>502</v>
      </c>
    </row>
    <row r="2289" spans="1:27" x14ac:dyDescent="0.25">
      <c r="B2289" t="s">
        <v>624</v>
      </c>
      <c r="C2289" t="s">
        <v>504</v>
      </c>
      <c r="D2289" t="s">
        <v>625</v>
      </c>
      <c r="E2289" s="32">
        <v>0.5</v>
      </c>
      <c r="F2289" t="s">
        <v>506</v>
      </c>
      <c r="G2289" t="s">
        <v>507</v>
      </c>
      <c r="H2289" s="33">
        <v>24.55</v>
      </c>
      <c r="I2289" t="s">
        <v>508</v>
      </c>
      <c r="J2289" s="34">
        <f>ROUND(E2289/I2287* H2289,5)</f>
        <v>12.275</v>
      </c>
      <c r="K2289" s="35"/>
    </row>
    <row r="2290" spans="1:27" x14ac:dyDescent="0.25">
      <c r="D2290" s="36" t="s">
        <v>509</v>
      </c>
      <c r="E2290" s="35"/>
      <c r="H2290" s="35"/>
      <c r="K2290" s="33">
        <f>SUM(J2289:J2289)</f>
        <v>12.275</v>
      </c>
    </row>
    <row r="2291" spans="1:27" x14ac:dyDescent="0.25">
      <c r="E2291" s="35"/>
      <c r="H2291" s="35"/>
      <c r="K2291" s="35"/>
    </row>
    <row r="2292" spans="1:27" x14ac:dyDescent="0.25">
      <c r="D2292" s="36" t="s">
        <v>525</v>
      </c>
      <c r="E2292" s="35"/>
      <c r="H2292" s="35">
        <v>1.5</v>
      </c>
      <c r="I2292" t="s">
        <v>526</v>
      </c>
      <c r="J2292">
        <f>ROUND(H2292/100*K2290,5)</f>
        <v>0.18412999999999999</v>
      </c>
      <c r="K2292" s="35"/>
    </row>
    <row r="2293" spans="1:27" x14ac:dyDescent="0.25">
      <c r="D2293" s="36" t="s">
        <v>524</v>
      </c>
      <c r="E2293" s="35"/>
      <c r="H2293" s="35"/>
      <c r="K2293" s="37">
        <f>SUM(J2288:J2292)</f>
        <v>12.45913</v>
      </c>
    </row>
    <row r="2294" spans="1:27" x14ac:dyDescent="0.25">
      <c r="D2294" s="36" t="s">
        <v>527</v>
      </c>
      <c r="E2294" s="35"/>
      <c r="H2294" s="35"/>
      <c r="K2294" s="37">
        <f>SUM(K2293:K2293)</f>
        <v>12.45913</v>
      </c>
    </row>
    <row r="2296" spans="1:27" ht="45" customHeight="1" x14ac:dyDescent="0.25">
      <c r="A2296" s="27" t="s">
        <v>1633</v>
      </c>
      <c r="B2296" s="27" t="s">
        <v>40</v>
      </c>
      <c r="C2296" s="28" t="s">
        <v>17</v>
      </c>
      <c r="D2296" s="7" t="s">
        <v>41</v>
      </c>
      <c r="E2296" s="6"/>
      <c r="F2296" s="6"/>
      <c r="G2296" s="28"/>
      <c r="H2296" s="30" t="s">
        <v>500</v>
      </c>
      <c r="I2296" s="5">
        <v>1</v>
      </c>
      <c r="J2296" s="4"/>
      <c r="K2296" s="31">
        <f>ROUND(K2303,2)</f>
        <v>6.23</v>
      </c>
      <c r="L2296" s="29" t="s">
        <v>1634</v>
      </c>
      <c r="M2296" s="28"/>
      <c r="N2296" s="28"/>
      <c r="O2296" s="28"/>
      <c r="P2296" s="28"/>
      <c r="Q2296" s="28"/>
      <c r="R2296" s="28"/>
      <c r="S2296" s="28"/>
      <c r="T2296" s="28"/>
      <c r="U2296" s="28"/>
      <c r="V2296" s="28"/>
      <c r="W2296" s="28"/>
      <c r="X2296" s="28"/>
      <c r="Y2296" s="28"/>
      <c r="Z2296" s="28"/>
      <c r="AA2296" s="28"/>
    </row>
    <row r="2297" spans="1:27" x14ac:dyDescent="0.25">
      <c r="B2297" s="23" t="s">
        <v>502</v>
      </c>
    </row>
    <row r="2298" spans="1:27" x14ac:dyDescent="0.25">
      <c r="B2298" t="s">
        <v>624</v>
      </c>
      <c r="C2298" t="s">
        <v>504</v>
      </c>
      <c r="D2298" t="s">
        <v>625</v>
      </c>
      <c r="E2298" s="32">
        <v>0.25</v>
      </c>
      <c r="F2298" t="s">
        <v>506</v>
      </c>
      <c r="G2298" t="s">
        <v>507</v>
      </c>
      <c r="H2298" s="33">
        <v>24.55</v>
      </c>
      <c r="I2298" t="s">
        <v>508</v>
      </c>
      <c r="J2298" s="34">
        <f>ROUND(E2298/I2296* H2298,5)</f>
        <v>6.1375000000000002</v>
      </c>
      <c r="K2298" s="35"/>
    </row>
    <row r="2299" spans="1:27" x14ac:dyDescent="0.25">
      <c r="D2299" s="36" t="s">
        <v>509</v>
      </c>
      <c r="E2299" s="35"/>
      <c r="H2299" s="35"/>
      <c r="K2299" s="33">
        <f>SUM(J2298:J2298)</f>
        <v>6.1375000000000002</v>
      </c>
    </row>
    <row r="2300" spans="1:27" x14ac:dyDescent="0.25">
      <c r="E2300" s="35"/>
      <c r="H2300" s="35"/>
      <c r="K2300" s="35"/>
    </row>
    <row r="2301" spans="1:27" x14ac:dyDescent="0.25">
      <c r="D2301" s="36" t="s">
        <v>525</v>
      </c>
      <c r="E2301" s="35"/>
      <c r="H2301" s="35">
        <v>1.5</v>
      </c>
      <c r="I2301" t="s">
        <v>526</v>
      </c>
      <c r="J2301">
        <f>ROUND(H2301/100*K2299,5)</f>
        <v>9.2060000000000003E-2</v>
      </c>
      <c r="K2301" s="35"/>
    </row>
    <row r="2302" spans="1:27" x14ac:dyDescent="0.25">
      <c r="D2302" s="36" t="s">
        <v>524</v>
      </c>
      <c r="E2302" s="35"/>
      <c r="H2302" s="35"/>
      <c r="K2302" s="37">
        <f>SUM(J2297:J2301)</f>
        <v>6.2295600000000002</v>
      </c>
    </row>
    <row r="2303" spans="1:27" x14ac:dyDescent="0.25">
      <c r="D2303" s="36" t="s">
        <v>527</v>
      </c>
      <c r="E2303" s="35"/>
      <c r="H2303" s="35"/>
      <c r="K2303" s="37">
        <f>SUM(K2302:K2302)</f>
        <v>6.2295600000000002</v>
      </c>
    </row>
    <row r="2305" spans="1:27" ht="45" customHeight="1" x14ac:dyDescent="0.25">
      <c r="A2305" s="27" t="s">
        <v>1635</v>
      </c>
      <c r="B2305" s="27" t="s">
        <v>304</v>
      </c>
      <c r="C2305" s="28" t="s">
        <v>17</v>
      </c>
      <c r="D2305" s="7" t="s">
        <v>305</v>
      </c>
      <c r="E2305" s="6"/>
      <c r="F2305" s="6"/>
      <c r="G2305" s="28"/>
      <c r="H2305" s="30" t="s">
        <v>500</v>
      </c>
      <c r="I2305" s="5">
        <v>1</v>
      </c>
      <c r="J2305" s="4"/>
      <c r="K2305" s="31">
        <f>ROUND(K2316,2)</f>
        <v>16.68</v>
      </c>
      <c r="L2305" s="29" t="s">
        <v>1636</v>
      </c>
      <c r="M2305" s="28"/>
      <c r="N2305" s="28"/>
      <c r="O2305" s="28"/>
      <c r="P2305" s="28"/>
      <c r="Q2305" s="28"/>
      <c r="R2305" s="28"/>
      <c r="S2305" s="28"/>
      <c r="T2305" s="28"/>
      <c r="U2305" s="28"/>
      <c r="V2305" s="28"/>
      <c r="W2305" s="28"/>
      <c r="X2305" s="28"/>
      <c r="Y2305" s="28"/>
      <c r="Z2305" s="28"/>
      <c r="AA2305" s="28"/>
    </row>
    <row r="2306" spans="1:27" x14ac:dyDescent="0.25">
      <c r="B2306" s="23" t="s">
        <v>502</v>
      </c>
    </row>
    <row r="2307" spans="1:27" x14ac:dyDescent="0.25">
      <c r="B2307" t="s">
        <v>624</v>
      </c>
      <c r="C2307" t="s">
        <v>504</v>
      </c>
      <c r="D2307" t="s">
        <v>625</v>
      </c>
      <c r="E2307" s="32">
        <v>0.3</v>
      </c>
      <c r="F2307" t="s">
        <v>506</v>
      </c>
      <c r="G2307" t="s">
        <v>507</v>
      </c>
      <c r="H2307" s="33">
        <v>24.55</v>
      </c>
      <c r="I2307" t="s">
        <v>508</v>
      </c>
      <c r="J2307" s="34">
        <f>ROUND(E2307/I2305* H2307,5)</f>
        <v>7.3650000000000002</v>
      </c>
      <c r="K2307" s="35"/>
    </row>
    <row r="2308" spans="1:27" x14ac:dyDescent="0.25">
      <c r="B2308" t="s">
        <v>503</v>
      </c>
      <c r="C2308" t="s">
        <v>504</v>
      </c>
      <c r="D2308" t="s">
        <v>505</v>
      </c>
      <c r="E2308" s="32">
        <v>0.3</v>
      </c>
      <c r="F2308" t="s">
        <v>506</v>
      </c>
      <c r="G2308" t="s">
        <v>507</v>
      </c>
      <c r="H2308" s="33">
        <v>25.38</v>
      </c>
      <c r="I2308" t="s">
        <v>508</v>
      </c>
      <c r="J2308" s="34">
        <f>ROUND(E2308/I2305* H2308,5)</f>
        <v>7.6139999999999999</v>
      </c>
      <c r="K2308" s="35"/>
    </row>
    <row r="2309" spans="1:27" x14ac:dyDescent="0.25">
      <c r="D2309" s="36" t="s">
        <v>509</v>
      </c>
      <c r="E2309" s="35"/>
      <c r="H2309" s="35"/>
      <c r="K2309" s="33">
        <f>SUM(J2307:J2308)</f>
        <v>14.978999999999999</v>
      </c>
    </row>
    <row r="2310" spans="1:27" x14ac:dyDescent="0.25">
      <c r="B2310" s="23" t="s">
        <v>510</v>
      </c>
      <c r="E2310" s="35"/>
      <c r="H2310" s="35"/>
      <c r="K2310" s="35"/>
    </row>
    <row r="2311" spans="1:27" x14ac:dyDescent="0.25">
      <c r="B2311" t="s">
        <v>1383</v>
      </c>
      <c r="C2311" t="s">
        <v>504</v>
      </c>
      <c r="D2311" t="s">
        <v>1384</v>
      </c>
      <c r="E2311" s="32">
        <v>0.3</v>
      </c>
      <c r="F2311" t="s">
        <v>506</v>
      </c>
      <c r="G2311" t="s">
        <v>507</v>
      </c>
      <c r="H2311" s="33">
        <v>4.91</v>
      </c>
      <c r="I2311" t="s">
        <v>508</v>
      </c>
      <c r="J2311" s="34">
        <f>ROUND(E2311/I2305* H2311,5)</f>
        <v>1.4730000000000001</v>
      </c>
      <c r="K2311" s="35"/>
    </row>
    <row r="2312" spans="1:27" x14ac:dyDescent="0.25">
      <c r="D2312" s="36" t="s">
        <v>513</v>
      </c>
      <c r="E2312" s="35"/>
      <c r="H2312" s="35"/>
      <c r="K2312" s="33">
        <f>SUM(J2311:J2311)</f>
        <v>1.4730000000000001</v>
      </c>
    </row>
    <row r="2313" spans="1:27" x14ac:dyDescent="0.25">
      <c r="E2313" s="35"/>
      <c r="H2313" s="35"/>
      <c r="K2313" s="35"/>
    </row>
    <row r="2314" spans="1:27" x14ac:dyDescent="0.25">
      <c r="D2314" s="36" t="s">
        <v>525</v>
      </c>
      <c r="E2314" s="35"/>
      <c r="H2314" s="35">
        <v>1.5</v>
      </c>
      <c r="I2314" t="s">
        <v>526</v>
      </c>
      <c r="J2314">
        <f>ROUND(H2314/100*K2309,5)</f>
        <v>0.22469</v>
      </c>
      <c r="K2314" s="35"/>
    </row>
    <row r="2315" spans="1:27" x14ac:dyDescent="0.25">
      <c r="D2315" s="36" t="s">
        <v>524</v>
      </c>
      <c r="E2315" s="35"/>
      <c r="H2315" s="35"/>
      <c r="K2315" s="37">
        <f>SUM(J2306:J2314)</f>
        <v>16.676689999999997</v>
      </c>
    </row>
    <row r="2316" spans="1:27" x14ac:dyDescent="0.25">
      <c r="D2316" s="36" t="s">
        <v>527</v>
      </c>
      <c r="E2316" s="35"/>
      <c r="H2316" s="35"/>
      <c r="K2316" s="37">
        <f>SUM(K2315:K2315)</f>
        <v>16.676689999999997</v>
      </c>
    </row>
    <row r="2318" spans="1:27" ht="45" customHeight="1" x14ac:dyDescent="0.25">
      <c r="A2318" s="27" t="s">
        <v>1637</v>
      </c>
      <c r="B2318" s="27" t="s">
        <v>25</v>
      </c>
      <c r="C2318" s="28" t="s">
        <v>17</v>
      </c>
      <c r="D2318" s="7" t="s">
        <v>26</v>
      </c>
      <c r="E2318" s="6"/>
      <c r="F2318" s="6"/>
      <c r="G2318" s="28"/>
      <c r="H2318" s="30" t="s">
        <v>500</v>
      </c>
      <c r="I2318" s="5">
        <v>1</v>
      </c>
      <c r="J2318" s="4"/>
      <c r="K2318" s="31">
        <f>ROUND(K2325,2)</f>
        <v>6.73</v>
      </c>
      <c r="L2318" s="29" t="s">
        <v>1638</v>
      </c>
      <c r="M2318" s="28"/>
      <c r="N2318" s="28"/>
      <c r="O2318" s="28"/>
      <c r="P2318" s="28"/>
      <c r="Q2318" s="28"/>
      <c r="R2318" s="28"/>
      <c r="S2318" s="28"/>
      <c r="T2318" s="28"/>
      <c r="U2318" s="28"/>
      <c r="V2318" s="28"/>
      <c r="W2318" s="28"/>
      <c r="X2318" s="28"/>
      <c r="Y2318" s="28"/>
      <c r="Z2318" s="28"/>
      <c r="AA2318" s="28"/>
    </row>
    <row r="2319" spans="1:27" x14ac:dyDescent="0.25">
      <c r="B2319" s="23" t="s">
        <v>502</v>
      </c>
    </row>
    <row r="2320" spans="1:27" x14ac:dyDescent="0.25">
      <c r="B2320" t="s">
        <v>624</v>
      </c>
      <c r="C2320" t="s">
        <v>504</v>
      </c>
      <c r="D2320" t="s">
        <v>625</v>
      </c>
      <c r="E2320" s="32">
        <v>0.27</v>
      </c>
      <c r="F2320" t="s">
        <v>506</v>
      </c>
      <c r="G2320" t="s">
        <v>507</v>
      </c>
      <c r="H2320" s="33">
        <v>24.55</v>
      </c>
      <c r="I2320" t="s">
        <v>508</v>
      </c>
      <c r="J2320" s="34">
        <f>ROUND(E2320/I2318* H2320,5)</f>
        <v>6.6284999999999998</v>
      </c>
      <c r="K2320" s="35"/>
    </row>
    <row r="2321" spans="1:27" x14ac:dyDescent="0.25">
      <c r="D2321" s="36" t="s">
        <v>509</v>
      </c>
      <c r="E2321" s="35"/>
      <c r="H2321" s="35"/>
      <c r="K2321" s="33">
        <f>SUM(J2320:J2320)</f>
        <v>6.6284999999999998</v>
      </c>
    </row>
    <row r="2322" spans="1:27" x14ac:dyDescent="0.25">
      <c r="E2322" s="35"/>
      <c r="H2322" s="35"/>
      <c r="K2322" s="35"/>
    </row>
    <row r="2323" spans="1:27" x14ac:dyDescent="0.25">
      <c r="D2323" s="36" t="s">
        <v>525</v>
      </c>
      <c r="E2323" s="35"/>
      <c r="H2323" s="35">
        <v>1.5</v>
      </c>
      <c r="I2323" t="s">
        <v>526</v>
      </c>
      <c r="J2323">
        <f>ROUND(H2323/100*K2321,5)</f>
        <v>9.9430000000000004E-2</v>
      </c>
      <c r="K2323" s="35"/>
    </row>
    <row r="2324" spans="1:27" x14ac:dyDescent="0.25">
      <c r="D2324" s="36" t="s">
        <v>524</v>
      </c>
      <c r="E2324" s="35"/>
      <c r="H2324" s="35"/>
      <c r="K2324" s="37">
        <f>SUM(J2319:J2323)</f>
        <v>6.7279299999999997</v>
      </c>
    </row>
    <row r="2325" spans="1:27" x14ac:dyDescent="0.25">
      <c r="D2325" s="36" t="s">
        <v>527</v>
      </c>
      <c r="E2325" s="35"/>
      <c r="H2325" s="35"/>
      <c r="K2325" s="37">
        <f>SUM(K2324:K2324)</f>
        <v>6.7279299999999997</v>
      </c>
    </row>
    <row r="2327" spans="1:27" ht="45" customHeight="1" x14ac:dyDescent="0.25">
      <c r="A2327" s="27" t="s">
        <v>1639</v>
      </c>
      <c r="B2327" s="27" t="s">
        <v>27</v>
      </c>
      <c r="C2327" s="28" t="s">
        <v>17</v>
      </c>
      <c r="D2327" s="7" t="s">
        <v>28</v>
      </c>
      <c r="E2327" s="6"/>
      <c r="F2327" s="6"/>
      <c r="G2327" s="28"/>
      <c r="H2327" s="30" t="s">
        <v>500</v>
      </c>
      <c r="I2327" s="5">
        <v>1</v>
      </c>
      <c r="J2327" s="4"/>
      <c r="K2327" s="31">
        <f>ROUND(K2335,2)</f>
        <v>61.42</v>
      </c>
      <c r="L2327" s="29" t="s">
        <v>1640</v>
      </c>
      <c r="M2327" s="28"/>
      <c r="N2327" s="28"/>
      <c r="O2327" s="28"/>
      <c r="P2327" s="28"/>
      <c r="Q2327" s="28"/>
      <c r="R2327" s="28"/>
      <c r="S2327" s="28"/>
      <c r="T2327" s="28"/>
      <c r="U2327" s="28"/>
      <c r="V2327" s="28"/>
      <c r="W2327" s="28"/>
      <c r="X2327" s="28"/>
      <c r="Y2327" s="28"/>
      <c r="Z2327" s="28"/>
      <c r="AA2327" s="28"/>
    </row>
    <row r="2328" spans="1:27" x14ac:dyDescent="0.25">
      <c r="B2328" s="23" t="s">
        <v>502</v>
      </c>
    </row>
    <row r="2329" spans="1:27" x14ac:dyDescent="0.25">
      <c r="B2329" t="s">
        <v>1641</v>
      </c>
      <c r="C2329" t="s">
        <v>504</v>
      </c>
      <c r="D2329" t="s">
        <v>1642</v>
      </c>
      <c r="E2329" s="32">
        <v>1.26</v>
      </c>
      <c r="F2329" t="s">
        <v>506</v>
      </c>
      <c r="G2329" t="s">
        <v>507</v>
      </c>
      <c r="H2329" s="33">
        <v>40.49</v>
      </c>
      <c r="I2329" t="s">
        <v>508</v>
      </c>
      <c r="J2329" s="34">
        <f>ROUND(E2329/I2327* H2329,5)</f>
        <v>51.017400000000002</v>
      </c>
      <c r="K2329" s="35"/>
    </row>
    <row r="2330" spans="1:27" x14ac:dyDescent="0.25">
      <c r="B2330" t="s">
        <v>1643</v>
      </c>
      <c r="C2330" t="s">
        <v>504</v>
      </c>
      <c r="D2330" t="s">
        <v>1644</v>
      </c>
      <c r="E2330" s="32">
        <v>0.21</v>
      </c>
      <c r="F2330" t="s">
        <v>506</v>
      </c>
      <c r="G2330" t="s">
        <v>507</v>
      </c>
      <c r="H2330" s="33">
        <v>45.22</v>
      </c>
      <c r="I2330" t="s">
        <v>508</v>
      </c>
      <c r="J2330" s="34">
        <f>ROUND(E2330/I2327* H2330,5)</f>
        <v>9.4962</v>
      </c>
      <c r="K2330" s="35"/>
    </row>
    <row r="2331" spans="1:27" x14ac:dyDescent="0.25">
      <c r="D2331" s="36" t="s">
        <v>509</v>
      </c>
      <c r="E2331" s="35"/>
      <c r="H2331" s="35"/>
      <c r="K2331" s="33">
        <f>SUM(J2329:J2330)</f>
        <v>60.513600000000004</v>
      </c>
    </row>
    <row r="2332" spans="1:27" x14ac:dyDescent="0.25">
      <c r="E2332" s="35"/>
      <c r="H2332" s="35"/>
      <c r="K2332" s="35"/>
    </row>
    <row r="2333" spans="1:27" x14ac:dyDescent="0.25">
      <c r="D2333" s="36" t="s">
        <v>525</v>
      </c>
      <c r="E2333" s="35"/>
      <c r="H2333" s="35">
        <v>1.5</v>
      </c>
      <c r="I2333" t="s">
        <v>526</v>
      </c>
      <c r="J2333">
        <f>ROUND(H2333/100*K2331,5)</f>
        <v>0.90769999999999995</v>
      </c>
      <c r="K2333" s="35"/>
    </row>
    <row r="2334" spans="1:27" x14ac:dyDescent="0.25">
      <c r="D2334" s="36" t="s">
        <v>524</v>
      </c>
      <c r="E2334" s="35"/>
      <c r="H2334" s="35"/>
      <c r="K2334" s="37">
        <f>SUM(J2328:J2333)</f>
        <v>61.421300000000002</v>
      </c>
    </row>
    <row r="2335" spans="1:27" x14ac:dyDescent="0.25">
      <c r="D2335" s="36" t="s">
        <v>527</v>
      </c>
      <c r="E2335" s="35"/>
      <c r="H2335" s="35"/>
      <c r="K2335" s="37">
        <f>SUM(K2334:K2334)</f>
        <v>61.421300000000002</v>
      </c>
    </row>
    <row r="2337" spans="1:27" ht="45" customHeight="1" x14ac:dyDescent="0.25">
      <c r="A2337" s="27" t="s">
        <v>1645</v>
      </c>
      <c r="B2337" s="27" t="s">
        <v>13</v>
      </c>
      <c r="C2337" s="28" t="s">
        <v>14</v>
      </c>
      <c r="D2337" s="7" t="s">
        <v>15</v>
      </c>
      <c r="E2337" s="6"/>
      <c r="F2337" s="6"/>
      <c r="G2337" s="28"/>
      <c r="H2337" s="30" t="s">
        <v>500</v>
      </c>
      <c r="I2337" s="5">
        <v>1</v>
      </c>
      <c r="J2337" s="4"/>
      <c r="K2337" s="31">
        <f>ROUND(K2347,2)</f>
        <v>8.8800000000000008</v>
      </c>
      <c r="L2337" s="29" t="s">
        <v>1646</v>
      </c>
      <c r="M2337" s="28"/>
      <c r="N2337" s="28"/>
      <c r="O2337" s="28"/>
      <c r="P2337" s="28"/>
      <c r="Q2337" s="28"/>
      <c r="R2337" s="28"/>
      <c r="S2337" s="28"/>
      <c r="T2337" s="28"/>
      <c r="U2337" s="28"/>
      <c r="V2337" s="28"/>
      <c r="W2337" s="28"/>
      <c r="X2337" s="28"/>
      <c r="Y2337" s="28"/>
      <c r="Z2337" s="28"/>
      <c r="AA2337" s="28"/>
    </row>
    <row r="2338" spans="1:27" x14ac:dyDescent="0.25">
      <c r="B2338" s="23" t="s">
        <v>502</v>
      </c>
    </row>
    <row r="2339" spans="1:27" x14ac:dyDescent="0.25">
      <c r="B2339" t="s">
        <v>503</v>
      </c>
      <c r="C2339" t="s">
        <v>504</v>
      </c>
      <c r="D2339" t="s">
        <v>505</v>
      </c>
      <c r="E2339" s="32">
        <v>0.25</v>
      </c>
      <c r="F2339" t="s">
        <v>506</v>
      </c>
      <c r="G2339" t="s">
        <v>507</v>
      </c>
      <c r="H2339" s="33">
        <v>25.38</v>
      </c>
      <c r="I2339" t="s">
        <v>508</v>
      </c>
      <c r="J2339" s="34">
        <f>ROUND(E2339/I2337* H2339,5)</f>
        <v>6.3449999999999998</v>
      </c>
      <c r="K2339" s="35"/>
    </row>
    <row r="2340" spans="1:27" x14ac:dyDescent="0.25">
      <c r="D2340" s="36" t="s">
        <v>509</v>
      </c>
      <c r="E2340" s="35"/>
      <c r="H2340" s="35"/>
      <c r="K2340" s="33">
        <f>SUM(J2339:J2339)</f>
        <v>6.3449999999999998</v>
      </c>
    </row>
    <row r="2341" spans="1:27" x14ac:dyDescent="0.25">
      <c r="B2341" s="23" t="s">
        <v>510</v>
      </c>
      <c r="E2341" s="35"/>
      <c r="H2341" s="35"/>
      <c r="K2341" s="35"/>
    </row>
    <row r="2342" spans="1:27" x14ac:dyDescent="0.25">
      <c r="B2342" t="s">
        <v>1647</v>
      </c>
      <c r="C2342" t="s">
        <v>504</v>
      </c>
      <c r="D2342" t="s">
        <v>1648</v>
      </c>
      <c r="E2342" s="32">
        <v>0.25</v>
      </c>
      <c r="F2342" t="s">
        <v>506</v>
      </c>
      <c r="G2342" t="s">
        <v>507</v>
      </c>
      <c r="H2342" s="33">
        <v>9.74</v>
      </c>
      <c r="I2342" t="s">
        <v>508</v>
      </c>
      <c r="J2342" s="34">
        <f>ROUND(E2342/I2337* H2342,5)</f>
        <v>2.4350000000000001</v>
      </c>
      <c r="K2342" s="35"/>
    </row>
    <row r="2343" spans="1:27" x14ac:dyDescent="0.25">
      <c r="D2343" s="36" t="s">
        <v>513</v>
      </c>
      <c r="E2343" s="35"/>
      <c r="H2343" s="35"/>
      <c r="K2343" s="33">
        <f>SUM(J2342:J2342)</f>
        <v>2.4350000000000001</v>
      </c>
    </row>
    <row r="2344" spans="1:27" x14ac:dyDescent="0.25">
      <c r="E2344" s="35"/>
      <c r="H2344" s="35"/>
      <c r="K2344" s="35"/>
    </row>
    <row r="2345" spans="1:27" x14ac:dyDescent="0.25">
      <c r="D2345" s="36" t="s">
        <v>525</v>
      </c>
      <c r="E2345" s="35"/>
      <c r="H2345" s="35">
        <v>1.5</v>
      </c>
      <c r="I2345" t="s">
        <v>526</v>
      </c>
      <c r="J2345">
        <f>ROUND(H2345/100*K2340,5)</f>
        <v>9.5180000000000001E-2</v>
      </c>
      <c r="K2345" s="35"/>
    </row>
    <row r="2346" spans="1:27" x14ac:dyDescent="0.25">
      <c r="D2346" s="36" t="s">
        <v>524</v>
      </c>
      <c r="E2346" s="35"/>
      <c r="H2346" s="35"/>
      <c r="K2346" s="37">
        <f>SUM(J2338:J2345)</f>
        <v>8.8751799999999985</v>
      </c>
    </row>
    <row r="2347" spans="1:27" x14ac:dyDescent="0.25">
      <c r="D2347" s="36" t="s">
        <v>527</v>
      </c>
      <c r="E2347" s="35"/>
      <c r="H2347" s="35"/>
      <c r="K2347" s="37">
        <f>SUM(K2346:K2346)</f>
        <v>8.8751799999999985</v>
      </c>
    </row>
    <row r="2349" spans="1:27" ht="45" customHeight="1" x14ac:dyDescent="0.25">
      <c r="A2349" s="27" t="s">
        <v>1649</v>
      </c>
      <c r="B2349" s="27" t="s">
        <v>284</v>
      </c>
      <c r="C2349" s="28" t="s">
        <v>30</v>
      </c>
      <c r="D2349" s="7" t="s">
        <v>285</v>
      </c>
      <c r="E2349" s="6"/>
      <c r="F2349" s="6"/>
      <c r="G2349" s="28"/>
      <c r="H2349" s="30" t="s">
        <v>500</v>
      </c>
      <c r="I2349" s="5">
        <v>1.129</v>
      </c>
      <c r="J2349" s="4"/>
      <c r="K2349" s="31">
        <f>ROUND(K2354,2)</f>
        <v>5.0599999999999996</v>
      </c>
      <c r="L2349" s="29" t="s">
        <v>1650</v>
      </c>
      <c r="M2349" s="28"/>
      <c r="N2349" s="28"/>
      <c r="O2349" s="28"/>
      <c r="P2349" s="28"/>
      <c r="Q2349" s="28"/>
      <c r="R2349" s="28"/>
      <c r="S2349" s="28"/>
      <c r="T2349" s="28"/>
      <c r="U2349" s="28"/>
      <c r="V2349" s="28"/>
      <c r="W2349" s="28"/>
      <c r="X2349" s="28"/>
      <c r="Y2349" s="28"/>
      <c r="Z2349" s="28"/>
      <c r="AA2349" s="28"/>
    </row>
    <row r="2350" spans="1:27" x14ac:dyDescent="0.25">
      <c r="B2350" s="23" t="s">
        <v>510</v>
      </c>
    </row>
    <row r="2351" spans="1:27" x14ac:dyDescent="0.25">
      <c r="B2351" t="s">
        <v>1651</v>
      </c>
      <c r="C2351" t="s">
        <v>504</v>
      </c>
      <c r="D2351" t="s">
        <v>1652</v>
      </c>
      <c r="E2351" s="32">
        <v>4.4999999999999998E-2</v>
      </c>
      <c r="F2351" t="s">
        <v>506</v>
      </c>
      <c r="G2351" t="s">
        <v>507</v>
      </c>
      <c r="H2351" s="33">
        <v>126.88</v>
      </c>
      <c r="I2351" t="s">
        <v>508</v>
      </c>
      <c r="J2351" s="34">
        <f>ROUND(E2351/I2349* H2351,5)</f>
        <v>5.05722</v>
      </c>
      <c r="K2351" s="35"/>
    </row>
    <row r="2352" spans="1:27" x14ac:dyDescent="0.25">
      <c r="D2352" s="36" t="s">
        <v>513</v>
      </c>
      <c r="E2352" s="35"/>
      <c r="H2352" s="35"/>
      <c r="K2352" s="33">
        <f>SUM(J2351:J2351)</f>
        <v>5.05722</v>
      </c>
    </row>
    <row r="2353" spans="1:27" x14ac:dyDescent="0.25">
      <c r="D2353" s="36" t="s">
        <v>524</v>
      </c>
      <c r="E2353" s="35"/>
      <c r="H2353" s="35"/>
      <c r="K2353" s="37">
        <f>SUM(J2350:J2352)</f>
        <v>5.05722</v>
      </c>
    </row>
    <row r="2354" spans="1:27" x14ac:dyDescent="0.25">
      <c r="D2354" s="36" t="s">
        <v>527</v>
      </c>
      <c r="E2354" s="35"/>
      <c r="H2354" s="35"/>
      <c r="K2354" s="37">
        <f>SUM(K2353:K2353)</f>
        <v>5.05722</v>
      </c>
    </row>
    <row r="2356" spans="1:27" ht="45" customHeight="1" x14ac:dyDescent="0.25">
      <c r="A2356" s="27" t="s">
        <v>1653</v>
      </c>
      <c r="B2356" s="27" t="s">
        <v>296</v>
      </c>
      <c r="C2356" s="28" t="s">
        <v>30</v>
      </c>
      <c r="D2356" s="7" t="s">
        <v>297</v>
      </c>
      <c r="E2356" s="6"/>
      <c r="F2356" s="6"/>
      <c r="G2356" s="28"/>
      <c r="H2356" s="30" t="s">
        <v>500</v>
      </c>
      <c r="I2356" s="5">
        <v>1.1299999999999999</v>
      </c>
      <c r="J2356" s="4"/>
      <c r="K2356" s="31">
        <f>ROUND(K2366,2)</f>
        <v>13.14</v>
      </c>
      <c r="L2356" s="29" t="s">
        <v>1654</v>
      </c>
      <c r="M2356" s="28"/>
      <c r="N2356" s="28"/>
      <c r="O2356" s="28"/>
      <c r="P2356" s="28"/>
      <c r="Q2356" s="28"/>
      <c r="R2356" s="28"/>
      <c r="S2356" s="28"/>
      <c r="T2356" s="28"/>
      <c r="U2356" s="28"/>
      <c r="V2356" s="28"/>
      <c r="W2356" s="28"/>
      <c r="X2356" s="28"/>
      <c r="Y2356" s="28"/>
      <c r="Z2356" s="28"/>
      <c r="AA2356" s="28"/>
    </row>
    <row r="2357" spans="1:27" x14ac:dyDescent="0.25">
      <c r="B2357" s="23" t="s">
        <v>502</v>
      </c>
    </row>
    <row r="2358" spans="1:27" x14ac:dyDescent="0.25">
      <c r="B2358" t="s">
        <v>624</v>
      </c>
      <c r="C2358" t="s">
        <v>504</v>
      </c>
      <c r="D2358" t="s">
        <v>625</v>
      </c>
      <c r="E2358" s="32">
        <v>0.01</v>
      </c>
      <c r="F2358" t="s">
        <v>506</v>
      </c>
      <c r="G2358" t="s">
        <v>507</v>
      </c>
      <c r="H2358" s="33">
        <v>24.55</v>
      </c>
      <c r="I2358" t="s">
        <v>508</v>
      </c>
      <c r="J2358" s="34">
        <f>ROUND(E2358/I2356* H2358,5)</f>
        <v>0.21726000000000001</v>
      </c>
      <c r="K2358" s="35"/>
    </row>
    <row r="2359" spans="1:27" x14ac:dyDescent="0.25">
      <c r="D2359" s="36" t="s">
        <v>509</v>
      </c>
      <c r="E2359" s="35"/>
      <c r="H2359" s="35"/>
      <c r="K2359" s="33">
        <f>SUM(J2358:J2358)</f>
        <v>0.21726000000000001</v>
      </c>
    </row>
    <row r="2360" spans="1:27" x14ac:dyDescent="0.25">
      <c r="B2360" s="23" t="s">
        <v>510</v>
      </c>
      <c r="E2360" s="35"/>
      <c r="H2360" s="35"/>
      <c r="K2360" s="35"/>
    </row>
    <row r="2361" spans="1:27" x14ac:dyDescent="0.25">
      <c r="B2361" t="s">
        <v>700</v>
      </c>
      <c r="C2361" t="s">
        <v>504</v>
      </c>
      <c r="D2361" t="s">
        <v>701</v>
      </c>
      <c r="E2361" s="32">
        <v>0.21740000000000001</v>
      </c>
      <c r="F2361" t="s">
        <v>506</v>
      </c>
      <c r="G2361" t="s">
        <v>507</v>
      </c>
      <c r="H2361" s="33">
        <v>67.13</v>
      </c>
      <c r="I2361" t="s">
        <v>508</v>
      </c>
      <c r="J2361" s="34">
        <f>ROUND(E2361/I2356* H2361,5)</f>
        <v>12.915100000000001</v>
      </c>
      <c r="K2361" s="35"/>
    </row>
    <row r="2362" spans="1:27" x14ac:dyDescent="0.25">
      <c r="D2362" s="36" t="s">
        <v>513</v>
      </c>
      <c r="E2362" s="35"/>
      <c r="H2362" s="35"/>
      <c r="K2362" s="33">
        <f>SUM(J2361:J2361)</f>
        <v>12.915100000000001</v>
      </c>
    </row>
    <row r="2363" spans="1:27" x14ac:dyDescent="0.25">
      <c r="E2363" s="35"/>
      <c r="H2363" s="35"/>
      <c r="K2363" s="35"/>
    </row>
    <row r="2364" spans="1:27" x14ac:dyDescent="0.25">
      <c r="D2364" s="36" t="s">
        <v>525</v>
      </c>
      <c r="E2364" s="35"/>
      <c r="H2364" s="35">
        <v>1.5</v>
      </c>
      <c r="I2364" t="s">
        <v>526</v>
      </c>
      <c r="J2364">
        <f>ROUND(H2364/100*K2359,5)</f>
        <v>3.2599999999999999E-3</v>
      </c>
      <c r="K2364" s="35"/>
    </row>
    <row r="2365" spans="1:27" x14ac:dyDescent="0.25">
      <c r="D2365" s="36" t="s">
        <v>524</v>
      </c>
      <c r="E2365" s="35"/>
      <c r="H2365" s="35"/>
      <c r="K2365" s="37">
        <f>SUM(J2357:J2364)</f>
        <v>13.135619999999999</v>
      </c>
    </row>
    <row r="2366" spans="1:27" x14ac:dyDescent="0.25">
      <c r="D2366" s="36" t="s">
        <v>527</v>
      </c>
      <c r="E2366" s="35"/>
      <c r="H2366" s="35"/>
      <c r="K2366" s="37">
        <f>SUM(K2365:K2365)</f>
        <v>13.135619999999999</v>
      </c>
    </row>
    <row r="2368" spans="1:27" ht="45" customHeight="1" x14ac:dyDescent="0.25">
      <c r="A2368" s="27" t="s">
        <v>1655</v>
      </c>
      <c r="B2368" s="27" t="s">
        <v>235</v>
      </c>
      <c r="C2368" s="28" t="s">
        <v>30</v>
      </c>
      <c r="D2368" s="7" t="s">
        <v>236</v>
      </c>
      <c r="E2368" s="6"/>
      <c r="F2368" s="6"/>
      <c r="G2368" s="28"/>
      <c r="H2368" s="30" t="s">
        <v>500</v>
      </c>
      <c r="I2368" s="5">
        <v>1</v>
      </c>
      <c r="J2368" s="4"/>
      <c r="K2368" s="31">
        <f>ROUND(K2373,2)</f>
        <v>8.26</v>
      </c>
      <c r="L2368" s="29" t="s">
        <v>1656</v>
      </c>
      <c r="M2368" s="28"/>
      <c r="N2368" s="28"/>
      <c r="O2368" s="28"/>
      <c r="P2368" s="28"/>
      <c r="Q2368" s="28"/>
      <c r="R2368" s="28"/>
      <c r="S2368" s="28"/>
      <c r="T2368" s="28"/>
      <c r="U2368" s="28"/>
      <c r="V2368" s="28"/>
      <c r="W2368" s="28"/>
      <c r="X2368" s="28"/>
      <c r="Y2368" s="28"/>
      <c r="Z2368" s="28"/>
      <c r="AA2368" s="28"/>
    </row>
    <row r="2369" spans="1:27" x14ac:dyDescent="0.25">
      <c r="B2369" s="23" t="s">
        <v>510</v>
      </c>
    </row>
    <row r="2370" spans="1:27" x14ac:dyDescent="0.25">
      <c r="B2370" t="s">
        <v>700</v>
      </c>
      <c r="C2370" t="s">
        <v>504</v>
      </c>
      <c r="D2370" t="s">
        <v>701</v>
      </c>
      <c r="E2370" s="32">
        <v>0.123</v>
      </c>
      <c r="F2370" t="s">
        <v>506</v>
      </c>
      <c r="G2370" t="s">
        <v>507</v>
      </c>
      <c r="H2370" s="33">
        <v>67.13</v>
      </c>
      <c r="I2370" t="s">
        <v>508</v>
      </c>
      <c r="J2370" s="34">
        <f>ROUND(E2370/I2368* H2370,5)</f>
        <v>8.2569900000000001</v>
      </c>
      <c r="K2370" s="35"/>
    </row>
    <row r="2371" spans="1:27" x14ac:dyDescent="0.25">
      <c r="D2371" s="36" t="s">
        <v>513</v>
      </c>
      <c r="E2371" s="35"/>
      <c r="H2371" s="35"/>
      <c r="K2371" s="33">
        <f>SUM(J2370:J2370)</f>
        <v>8.2569900000000001</v>
      </c>
    </row>
    <row r="2372" spans="1:27" x14ac:dyDescent="0.25">
      <c r="D2372" s="36" t="s">
        <v>524</v>
      </c>
      <c r="E2372" s="35"/>
      <c r="H2372" s="35"/>
      <c r="K2372" s="37">
        <f>SUM(J2369:J2371)</f>
        <v>8.2569900000000001</v>
      </c>
    </row>
    <row r="2373" spans="1:27" x14ac:dyDescent="0.25">
      <c r="D2373" s="36" t="s">
        <v>527</v>
      </c>
      <c r="E2373" s="35"/>
      <c r="H2373" s="35"/>
      <c r="K2373" s="37">
        <f>SUM(K2372:K2372)</f>
        <v>8.2569900000000001</v>
      </c>
    </row>
    <row r="2375" spans="1:27" ht="45" customHeight="1" x14ac:dyDescent="0.25">
      <c r="A2375" s="27" t="s">
        <v>1657</v>
      </c>
      <c r="B2375" s="27" t="s">
        <v>396</v>
      </c>
      <c r="C2375" s="28" t="s">
        <v>30</v>
      </c>
      <c r="D2375" s="7" t="s">
        <v>397</v>
      </c>
      <c r="E2375" s="6"/>
      <c r="F2375" s="6"/>
      <c r="G2375" s="28"/>
      <c r="H2375" s="30" t="s">
        <v>500</v>
      </c>
      <c r="I2375" s="5">
        <v>1</v>
      </c>
      <c r="J2375" s="4"/>
      <c r="K2375" s="31">
        <f>ROUND(K2380,2)</f>
        <v>6.04</v>
      </c>
      <c r="L2375" s="29" t="s">
        <v>1658</v>
      </c>
      <c r="M2375" s="28"/>
      <c r="N2375" s="28"/>
      <c r="O2375" s="28"/>
      <c r="P2375" s="28"/>
      <c r="Q2375" s="28"/>
      <c r="R2375" s="28"/>
      <c r="S2375" s="28"/>
      <c r="T2375" s="28"/>
      <c r="U2375" s="28"/>
      <c r="V2375" s="28"/>
      <c r="W2375" s="28"/>
      <c r="X2375" s="28"/>
      <c r="Y2375" s="28"/>
      <c r="Z2375" s="28"/>
      <c r="AA2375" s="28"/>
    </row>
    <row r="2376" spans="1:27" x14ac:dyDescent="0.25">
      <c r="B2376" s="23" t="s">
        <v>510</v>
      </c>
    </row>
    <row r="2377" spans="1:27" x14ac:dyDescent="0.25">
      <c r="B2377" t="s">
        <v>700</v>
      </c>
      <c r="C2377" t="s">
        <v>504</v>
      </c>
      <c r="D2377" t="s">
        <v>701</v>
      </c>
      <c r="E2377" s="32">
        <v>0.09</v>
      </c>
      <c r="F2377" t="s">
        <v>506</v>
      </c>
      <c r="G2377" t="s">
        <v>507</v>
      </c>
      <c r="H2377" s="33">
        <v>67.13</v>
      </c>
      <c r="I2377" t="s">
        <v>508</v>
      </c>
      <c r="J2377" s="34">
        <f>ROUND(E2377/I2375* H2377,5)</f>
        <v>6.0416999999999996</v>
      </c>
      <c r="K2377" s="35"/>
    </row>
    <row r="2378" spans="1:27" x14ac:dyDescent="0.25">
      <c r="D2378" s="36" t="s">
        <v>513</v>
      </c>
      <c r="E2378" s="35"/>
      <c r="H2378" s="35"/>
      <c r="K2378" s="33">
        <f>SUM(J2377:J2377)</f>
        <v>6.0416999999999996</v>
      </c>
    </row>
    <row r="2379" spans="1:27" x14ac:dyDescent="0.25">
      <c r="D2379" s="36" t="s">
        <v>524</v>
      </c>
      <c r="E2379" s="35"/>
      <c r="H2379" s="35"/>
      <c r="K2379" s="37">
        <f>SUM(J2376:J2378)</f>
        <v>6.0416999999999996</v>
      </c>
    </row>
    <row r="2380" spans="1:27" x14ac:dyDescent="0.25">
      <c r="D2380" s="36" t="s">
        <v>527</v>
      </c>
      <c r="E2380" s="35"/>
      <c r="H2380" s="35"/>
      <c r="K2380" s="37">
        <f>SUM(K2379:K2379)</f>
        <v>6.0416999999999996</v>
      </c>
    </row>
    <row r="2382" spans="1:27" ht="45" customHeight="1" x14ac:dyDescent="0.25">
      <c r="A2382" s="27" t="s">
        <v>1659</v>
      </c>
      <c r="B2382" s="27" t="s">
        <v>446</v>
      </c>
      <c r="C2382" s="28" t="s">
        <v>30</v>
      </c>
      <c r="D2382" s="7" t="s">
        <v>397</v>
      </c>
      <c r="E2382" s="6"/>
      <c r="F2382" s="6"/>
      <c r="G2382" s="28"/>
      <c r="H2382" s="30" t="s">
        <v>500</v>
      </c>
      <c r="I2382" s="5">
        <v>1</v>
      </c>
      <c r="J2382" s="4"/>
      <c r="K2382" s="31">
        <f>ROUND(K2387,2)</f>
        <v>6.04</v>
      </c>
      <c r="L2382" s="29" t="s">
        <v>1658</v>
      </c>
      <c r="M2382" s="28"/>
      <c r="N2382" s="28"/>
      <c r="O2382" s="28"/>
      <c r="P2382" s="28"/>
      <c r="Q2382" s="28"/>
      <c r="R2382" s="28"/>
      <c r="S2382" s="28"/>
      <c r="T2382" s="28"/>
      <c r="U2382" s="28"/>
      <c r="V2382" s="28"/>
      <c r="W2382" s="28"/>
      <c r="X2382" s="28"/>
      <c r="Y2382" s="28"/>
      <c r="Z2382" s="28"/>
      <c r="AA2382" s="28"/>
    </row>
    <row r="2383" spans="1:27" x14ac:dyDescent="0.25">
      <c r="B2383" s="23" t="s">
        <v>510</v>
      </c>
    </row>
    <row r="2384" spans="1:27" x14ac:dyDescent="0.25">
      <c r="B2384" t="s">
        <v>700</v>
      </c>
      <c r="C2384" t="s">
        <v>504</v>
      </c>
      <c r="D2384" t="s">
        <v>701</v>
      </c>
      <c r="E2384" s="32">
        <v>0.09</v>
      </c>
      <c r="F2384" t="s">
        <v>506</v>
      </c>
      <c r="G2384" t="s">
        <v>507</v>
      </c>
      <c r="H2384" s="33">
        <v>67.13</v>
      </c>
      <c r="I2384" t="s">
        <v>508</v>
      </c>
      <c r="J2384" s="34">
        <f>ROUND(E2384/I2382* H2384,5)</f>
        <v>6.0416999999999996</v>
      </c>
      <c r="K2384" s="35"/>
    </row>
    <row r="2385" spans="1:27" x14ac:dyDescent="0.25">
      <c r="D2385" s="36" t="s">
        <v>513</v>
      </c>
      <c r="E2385" s="35"/>
      <c r="H2385" s="35"/>
      <c r="K2385" s="33">
        <f>SUM(J2384:J2384)</f>
        <v>6.0416999999999996</v>
      </c>
    </row>
    <row r="2386" spans="1:27" x14ac:dyDescent="0.25">
      <c r="D2386" s="36" t="s">
        <v>524</v>
      </c>
      <c r="E2386" s="35"/>
      <c r="H2386" s="35"/>
      <c r="K2386" s="37">
        <f>SUM(J2383:J2385)</f>
        <v>6.0416999999999996</v>
      </c>
    </row>
    <row r="2387" spans="1:27" x14ac:dyDescent="0.25">
      <c r="D2387" s="36" t="s">
        <v>527</v>
      </c>
      <c r="E2387" s="35"/>
      <c r="H2387" s="35"/>
      <c r="K2387" s="37">
        <f>SUM(K2386:K2386)</f>
        <v>6.0416999999999996</v>
      </c>
    </row>
    <row r="2389" spans="1:27" ht="45" customHeight="1" x14ac:dyDescent="0.25">
      <c r="A2389" s="27" t="s">
        <v>1660</v>
      </c>
      <c r="B2389" s="27" t="s">
        <v>356</v>
      </c>
      <c r="C2389" s="28" t="s">
        <v>30</v>
      </c>
      <c r="D2389" s="7" t="s">
        <v>357</v>
      </c>
      <c r="E2389" s="6"/>
      <c r="F2389" s="6"/>
      <c r="G2389" s="28"/>
      <c r="H2389" s="30" t="s">
        <v>500</v>
      </c>
      <c r="I2389" s="5">
        <v>1</v>
      </c>
      <c r="J2389" s="4"/>
      <c r="K2389" s="31">
        <f>ROUND(K2394,2)</f>
        <v>7.12</v>
      </c>
      <c r="L2389" s="29" t="s">
        <v>1661</v>
      </c>
      <c r="M2389" s="28"/>
      <c r="N2389" s="28"/>
      <c r="O2389" s="28"/>
      <c r="P2389" s="28"/>
      <c r="Q2389" s="28"/>
      <c r="R2389" s="28"/>
      <c r="S2389" s="28"/>
      <c r="T2389" s="28"/>
      <c r="U2389" s="28"/>
      <c r="V2389" s="28"/>
      <c r="W2389" s="28"/>
      <c r="X2389" s="28"/>
      <c r="Y2389" s="28"/>
      <c r="Z2389" s="28"/>
      <c r="AA2389" s="28"/>
    </row>
    <row r="2390" spans="1:27" x14ac:dyDescent="0.25">
      <c r="B2390" s="23" t="s">
        <v>510</v>
      </c>
    </row>
    <row r="2391" spans="1:27" x14ac:dyDescent="0.25">
      <c r="B2391" t="s">
        <v>700</v>
      </c>
      <c r="C2391" t="s">
        <v>504</v>
      </c>
      <c r="D2391" t="s">
        <v>701</v>
      </c>
      <c r="E2391" s="32">
        <v>0.106</v>
      </c>
      <c r="F2391" t="s">
        <v>506</v>
      </c>
      <c r="G2391" t="s">
        <v>507</v>
      </c>
      <c r="H2391" s="33">
        <v>67.13</v>
      </c>
      <c r="I2391" t="s">
        <v>508</v>
      </c>
      <c r="J2391" s="34">
        <f>ROUND(E2391/I2389* H2391,5)</f>
        <v>7.11578</v>
      </c>
      <c r="K2391" s="35"/>
    </row>
    <row r="2392" spans="1:27" x14ac:dyDescent="0.25">
      <c r="D2392" s="36" t="s">
        <v>513</v>
      </c>
      <c r="E2392" s="35"/>
      <c r="H2392" s="35"/>
      <c r="K2392" s="33">
        <f>SUM(J2391:J2391)</f>
        <v>7.11578</v>
      </c>
    </row>
    <row r="2393" spans="1:27" x14ac:dyDescent="0.25">
      <c r="D2393" s="36" t="s">
        <v>524</v>
      </c>
      <c r="E2393" s="35"/>
      <c r="H2393" s="35"/>
      <c r="K2393" s="37">
        <f>SUM(J2390:J2392)</f>
        <v>7.11578</v>
      </c>
    </row>
    <row r="2394" spans="1:27" x14ac:dyDescent="0.25">
      <c r="D2394" s="36" t="s">
        <v>527</v>
      </c>
      <c r="E2394" s="35"/>
      <c r="H2394" s="35"/>
      <c r="K2394" s="37">
        <f>SUM(K2393:K2393)</f>
        <v>7.11578</v>
      </c>
    </row>
    <row r="2396" spans="1:27" ht="45" customHeight="1" x14ac:dyDescent="0.25">
      <c r="A2396" s="27" t="s">
        <v>1662</v>
      </c>
      <c r="B2396" s="27" t="s">
        <v>352</v>
      </c>
      <c r="C2396" s="28" t="s">
        <v>30</v>
      </c>
      <c r="D2396" s="7" t="s">
        <v>353</v>
      </c>
      <c r="E2396" s="6"/>
      <c r="F2396" s="6"/>
      <c r="G2396" s="28"/>
      <c r="H2396" s="30" t="s">
        <v>500</v>
      </c>
      <c r="I2396" s="5">
        <v>1</v>
      </c>
      <c r="J2396" s="4"/>
      <c r="K2396" s="31">
        <f>ROUND(K2406,2)</f>
        <v>102.93</v>
      </c>
      <c r="L2396" s="29" t="s">
        <v>1663</v>
      </c>
      <c r="M2396" s="28"/>
      <c r="N2396" s="28"/>
      <c r="O2396" s="28"/>
      <c r="P2396" s="28"/>
      <c r="Q2396" s="28"/>
      <c r="R2396" s="28"/>
      <c r="S2396" s="28"/>
      <c r="T2396" s="28"/>
      <c r="U2396" s="28"/>
      <c r="V2396" s="28"/>
      <c r="W2396" s="28"/>
      <c r="X2396" s="28"/>
      <c r="Y2396" s="28"/>
      <c r="Z2396" s="28"/>
      <c r="AA2396" s="28"/>
    </row>
    <row r="2397" spans="1:27" x14ac:dyDescent="0.25">
      <c r="B2397" s="23" t="s">
        <v>502</v>
      </c>
    </row>
    <row r="2398" spans="1:27" x14ac:dyDescent="0.25">
      <c r="B2398" t="s">
        <v>624</v>
      </c>
      <c r="C2398" t="s">
        <v>504</v>
      </c>
      <c r="D2398" t="s">
        <v>625</v>
      </c>
      <c r="E2398" s="32">
        <v>4</v>
      </c>
      <c r="F2398" t="s">
        <v>506</v>
      </c>
      <c r="G2398" t="s">
        <v>507</v>
      </c>
      <c r="H2398" s="33">
        <v>24.55</v>
      </c>
      <c r="I2398" t="s">
        <v>508</v>
      </c>
      <c r="J2398" s="34">
        <f>ROUND(E2398/I2396* H2398,5)</f>
        <v>98.2</v>
      </c>
      <c r="K2398" s="35"/>
    </row>
    <row r="2399" spans="1:27" x14ac:dyDescent="0.25">
      <c r="D2399" s="36" t="s">
        <v>509</v>
      </c>
      <c r="E2399" s="35"/>
      <c r="H2399" s="35"/>
      <c r="K2399" s="33">
        <f>SUM(J2398:J2398)</f>
        <v>98.2</v>
      </c>
    </row>
    <row r="2400" spans="1:27" x14ac:dyDescent="0.25">
      <c r="B2400" s="23" t="s">
        <v>510</v>
      </c>
      <c r="E2400" s="35"/>
      <c r="H2400" s="35"/>
      <c r="K2400" s="35"/>
    </row>
    <row r="2401" spans="1:27" x14ac:dyDescent="0.25">
      <c r="B2401" t="s">
        <v>743</v>
      </c>
      <c r="C2401" t="s">
        <v>504</v>
      </c>
      <c r="D2401" t="s">
        <v>744</v>
      </c>
      <c r="E2401" s="32">
        <v>0.5</v>
      </c>
      <c r="F2401" t="s">
        <v>506</v>
      </c>
      <c r="G2401" t="s">
        <v>507</v>
      </c>
      <c r="H2401" s="33">
        <v>6.52</v>
      </c>
      <c r="I2401" t="s">
        <v>508</v>
      </c>
      <c r="J2401" s="34">
        <f>ROUND(E2401/I2396* H2401,5)</f>
        <v>3.26</v>
      </c>
      <c r="K2401" s="35"/>
    </row>
    <row r="2402" spans="1:27" x14ac:dyDescent="0.25">
      <c r="D2402" s="36" t="s">
        <v>513</v>
      </c>
      <c r="E2402" s="35"/>
      <c r="H2402" s="35"/>
      <c r="K2402" s="33">
        <f>SUM(J2401:J2401)</f>
        <v>3.26</v>
      </c>
    </row>
    <row r="2403" spans="1:27" x14ac:dyDescent="0.25">
      <c r="E2403" s="35"/>
      <c r="H2403" s="35"/>
      <c r="K2403" s="35"/>
    </row>
    <row r="2404" spans="1:27" x14ac:dyDescent="0.25">
      <c r="D2404" s="36" t="s">
        <v>525</v>
      </c>
      <c r="E2404" s="35"/>
      <c r="H2404" s="35">
        <v>1.5</v>
      </c>
      <c r="I2404" t="s">
        <v>526</v>
      </c>
      <c r="J2404">
        <f>ROUND(H2404/100*K2399,5)</f>
        <v>1.4730000000000001</v>
      </c>
      <c r="K2404" s="35"/>
    </row>
    <row r="2405" spans="1:27" x14ac:dyDescent="0.25">
      <c r="D2405" s="36" t="s">
        <v>524</v>
      </c>
      <c r="E2405" s="35"/>
      <c r="H2405" s="35"/>
      <c r="K2405" s="37">
        <f>SUM(J2397:J2404)</f>
        <v>102.93300000000001</v>
      </c>
    </row>
    <row r="2406" spans="1:27" x14ac:dyDescent="0.25">
      <c r="D2406" s="36" t="s">
        <v>527</v>
      </c>
      <c r="E2406" s="35"/>
      <c r="H2406" s="35"/>
      <c r="K2406" s="37">
        <f>SUM(K2405:K2405)</f>
        <v>102.93300000000001</v>
      </c>
    </row>
    <row r="2408" spans="1:27" ht="45" customHeight="1" x14ac:dyDescent="0.25">
      <c r="A2408" s="27" t="s">
        <v>1664</v>
      </c>
      <c r="B2408" s="27" t="s">
        <v>300</v>
      </c>
      <c r="C2408" s="28" t="s">
        <v>30</v>
      </c>
      <c r="D2408" s="7" t="s">
        <v>301</v>
      </c>
      <c r="E2408" s="6"/>
      <c r="F2408" s="6"/>
      <c r="G2408" s="28"/>
      <c r="H2408" s="30" t="s">
        <v>500</v>
      </c>
      <c r="I2408" s="5">
        <v>1</v>
      </c>
      <c r="J2408" s="4"/>
      <c r="K2408" s="31">
        <f>ROUND(K2421,2)</f>
        <v>61.74</v>
      </c>
      <c r="L2408" s="29" t="s">
        <v>1665</v>
      </c>
      <c r="M2408" s="28"/>
      <c r="N2408" s="28"/>
      <c r="O2408" s="28"/>
      <c r="P2408" s="28"/>
      <c r="Q2408" s="28"/>
      <c r="R2408" s="28"/>
      <c r="S2408" s="28"/>
      <c r="T2408" s="28"/>
      <c r="U2408" s="28"/>
      <c r="V2408" s="28"/>
      <c r="W2408" s="28"/>
      <c r="X2408" s="28"/>
      <c r="Y2408" s="28"/>
      <c r="Z2408" s="28"/>
      <c r="AA2408" s="28"/>
    </row>
    <row r="2409" spans="1:27" x14ac:dyDescent="0.25">
      <c r="B2409" s="23" t="s">
        <v>502</v>
      </c>
    </row>
    <row r="2410" spans="1:27" x14ac:dyDescent="0.25">
      <c r="B2410" t="s">
        <v>624</v>
      </c>
      <c r="C2410" t="s">
        <v>504</v>
      </c>
      <c r="D2410" t="s">
        <v>625</v>
      </c>
      <c r="E2410" s="32">
        <v>8.0000000000000002E-3</v>
      </c>
      <c r="F2410" t="s">
        <v>506</v>
      </c>
      <c r="G2410" t="s">
        <v>507</v>
      </c>
      <c r="H2410" s="33">
        <v>24.55</v>
      </c>
      <c r="I2410" t="s">
        <v>508</v>
      </c>
      <c r="J2410" s="34">
        <f>ROUND(E2410/I2408* H2410,5)</f>
        <v>0.19639999999999999</v>
      </c>
      <c r="K2410" s="35"/>
    </row>
    <row r="2411" spans="1:27" x14ac:dyDescent="0.25">
      <c r="D2411" s="36" t="s">
        <v>509</v>
      </c>
      <c r="E2411" s="35"/>
      <c r="H2411" s="35"/>
      <c r="K2411" s="33">
        <f>SUM(J2410:J2410)</f>
        <v>0.19639999999999999</v>
      </c>
    </row>
    <row r="2412" spans="1:27" x14ac:dyDescent="0.25">
      <c r="B2412" s="23" t="s">
        <v>510</v>
      </c>
      <c r="E2412" s="35"/>
      <c r="H2412" s="35"/>
      <c r="K2412" s="35"/>
    </row>
    <row r="2413" spans="1:27" x14ac:dyDescent="0.25">
      <c r="B2413" t="s">
        <v>695</v>
      </c>
      <c r="C2413" t="s">
        <v>504</v>
      </c>
      <c r="D2413" t="s">
        <v>696</v>
      </c>
      <c r="E2413" s="32">
        <v>5.0000000000000001E-3</v>
      </c>
      <c r="F2413" t="s">
        <v>506</v>
      </c>
      <c r="G2413" t="s">
        <v>507</v>
      </c>
      <c r="H2413" s="33">
        <v>121.92</v>
      </c>
      <c r="I2413" t="s">
        <v>508</v>
      </c>
      <c r="J2413" s="34">
        <f>ROUND(E2413/I2408* H2413,5)</f>
        <v>0.60960000000000003</v>
      </c>
      <c r="K2413" s="35"/>
    </row>
    <row r="2414" spans="1:27" x14ac:dyDescent="0.25">
      <c r="D2414" s="36" t="s">
        <v>513</v>
      </c>
      <c r="E2414" s="35"/>
      <c r="H2414" s="35"/>
      <c r="K2414" s="33">
        <f>SUM(J2413:J2413)</f>
        <v>0.60960000000000003</v>
      </c>
    </row>
    <row r="2415" spans="1:27" x14ac:dyDescent="0.25">
      <c r="B2415" s="23" t="s">
        <v>514</v>
      </c>
      <c r="E2415" s="35"/>
      <c r="H2415" s="35"/>
      <c r="K2415" s="35"/>
    </row>
    <row r="2416" spans="1:27" x14ac:dyDescent="0.25">
      <c r="B2416" t="s">
        <v>1666</v>
      </c>
      <c r="C2416" t="s">
        <v>425</v>
      </c>
      <c r="D2416" t="s">
        <v>1667</v>
      </c>
      <c r="E2416" s="32">
        <v>2.222</v>
      </c>
      <c r="G2416" t="s">
        <v>507</v>
      </c>
      <c r="H2416" s="33">
        <v>27.42</v>
      </c>
      <c r="I2416" t="s">
        <v>508</v>
      </c>
      <c r="J2416" s="34">
        <f>ROUND(E2416* H2416,5)</f>
        <v>60.927239999999998</v>
      </c>
      <c r="K2416" s="35"/>
    </row>
    <row r="2417" spans="1:27" x14ac:dyDescent="0.25">
      <c r="D2417" s="36" t="s">
        <v>523</v>
      </c>
      <c r="E2417" s="35"/>
      <c r="H2417" s="35"/>
      <c r="K2417" s="33">
        <f>SUM(J2416:J2416)</f>
        <v>60.927239999999998</v>
      </c>
    </row>
    <row r="2418" spans="1:27" x14ac:dyDescent="0.25">
      <c r="E2418" s="35"/>
      <c r="H2418" s="35"/>
      <c r="K2418" s="35"/>
    </row>
    <row r="2419" spans="1:27" x14ac:dyDescent="0.25">
      <c r="D2419" s="36" t="s">
        <v>525</v>
      </c>
      <c r="E2419" s="35"/>
      <c r="H2419" s="35">
        <v>1.5</v>
      </c>
      <c r="I2419" t="s">
        <v>526</v>
      </c>
      <c r="J2419">
        <f>ROUND(H2419/100*K2411,5)</f>
        <v>2.9499999999999999E-3</v>
      </c>
      <c r="K2419" s="35"/>
    </row>
    <row r="2420" spans="1:27" x14ac:dyDescent="0.25">
      <c r="D2420" s="36" t="s">
        <v>524</v>
      </c>
      <c r="E2420" s="35"/>
      <c r="H2420" s="35"/>
      <c r="K2420" s="37">
        <f>SUM(J2409:J2419)</f>
        <v>61.736189999999993</v>
      </c>
    </row>
    <row r="2421" spans="1:27" x14ac:dyDescent="0.25">
      <c r="D2421" s="36" t="s">
        <v>527</v>
      </c>
      <c r="E2421" s="35"/>
      <c r="H2421" s="35"/>
      <c r="K2421" s="37">
        <f>SUM(K2420:K2420)</f>
        <v>61.736189999999993</v>
      </c>
    </row>
    <row r="2423" spans="1:27" ht="45" customHeight="1" x14ac:dyDescent="0.25">
      <c r="A2423" s="27" t="s">
        <v>1668</v>
      </c>
      <c r="B2423" s="27" t="s">
        <v>398</v>
      </c>
      <c r="C2423" s="28" t="s">
        <v>30</v>
      </c>
      <c r="D2423" s="7" t="s">
        <v>399</v>
      </c>
      <c r="E2423" s="6"/>
      <c r="F2423" s="6"/>
      <c r="G2423" s="28"/>
      <c r="H2423" s="30" t="s">
        <v>500</v>
      </c>
      <c r="I2423" s="5">
        <v>1</v>
      </c>
      <c r="J2423" s="4"/>
      <c r="K2423" s="31">
        <f>ROUND(K2434,2)</f>
        <v>32.79</v>
      </c>
      <c r="L2423" s="29" t="s">
        <v>1669</v>
      </c>
      <c r="M2423" s="28"/>
      <c r="N2423" s="28"/>
      <c r="O2423" s="28"/>
      <c r="P2423" s="28"/>
      <c r="Q2423" s="28"/>
      <c r="R2423" s="28"/>
      <c r="S2423" s="28"/>
      <c r="T2423" s="28"/>
      <c r="U2423" s="28"/>
      <c r="V2423" s="28"/>
      <c r="W2423" s="28"/>
      <c r="X2423" s="28"/>
      <c r="Y2423" s="28"/>
      <c r="Z2423" s="28"/>
      <c r="AA2423" s="28"/>
    </row>
    <row r="2424" spans="1:27" x14ac:dyDescent="0.25">
      <c r="B2424" s="23" t="s">
        <v>502</v>
      </c>
    </row>
    <row r="2425" spans="1:27" x14ac:dyDescent="0.25">
      <c r="B2425" t="s">
        <v>503</v>
      </c>
      <c r="C2425" t="s">
        <v>504</v>
      </c>
      <c r="D2425" t="s">
        <v>505</v>
      </c>
      <c r="E2425" s="32">
        <v>0.6</v>
      </c>
      <c r="F2425" t="s">
        <v>506</v>
      </c>
      <c r="G2425" t="s">
        <v>507</v>
      </c>
      <c r="H2425" s="33">
        <v>25.38</v>
      </c>
      <c r="I2425" t="s">
        <v>508</v>
      </c>
      <c r="J2425" s="34">
        <f>ROUND(E2425/I2423* H2425,5)</f>
        <v>15.228</v>
      </c>
      <c r="K2425" s="35"/>
    </row>
    <row r="2426" spans="1:27" x14ac:dyDescent="0.25">
      <c r="D2426" s="36" t="s">
        <v>509</v>
      </c>
      <c r="E2426" s="35"/>
      <c r="H2426" s="35"/>
      <c r="K2426" s="33">
        <f>SUM(J2425:J2425)</f>
        <v>15.228</v>
      </c>
    </row>
    <row r="2427" spans="1:27" x14ac:dyDescent="0.25">
      <c r="B2427" s="23" t="s">
        <v>510</v>
      </c>
      <c r="E2427" s="35"/>
      <c r="H2427" s="35"/>
      <c r="K2427" s="35"/>
    </row>
    <row r="2428" spans="1:27" x14ac:dyDescent="0.25">
      <c r="B2428" t="s">
        <v>743</v>
      </c>
      <c r="C2428" t="s">
        <v>504</v>
      </c>
      <c r="D2428" t="s">
        <v>744</v>
      </c>
      <c r="E2428" s="32">
        <v>0.6</v>
      </c>
      <c r="F2428" t="s">
        <v>506</v>
      </c>
      <c r="G2428" t="s">
        <v>507</v>
      </c>
      <c r="H2428" s="33">
        <v>6.52</v>
      </c>
      <c r="I2428" t="s">
        <v>508</v>
      </c>
      <c r="J2428" s="34">
        <f>ROUND(E2428/I2423* H2428,5)</f>
        <v>3.9119999999999999</v>
      </c>
      <c r="K2428" s="35"/>
    </row>
    <row r="2429" spans="1:27" x14ac:dyDescent="0.25">
      <c r="B2429" t="s">
        <v>700</v>
      </c>
      <c r="C2429" t="s">
        <v>504</v>
      </c>
      <c r="D2429" t="s">
        <v>701</v>
      </c>
      <c r="E2429" s="32">
        <v>0.2</v>
      </c>
      <c r="F2429" t="s">
        <v>506</v>
      </c>
      <c r="G2429" t="s">
        <v>507</v>
      </c>
      <c r="H2429" s="33">
        <v>67.13</v>
      </c>
      <c r="I2429" t="s">
        <v>508</v>
      </c>
      <c r="J2429" s="34">
        <f>ROUND(E2429/I2423* H2429,5)</f>
        <v>13.426</v>
      </c>
      <c r="K2429" s="35"/>
    </row>
    <row r="2430" spans="1:27" x14ac:dyDescent="0.25">
      <c r="D2430" s="36" t="s">
        <v>513</v>
      </c>
      <c r="E2430" s="35"/>
      <c r="H2430" s="35"/>
      <c r="K2430" s="33">
        <f>SUM(J2428:J2429)</f>
        <v>17.338000000000001</v>
      </c>
    </row>
    <row r="2431" spans="1:27" x14ac:dyDescent="0.25">
      <c r="E2431" s="35"/>
      <c r="H2431" s="35"/>
      <c r="K2431" s="35"/>
    </row>
    <row r="2432" spans="1:27" x14ac:dyDescent="0.25">
      <c r="D2432" s="36" t="s">
        <v>525</v>
      </c>
      <c r="E2432" s="35"/>
      <c r="H2432" s="35">
        <v>1.5</v>
      </c>
      <c r="I2432" t="s">
        <v>526</v>
      </c>
      <c r="J2432">
        <f>ROUND(H2432/100*K2426,5)</f>
        <v>0.22842000000000001</v>
      </c>
      <c r="K2432" s="35"/>
    </row>
    <row r="2433" spans="1:27" x14ac:dyDescent="0.25">
      <c r="D2433" s="36" t="s">
        <v>524</v>
      </c>
      <c r="E2433" s="35"/>
      <c r="H2433" s="35"/>
      <c r="K2433" s="37">
        <f>SUM(J2424:J2432)</f>
        <v>32.794420000000002</v>
      </c>
    </row>
    <row r="2434" spans="1:27" x14ac:dyDescent="0.25">
      <c r="D2434" s="36" t="s">
        <v>527</v>
      </c>
      <c r="E2434" s="35"/>
      <c r="H2434" s="35"/>
      <c r="K2434" s="37">
        <f>SUM(K2433:K2433)</f>
        <v>32.794420000000002</v>
      </c>
    </row>
    <row r="2436" spans="1:27" ht="45" customHeight="1" x14ac:dyDescent="0.25">
      <c r="A2436" s="27" t="s">
        <v>1670</v>
      </c>
      <c r="B2436" s="27" t="s">
        <v>447</v>
      </c>
      <c r="C2436" s="28" t="s">
        <v>30</v>
      </c>
      <c r="D2436" s="7" t="s">
        <v>448</v>
      </c>
      <c r="E2436" s="6"/>
      <c r="F2436" s="6"/>
      <c r="G2436" s="28"/>
      <c r="H2436" s="30" t="s">
        <v>500</v>
      </c>
      <c r="I2436" s="5">
        <v>1</v>
      </c>
      <c r="J2436" s="4"/>
      <c r="K2436" s="31">
        <f>ROUND(K2447,2)</f>
        <v>22.65</v>
      </c>
      <c r="L2436" s="29" t="s">
        <v>1671</v>
      </c>
      <c r="M2436" s="28"/>
      <c r="N2436" s="28"/>
      <c r="O2436" s="28"/>
      <c r="P2436" s="28"/>
      <c r="Q2436" s="28"/>
      <c r="R2436" s="28"/>
      <c r="S2436" s="28"/>
      <c r="T2436" s="28"/>
      <c r="U2436" s="28"/>
      <c r="V2436" s="28"/>
      <c r="W2436" s="28"/>
      <c r="X2436" s="28"/>
      <c r="Y2436" s="28"/>
      <c r="Z2436" s="28"/>
      <c r="AA2436" s="28"/>
    </row>
    <row r="2437" spans="1:27" x14ac:dyDescent="0.25">
      <c r="B2437" s="23" t="s">
        <v>502</v>
      </c>
    </row>
    <row r="2438" spans="1:27" x14ac:dyDescent="0.25">
      <c r="B2438" t="s">
        <v>503</v>
      </c>
      <c r="C2438" t="s">
        <v>504</v>
      </c>
      <c r="D2438" t="s">
        <v>505</v>
      </c>
      <c r="E2438" s="32">
        <v>0.45</v>
      </c>
      <c r="F2438" t="s">
        <v>506</v>
      </c>
      <c r="G2438" t="s">
        <v>507</v>
      </c>
      <c r="H2438" s="33">
        <v>25.38</v>
      </c>
      <c r="I2438" t="s">
        <v>508</v>
      </c>
      <c r="J2438" s="34">
        <f>ROUND(E2438/I2436* H2438,5)</f>
        <v>11.420999999999999</v>
      </c>
      <c r="K2438" s="35"/>
    </row>
    <row r="2439" spans="1:27" x14ac:dyDescent="0.25">
      <c r="D2439" s="36" t="s">
        <v>509</v>
      </c>
      <c r="E2439" s="35"/>
      <c r="H2439" s="35"/>
      <c r="K2439" s="33">
        <f>SUM(J2438:J2438)</f>
        <v>11.420999999999999</v>
      </c>
    </row>
    <row r="2440" spans="1:27" x14ac:dyDescent="0.25">
      <c r="B2440" s="23" t="s">
        <v>510</v>
      </c>
      <c r="E2440" s="35"/>
      <c r="H2440" s="35"/>
      <c r="K2440" s="35"/>
    </row>
    <row r="2441" spans="1:27" x14ac:dyDescent="0.25">
      <c r="B2441" t="s">
        <v>700</v>
      </c>
      <c r="C2441" t="s">
        <v>504</v>
      </c>
      <c r="D2441" t="s">
        <v>701</v>
      </c>
      <c r="E2441" s="32">
        <v>0.121</v>
      </c>
      <c r="F2441" t="s">
        <v>506</v>
      </c>
      <c r="G2441" t="s">
        <v>507</v>
      </c>
      <c r="H2441" s="33">
        <v>67.13</v>
      </c>
      <c r="I2441" t="s">
        <v>508</v>
      </c>
      <c r="J2441" s="34">
        <f>ROUND(E2441/I2436* H2441,5)</f>
        <v>8.1227300000000007</v>
      </c>
      <c r="K2441" s="35"/>
    </row>
    <row r="2442" spans="1:27" x14ac:dyDescent="0.25">
      <c r="B2442" t="s">
        <v>743</v>
      </c>
      <c r="C2442" t="s">
        <v>504</v>
      </c>
      <c r="D2442" t="s">
        <v>744</v>
      </c>
      <c r="E2442" s="32">
        <v>0.45</v>
      </c>
      <c r="F2442" t="s">
        <v>506</v>
      </c>
      <c r="G2442" t="s">
        <v>507</v>
      </c>
      <c r="H2442" s="33">
        <v>6.52</v>
      </c>
      <c r="I2442" t="s">
        <v>508</v>
      </c>
      <c r="J2442" s="34">
        <f>ROUND(E2442/I2436* H2442,5)</f>
        <v>2.9340000000000002</v>
      </c>
      <c r="K2442" s="35"/>
    </row>
    <row r="2443" spans="1:27" x14ac:dyDescent="0.25">
      <c r="D2443" s="36" t="s">
        <v>513</v>
      </c>
      <c r="E2443" s="35"/>
      <c r="H2443" s="35"/>
      <c r="K2443" s="33">
        <f>SUM(J2441:J2442)</f>
        <v>11.056730000000002</v>
      </c>
    </row>
    <row r="2444" spans="1:27" x14ac:dyDescent="0.25">
      <c r="E2444" s="35"/>
      <c r="H2444" s="35"/>
      <c r="K2444" s="35"/>
    </row>
    <row r="2445" spans="1:27" x14ac:dyDescent="0.25">
      <c r="D2445" s="36" t="s">
        <v>525</v>
      </c>
      <c r="E2445" s="35"/>
      <c r="H2445" s="35">
        <v>1.5</v>
      </c>
      <c r="I2445" t="s">
        <v>526</v>
      </c>
      <c r="J2445">
        <f>ROUND(H2445/100*K2439,5)</f>
        <v>0.17132</v>
      </c>
      <c r="K2445" s="35"/>
    </row>
    <row r="2446" spans="1:27" x14ac:dyDescent="0.25">
      <c r="D2446" s="36" t="s">
        <v>524</v>
      </c>
      <c r="E2446" s="35"/>
      <c r="H2446" s="35"/>
      <c r="K2446" s="37">
        <f>SUM(J2437:J2445)</f>
        <v>22.649050000000003</v>
      </c>
    </row>
    <row r="2447" spans="1:27" x14ac:dyDescent="0.25">
      <c r="D2447" s="36" t="s">
        <v>527</v>
      </c>
      <c r="E2447" s="35"/>
      <c r="H2447" s="35"/>
      <c r="K2447" s="37">
        <f>SUM(K2446:K2446)</f>
        <v>22.649050000000003</v>
      </c>
    </row>
    <row r="2449" spans="1:27" ht="45" customHeight="1" x14ac:dyDescent="0.25">
      <c r="A2449" s="27" t="s">
        <v>1672</v>
      </c>
      <c r="B2449" s="27" t="s">
        <v>362</v>
      </c>
      <c r="C2449" s="28" t="s">
        <v>30</v>
      </c>
      <c r="D2449" s="7" t="s">
        <v>363</v>
      </c>
      <c r="E2449" s="6"/>
      <c r="F2449" s="6"/>
      <c r="G2449" s="28"/>
      <c r="H2449" s="30" t="s">
        <v>500</v>
      </c>
      <c r="I2449" s="5">
        <v>1</v>
      </c>
      <c r="J2449" s="4"/>
      <c r="K2449" s="31">
        <f>ROUND(K2460,2)</f>
        <v>15.12</v>
      </c>
      <c r="L2449" s="29" t="s">
        <v>1673</v>
      </c>
      <c r="M2449" s="28"/>
      <c r="N2449" s="28"/>
      <c r="O2449" s="28"/>
      <c r="P2449" s="28"/>
      <c r="Q2449" s="28"/>
      <c r="R2449" s="28"/>
      <c r="S2449" s="28"/>
      <c r="T2449" s="28"/>
      <c r="U2449" s="28"/>
      <c r="V2449" s="28"/>
      <c r="W2449" s="28"/>
      <c r="X2449" s="28"/>
      <c r="Y2449" s="28"/>
      <c r="Z2449" s="28"/>
      <c r="AA2449" s="28"/>
    </row>
    <row r="2450" spans="1:27" x14ac:dyDescent="0.25">
      <c r="B2450" s="23" t="s">
        <v>502</v>
      </c>
    </row>
    <row r="2451" spans="1:27" x14ac:dyDescent="0.25">
      <c r="B2451" t="s">
        <v>503</v>
      </c>
      <c r="C2451" t="s">
        <v>504</v>
      </c>
      <c r="D2451" t="s">
        <v>505</v>
      </c>
      <c r="E2451" s="32">
        <v>0.2</v>
      </c>
      <c r="F2451" t="s">
        <v>506</v>
      </c>
      <c r="G2451" t="s">
        <v>507</v>
      </c>
      <c r="H2451" s="33">
        <v>25.38</v>
      </c>
      <c r="I2451" t="s">
        <v>508</v>
      </c>
      <c r="J2451" s="34">
        <f>ROUND(E2451/I2449* H2451,5)</f>
        <v>5.0759999999999996</v>
      </c>
      <c r="K2451" s="35"/>
    </row>
    <row r="2452" spans="1:27" x14ac:dyDescent="0.25">
      <c r="D2452" s="36" t="s">
        <v>509</v>
      </c>
      <c r="E2452" s="35"/>
      <c r="H2452" s="35"/>
      <c r="K2452" s="33">
        <f>SUM(J2451:J2451)</f>
        <v>5.0759999999999996</v>
      </c>
    </row>
    <row r="2453" spans="1:27" x14ac:dyDescent="0.25">
      <c r="B2453" s="23" t="s">
        <v>510</v>
      </c>
      <c r="E2453" s="35"/>
      <c r="H2453" s="35"/>
      <c r="K2453" s="35"/>
    </row>
    <row r="2454" spans="1:27" x14ac:dyDescent="0.25">
      <c r="B2454" t="s">
        <v>755</v>
      </c>
      <c r="C2454" t="s">
        <v>504</v>
      </c>
      <c r="D2454" t="s">
        <v>756</v>
      </c>
      <c r="E2454" s="32">
        <v>0.2</v>
      </c>
      <c r="F2454" t="s">
        <v>506</v>
      </c>
      <c r="G2454" t="s">
        <v>507</v>
      </c>
      <c r="H2454" s="33">
        <v>9.23</v>
      </c>
      <c r="I2454" t="s">
        <v>508</v>
      </c>
      <c r="J2454" s="34">
        <f>ROUND(E2454/I2449* H2454,5)</f>
        <v>1.8460000000000001</v>
      </c>
      <c r="K2454" s="35"/>
    </row>
    <row r="2455" spans="1:27" x14ac:dyDescent="0.25">
      <c r="B2455" t="s">
        <v>700</v>
      </c>
      <c r="C2455" t="s">
        <v>504</v>
      </c>
      <c r="D2455" t="s">
        <v>701</v>
      </c>
      <c r="E2455" s="32">
        <v>0.121</v>
      </c>
      <c r="F2455" t="s">
        <v>506</v>
      </c>
      <c r="G2455" t="s">
        <v>507</v>
      </c>
      <c r="H2455" s="33">
        <v>67.13</v>
      </c>
      <c r="I2455" t="s">
        <v>508</v>
      </c>
      <c r="J2455" s="34">
        <f>ROUND(E2455/I2449* H2455,5)</f>
        <v>8.1227300000000007</v>
      </c>
      <c r="K2455" s="35"/>
    </row>
    <row r="2456" spans="1:27" x14ac:dyDescent="0.25">
      <c r="D2456" s="36" t="s">
        <v>513</v>
      </c>
      <c r="E2456" s="35"/>
      <c r="H2456" s="35"/>
      <c r="K2456" s="33">
        <f>SUM(J2454:J2455)</f>
        <v>9.9687300000000008</v>
      </c>
    </row>
    <row r="2457" spans="1:27" x14ac:dyDescent="0.25">
      <c r="E2457" s="35"/>
      <c r="H2457" s="35"/>
      <c r="K2457" s="35"/>
    </row>
    <row r="2458" spans="1:27" x14ac:dyDescent="0.25">
      <c r="D2458" s="36" t="s">
        <v>525</v>
      </c>
      <c r="E2458" s="35"/>
      <c r="H2458" s="35">
        <v>1.5</v>
      </c>
      <c r="I2458" t="s">
        <v>526</v>
      </c>
      <c r="J2458">
        <f>ROUND(H2458/100*K2452,5)</f>
        <v>7.6139999999999999E-2</v>
      </c>
      <c r="K2458" s="35"/>
    </row>
    <row r="2459" spans="1:27" x14ac:dyDescent="0.25">
      <c r="D2459" s="36" t="s">
        <v>524</v>
      </c>
      <c r="E2459" s="35"/>
      <c r="H2459" s="35"/>
      <c r="K2459" s="37">
        <f>SUM(J2450:J2458)</f>
        <v>15.120870000000002</v>
      </c>
    </row>
    <row r="2460" spans="1:27" x14ac:dyDescent="0.25">
      <c r="D2460" s="36" t="s">
        <v>527</v>
      </c>
      <c r="E2460" s="35"/>
      <c r="H2460" s="35"/>
      <c r="K2460" s="37">
        <f>SUM(K2459:K2459)</f>
        <v>15.120870000000002</v>
      </c>
    </row>
    <row r="2462" spans="1:27" ht="45" customHeight="1" x14ac:dyDescent="0.25">
      <c r="A2462" s="27" t="s">
        <v>1674</v>
      </c>
      <c r="B2462" s="27" t="s">
        <v>360</v>
      </c>
      <c r="C2462" s="28" t="s">
        <v>30</v>
      </c>
      <c r="D2462" s="7" t="s">
        <v>361</v>
      </c>
      <c r="E2462" s="6"/>
      <c r="F2462" s="6"/>
      <c r="G2462" s="28"/>
      <c r="H2462" s="30" t="s">
        <v>500</v>
      </c>
      <c r="I2462" s="5">
        <v>1</v>
      </c>
      <c r="J2462" s="4"/>
      <c r="K2462" s="31">
        <f>ROUND(K2473,2)</f>
        <v>10.48</v>
      </c>
      <c r="L2462" s="29" t="s">
        <v>1675</v>
      </c>
      <c r="M2462" s="28"/>
      <c r="N2462" s="28"/>
      <c r="O2462" s="28"/>
      <c r="P2462" s="28"/>
      <c r="Q2462" s="28"/>
      <c r="R2462" s="28"/>
      <c r="S2462" s="28"/>
      <c r="T2462" s="28"/>
      <c r="U2462" s="28"/>
      <c r="V2462" s="28"/>
      <c r="W2462" s="28"/>
      <c r="X2462" s="28"/>
      <c r="Y2462" s="28"/>
      <c r="Z2462" s="28"/>
      <c r="AA2462" s="28"/>
    </row>
    <row r="2463" spans="1:27" x14ac:dyDescent="0.25">
      <c r="B2463" s="23" t="s">
        <v>502</v>
      </c>
    </row>
    <row r="2464" spans="1:27" x14ac:dyDescent="0.25">
      <c r="B2464" t="s">
        <v>503</v>
      </c>
      <c r="C2464" t="s">
        <v>504</v>
      </c>
      <c r="D2464" t="s">
        <v>505</v>
      </c>
      <c r="E2464" s="32">
        <v>0.2</v>
      </c>
      <c r="F2464" t="s">
        <v>506</v>
      </c>
      <c r="G2464" t="s">
        <v>507</v>
      </c>
      <c r="H2464" s="33">
        <v>25.38</v>
      </c>
      <c r="I2464" t="s">
        <v>508</v>
      </c>
      <c r="J2464" s="34">
        <f>ROUND(E2464/I2462* H2464,5)</f>
        <v>5.0759999999999996</v>
      </c>
      <c r="K2464" s="35"/>
    </row>
    <row r="2465" spans="1:27" x14ac:dyDescent="0.25">
      <c r="D2465" s="36" t="s">
        <v>509</v>
      </c>
      <c r="E2465" s="35"/>
      <c r="H2465" s="35"/>
      <c r="K2465" s="33">
        <f>SUM(J2464:J2464)</f>
        <v>5.0759999999999996</v>
      </c>
    </row>
    <row r="2466" spans="1:27" x14ac:dyDescent="0.25">
      <c r="B2466" s="23" t="s">
        <v>510</v>
      </c>
      <c r="E2466" s="35"/>
      <c r="H2466" s="35"/>
      <c r="K2466" s="35"/>
    </row>
    <row r="2467" spans="1:27" x14ac:dyDescent="0.25">
      <c r="B2467" t="s">
        <v>700</v>
      </c>
      <c r="C2467" t="s">
        <v>504</v>
      </c>
      <c r="D2467" t="s">
        <v>701</v>
      </c>
      <c r="E2467" s="32">
        <v>0.06</v>
      </c>
      <c r="F2467" t="s">
        <v>506</v>
      </c>
      <c r="G2467" t="s">
        <v>507</v>
      </c>
      <c r="H2467" s="33">
        <v>67.13</v>
      </c>
      <c r="I2467" t="s">
        <v>508</v>
      </c>
      <c r="J2467" s="34">
        <f>ROUND(E2467/I2462* H2467,5)</f>
        <v>4.0278</v>
      </c>
      <c r="K2467" s="35"/>
    </row>
    <row r="2468" spans="1:27" x14ac:dyDescent="0.25">
      <c r="B2468" t="s">
        <v>743</v>
      </c>
      <c r="C2468" t="s">
        <v>504</v>
      </c>
      <c r="D2468" t="s">
        <v>744</v>
      </c>
      <c r="E2468" s="32">
        <v>0.2</v>
      </c>
      <c r="F2468" t="s">
        <v>506</v>
      </c>
      <c r="G2468" t="s">
        <v>507</v>
      </c>
      <c r="H2468" s="33">
        <v>6.52</v>
      </c>
      <c r="I2468" t="s">
        <v>508</v>
      </c>
      <c r="J2468" s="34">
        <f>ROUND(E2468/I2462* H2468,5)</f>
        <v>1.304</v>
      </c>
      <c r="K2468" s="35"/>
    </row>
    <row r="2469" spans="1:27" x14ac:dyDescent="0.25">
      <c r="D2469" s="36" t="s">
        <v>513</v>
      </c>
      <c r="E2469" s="35"/>
      <c r="H2469" s="35"/>
      <c r="K2469" s="33">
        <f>SUM(J2467:J2468)</f>
        <v>5.3318000000000003</v>
      </c>
    </row>
    <row r="2470" spans="1:27" x14ac:dyDescent="0.25">
      <c r="E2470" s="35"/>
      <c r="H2470" s="35"/>
      <c r="K2470" s="35"/>
    </row>
    <row r="2471" spans="1:27" x14ac:dyDescent="0.25">
      <c r="D2471" s="36" t="s">
        <v>525</v>
      </c>
      <c r="E2471" s="35"/>
      <c r="H2471" s="35">
        <v>1.5</v>
      </c>
      <c r="I2471" t="s">
        <v>526</v>
      </c>
      <c r="J2471">
        <f>ROUND(H2471/100*K2465,5)</f>
        <v>7.6139999999999999E-2</v>
      </c>
      <c r="K2471" s="35"/>
    </row>
    <row r="2472" spans="1:27" x14ac:dyDescent="0.25">
      <c r="D2472" s="36" t="s">
        <v>524</v>
      </c>
      <c r="E2472" s="35"/>
      <c r="H2472" s="35"/>
      <c r="K2472" s="37">
        <f>SUM(J2463:J2471)</f>
        <v>10.48394</v>
      </c>
    </row>
    <row r="2473" spans="1:27" x14ac:dyDescent="0.25">
      <c r="D2473" s="36" t="s">
        <v>527</v>
      </c>
      <c r="E2473" s="35"/>
      <c r="H2473" s="35"/>
      <c r="K2473" s="37">
        <f>SUM(K2472:K2472)</f>
        <v>10.48394</v>
      </c>
    </row>
    <row r="2475" spans="1:27" ht="45" customHeight="1" x14ac:dyDescent="0.25">
      <c r="A2475" s="27" t="s">
        <v>1676</v>
      </c>
      <c r="B2475" s="27" t="s">
        <v>298</v>
      </c>
      <c r="C2475" s="28" t="s">
        <v>30</v>
      </c>
      <c r="D2475" s="7" t="s">
        <v>299</v>
      </c>
      <c r="E2475" s="6"/>
      <c r="F2475" s="6"/>
      <c r="G2475" s="28"/>
      <c r="H2475" s="30" t="s">
        <v>500</v>
      </c>
      <c r="I2475" s="5">
        <v>1.1299999999999999</v>
      </c>
      <c r="J2475" s="4"/>
      <c r="K2475" s="31">
        <f>ROUND(K2480,2)</f>
        <v>10.25</v>
      </c>
      <c r="L2475" s="29" t="s">
        <v>1677</v>
      </c>
      <c r="M2475" s="28"/>
      <c r="N2475" s="28"/>
      <c r="O2475" s="28"/>
      <c r="P2475" s="28"/>
      <c r="Q2475" s="28"/>
      <c r="R2475" s="28"/>
      <c r="S2475" s="28"/>
      <c r="T2475" s="28"/>
      <c r="U2475" s="28"/>
      <c r="V2475" s="28"/>
      <c r="W2475" s="28"/>
      <c r="X2475" s="28"/>
      <c r="Y2475" s="28"/>
      <c r="Z2475" s="28"/>
      <c r="AA2475" s="28"/>
    </row>
    <row r="2476" spans="1:27" x14ac:dyDescent="0.25">
      <c r="B2476" s="23" t="s">
        <v>510</v>
      </c>
    </row>
    <row r="2477" spans="1:27" x14ac:dyDescent="0.25">
      <c r="B2477" t="s">
        <v>1678</v>
      </c>
      <c r="C2477" t="s">
        <v>504</v>
      </c>
      <c r="D2477" t="s">
        <v>1679</v>
      </c>
      <c r="E2477" s="32">
        <v>0.18</v>
      </c>
      <c r="F2477" t="s">
        <v>506</v>
      </c>
      <c r="G2477" t="s">
        <v>507</v>
      </c>
      <c r="H2477" s="33">
        <v>64.36</v>
      </c>
      <c r="I2477" t="s">
        <v>508</v>
      </c>
      <c r="J2477" s="34">
        <f>ROUND(E2477/I2475* H2477,5)</f>
        <v>10.252039999999999</v>
      </c>
      <c r="K2477" s="35"/>
    </row>
    <row r="2478" spans="1:27" x14ac:dyDescent="0.25">
      <c r="D2478" s="36" t="s">
        <v>513</v>
      </c>
      <c r="E2478" s="35"/>
      <c r="H2478" s="35"/>
      <c r="K2478" s="33">
        <f>SUM(J2477:J2477)</f>
        <v>10.252039999999999</v>
      </c>
    </row>
    <row r="2479" spans="1:27" x14ac:dyDescent="0.25">
      <c r="D2479" s="36" t="s">
        <v>524</v>
      </c>
      <c r="E2479" s="35"/>
      <c r="H2479" s="35"/>
      <c r="K2479" s="37">
        <f>SUM(J2476:J2478)</f>
        <v>10.252039999999999</v>
      </c>
    </row>
    <row r="2480" spans="1:27" x14ac:dyDescent="0.25">
      <c r="D2480" s="36" t="s">
        <v>527</v>
      </c>
      <c r="E2480" s="35"/>
      <c r="H2480" s="35"/>
      <c r="K2480" s="37">
        <f>SUM(K2479:K2479)</f>
        <v>10.252039999999999</v>
      </c>
    </row>
    <row r="2482" spans="1:27" ht="45" customHeight="1" x14ac:dyDescent="0.25">
      <c r="A2482" s="27" t="s">
        <v>1680</v>
      </c>
      <c r="B2482" s="27" t="s">
        <v>370</v>
      </c>
      <c r="C2482" s="28" t="s">
        <v>30</v>
      </c>
      <c r="D2482" s="7" t="s">
        <v>371</v>
      </c>
      <c r="E2482" s="6"/>
      <c r="F2482" s="6"/>
      <c r="G2482" s="28"/>
      <c r="H2482" s="30" t="s">
        <v>500</v>
      </c>
      <c r="I2482" s="5">
        <v>1</v>
      </c>
      <c r="J2482" s="4"/>
      <c r="K2482" s="31">
        <f>ROUND(K2488,2)</f>
        <v>9.2799999999999994</v>
      </c>
      <c r="L2482" s="29" t="s">
        <v>1681</v>
      </c>
      <c r="M2482" s="28"/>
      <c r="N2482" s="28"/>
      <c r="O2482" s="28"/>
      <c r="P2482" s="28"/>
      <c r="Q2482" s="28"/>
      <c r="R2482" s="28"/>
      <c r="S2482" s="28"/>
      <c r="T2482" s="28"/>
      <c r="U2482" s="28"/>
      <c r="V2482" s="28"/>
      <c r="W2482" s="28"/>
      <c r="X2482" s="28"/>
      <c r="Y2482" s="28"/>
      <c r="Z2482" s="28"/>
      <c r="AA2482" s="28"/>
    </row>
    <row r="2483" spans="1:27" x14ac:dyDescent="0.25">
      <c r="B2483" s="23" t="s">
        <v>510</v>
      </c>
    </row>
    <row r="2484" spans="1:27" x14ac:dyDescent="0.25">
      <c r="B2484" t="s">
        <v>695</v>
      </c>
      <c r="C2484" t="s">
        <v>504</v>
      </c>
      <c r="D2484" t="s">
        <v>696</v>
      </c>
      <c r="E2484" s="32">
        <v>7.0000000000000001E-3</v>
      </c>
      <c r="F2484" t="s">
        <v>506</v>
      </c>
      <c r="G2484" t="s">
        <v>507</v>
      </c>
      <c r="H2484" s="33">
        <v>121.92</v>
      </c>
      <c r="I2484" t="s">
        <v>508</v>
      </c>
      <c r="J2484" s="34">
        <f>ROUND(E2484/I2482* H2484,5)</f>
        <v>0.85343999999999998</v>
      </c>
      <c r="K2484" s="35"/>
    </row>
    <row r="2485" spans="1:27" x14ac:dyDescent="0.25">
      <c r="B2485" t="s">
        <v>1678</v>
      </c>
      <c r="C2485" t="s">
        <v>504</v>
      </c>
      <c r="D2485" t="s">
        <v>1679</v>
      </c>
      <c r="E2485" s="32">
        <v>0.13100000000000001</v>
      </c>
      <c r="F2485" t="s">
        <v>506</v>
      </c>
      <c r="G2485" t="s">
        <v>507</v>
      </c>
      <c r="H2485" s="33">
        <v>64.36</v>
      </c>
      <c r="I2485" t="s">
        <v>508</v>
      </c>
      <c r="J2485" s="34">
        <f>ROUND(E2485/I2482* H2485,5)</f>
        <v>8.4311600000000002</v>
      </c>
      <c r="K2485" s="35"/>
    </row>
    <row r="2486" spans="1:27" x14ac:dyDescent="0.25">
      <c r="D2486" s="36" t="s">
        <v>513</v>
      </c>
      <c r="E2486" s="35"/>
      <c r="H2486" s="35"/>
      <c r="K2486" s="33">
        <f>SUM(J2484:J2485)</f>
        <v>9.2846000000000011</v>
      </c>
    </row>
    <row r="2487" spans="1:27" x14ac:dyDescent="0.25">
      <c r="D2487" s="36" t="s">
        <v>524</v>
      </c>
      <c r="E2487" s="35"/>
      <c r="H2487" s="35"/>
      <c r="K2487" s="37">
        <f>SUM(J2483:J2486)</f>
        <v>9.2846000000000011</v>
      </c>
    </row>
    <row r="2488" spans="1:27" x14ac:dyDescent="0.25">
      <c r="D2488" s="36" t="s">
        <v>527</v>
      </c>
      <c r="E2488" s="35"/>
      <c r="H2488" s="35"/>
      <c r="K2488" s="37">
        <f>SUM(K2487:K2487)</f>
        <v>9.2846000000000011</v>
      </c>
    </row>
    <row r="2490" spans="1:27" ht="45" customHeight="1" x14ac:dyDescent="0.25">
      <c r="A2490" s="27" t="s">
        <v>1682</v>
      </c>
      <c r="B2490" s="27" t="s">
        <v>29</v>
      </c>
      <c r="C2490" s="28" t="s">
        <v>30</v>
      </c>
      <c r="D2490" s="7" t="s">
        <v>31</v>
      </c>
      <c r="E2490" s="6"/>
      <c r="F2490" s="6"/>
      <c r="G2490" s="28"/>
      <c r="H2490" s="30" t="s">
        <v>500</v>
      </c>
      <c r="I2490" s="5">
        <v>1</v>
      </c>
      <c r="J2490" s="4"/>
      <c r="K2490" s="31">
        <f>ROUND(K2496,2)</f>
        <v>14.63</v>
      </c>
      <c r="L2490" s="29" t="s">
        <v>1683</v>
      </c>
      <c r="M2490" s="28"/>
      <c r="N2490" s="28"/>
      <c r="O2490" s="28"/>
      <c r="P2490" s="28"/>
      <c r="Q2490" s="28"/>
      <c r="R2490" s="28"/>
      <c r="S2490" s="28"/>
      <c r="T2490" s="28"/>
      <c r="U2490" s="28"/>
      <c r="V2490" s="28"/>
      <c r="W2490" s="28"/>
      <c r="X2490" s="28"/>
      <c r="Y2490" s="28"/>
      <c r="Z2490" s="28"/>
      <c r="AA2490" s="28"/>
    </row>
    <row r="2491" spans="1:27" x14ac:dyDescent="0.25">
      <c r="B2491" s="23" t="s">
        <v>510</v>
      </c>
    </row>
    <row r="2492" spans="1:27" x14ac:dyDescent="0.25">
      <c r="B2492" t="s">
        <v>695</v>
      </c>
      <c r="C2492" t="s">
        <v>504</v>
      </c>
      <c r="D2492" t="s">
        <v>696</v>
      </c>
      <c r="E2492" s="32">
        <v>7.0000000000000001E-3</v>
      </c>
      <c r="F2492" t="s">
        <v>506</v>
      </c>
      <c r="G2492" t="s">
        <v>507</v>
      </c>
      <c r="H2492" s="33">
        <v>121.92</v>
      </c>
      <c r="I2492" t="s">
        <v>508</v>
      </c>
      <c r="J2492" s="34">
        <f>ROUND(E2492/I2490* H2492,5)</f>
        <v>0.85343999999999998</v>
      </c>
      <c r="K2492" s="35"/>
    </row>
    <row r="2493" spans="1:27" x14ac:dyDescent="0.25">
      <c r="B2493" t="s">
        <v>1678</v>
      </c>
      <c r="C2493" t="s">
        <v>504</v>
      </c>
      <c r="D2493" t="s">
        <v>1679</v>
      </c>
      <c r="E2493" s="32">
        <v>0.214</v>
      </c>
      <c r="F2493" t="s">
        <v>506</v>
      </c>
      <c r="G2493" t="s">
        <v>507</v>
      </c>
      <c r="H2493" s="33">
        <v>64.36</v>
      </c>
      <c r="I2493" t="s">
        <v>508</v>
      </c>
      <c r="J2493" s="34">
        <f>ROUND(E2493/I2490* H2493,5)</f>
        <v>13.77304</v>
      </c>
      <c r="K2493" s="35"/>
    </row>
    <row r="2494" spans="1:27" x14ac:dyDescent="0.25">
      <c r="D2494" s="36" t="s">
        <v>513</v>
      </c>
      <c r="E2494" s="35"/>
      <c r="H2494" s="35"/>
      <c r="K2494" s="33">
        <f>SUM(J2492:J2493)</f>
        <v>14.626480000000001</v>
      </c>
    </row>
    <row r="2495" spans="1:27" x14ac:dyDescent="0.25">
      <c r="D2495" s="36" t="s">
        <v>524</v>
      </c>
      <c r="E2495" s="35"/>
      <c r="H2495" s="35"/>
      <c r="K2495" s="37">
        <f>SUM(J2491:J2494)</f>
        <v>14.626480000000001</v>
      </c>
    </row>
    <row r="2496" spans="1:27" x14ac:dyDescent="0.25">
      <c r="D2496" s="36" t="s">
        <v>527</v>
      </c>
      <c r="E2496" s="35"/>
      <c r="H2496" s="35"/>
      <c r="K2496" s="37">
        <f>SUM(K2495:K2495)</f>
        <v>14.626480000000001</v>
      </c>
    </row>
    <row r="2498" spans="1:27" ht="45" customHeight="1" x14ac:dyDescent="0.25">
      <c r="A2498" s="27" t="s">
        <v>1684</v>
      </c>
      <c r="B2498" s="27" t="s">
        <v>431</v>
      </c>
      <c r="C2498" s="28" t="s">
        <v>30</v>
      </c>
      <c r="D2498" s="7" t="s">
        <v>432</v>
      </c>
      <c r="E2498" s="6"/>
      <c r="F2498" s="6"/>
      <c r="G2498" s="28"/>
      <c r="H2498" s="30" t="s">
        <v>500</v>
      </c>
      <c r="I2498" s="5">
        <v>1</v>
      </c>
      <c r="J2498" s="4"/>
      <c r="K2498" s="31">
        <f>ROUND(K2503,2)</f>
        <v>30.07</v>
      </c>
      <c r="L2498" s="29" t="s">
        <v>1685</v>
      </c>
      <c r="M2498" s="28"/>
      <c r="N2498" s="28"/>
      <c r="O2498" s="28"/>
      <c r="P2498" s="28"/>
      <c r="Q2498" s="28"/>
      <c r="R2498" s="28"/>
      <c r="S2498" s="28"/>
      <c r="T2498" s="28"/>
      <c r="U2498" s="28"/>
      <c r="V2498" s="28"/>
      <c r="W2498" s="28"/>
      <c r="X2498" s="28"/>
      <c r="Y2498" s="28"/>
      <c r="Z2498" s="28"/>
      <c r="AA2498" s="28"/>
    </row>
    <row r="2499" spans="1:27" x14ac:dyDescent="0.25">
      <c r="B2499" s="23" t="s">
        <v>514</v>
      </c>
    </row>
    <row r="2500" spans="1:27" x14ac:dyDescent="0.25">
      <c r="B2500" t="s">
        <v>1686</v>
      </c>
      <c r="C2500" t="s">
        <v>425</v>
      </c>
      <c r="D2500" t="s">
        <v>432</v>
      </c>
      <c r="E2500" s="32">
        <v>1</v>
      </c>
      <c r="G2500" t="s">
        <v>507</v>
      </c>
      <c r="H2500" s="33">
        <v>30.07</v>
      </c>
      <c r="I2500" t="s">
        <v>508</v>
      </c>
      <c r="J2500" s="34">
        <f>ROUND(E2500* H2500,5)</f>
        <v>30.07</v>
      </c>
      <c r="K2500" s="35"/>
    </row>
    <row r="2501" spans="1:27" x14ac:dyDescent="0.25">
      <c r="D2501" s="36" t="s">
        <v>523</v>
      </c>
      <c r="E2501" s="35"/>
      <c r="H2501" s="35"/>
      <c r="K2501" s="33">
        <f>SUM(J2500:J2500)</f>
        <v>30.07</v>
      </c>
    </row>
    <row r="2502" spans="1:27" x14ac:dyDescent="0.25">
      <c r="D2502" s="36" t="s">
        <v>524</v>
      </c>
      <c r="E2502" s="35"/>
      <c r="H2502" s="35"/>
      <c r="K2502" s="37">
        <f>SUM(J2499:J2501)</f>
        <v>30.07</v>
      </c>
    </row>
    <row r="2503" spans="1:27" x14ac:dyDescent="0.25">
      <c r="D2503" s="36" t="s">
        <v>527</v>
      </c>
      <c r="E2503" s="35"/>
      <c r="H2503" s="35"/>
      <c r="K2503" s="37">
        <f>SUM(K2502:K2502)</f>
        <v>30.07</v>
      </c>
    </row>
    <row r="2505" spans="1:27" ht="45" customHeight="1" x14ac:dyDescent="0.25">
      <c r="A2505" s="27" t="s">
        <v>1687</v>
      </c>
      <c r="B2505" s="27" t="s">
        <v>32</v>
      </c>
      <c r="C2505" s="28" t="s">
        <v>30</v>
      </c>
      <c r="D2505" s="7" t="s">
        <v>33</v>
      </c>
      <c r="E2505" s="6"/>
      <c r="F2505" s="6"/>
      <c r="G2505" s="28"/>
      <c r="H2505" s="30" t="s">
        <v>500</v>
      </c>
      <c r="I2505" s="5">
        <v>1</v>
      </c>
      <c r="J2505" s="4"/>
      <c r="K2505" s="31">
        <f>ROUND(K2510,2)</f>
        <v>25.84</v>
      </c>
      <c r="L2505" s="29" t="s">
        <v>1688</v>
      </c>
      <c r="M2505" s="28"/>
      <c r="N2505" s="28"/>
      <c r="O2505" s="28"/>
      <c r="P2505" s="28"/>
      <c r="Q2505" s="28"/>
      <c r="R2505" s="28"/>
      <c r="S2505" s="28"/>
      <c r="T2505" s="28"/>
      <c r="U2505" s="28"/>
      <c r="V2505" s="28"/>
      <c r="W2505" s="28"/>
      <c r="X2505" s="28"/>
      <c r="Y2505" s="28"/>
      <c r="Z2505" s="28"/>
      <c r="AA2505" s="28"/>
    </row>
    <row r="2506" spans="1:27" x14ac:dyDescent="0.25">
      <c r="B2506" s="23" t="s">
        <v>514</v>
      </c>
    </row>
    <row r="2507" spans="1:27" x14ac:dyDescent="0.25">
      <c r="B2507" t="s">
        <v>1689</v>
      </c>
      <c r="C2507" t="s">
        <v>425</v>
      </c>
      <c r="D2507" t="s">
        <v>33</v>
      </c>
      <c r="E2507" s="32">
        <v>0.17</v>
      </c>
      <c r="G2507" t="s">
        <v>507</v>
      </c>
      <c r="H2507" s="33">
        <v>152</v>
      </c>
      <c r="I2507" t="s">
        <v>508</v>
      </c>
      <c r="J2507" s="34">
        <f>ROUND(E2507* H2507,5)</f>
        <v>25.84</v>
      </c>
      <c r="K2507" s="35"/>
    </row>
    <row r="2508" spans="1:27" x14ac:dyDescent="0.25">
      <c r="D2508" s="36" t="s">
        <v>523</v>
      </c>
      <c r="E2508" s="35"/>
      <c r="H2508" s="35"/>
      <c r="K2508" s="33">
        <f>SUM(J2507:J2507)</f>
        <v>25.84</v>
      </c>
    </row>
    <row r="2509" spans="1:27" x14ac:dyDescent="0.25">
      <c r="D2509" s="36" t="s">
        <v>524</v>
      </c>
      <c r="E2509" s="35"/>
      <c r="H2509" s="35"/>
      <c r="K2509" s="37">
        <f>SUM(J2506:J2508)</f>
        <v>25.84</v>
      </c>
    </row>
    <row r="2510" spans="1:27" x14ac:dyDescent="0.25">
      <c r="D2510" s="36" t="s">
        <v>527</v>
      </c>
      <c r="E2510" s="35"/>
      <c r="H2510" s="35"/>
      <c r="K2510" s="37">
        <f>SUM(K2509:K2509)</f>
        <v>25.84</v>
      </c>
    </row>
    <row r="2512" spans="1:27" ht="45" customHeight="1" x14ac:dyDescent="0.25">
      <c r="A2512" s="27" t="s">
        <v>1690</v>
      </c>
      <c r="B2512" s="27" t="s">
        <v>372</v>
      </c>
      <c r="C2512" s="28" t="s">
        <v>30</v>
      </c>
      <c r="D2512" s="7" t="s">
        <v>373</v>
      </c>
      <c r="E2512" s="6"/>
      <c r="F2512" s="6"/>
      <c r="G2512" s="28"/>
      <c r="H2512" s="30" t="s">
        <v>500</v>
      </c>
      <c r="I2512" s="5">
        <v>1</v>
      </c>
      <c r="J2512" s="4"/>
      <c r="K2512" s="31">
        <f>ROUND(K2517,2)</f>
        <v>8.9</v>
      </c>
      <c r="L2512" s="29" t="s">
        <v>778</v>
      </c>
      <c r="M2512" s="28"/>
      <c r="N2512" s="28"/>
      <c r="O2512" s="28"/>
      <c r="P2512" s="28"/>
      <c r="Q2512" s="28"/>
      <c r="R2512" s="28"/>
      <c r="S2512" s="28"/>
      <c r="T2512" s="28"/>
      <c r="U2512" s="28"/>
      <c r="V2512" s="28"/>
      <c r="W2512" s="28"/>
      <c r="X2512" s="28"/>
      <c r="Y2512" s="28"/>
      <c r="Z2512" s="28"/>
      <c r="AA2512" s="28"/>
    </row>
    <row r="2513" spans="1:27" x14ac:dyDescent="0.25">
      <c r="B2513" s="23" t="s">
        <v>514</v>
      </c>
    </row>
    <row r="2514" spans="1:27" x14ac:dyDescent="0.25">
      <c r="B2514" t="s">
        <v>781</v>
      </c>
      <c r="C2514" t="s">
        <v>30</v>
      </c>
      <c r="D2514" t="s">
        <v>373</v>
      </c>
      <c r="E2514" s="32">
        <v>1</v>
      </c>
      <c r="G2514" t="s">
        <v>507</v>
      </c>
      <c r="H2514" s="33">
        <v>8.9</v>
      </c>
      <c r="I2514" t="s">
        <v>508</v>
      </c>
      <c r="J2514" s="34">
        <f>ROUND(E2514* H2514,5)</f>
        <v>8.9</v>
      </c>
      <c r="K2514" s="35"/>
    </row>
    <row r="2515" spans="1:27" x14ac:dyDescent="0.25">
      <c r="D2515" s="36" t="s">
        <v>523</v>
      </c>
      <c r="E2515" s="35"/>
      <c r="H2515" s="35"/>
      <c r="K2515" s="33">
        <f>SUM(J2514:J2514)</f>
        <v>8.9</v>
      </c>
    </row>
    <row r="2516" spans="1:27" x14ac:dyDescent="0.25">
      <c r="D2516" s="36" t="s">
        <v>524</v>
      </c>
      <c r="E2516" s="35"/>
      <c r="H2516" s="35"/>
      <c r="K2516" s="37">
        <f>SUM(J2513:J2515)</f>
        <v>8.9</v>
      </c>
    </row>
    <row r="2517" spans="1:27" x14ac:dyDescent="0.25">
      <c r="D2517" s="36" t="s">
        <v>527</v>
      </c>
      <c r="E2517" s="35"/>
      <c r="H2517" s="35"/>
      <c r="K2517" s="37">
        <f>SUM(K2516:K2516)</f>
        <v>8.9</v>
      </c>
    </row>
    <row r="2519" spans="1:27" ht="45" customHeight="1" x14ac:dyDescent="0.25">
      <c r="A2519" s="27" t="s">
        <v>1691</v>
      </c>
      <c r="B2519" s="27" t="s">
        <v>374</v>
      </c>
      <c r="C2519" s="28" t="s">
        <v>30</v>
      </c>
      <c r="D2519" s="7" t="s">
        <v>375</v>
      </c>
      <c r="E2519" s="6"/>
      <c r="F2519" s="6"/>
      <c r="G2519" s="28"/>
      <c r="H2519" s="30" t="s">
        <v>500</v>
      </c>
      <c r="I2519" s="5">
        <v>1</v>
      </c>
      <c r="J2519" s="4"/>
      <c r="K2519" s="31">
        <f>ROUND(K2524,2)</f>
        <v>18.13</v>
      </c>
      <c r="L2519" s="29" t="s">
        <v>778</v>
      </c>
      <c r="M2519" s="28"/>
      <c r="N2519" s="28"/>
      <c r="O2519" s="28"/>
      <c r="P2519" s="28"/>
      <c r="Q2519" s="28"/>
      <c r="R2519" s="28"/>
      <c r="S2519" s="28"/>
      <c r="T2519" s="28"/>
      <c r="U2519" s="28"/>
      <c r="V2519" s="28"/>
      <c r="W2519" s="28"/>
      <c r="X2519" s="28"/>
      <c r="Y2519" s="28"/>
      <c r="Z2519" s="28"/>
      <c r="AA2519" s="28"/>
    </row>
    <row r="2520" spans="1:27" x14ac:dyDescent="0.25">
      <c r="B2520" s="23" t="s">
        <v>514</v>
      </c>
    </row>
    <row r="2521" spans="1:27" x14ac:dyDescent="0.25">
      <c r="B2521" t="s">
        <v>779</v>
      </c>
      <c r="C2521" t="s">
        <v>425</v>
      </c>
      <c r="D2521" t="s">
        <v>375</v>
      </c>
      <c r="E2521" s="32">
        <v>1.45</v>
      </c>
      <c r="G2521" t="s">
        <v>507</v>
      </c>
      <c r="H2521" s="33">
        <v>12.5</v>
      </c>
      <c r="I2521" t="s">
        <v>508</v>
      </c>
      <c r="J2521" s="34">
        <f>ROUND(E2521* H2521,5)</f>
        <v>18.125</v>
      </c>
      <c r="K2521" s="35"/>
    </row>
    <row r="2522" spans="1:27" x14ac:dyDescent="0.25">
      <c r="D2522" s="36" t="s">
        <v>523</v>
      </c>
      <c r="E2522" s="35"/>
      <c r="H2522" s="35"/>
      <c r="K2522" s="33">
        <f>SUM(J2521:J2521)</f>
        <v>18.125</v>
      </c>
    </row>
    <row r="2523" spans="1:27" x14ac:dyDescent="0.25">
      <c r="D2523" s="36" t="s">
        <v>524</v>
      </c>
      <c r="E2523" s="35"/>
      <c r="H2523" s="35"/>
      <c r="K2523" s="37">
        <f>SUM(J2520:J2522)</f>
        <v>18.125</v>
      </c>
    </row>
    <row r="2524" spans="1:27" x14ac:dyDescent="0.25">
      <c r="D2524" s="36" t="s">
        <v>527</v>
      </c>
      <c r="E2524" s="35"/>
      <c r="H2524" s="35"/>
      <c r="K2524" s="37">
        <f>SUM(K2523:K2523)</f>
        <v>18.125</v>
      </c>
    </row>
    <row r="2526" spans="1:27" ht="45" customHeight="1" x14ac:dyDescent="0.25">
      <c r="A2526" s="27" t="s">
        <v>1692</v>
      </c>
      <c r="B2526" s="27" t="s">
        <v>233</v>
      </c>
      <c r="C2526" s="28" t="s">
        <v>30</v>
      </c>
      <c r="D2526" s="7" t="s">
        <v>234</v>
      </c>
      <c r="E2526" s="6"/>
      <c r="F2526" s="6"/>
      <c r="G2526" s="28"/>
      <c r="H2526" s="30" t="s">
        <v>500</v>
      </c>
      <c r="I2526" s="5">
        <v>1</v>
      </c>
      <c r="J2526" s="4"/>
      <c r="K2526" s="31">
        <f>ROUND(K2537,2)</f>
        <v>138.03</v>
      </c>
      <c r="L2526" s="29" t="s">
        <v>1693</v>
      </c>
      <c r="M2526" s="28"/>
      <c r="N2526" s="28"/>
      <c r="O2526" s="28"/>
      <c r="P2526" s="28"/>
      <c r="Q2526" s="28"/>
      <c r="R2526" s="28"/>
      <c r="S2526" s="28"/>
      <c r="T2526" s="28"/>
      <c r="U2526" s="28"/>
      <c r="V2526" s="28"/>
      <c r="W2526" s="28"/>
      <c r="X2526" s="28"/>
      <c r="Y2526" s="28"/>
      <c r="Z2526" s="28"/>
      <c r="AA2526" s="28"/>
    </row>
    <row r="2527" spans="1:27" x14ac:dyDescent="0.25">
      <c r="B2527" s="23" t="s">
        <v>502</v>
      </c>
    </row>
    <row r="2528" spans="1:27" x14ac:dyDescent="0.25">
      <c r="B2528" t="s">
        <v>624</v>
      </c>
      <c r="C2528" t="s">
        <v>504</v>
      </c>
      <c r="D2528" t="s">
        <v>625</v>
      </c>
      <c r="E2528" s="32">
        <v>0.25</v>
      </c>
      <c r="F2528" t="s">
        <v>506</v>
      </c>
      <c r="G2528" t="s">
        <v>507</v>
      </c>
      <c r="H2528" s="33">
        <v>24.55</v>
      </c>
      <c r="I2528" t="s">
        <v>508</v>
      </c>
      <c r="J2528" s="34">
        <f>ROUND(E2528/I2526* H2528,5)</f>
        <v>6.1375000000000002</v>
      </c>
      <c r="K2528" s="35"/>
    </row>
    <row r="2529" spans="1:27" x14ac:dyDescent="0.25">
      <c r="B2529" t="s">
        <v>816</v>
      </c>
      <c r="C2529" t="s">
        <v>504</v>
      </c>
      <c r="D2529" t="s">
        <v>817</v>
      </c>
      <c r="E2529" s="32">
        <v>6.25E-2</v>
      </c>
      <c r="F2529" t="s">
        <v>506</v>
      </c>
      <c r="G2529" t="s">
        <v>507</v>
      </c>
      <c r="H2529" s="33">
        <v>29.42</v>
      </c>
      <c r="I2529" t="s">
        <v>508</v>
      </c>
      <c r="J2529" s="34">
        <f>ROUND(E2529/I2526* H2529,5)</f>
        <v>1.8387500000000001</v>
      </c>
      <c r="K2529" s="35"/>
    </row>
    <row r="2530" spans="1:27" x14ac:dyDescent="0.25">
      <c r="D2530" s="36" t="s">
        <v>509</v>
      </c>
      <c r="E2530" s="35"/>
      <c r="H2530" s="35"/>
      <c r="K2530" s="33">
        <f>SUM(J2528:J2529)</f>
        <v>7.9762500000000003</v>
      </c>
    </row>
    <row r="2531" spans="1:27" x14ac:dyDescent="0.25">
      <c r="B2531" s="23" t="s">
        <v>514</v>
      </c>
      <c r="E2531" s="35"/>
      <c r="H2531" s="35"/>
      <c r="K2531" s="35"/>
    </row>
    <row r="2532" spans="1:27" x14ac:dyDescent="0.25">
      <c r="B2532" t="s">
        <v>1694</v>
      </c>
      <c r="C2532" t="s">
        <v>30</v>
      </c>
      <c r="D2532" t="s">
        <v>1695</v>
      </c>
      <c r="E2532" s="32">
        <v>1.1000000000000001</v>
      </c>
      <c r="G2532" t="s">
        <v>507</v>
      </c>
      <c r="H2532" s="33">
        <v>118.12</v>
      </c>
      <c r="I2532" t="s">
        <v>508</v>
      </c>
      <c r="J2532" s="34">
        <f>ROUND(E2532* H2532,5)</f>
        <v>129.93199999999999</v>
      </c>
      <c r="K2532" s="35"/>
    </row>
    <row r="2533" spans="1:27" x14ac:dyDescent="0.25">
      <c r="D2533" s="36" t="s">
        <v>523</v>
      </c>
      <c r="E2533" s="35"/>
      <c r="H2533" s="35"/>
      <c r="K2533" s="33">
        <f>SUM(J2532:J2532)</f>
        <v>129.93199999999999</v>
      </c>
    </row>
    <row r="2534" spans="1:27" x14ac:dyDescent="0.25">
      <c r="E2534" s="35"/>
      <c r="H2534" s="35"/>
      <c r="K2534" s="35"/>
    </row>
    <row r="2535" spans="1:27" x14ac:dyDescent="0.25">
      <c r="D2535" s="36" t="s">
        <v>525</v>
      </c>
      <c r="E2535" s="35"/>
      <c r="H2535" s="35">
        <v>1.5</v>
      </c>
      <c r="I2535" t="s">
        <v>526</v>
      </c>
      <c r="J2535">
        <f>ROUND(H2535/100*K2530,5)</f>
        <v>0.11964</v>
      </c>
      <c r="K2535" s="35"/>
    </row>
    <row r="2536" spans="1:27" x14ac:dyDescent="0.25">
      <c r="D2536" s="36" t="s">
        <v>524</v>
      </c>
      <c r="E2536" s="35"/>
      <c r="H2536" s="35"/>
      <c r="K2536" s="37">
        <f>SUM(J2527:J2535)</f>
        <v>138.02788999999999</v>
      </c>
    </row>
    <row r="2537" spans="1:27" x14ac:dyDescent="0.25">
      <c r="D2537" s="36" t="s">
        <v>527</v>
      </c>
      <c r="E2537" s="35"/>
      <c r="H2537" s="35"/>
      <c r="K2537" s="37">
        <f>SUM(K2536:K2536)</f>
        <v>138.02788999999999</v>
      </c>
    </row>
    <row r="2539" spans="1:27" ht="45" customHeight="1" x14ac:dyDescent="0.25">
      <c r="A2539" s="27" t="s">
        <v>1696</v>
      </c>
      <c r="B2539" s="27" t="s">
        <v>328</v>
      </c>
      <c r="C2539" s="28" t="s">
        <v>17</v>
      </c>
      <c r="D2539" s="7" t="s">
        <v>329</v>
      </c>
      <c r="E2539" s="6"/>
      <c r="F2539" s="6"/>
      <c r="G2539" s="28"/>
      <c r="H2539" s="30" t="s">
        <v>500</v>
      </c>
      <c r="I2539" s="5">
        <v>1</v>
      </c>
      <c r="J2539" s="4"/>
      <c r="K2539" s="31">
        <f>ROUND(K2551,2)</f>
        <v>27.5</v>
      </c>
      <c r="L2539" s="29" t="s">
        <v>1697</v>
      </c>
      <c r="M2539" s="28"/>
      <c r="N2539" s="28"/>
      <c r="O2539" s="28"/>
      <c r="P2539" s="28"/>
      <c r="Q2539" s="28"/>
      <c r="R2539" s="28"/>
      <c r="S2539" s="28"/>
      <c r="T2539" s="28"/>
      <c r="U2539" s="28"/>
      <c r="V2539" s="28"/>
      <c r="W2539" s="28"/>
      <c r="X2539" s="28"/>
      <c r="Y2539" s="28"/>
      <c r="Z2539" s="28"/>
      <c r="AA2539" s="28"/>
    </row>
    <row r="2540" spans="1:27" x14ac:dyDescent="0.25">
      <c r="B2540" s="23" t="s">
        <v>502</v>
      </c>
    </row>
    <row r="2541" spans="1:27" x14ac:dyDescent="0.25">
      <c r="B2541" t="s">
        <v>891</v>
      </c>
      <c r="C2541" t="s">
        <v>504</v>
      </c>
      <c r="D2541" t="s">
        <v>892</v>
      </c>
      <c r="E2541" s="32">
        <v>0.18</v>
      </c>
      <c r="F2541" t="s">
        <v>506</v>
      </c>
      <c r="G2541" t="s">
        <v>507</v>
      </c>
      <c r="H2541" s="33">
        <v>29.42</v>
      </c>
      <c r="I2541" t="s">
        <v>508</v>
      </c>
      <c r="J2541" s="34">
        <f>ROUND(E2541/I2539* H2541,5)</f>
        <v>5.2956000000000003</v>
      </c>
      <c r="K2541" s="35"/>
    </row>
    <row r="2542" spans="1:27" x14ac:dyDescent="0.25">
      <c r="B2542" t="s">
        <v>905</v>
      </c>
      <c r="C2542" t="s">
        <v>504</v>
      </c>
      <c r="D2542" t="s">
        <v>906</v>
      </c>
      <c r="E2542" s="32">
        <v>0.18</v>
      </c>
      <c r="F2542" t="s">
        <v>506</v>
      </c>
      <c r="G2542" t="s">
        <v>507</v>
      </c>
      <c r="H2542" s="33">
        <v>26.12</v>
      </c>
      <c r="I2542" t="s">
        <v>508</v>
      </c>
      <c r="J2542" s="34">
        <f>ROUND(E2542/I2539* H2542,5)</f>
        <v>4.7016</v>
      </c>
      <c r="K2542" s="35"/>
    </row>
    <row r="2543" spans="1:27" x14ac:dyDescent="0.25">
      <c r="D2543" s="36" t="s">
        <v>509</v>
      </c>
      <c r="E2543" s="35"/>
      <c r="H2543" s="35"/>
      <c r="K2543" s="33">
        <f>SUM(J2541:J2542)</f>
        <v>9.9971999999999994</v>
      </c>
    </row>
    <row r="2544" spans="1:27" x14ac:dyDescent="0.25">
      <c r="B2544" s="23" t="s">
        <v>514</v>
      </c>
      <c r="E2544" s="35"/>
      <c r="H2544" s="35"/>
      <c r="K2544" s="35"/>
    </row>
    <row r="2545" spans="1:27" x14ac:dyDescent="0.25">
      <c r="B2545" t="s">
        <v>1014</v>
      </c>
      <c r="C2545" t="s">
        <v>90</v>
      </c>
      <c r="D2545" t="s">
        <v>1015</v>
      </c>
      <c r="E2545" s="32">
        <v>5.5</v>
      </c>
      <c r="G2545" t="s">
        <v>507</v>
      </c>
      <c r="H2545" s="33">
        <v>0.27</v>
      </c>
      <c r="I2545" t="s">
        <v>508</v>
      </c>
      <c r="J2545" s="34">
        <f>ROUND(E2545* H2545,5)</f>
        <v>1.4850000000000001</v>
      </c>
      <c r="K2545" s="35"/>
    </row>
    <row r="2546" spans="1:27" x14ac:dyDescent="0.25">
      <c r="B2546" t="s">
        <v>1698</v>
      </c>
      <c r="C2546" t="s">
        <v>17</v>
      </c>
      <c r="D2546" t="s">
        <v>1699</v>
      </c>
      <c r="E2546" s="32">
        <v>1.05</v>
      </c>
      <c r="G2546" t="s">
        <v>507</v>
      </c>
      <c r="H2546" s="33">
        <v>15.11</v>
      </c>
      <c r="I2546" t="s">
        <v>508</v>
      </c>
      <c r="J2546" s="34">
        <f>ROUND(E2546* H2546,5)</f>
        <v>15.865500000000001</v>
      </c>
      <c r="K2546" s="35"/>
    </row>
    <row r="2547" spans="1:27" x14ac:dyDescent="0.25">
      <c r="D2547" s="36" t="s">
        <v>523</v>
      </c>
      <c r="E2547" s="35"/>
      <c r="H2547" s="35"/>
      <c r="K2547" s="33">
        <f>SUM(J2545:J2546)</f>
        <v>17.3505</v>
      </c>
    </row>
    <row r="2548" spans="1:27" x14ac:dyDescent="0.25">
      <c r="E2548" s="35"/>
      <c r="H2548" s="35"/>
      <c r="K2548" s="35"/>
    </row>
    <row r="2549" spans="1:27" x14ac:dyDescent="0.25">
      <c r="D2549" s="36" t="s">
        <v>525</v>
      </c>
      <c r="E2549" s="35"/>
      <c r="H2549" s="35">
        <v>1.5</v>
      </c>
      <c r="I2549" t="s">
        <v>526</v>
      </c>
      <c r="J2549">
        <f>ROUND(H2549/100*K2543,5)</f>
        <v>0.14996000000000001</v>
      </c>
      <c r="K2549" s="35"/>
    </row>
    <row r="2550" spans="1:27" x14ac:dyDescent="0.25">
      <c r="D2550" s="36" t="s">
        <v>524</v>
      </c>
      <c r="E2550" s="35"/>
      <c r="H2550" s="35"/>
      <c r="K2550" s="37">
        <f>SUM(J2540:J2549)</f>
        <v>27.49766</v>
      </c>
    </row>
    <row r="2551" spans="1:27" x14ac:dyDescent="0.25">
      <c r="D2551" s="36" t="s">
        <v>527</v>
      </c>
      <c r="E2551" s="35"/>
      <c r="H2551" s="35"/>
      <c r="K2551" s="37">
        <f>SUM(K2550:K2550)</f>
        <v>27.49766</v>
      </c>
    </row>
    <row r="2553" spans="1:27" ht="45" customHeight="1" x14ac:dyDescent="0.25">
      <c r="A2553" s="27" t="s">
        <v>1700</v>
      </c>
      <c r="B2553" s="27" t="s">
        <v>42</v>
      </c>
      <c r="C2553" s="28" t="s">
        <v>17</v>
      </c>
      <c r="D2553" s="7" t="s">
        <v>43</v>
      </c>
      <c r="E2553" s="6"/>
      <c r="F2553" s="6"/>
      <c r="G2553" s="28"/>
      <c r="H2553" s="30" t="s">
        <v>500</v>
      </c>
      <c r="I2553" s="5">
        <v>1.198</v>
      </c>
      <c r="J2553" s="4"/>
      <c r="K2553" s="31">
        <f>ROUND(K2564,2)</f>
        <v>12.62</v>
      </c>
      <c r="L2553" s="29" t="s">
        <v>1701</v>
      </c>
      <c r="M2553" s="28"/>
      <c r="N2553" s="28"/>
      <c r="O2553" s="28"/>
      <c r="P2553" s="28"/>
      <c r="Q2553" s="28"/>
      <c r="R2553" s="28"/>
      <c r="S2553" s="28"/>
      <c r="T2553" s="28"/>
      <c r="U2553" s="28"/>
      <c r="V2553" s="28"/>
      <c r="W2553" s="28"/>
      <c r="X2553" s="28"/>
      <c r="Y2553" s="28"/>
      <c r="Z2553" s="28"/>
      <c r="AA2553" s="28"/>
    </row>
    <row r="2554" spans="1:27" x14ac:dyDescent="0.25">
      <c r="B2554" s="23" t="s">
        <v>502</v>
      </c>
    </row>
    <row r="2555" spans="1:27" x14ac:dyDescent="0.25">
      <c r="B2555" t="s">
        <v>816</v>
      </c>
      <c r="C2555" t="s">
        <v>504</v>
      </c>
      <c r="D2555" t="s">
        <v>817</v>
      </c>
      <c r="E2555" s="32">
        <v>0.12</v>
      </c>
      <c r="F2555" t="s">
        <v>506</v>
      </c>
      <c r="G2555" t="s">
        <v>507</v>
      </c>
      <c r="H2555" s="33">
        <v>29.42</v>
      </c>
      <c r="I2555" t="s">
        <v>508</v>
      </c>
      <c r="J2555" s="34">
        <f>ROUND(E2555/I2553* H2555,5)</f>
        <v>2.9469099999999999</v>
      </c>
      <c r="K2555" s="35"/>
    </row>
    <row r="2556" spans="1:27" x14ac:dyDescent="0.25">
      <c r="B2556" t="s">
        <v>624</v>
      </c>
      <c r="C2556" t="s">
        <v>504</v>
      </c>
      <c r="D2556" t="s">
        <v>625</v>
      </c>
      <c r="E2556" s="32">
        <v>0.22</v>
      </c>
      <c r="F2556" t="s">
        <v>506</v>
      </c>
      <c r="G2556" t="s">
        <v>507</v>
      </c>
      <c r="H2556" s="33">
        <v>24.55</v>
      </c>
      <c r="I2556" t="s">
        <v>508</v>
      </c>
      <c r="J2556" s="34">
        <f>ROUND(E2556/I2553* H2556,5)</f>
        <v>4.5083500000000001</v>
      </c>
      <c r="K2556" s="35"/>
    </row>
    <row r="2557" spans="1:27" x14ac:dyDescent="0.25">
      <c r="D2557" s="36" t="s">
        <v>509</v>
      </c>
      <c r="E2557" s="35"/>
      <c r="H2557" s="35"/>
      <c r="K2557" s="33">
        <f>SUM(J2555:J2556)</f>
        <v>7.45526</v>
      </c>
    </row>
    <row r="2558" spans="1:27" x14ac:dyDescent="0.25">
      <c r="B2558" s="23" t="s">
        <v>497</v>
      </c>
      <c r="E2558" s="35"/>
      <c r="H2558" s="35"/>
      <c r="K2558" s="35"/>
    </row>
    <row r="2559" spans="1:27" x14ac:dyDescent="0.25">
      <c r="B2559" t="s">
        <v>553</v>
      </c>
      <c r="C2559" t="s">
        <v>30</v>
      </c>
      <c r="D2559" t="s">
        <v>554</v>
      </c>
      <c r="E2559" s="32">
        <v>4.4999999999999998E-2</v>
      </c>
      <c r="G2559" t="s">
        <v>507</v>
      </c>
      <c r="H2559" s="33">
        <v>112.34699999999999</v>
      </c>
      <c r="I2559" t="s">
        <v>508</v>
      </c>
      <c r="J2559" s="34">
        <f>ROUND(E2559* H2559,5)</f>
        <v>5.0556200000000002</v>
      </c>
      <c r="K2559" s="35"/>
    </row>
    <row r="2560" spans="1:27" x14ac:dyDescent="0.25">
      <c r="D2560" s="36" t="s">
        <v>795</v>
      </c>
      <c r="E2560" s="35"/>
      <c r="H2560" s="35"/>
      <c r="K2560" s="33">
        <f>SUM(J2559:J2559)</f>
        <v>5.0556200000000002</v>
      </c>
    </row>
    <row r="2561" spans="1:27" x14ac:dyDescent="0.25">
      <c r="E2561" s="35"/>
      <c r="H2561" s="35"/>
      <c r="K2561" s="35"/>
    </row>
    <row r="2562" spans="1:27" x14ac:dyDescent="0.25">
      <c r="D2562" s="36" t="s">
        <v>525</v>
      </c>
      <c r="E2562" s="35"/>
      <c r="H2562" s="35">
        <v>1.5</v>
      </c>
      <c r="I2562" t="s">
        <v>526</v>
      </c>
      <c r="J2562">
        <f>ROUND(H2562/100*K2557,5)</f>
        <v>0.11183</v>
      </c>
      <c r="K2562" s="35"/>
    </row>
    <row r="2563" spans="1:27" x14ac:dyDescent="0.25">
      <c r="D2563" s="36" t="s">
        <v>524</v>
      </c>
      <c r="E2563" s="35"/>
      <c r="H2563" s="35"/>
      <c r="K2563" s="37">
        <f>SUM(J2554:J2562)</f>
        <v>12.62271</v>
      </c>
    </row>
    <row r="2564" spans="1:27" x14ac:dyDescent="0.25">
      <c r="D2564" s="36" t="s">
        <v>527</v>
      </c>
      <c r="E2564" s="35"/>
      <c r="H2564" s="35"/>
      <c r="K2564" s="37">
        <f>SUM(K2563:K2563)</f>
        <v>12.62271</v>
      </c>
    </row>
    <row r="2566" spans="1:27" ht="45" customHeight="1" x14ac:dyDescent="0.25">
      <c r="A2566" s="27" t="s">
        <v>1702</v>
      </c>
      <c r="B2566" s="27" t="s">
        <v>310</v>
      </c>
      <c r="C2566" s="28" t="s">
        <v>17</v>
      </c>
      <c r="D2566" s="7" t="s">
        <v>311</v>
      </c>
      <c r="E2566" s="6"/>
      <c r="F2566" s="6"/>
      <c r="G2566" s="28"/>
      <c r="H2566" s="30" t="s">
        <v>500</v>
      </c>
      <c r="I2566" s="5">
        <v>1</v>
      </c>
      <c r="J2566" s="4"/>
      <c r="K2566" s="31">
        <f>ROUND(K2578,2)</f>
        <v>24.7</v>
      </c>
      <c r="L2566" s="29" t="s">
        <v>1703</v>
      </c>
      <c r="M2566" s="28"/>
      <c r="N2566" s="28"/>
      <c r="O2566" s="28"/>
      <c r="P2566" s="28"/>
      <c r="Q2566" s="28"/>
      <c r="R2566" s="28"/>
      <c r="S2566" s="28"/>
      <c r="T2566" s="28"/>
      <c r="U2566" s="28"/>
      <c r="V2566" s="28"/>
      <c r="W2566" s="28"/>
      <c r="X2566" s="28"/>
      <c r="Y2566" s="28"/>
      <c r="Z2566" s="28"/>
      <c r="AA2566" s="28"/>
    </row>
    <row r="2567" spans="1:27" x14ac:dyDescent="0.25">
      <c r="B2567" s="23" t="s">
        <v>502</v>
      </c>
    </row>
    <row r="2568" spans="1:27" x14ac:dyDescent="0.25">
      <c r="B2568" t="s">
        <v>624</v>
      </c>
      <c r="C2568" t="s">
        <v>504</v>
      </c>
      <c r="D2568" t="s">
        <v>625</v>
      </c>
      <c r="E2568" s="32">
        <v>0.23</v>
      </c>
      <c r="F2568" t="s">
        <v>506</v>
      </c>
      <c r="G2568" t="s">
        <v>507</v>
      </c>
      <c r="H2568" s="33">
        <v>24.55</v>
      </c>
      <c r="I2568" t="s">
        <v>508</v>
      </c>
      <c r="J2568" s="34">
        <f>ROUND(E2568/I2566* H2568,5)</f>
        <v>5.6464999999999996</v>
      </c>
      <c r="K2568" s="35"/>
    </row>
    <row r="2569" spans="1:27" x14ac:dyDescent="0.25">
      <c r="B2569" t="s">
        <v>816</v>
      </c>
      <c r="C2569" t="s">
        <v>504</v>
      </c>
      <c r="D2569" t="s">
        <v>817</v>
      </c>
      <c r="E2569" s="32">
        <v>0.46</v>
      </c>
      <c r="F2569" t="s">
        <v>506</v>
      </c>
      <c r="G2569" t="s">
        <v>507</v>
      </c>
      <c r="H2569" s="33">
        <v>29.42</v>
      </c>
      <c r="I2569" t="s">
        <v>508</v>
      </c>
      <c r="J2569" s="34">
        <f>ROUND(E2569/I2566* H2569,5)</f>
        <v>13.533200000000001</v>
      </c>
      <c r="K2569" s="35"/>
    </row>
    <row r="2570" spans="1:27" x14ac:dyDescent="0.25">
      <c r="D2570" s="36" t="s">
        <v>509</v>
      </c>
      <c r="E2570" s="35"/>
      <c r="H2570" s="35"/>
      <c r="K2570" s="33">
        <f>SUM(J2568:J2569)</f>
        <v>19.1797</v>
      </c>
    </row>
    <row r="2571" spans="1:27" x14ac:dyDescent="0.25">
      <c r="B2571" s="23" t="s">
        <v>514</v>
      </c>
      <c r="E2571" s="35"/>
      <c r="H2571" s="35"/>
      <c r="K2571" s="35"/>
    </row>
    <row r="2572" spans="1:27" x14ac:dyDescent="0.25">
      <c r="B2572" t="s">
        <v>1704</v>
      </c>
      <c r="C2572" t="s">
        <v>551</v>
      </c>
      <c r="D2572" t="s">
        <v>1705</v>
      </c>
      <c r="E2572" s="32">
        <v>9.9960000000000004</v>
      </c>
      <c r="G2572" t="s">
        <v>507</v>
      </c>
      <c r="H2572" s="33">
        <v>0.16</v>
      </c>
      <c r="I2572" t="s">
        <v>508</v>
      </c>
      <c r="J2572" s="34">
        <f>ROUND(E2572* H2572,5)</f>
        <v>1.5993599999999999</v>
      </c>
      <c r="K2572" s="35"/>
    </row>
    <row r="2573" spans="1:27" x14ac:dyDescent="0.25">
      <c r="B2573" t="s">
        <v>1706</v>
      </c>
      <c r="C2573" t="s">
        <v>90</v>
      </c>
      <c r="D2573" t="s">
        <v>1707</v>
      </c>
      <c r="E2573" s="32">
        <v>10.75</v>
      </c>
      <c r="G2573" t="s">
        <v>507</v>
      </c>
      <c r="H2573" s="33">
        <v>0.32</v>
      </c>
      <c r="I2573" t="s">
        <v>508</v>
      </c>
      <c r="J2573" s="34">
        <f>ROUND(E2573* H2573,5)</f>
        <v>3.44</v>
      </c>
      <c r="K2573" s="35"/>
    </row>
    <row r="2574" spans="1:27" x14ac:dyDescent="0.25">
      <c r="D2574" s="36" t="s">
        <v>523</v>
      </c>
      <c r="E2574" s="35"/>
      <c r="H2574" s="35"/>
      <c r="K2574" s="33">
        <f>SUM(J2572:J2573)</f>
        <v>5.0393600000000003</v>
      </c>
    </row>
    <row r="2575" spans="1:27" x14ac:dyDescent="0.25">
      <c r="E2575" s="35"/>
      <c r="H2575" s="35"/>
      <c r="K2575" s="35"/>
    </row>
    <row r="2576" spans="1:27" x14ac:dyDescent="0.25">
      <c r="D2576" s="36" t="s">
        <v>525</v>
      </c>
      <c r="E2576" s="35"/>
      <c r="H2576" s="35">
        <v>2.5</v>
      </c>
      <c r="I2576" t="s">
        <v>526</v>
      </c>
      <c r="J2576">
        <f>ROUND(H2576/100*K2570,5)</f>
        <v>0.47949000000000003</v>
      </c>
      <c r="K2576" s="35"/>
    </row>
    <row r="2577" spans="1:27" x14ac:dyDescent="0.25">
      <c r="D2577" s="36" t="s">
        <v>524</v>
      </c>
      <c r="E2577" s="35"/>
      <c r="H2577" s="35"/>
      <c r="K2577" s="37">
        <f>SUM(J2567:J2576)</f>
        <v>24.698550000000001</v>
      </c>
    </row>
    <row r="2578" spans="1:27" x14ac:dyDescent="0.25">
      <c r="D2578" s="36" t="s">
        <v>527</v>
      </c>
      <c r="E2578" s="35"/>
      <c r="H2578" s="35"/>
      <c r="K2578" s="37">
        <f>SUM(K2577:K2577)</f>
        <v>24.698550000000001</v>
      </c>
    </row>
    <row r="2580" spans="1:27" ht="45" customHeight="1" x14ac:dyDescent="0.25">
      <c r="A2580" s="27" t="s">
        <v>1708</v>
      </c>
      <c r="B2580" s="27" t="s">
        <v>38</v>
      </c>
      <c r="C2580" s="28" t="s">
        <v>14</v>
      </c>
      <c r="D2580" s="7" t="s">
        <v>39</v>
      </c>
      <c r="E2580" s="6"/>
      <c r="F2580" s="6"/>
      <c r="G2580" s="28"/>
      <c r="H2580" s="30" t="s">
        <v>500</v>
      </c>
      <c r="I2580" s="5">
        <v>1.256</v>
      </c>
      <c r="J2580" s="4"/>
      <c r="K2580" s="31">
        <f>ROUND(K2592,2)</f>
        <v>119.46</v>
      </c>
      <c r="L2580" s="29" t="s">
        <v>1709</v>
      </c>
      <c r="M2580" s="28"/>
      <c r="N2580" s="28"/>
      <c r="O2580" s="28"/>
      <c r="P2580" s="28"/>
      <c r="Q2580" s="28"/>
      <c r="R2580" s="28"/>
      <c r="S2580" s="28"/>
      <c r="T2580" s="28"/>
      <c r="U2580" s="28"/>
      <c r="V2580" s="28"/>
      <c r="W2580" s="28"/>
      <c r="X2580" s="28"/>
      <c r="Y2580" s="28"/>
      <c r="Z2580" s="28"/>
      <c r="AA2580" s="28"/>
    </row>
    <row r="2581" spans="1:27" x14ac:dyDescent="0.25">
      <c r="B2581" s="23" t="s">
        <v>502</v>
      </c>
    </row>
    <row r="2582" spans="1:27" x14ac:dyDescent="0.25">
      <c r="B2582" t="s">
        <v>624</v>
      </c>
      <c r="C2582" t="s">
        <v>504</v>
      </c>
      <c r="D2582" t="s">
        <v>625</v>
      </c>
      <c r="E2582" s="32">
        <v>0.5</v>
      </c>
      <c r="F2582" t="s">
        <v>506</v>
      </c>
      <c r="G2582" t="s">
        <v>507</v>
      </c>
      <c r="H2582" s="33">
        <v>24.55</v>
      </c>
      <c r="I2582" t="s">
        <v>508</v>
      </c>
      <c r="J2582" s="34">
        <f>ROUND(E2582/I2580* H2582,5)</f>
        <v>9.7730899999999998</v>
      </c>
      <c r="K2582" s="35"/>
    </row>
    <row r="2583" spans="1:27" x14ac:dyDescent="0.25">
      <c r="B2583" t="s">
        <v>891</v>
      </c>
      <c r="C2583" t="s">
        <v>504</v>
      </c>
      <c r="D2583" t="s">
        <v>892</v>
      </c>
      <c r="E2583" s="32">
        <v>0.5</v>
      </c>
      <c r="F2583" t="s">
        <v>506</v>
      </c>
      <c r="G2583" t="s">
        <v>507</v>
      </c>
      <c r="H2583" s="33">
        <v>29.42</v>
      </c>
      <c r="I2583" t="s">
        <v>508</v>
      </c>
      <c r="J2583" s="34">
        <f>ROUND(E2583/I2580* H2583,5)</f>
        <v>11.711779999999999</v>
      </c>
      <c r="K2583" s="35"/>
    </row>
    <row r="2584" spans="1:27" x14ac:dyDescent="0.25">
      <c r="D2584" s="36" t="s">
        <v>509</v>
      </c>
      <c r="E2584" s="35"/>
      <c r="H2584" s="35"/>
      <c r="K2584" s="33">
        <f>SUM(J2582:J2583)</f>
        <v>21.484870000000001</v>
      </c>
    </row>
    <row r="2585" spans="1:27" x14ac:dyDescent="0.25">
      <c r="B2585" s="23" t="s">
        <v>514</v>
      </c>
      <c r="E2585" s="35"/>
      <c r="H2585" s="35"/>
      <c r="K2585" s="35"/>
    </row>
    <row r="2586" spans="1:27" x14ac:dyDescent="0.25">
      <c r="B2586" t="s">
        <v>1710</v>
      </c>
      <c r="C2586" t="s">
        <v>14</v>
      </c>
      <c r="D2586" t="s">
        <v>1711</v>
      </c>
      <c r="E2586" s="32">
        <v>1.2</v>
      </c>
      <c r="G2586" t="s">
        <v>507</v>
      </c>
      <c r="H2586" s="33">
        <v>80</v>
      </c>
      <c r="I2586" t="s">
        <v>508</v>
      </c>
      <c r="J2586" s="34">
        <f>ROUND(E2586* H2586,5)</f>
        <v>96</v>
      </c>
      <c r="K2586" s="35"/>
    </row>
    <row r="2587" spans="1:27" x14ac:dyDescent="0.25">
      <c r="B2587" t="s">
        <v>1712</v>
      </c>
      <c r="C2587" t="s">
        <v>90</v>
      </c>
      <c r="D2587" t="s">
        <v>1713</v>
      </c>
      <c r="E2587" s="32">
        <v>6</v>
      </c>
      <c r="G2587" t="s">
        <v>507</v>
      </c>
      <c r="H2587" s="33">
        <v>0.24</v>
      </c>
      <c r="I2587" t="s">
        <v>508</v>
      </c>
      <c r="J2587" s="34">
        <f>ROUND(E2587* H2587,5)</f>
        <v>1.44</v>
      </c>
      <c r="K2587" s="35"/>
    </row>
    <row r="2588" spans="1:27" x14ac:dyDescent="0.25">
      <c r="D2588" s="36" t="s">
        <v>523</v>
      </c>
      <c r="E2588" s="35"/>
      <c r="H2588" s="35"/>
      <c r="K2588" s="33">
        <f>SUM(J2586:J2587)</f>
        <v>97.44</v>
      </c>
    </row>
    <row r="2589" spans="1:27" x14ac:dyDescent="0.25">
      <c r="E2589" s="35"/>
      <c r="H2589" s="35"/>
      <c r="K2589" s="35"/>
    </row>
    <row r="2590" spans="1:27" x14ac:dyDescent="0.25">
      <c r="D2590" s="36" t="s">
        <v>525</v>
      </c>
      <c r="E2590" s="35"/>
      <c r="H2590" s="35">
        <v>2.5</v>
      </c>
      <c r="I2590" t="s">
        <v>526</v>
      </c>
      <c r="J2590">
        <f>ROUND(H2590/100*K2584,5)</f>
        <v>0.53712000000000004</v>
      </c>
      <c r="K2590" s="35"/>
    </row>
    <row r="2591" spans="1:27" x14ac:dyDescent="0.25">
      <c r="D2591" s="36" t="s">
        <v>524</v>
      </c>
      <c r="E2591" s="35"/>
      <c r="H2591" s="35"/>
      <c r="K2591" s="37">
        <f>SUM(J2581:J2590)</f>
        <v>119.46199</v>
      </c>
    </row>
    <row r="2592" spans="1:27" x14ac:dyDescent="0.25">
      <c r="D2592" s="36" t="s">
        <v>527</v>
      </c>
      <c r="E2592" s="35"/>
      <c r="H2592" s="35"/>
      <c r="K2592" s="37">
        <f>SUM(K2591:K2591)</f>
        <v>119.46199</v>
      </c>
    </row>
    <row r="2594" spans="1:27" ht="45" customHeight="1" x14ac:dyDescent="0.25">
      <c r="A2594" s="27" t="s">
        <v>1714</v>
      </c>
      <c r="B2594" s="27" t="s">
        <v>334</v>
      </c>
      <c r="C2594" s="28" t="s">
        <v>14</v>
      </c>
      <c r="D2594" s="7" t="s">
        <v>335</v>
      </c>
      <c r="E2594" s="6"/>
      <c r="F2594" s="6"/>
      <c r="G2594" s="28"/>
      <c r="H2594" s="30" t="s">
        <v>500</v>
      </c>
      <c r="I2594" s="5">
        <v>1</v>
      </c>
      <c r="J2594" s="4"/>
      <c r="K2594" s="31">
        <f>ROUND(K2606,2)</f>
        <v>62.88</v>
      </c>
      <c r="L2594" s="29" t="s">
        <v>1715</v>
      </c>
      <c r="M2594" s="28"/>
      <c r="N2594" s="28"/>
      <c r="O2594" s="28"/>
      <c r="P2594" s="28"/>
      <c r="Q2594" s="28"/>
      <c r="R2594" s="28"/>
      <c r="S2594" s="28"/>
      <c r="T2594" s="28"/>
      <c r="U2594" s="28"/>
      <c r="V2594" s="28"/>
      <c r="W2594" s="28"/>
      <c r="X2594" s="28"/>
      <c r="Y2594" s="28"/>
      <c r="Z2594" s="28"/>
      <c r="AA2594" s="28"/>
    </row>
    <row r="2595" spans="1:27" x14ac:dyDescent="0.25">
      <c r="B2595" s="23" t="s">
        <v>502</v>
      </c>
    </row>
    <row r="2596" spans="1:27" x14ac:dyDescent="0.25">
      <c r="B2596" t="s">
        <v>624</v>
      </c>
      <c r="C2596" t="s">
        <v>504</v>
      </c>
      <c r="D2596" t="s">
        <v>625</v>
      </c>
      <c r="E2596" s="32">
        <v>0.15</v>
      </c>
      <c r="F2596" t="s">
        <v>506</v>
      </c>
      <c r="G2596" t="s">
        <v>507</v>
      </c>
      <c r="H2596" s="33">
        <v>24.55</v>
      </c>
      <c r="I2596" t="s">
        <v>508</v>
      </c>
      <c r="J2596" s="34">
        <f>ROUND(E2596/I2594* H2596,5)</f>
        <v>3.6825000000000001</v>
      </c>
      <c r="K2596" s="35"/>
    </row>
    <row r="2597" spans="1:27" x14ac:dyDescent="0.25">
      <c r="B2597" t="s">
        <v>816</v>
      </c>
      <c r="C2597" t="s">
        <v>504</v>
      </c>
      <c r="D2597" t="s">
        <v>817</v>
      </c>
      <c r="E2597" s="32">
        <v>0.3</v>
      </c>
      <c r="F2597" t="s">
        <v>506</v>
      </c>
      <c r="G2597" t="s">
        <v>507</v>
      </c>
      <c r="H2597" s="33">
        <v>29.42</v>
      </c>
      <c r="I2597" t="s">
        <v>508</v>
      </c>
      <c r="J2597" s="34">
        <f>ROUND(E2597/I2594* H2597,5)</f>
        <v>8.8260000000000005</v>
      </c>
      <c r="K2597" s="35"/>
    </row>
    <row r="2598" spans="1:27" x14ac:dyDescent="0.25">
      <c r="B2598" t="s">
        <v>891</v>
      </c>
      <c r="C2598" t="s">
        <v>504</v>
      </c>
      <c r="D2598" t="s">
        <v>892</v>
      </c>
      <c r="E2598" s="32">
        <v>0.2</v>
      </c>
      <c r="F2598" t="s">
        <v>506</v>
      </c>
      <c r="G2598" t="s">
        <v>507</v>
      </c>
      <c r="H2598" s="33">
        <v>29.42</v>
      </c>
      <c r="I2598" t="s">
        <v>508</v>
      </c>
      <c r="J2598" s="34">
        <f>ROUND(E2598/I2594* H2598,5)</f>
        <v>5.8840000000000003</v>
      </c>
      <c r="K2598" s="35"/>
    </row>
    <row r="2599" spans="1:27" x14ac:dyDescent="0.25">
      <c r="D2599" s="36" t="s">
        <v>509</v>
      </c>
      <c r="E2599" s="35"/>
      <c r="H2599" s="35"/>
      <c r="K2599" s="33">
        <f>SUM(J2596:J2598)</f>
        <v>18.392500000000002</v>
      </c>
    </row>
    <row r="2600" spans="1:27" x14ac:dyDescent="0.25">
      <c r="B2600" s="23" t="s">
        <v>514</v>
      </c>
      <c r="E2600" s="35"/>
      <c r="H2600" s="35"/>
      <c r="K2600" s="35"/>
    </row>
    <row r="2601" spans="1:27" x14ac:dyDescent="0.25">
      <c r="B2601" t="s">
        <v>1716</v>
      </c>
      <c r="C2601" t="s">
        <v>14</v>
      </c>
      <c r="D2601" t="s">
        <v>1717</v>
      </c>
      <c r="E2601" s="32">
        <v>1.2</v>
      </c>
      <c r="G2601" t="s">
        <v>507</v>
      </c>
      <c r="H2601" s="33">
        <v>36.61</v>
      </c>
      <c r="I2601" t="s">
        <v>508</v>
      </c>
      <c r="J2601" s="34">
        <f>ROUND(E2601* H2601,5)</f>
        <v>43.932000000000002</v>
      </c>
      <c r="K2601" s="35"/>
    </row>
    <row r="2602" spans="1:27" x14ac:dyDescent="0.25">
      <c r="D2602" s="36" t="s">
        <v>523</v>
      </c>
      <c r="E2602" s="35"/>
      <c r="H2602" s="35"/>
      <c r="K2602" s="33">
        <f>SUM(J2601:J2601)</f>
        <v>43.932000000000002</v>
      </c>
    </row>
    <row r="2603" spans="1:27" x14ac:dyDescent="0.25">
      <c r="E2603" s="35"/>
      <c r="H2603" s="35"/>
      <c r="K2603" s="35"/>
    </row>
    <row r="2604" spans="1:27" x14ac:dyDescent="0.25">
      <c r="D2604" s="36" t="s">
        <v>525</v>
      </c>
      <c r="E2604" s="35"/>
      <c r="H2604" s="35">
        <v>3</v>
      </c>
      <c r="I2604" t="s">
        <v>526</v>
      </c>
      <c r="J2604">
        <f>ROUND(H2604/100*K2599,5)</f>
        <v>0.55178000000000005</v>
      </c>
      <c r="K2604" s="35"/>
    </row>
    <row r="2605" spans="1:27" x14ac:dyDescent="0.25">
      <c r="D2605" s="36" t="s">
        <v>524</v>
      </c>
      <c r="E2605" s="35"/>
      <c r="H2605" s="35"/>
      <c r="K2605" s="37">
        <f>SUM(J2595:J2604)</f>
        <v>62.876280000000001</v>
      </c>
    </row>
    <row r="2606" spans="1:27" x14ac:dyDescent="0.25">
      <c r="D2606" s="36" t="s">
        <v>527</v>
      </c>
      <c r="E2606" s="35"/>
      <c r="H2606" s="35"/>
      <c r="K2606" s="37">
        <f>SUM(K2605:K2605)</f>
        <v>62.876280000000001</v>
      </c>
    </row>
    <row r="2608" spans="1:27" ht="45" customHeight="1" x14ac:dyDescent="0.25">
      <c r="A2608" s="27" t="s">
        <v>1718</v>
      </c>
      <c r="B2608" s="27" t="s">
        <v>239</v>
      </c>
      <c r="C2608" s="28" t="s">
        <v>14</v>
      </c>
      <c r="D2608" s="7" t="s">
        <v>240</v>
      </c>
      <c r="E2608" s="6"/>
      <c r="F2608" s="6"/>
      <c r="G2608" s="28"/>
      <c r="H2608" s="30" t="s">
        <v>500</v>
      </c>
      <c r="I2608" s="5">
        <v>1</v>
      </c>
      <c r="J2608" s="4"/>
      <c r="K2608" s="31">
        <f>ROUND(K2623,2)</f>
        <v>58.49</v>
      </c>
      <c r="L2608" s="29" t="s">
        <v>1719</v>
      </c>
      <c r="M2608" s="28"/>
      <c r="N2608" s="28"/>
      <c r="O2608" s="28"/>
      <c r="P2608" s="28"/>
      <c r="Q2608" s="28"/>
      <c r="R2608" s="28"/>
      <c r="S2608" s="28"/>
      <c r="T2608" s="28"/>
      <c r="U2608" s="28"/>
      <c r="V2608" s="28"/>
      <c r="W2608" s="28"/>
      <c r="X2608" s="28"/>
      <c r="Y2608" s="28"/>
      <c r="Z2608" s="28"/>
      <c r="AA2608" s="28"/>
    </row>
    <row r="2609" spans="2:11" x14ac:dyDescent="0.25">
      <c r="B2609" s="23" t="s">
        <v>502</v>
      </c>
    </row>
    <row r="2610" spans="2:11" x14ac:dyDescent="0.25">
      <c r="B2610" t="s">
        <v>816</v>
      </c>
      <c r="C2610" t="s">
        <v>504</v>
      </c>
      <c r="D2610" t="s">
        <v>817</v>
      </c>
      <c r="E2610" s="32">
        <v>0.2</v>
      </c>
      <c r="F2610" t="s">
        <v>506</v>
      </c>
      <c r="G2610" t="s">
        <v>507</v>
      </c>
      <c r="H2610" s="33">
        <v>29.42</v>
      </c>
      <c r="I2610" t="s">
        <v>508</v>
      </c>
      <c r="J2610" s="34">
        <f>ROUND(E2610/I2608* H2610,5)</f>
        <v>5.8840000000000003</v>
      </c>
      <c r="K2610" s="35"/>
    </row>
    <row r="2611" spans="2:11" x14ac:dyDescent="0.25">
      <c r="B2611" t="s">
        <v>624</v>
      </c>
      <c r="C2611" t="s">
        <v>504</v>
      </c>
      <c r="D2611" t="s">
        <v>625</v>
      </c>
      <c r="E2611" s="32">
        <v>0.15</v>
      </c>
      <c r="F2611" t="s">
        <v>506</v>
      </c>
      <c r="G2611" t="s">
        <v>507</v>
      </c>
      <c r="H2611" s="33">
        <v>24.55</v>
      </c>
      <c r="I2611" t="s">
        <v>508</v>
      </c>
      <c r="J2611" s="34">
        <f>ROUND(E2611/I2608* H2611,5)</f>
        <v>3.6825000000000001</v>
      </c>
      <c r="K2611" s="35"/>
    </row>
    <row r="2612" spans="2:11" x14ac:dyDescent="0.25">
      <c r="B2612" t="s">
        <v>891</v>
      </c>
      <c r="C2612" t="s">
        <v>504</v>
      </c>
      <c r="D2612" t="s">
        <v>892</v>
      </c>
      <c r="E2612" s="32">
        <v>0.3</v>
      </c>
      <c r="F2612" t="s">
        <v>506</v>
      </c>
      <c r="G2612" t="s">
        <v>507</v>
      </c>
      <c r="H2612" s="33">
        <v>29.42</v>
      </c>
      <c r="I2612" t="s">
        <v>508</v>
      </c>
      <c r="J2612" s="34">
        <f>ROUND(E2612/I2608* H2612,5)</f>
        <v>8.8260000000000005</v>
      </c>
      <c r="K2612" s="35"/>
    </row>
    <row r="2613" spans="2:11" x14ac:dyDescent="0.25">
      <c r="D2613" s="36" t="s">
        <v>509</v>
      </c>
      <c r="E2613" s="35"/>
      <c r="H2613" s="35"/>
      <c r="K2613" s="33">
        <f>SUM(J2610:J2612)</f>
        <v>18.392500000000002</v>
      </c>
    </row>
    <row r="2614" spans="2:11" x14ac:dyDescent="0.25">
      <c r="B2614" s="23" t="s">
        <v>514</v>
      </c>
      <c r="E2614" s="35"/>
      <c r="H2614" s="35"/>
      <c r="K2614" s="35"/>
    </row>
    <row r="2615" spans="2:11" x14ac:dyDescent="0.25">
      <c r="B2615" t="s">
        <v>1720</v>
      </c>
      <c r="C2615" t="s">
        <v>17</v>
      </c>
      <c r="D2615" t="s">
        <v>1721</v>
      </c>
      <c r="E2615" s="32">
        <v>0.3</v>
      </c>
      <c r="G2615" t="s">
        <v>507</v>
      </c>
      <c r="H2615" s="33">
        <v>39</v>
      </c>
      <c r="I2615" t="s">
        <v>508</v>
      </c>
      <c r="J2615" s="34">
        <f>ROUND(E2615* H2615,5)</f>
        <v>11.7</v>
      </c>
      <c r="K2615" s="35"/>
    </row>
    <row r="2616" spans="2:11" x14ac:dyDescent="0.25">
      <c r="B2616" t="s">
        <v>1722</v>
      </c>
      <c r="C2616" t="s">
        <v>90</v>
      </c>
      <c r="D2616" t="s">
        <v>1723</v>
      </c>
      <c r="E2616" s="32">
        <v>3</v>
      </c>
      <c r="G2616" t="s">
        <v>507</v>
      </c>
      <c r="H2616" s="33">
        <v>5.0599999999999996</v>
      </c>
      <c r="I2616" t="s">
        <v>508</v>
      </c>
      <c r="J2616" s="34">
        <f>ROUND(E2616* H2616,5)</f>
        <v>15.18</v>
      </c>
      <c r="K2616" s="35"/>
    </row>
    <row r="2617" spans="2:11" x14ac:dyDescent="0.25">
      <c r="B2617" t="s">
        <v>1724</v>
      </c>
      <c r="C2617" t="s">
        <v>90</v>
      </c>
      <c r="D2617" t="s">
        <v>1725</v>
      </c>
      <c r="E2617" s="32">
        <v>5.5</v>
      </c>
      <c r="G2617" t="s">
        <v>507</v>
      </c>
      <c r="H2617" s="33">
        <v>0.28999999999999998</v>
      </c>
      <c r="I2617" t="s">
        <v>508</v>
      </c>
      <c r="J2617" s="34">
        <f>ROUND(E2617* H2617,5)</f>
        <v>1.595</v>
      </c>
      <c r="K2617" s="35"/>
    </row>
    <row r="2618" spans="2:11" x14ac:dyDescent="0.25">
      <c r="B2618" t="s">
        <v>1726</v>
      </c>
      <c r="C2618" t="s">
        <v>14</v>
      </c>
      <c r="D2618" t="s">
        <v>1727</v>
      </c>
      <c r="E2618" s="32">
        <v>1.2995000000000001</v>
      </c>
      <c r="G2618" t="s">
        <v>507</v>
      </c>
      <c r="H2618" s="33">
        <v>8.52</v>
      </c>
      <c r="I2618" t="s">
        <v>508</v>
      </c>
      <c r="J2618" s="34">
        <f>ROUND(E2618* H2618,5)</f>
        <v>11.07174</v>
      </c>
      <c r="K2618" s="35"/>
    </row>
    <row r="2619" spans="2:11" x14ac:dyDescent="0.25">
      <c r="D2619" s="36" t="s">
        <v>523</v>
      </c>
      <c r="E2619" s="35"/>
      <c r="H2619" s="35"/>
      <c r="K2619" s="33">
        <f>SUM(J2615:J2618)</f>
        <v>39.54674</v>
      </c>
    </row>
    <row r="2620" spans="2:11" x14ac:dyDescent="0.25">
      <c r="E2620" s="35"/>
      <c r="H2620" s="35"/>
      <c r="K2620" s="35"/>
    </row>
    <row r="2621" spans="2:11" x14ac:dyDescent="0.25">
      <c r="D2621" s="36" t="s">
        <v>525</v>
      </c>
      <c r="E2621" s="35"/>
      <c r="H2621" s="35">
        <v>3</v>
      </c>
      <c r="I2621" t="s">
        <v>526</v>
      </c>
      <c r="J2621">
        <f>ROUND(H2621/100*K2613,5)</f>
        <v>0.55178000000000005</v>
      </c>
      <c r="K2621" s="35"/>
    </row>
    <row r="2622" spans="2:11" x14ac:dyDescent="0.25">
      <c r="D2622" s="36" t="s">
        <v>524</v>
      </c>
      <c r="E2622" s="35"/>
      <c r="H2622" s="35"/>
      <c r="K2622" s="37">
        <f>SUM(J2609:J2621)</f>
        <v>58.491019999999999</v>
      </c>
    </row>
    <row r="2623" spans="2:11" x14ac:dyDescent="0.25">
      <c r="D2623" s="36" t="s">
        <v>527</v>
      </c>
      <c r="E2623" s="35"/>
      <c r="H2623" s="35"/>
      <c r="K2623" s="37">
        <f>SUM(K2622:K2622)</f>
        <v>58.491019999999999</v>
      </c>
    </row>
    <row r="2625" spans="1:27" ht="45" customHeight="1" x14ac:dyDescent="0.25">
      <c r="A2625" s="27" t="s">
        <v>1728</v>
      </c>
      <c r="B2625" s="27" t="s">
        <v>308</v>
      </c>
      <c r="C2625" s="28" t="s">
        <v>17</v>
      </c>
      <c r="D2625" s="7" t="s">
        <v>309</v>
      </c>
      <c r="E2625" s="6"/>
      <c r="F2625" s="6"/>
      <c r="G2625" s="28"/>
      <c r="H2625" s="30" t="s">
        <v>500</v>
      </c>
      <c r="I2625" s="5">
        <v>1</v>
      </c>
      <c r="J2625" s="4"/>
      <c r="K2625" s="31">
        <f>ROUND(K2639,2)</f>
        <v>42.33</v>
      </c>
      <c r="L2625" s="29" t="s">
        <v>1729</v>
      </c>
      <c r="M2625" s="28"/>
      <c r="N2625" s="28"/>
      <c r="O2625" s="28"/>
      <c r="P2625" s="28"/>
      <c r="Q2625" s="28"/>
      <c r="R2625" s="28"/>
      <c r="S2625" s="28"/>
      <c r="T2625" s="28"/>
      <c r="U2625" s="28"/>
      <c r="V2625" s="28"/>
      <c r="W2625" s="28"/>
      <c r="X2625" s="28"/>
      <c r="Y2625" s="28"/>
      <c r="Z2625" s="28"/>
      <c r="AA2625" s="28"/>
    </row>
    <row r="2626" spans="1:27" x14ac:dyDescent="0.25">
      <c r="B2626" s="23" t="s">
        <v>502</v>
      </c>
    </row>
    <row r="2627" spans="1:27" x14ac:dyDescent="0.25">
      <c r="B2627" t="s">
        <v>816</v>
      </c>
      <c r="C2627" t="s">
        <v>504</v>
      </c>
      <c r="D2627" t="s">
        <v>817</v>
      </c>
      <c r="E2627" s="32">
        <v>0.72</v>
      </c>
      <c r="F2627" t="s">
        <v>506</v>
      </c>
      <c r="G2627" t="s">
        <v>507</v>
      </c>
      <c r="H2627" s="33">
        <v>29.42</v>
      </c>
      <c r="I2627" t="s">
        <v>508</v>
      </c>
      <c r="J2627" s="34">
        <f>ROUND(E2627/I2625* H2627,5)</f>
        <v>21.182400000000001</v>
      </c>
      <c r="K2627" s="35"/>
    </row>
    <row r="2628" spans="1:27" x14ac:dyDescent="0.25">
      <c r="B2628" t="s">
        <v>624</v>
      </c>
      <c r="C2628" t="s">
        <v>504</v>
      </c>
      <c r="D2628" t="s">
        <v>625</v>
      </c>
      <c r="E2628" s="32">
        <v>0.36</v>
      </c>
      <c r="F2628" t="s">
        <v>506</v>
      </c>
      <c r="G2628" t="s">
        <v>507</v>
      </c>
      <c r="H2628" s="33">
        <v>24.55</v>
      </c>
      <c r="I2628" t="s">
        <v>508</v>
      </c>
      <c r="J2628" s="34">
        <f>ROUND(E2628/I2625* H2628,5)</f>
        <v>8.8379999999999992</v>
      </c>
      <c r="K2628" s="35"/>
    </row>
    <row r="2629" spans="1:27" x14ac:dyDescent="0.25">
      <c r="D2629" s="36" t="s">
        <v>509</v>
      </c>
      <c r="E2629" s="35"/>
      <c r="H2629" s="35"/>
      <c r="K2629" s="33">
        <f>SUM(J2627:J2628)</f>
        <v>30.020400000000002</v>
      </c>
    </row>
    <row r="2630" spans="1:27" x14ac:dyDescent="0.25">
      <c r="B2630" s="23" t="s">
        <v>514</v>
      </c>
      <c r="E2630" s="35"/>
      <c r="H2630" s="35"/>
      <c r="K2630" s="35"/>
    </row>
    <row r="2631" spans="1:27" x14ac:dyDescent="0.25">
      <c r="B2631" t="s">
        <v>1730</v>
      </c>
      <c r="C2631" t="s">
        <v>90</v>
      </c>
      <c r="D2631" t="s">
        <v>1731</v>
      </c>
      <c r="E2631" s="32">
        <v>31.515149999999998</v>
      </c>
      <c r="G2631" t="s">
        <v>507</v>
      </c>
      <c r="H2631" s="33">
        <v>0.23</v>
      </c>
      <c r="I2631" t="s">
        <v>508</v>
      </c>
      <c r="J2631" s="34">
        <f>ROUND(E2631* H2631,5)</f>
        <v>7.2484799999999998</v>
      </c>
      <c r="K2631" s="35"/>
    </row>
    <row r="2632" spans="1:27" x14ac:dyDescent="0.25">
      <c r="D2632" s="36" t="s">
        <v>523</v>
      </c>
      <c r="E2632" s="35"/>
      <c r="H2632" s="35"/>
      <c r="K2632" s="33">
        <f>SUM(J2631:J2631)</f>
        <v>7.2484799999999998</v>
      </c>
    </row>
    <row r="2633" spans="1:27" x14ac:dyDescent="0.25">
      <c r="B2633" s="23" t="s">
        <v>497</v>
      </c>
      <c r="E2633" s="35"/>
      <c r="H2633" s="35"/>
      <c r="K2633" s="35"/>
    </row>
    <row r="2634" spans="1:27" x14ac:dyDescent="0.25">
      <c r="B2634" t="s">
        <v>559</v>
      </c>
      <c r="C2634" t="s">
        <v>30</v>
      </c>
      <c r="D2634" t="s">
        <v>560</v>
      </c>
      <c r="E2634" s="32">
        <v>1.8069999999999999E-2</v>
      </c>
      <c r="G2634" t="s">
        <v>507</v>
      </c>
      <c r="H2634" s="33">
        <v>238.65468999999999</v>
      </c>
      <c r="I2634" t="s">
        <v>508</v>
      </c>
      <c r="J2634" s="34">
        <f>ROUND(E2634* H2634,5)</f>
        <v>4.3124900000000004</v>
      </c>
      <c r="K2634" s="35"/>
    </row>
    <row r="2635" spans="1:27" x14ac:dyDescent="0.25">
      <c r="D2635" s="36" t="s">
        <v>795</v>
      </c>
      <c r="E2635" s="35"/>
      <c r="H2635" s="35"/>
      <c r="K2635" s="33">
        <f>SUM(J2634:J2634)</f>
        <v>4.3124900000000004</v>
      </c>
    </row>
    <row r="2636" spans="1:27" x14ac:dyDescent="0.25">
      <c r="E2636" s="35"/>
      <c r="H2636" s="35"/>
      <c r="K2636" s="35"/>
    </row>
    <row r="2637" spans="1:27" x14ac:dyDescent="0.25">
      <c r="D2637" s="36" t="s">
        <v>525</v>
      </c>
      <c r="E2637" s="35"/>
      <c r="H2637" s="35">
        <v>2.5</v>
      </c>
      <c r="I2637" t="s">
        <v>526</v>
      </c>
      <c r="J2637">
        <f>ROUND(H2637/100*K2629,5)</f>
        <v>0.75051000000000001</v>
      </c>
      <c r="K2637" s="35"/>
    </row>
    <row r="2638" spans="1:27" x14ac:dyDescent="0.25">
      <c r="D2638" s="36" t="s">
        <v>524</v>
      </c>
      <c r="E2638" s="35"/>
      <c r="H2638" s="35"/>
      <c r="K2638" s="37">
        <f>SUM(J2626:J2637)</f>
        <v>42.331880000000005</v>
      </c>
    </row>
    <row r="2639" spans="1:27" x14ac:dyDescent="0.25">
      <c r="D2639" s="36" t="s">
        <v>527</v>
      </c>
      <c r="E2639" s="35"/>
      <c r="H2639" s="35"/>
      <c r="K2639" s="37">
        <f>SUM(K2638:K2638)</f>
        <v>42.331880000000005</v>
      </c>
    </row>
    <row r="2641" spans="1:27" ht="45" customHeight="1" x14ac:dyDescent="0.25">
      <c r="A2641" s="27" t="s">
        <v>1732</v>
      </c>
      <c r="B2641" s="27" t="s">
        <v>79</v>
      </c>
      <c r="C2641" s="28" t="s">
        <v>17</v>
      </c>
      <c r="D2641" s="7" t="s">
        <v>80</v>
      </c>
      <c r="E2641" s="6"/>
      <c r="F2641" s="6"/>
      <c r="G2641" s="28"/>
      <c r="H2641" s="30" t="s">
        <v>500</v>
      </c>
      <c r="I2641" s="5">
        <v>1</v>
      </c>
      <c r="J2641" s="4"/>
      <c r="K2641" s="31">
        <f>ROUND(K2661,2)</f>
        <v>82.13</v>
      </c>
      <c r="L2641" s="29" t="s">
        <v>1733</v>
      </c>
      <c r="M2641" s="28"/>
      <c r="N2641" s="28"/>
      <c r="O2641" s="28"/>
      <c r="P2641" s="28"/>
      <c r="Q2641" s="28"/>
      <c r="R2641" s="28"/>
      <c r="S2641" s="28"/>
      <c r="T2641" s="28"/>
      <c r="U2641" s="28"/>
      <c r="V2641" s="28"/>
      <c r="W2641" s="28"/>
      <c r="X2641" s="28"/>
      <c r="Y2641" s="28"/>
      <c r="Z2641" s="28"/>
      <c r="AA2641" s="28"/>
    </row>
    <row r="2642" spans="1:27" x14ac:dyDescent="0.25">
      <c r="B2642" s="23" t="s">
        <v>502</v>
      </c>
    </row>
    <row r="2643" spans="1:27" x14ac:dyDescent="0.25">
      <c r="B2643" t="s">
        <v>891</v>
      </c>
      <c r="C2643" t="s">
        <v>504</v>
      </c>
      <c r="D2643" t="s">
        <v>892</v>
      </c>
      <c r="E2643" s="32">
        <v>0.14000000000000001</v>
      </c>
      <c r="F2643" t="s">
        <v>506</v>
      </c>
      <c r="G2643" t="s">
        <v>507</v>
      </c>
      <c r="H2643" s="33">
        <v>29.42</v>
      </c>
      <c r="I2643" t="s">
        <v>508</v>
      </c>
      <c r="J2643" s="34">
        <f>ROUND(E2643/I2641* H2643,5)</f>
        <v>4.1188000000000002</v>
      </c>
      <c r="K2643" s="35"/>
    </row>
    <row r="2644" spans="1:27" x14ac:dyDescent="0.25">
      <c r="B2644" t="s">
        <v>905</v>
      </c>
      <c r="C2644" t="s">
        <v>504</v>
      </c>
      <c r="D2644" t="s">
        <v>906</v>
      </c>
      <c r="E2644" s="32">
        <v>0.14000000000000001</v>
      </c>
      <c r="F2644" t="s">
        <v>506</v>
      </c>
      <c r="G2644" t="s">
        <v>507</v>
      </c>
      <c r="H2644" s="33">
        <v>26.12</v>
      </c>
      <c r="I2644" t="s">
        <v>508</v>
      </c>
      <c r="J2644" s="34">
        <f>ROUND(E2644/I2641* H2644,5)</f>
        <v>3.6568000000000001</v>
      </c>
      <c r="K2644" s="35"/>
    </row>
    <row r="2645" spans="1:27" x14ac:dyDescent="0.25">
      <c r="D2645" s="36" t="s">
        <v>509</v>
      </c>
      <c r="E2645" s="35"/>
      <c r="H2645" s="35"/>
      <c r="K2645" s="33">
        <f>SUM(J2643:J2644)</f>
        <v>7.7756000000000007</v>
      </c>
    </row>
    <row r="2646" spans="1:27" x14ac:dyDescent="0.25">
      <c r="B2646" s="23" t="s">
        <v>514</v>
      </c>
      <c r="E2646" s="35"/>
      <c r="H2646" s="35"/>
      <c r="K2646" s="35"/>
    </row>
    <row r="2647" spans="1:27" x14ac:dyDescent="0.25">
      <c r="B2647" t="s">
        <v>923</v>
      </c>
      <c r="C2647" t="s">
        <v>14</v>
      </c>
      <c r="D2647" t="s">
        <v>924</v>
      </c>
      <c r="E2647" s="32">
        <v>1.9950000000000001</v>
      </c>
      <c r="G2647" t="s">
        <v>507</v>
      </c>
      <c r="H2647" s="33">
        <v>1.52</v>
      </c>
      <c r="I2647" t="s">
        <v>508</v>
      </c>
      <c r="J2647" s="34">
        <f t="shared" ref="J2647:J2656" si="4">ROUND(E2647* H2647,5)</f>
        <v>3.0324</v>
      </c>
      <c r="K2647" s="35"/>
    </row>
    <row r="2648" spans="1:27" x14ac:dyDescent="0.25">
      <c r="B2648" t="s">
        <v>907</v>
      </c>
      <c r="C2648" t="s">
        <v>870</v>
      </c>
      <c r="D2648" t="s">
        <v>908</v>
      </c>
      <c r="E2648" s="32">
        <v>0.72</v>
      </c>
      <c r="G2648" t="s">
        <v>507</v>
      </c>
      <c r="H2648" s="33">
        <v>16.48</v>
      </c>
      <c r="I2648" t="s">
        <v>508</v>
      </c>
      <c r="J2648" s="34">
        <f t="shared" si="4"/>
        <v>11.865600000000001</v>
      </c>
      <c r="K2648" s="35"/>
    </row>
    <row r="2649" spans="1:27" x14ac:dyDescent="0.25">
      <c r="B2649" t="s">
        <v>911</v>
      </c>
      <c r="C2649" t="s">
        <v>90</v>
      </c>
      <c r="D2649" t="s">
        <v>912</v>
      </c>
      <c r="E2649" s="32">
        <v>12</v>
      </c>
      <c r="G2649" t="s">
        <v>507</v>
      </c>
      <c r="H2649" s="33">
        <v>0.34</v>
      </c>
      <c r="I2649" t="s">
        <v>508</v>
      </c>
      <c r="J2649" s="34">
        <f t="shared" si="4"/>
        <v>4.08</v>
      </c>
      <c r="K2649" s="35"/>
    </row>
    <row r="2650" spans="1:27" x14ac:dyDescent="0.25">
      <c r="B2650" t="s">
        <v>913</v>
      </c>
      <c r="C2650" t="s">
        <v>551</v>
      </c>
      <c r="D2650" t="s">
        <v>914</v>
      </c>
      <c r="E2650" s="32">
        <v>0.8</v>
      </c>
      <c r="G2650" t="s">
        <v>507</v>
      </c>
      <c r="H2650" s="33">
        <v>1.69</v>
      </c>
      <c r="I2650" t="s">
        <v>508</v>
      </c>
      <c r="J2650" s="34">
        <f t="shared" si="4"/>
        <v>1.3520000000000001</v>
      </c>
      <c r="K2650" s="35"/>
    </row>
    <row r="2651" spans="1:27" x14ac:dyDescent="0.25">
      <c r="B2651" t="s">
        <v>915</v>
      </c>
      <c r="C2651" t="s">
        <v>14</v>
      </c>
      <c r="D2651" t="s">
        <v>916</v>
      </c>
      <c r="E2651" s="32">
        <v>4</v>
      </c>
      <c r="G2651" t="s">
        <v>507</v>
      </c>
      <c r="H2651" s="33">
        <v>0.05</v>
      </c>
      <c r="I2651" t="s">
        <v>508</v>
      </c>
      <c r="J2651" s="34">
        <f t="shared" si="4"/>
        <v>0.2</v>
      </c>
      <c r="K2651" s="35"/>
    </row>
    <row r="2652" spans="1:27" x14ac:dyDescent="0.25">
      <c r="B2652" t="s">
        <v>917</v>
      </c>
      <c r="C2652" t="s">
        <v>14</v>
      </c>
      <c r="D2652" t="s">
        <v>918</v>
      </c>
      <c r="E2652" s="32">
        <v>14.7</v>
      </c>
      <c r="G2652" t="s">
        <v>507</v>
      </c>
      <c r="H2652" s="33">
        <v>1.56</v>
      </c>
      <c r="I2652" t="s">
        <v>508</v>
      </c>
      <c r="J2652" s="34">
        <f t="shared" si="4"/>
        <v>22.931999999999999</v>
      </c>
      <c r="K2652" s="35"/>
    </row>
    <row r="2653" spans="1:27" x14ac:dyDescent="0.25">
      <c r="B2653" t="s">
        <v>1734</v>
      </c>
      <c r="C2653" t="s">
        <v>17</v>
      </c>
      <c r="D2653" t="s">
        <v>1735</v>
      </c>
      <c r="E2653" s="32">
        <v>2.06</v>
      </c>
      <c r="G2653" t="s">
        <v>507</v>
      </c>
      <c r="H2653" s="33">
        <v>4.71</v>
      </c>
      <c r="I2653" t="s">
        <v>508</v>
      </c>
      <c r="J2653" s="34">
        <f t="shared" si="4"/>
        <v>9.7026000000000003</v>
      </c>
      <c r="K2653" s="35"/>
    </row>
    <row r="2654" spans="1:27" x14ac:dyDescent="0.25">
      <c r="B2654" t="s">
        <v>921</v>
      </c>
      <c r="C2654" t="s">
        <v>17</v>
      </c>
      <c r="D2654" t="s">
        <v>922</v>
      </c>
      <c r="E2654" s="32">
        <v>2.12</v>
      </c>
      <c r="G2654" t="s">
        <v>507</v>
      </c>
      <c r="H2654" s="33">
        <v>9.15</v>
      </c>
      <c r="I2654" t="s">
        <v>508</v>
      </c>
      <c r="J2654" s="34">
        <f t="shared" si="4"/>
        <v>19.398</v>
      </c>
      <c r="K2654" s="35"/>
    </row>
    <row r="2655" spans="1:27" x14ac:dyDescent="0.25">
      <c r="B2655" t="s">
        <v>909</v>
      </c>
      <c r="C2655" t="s">
        <v>870</v>
      </c>
      <c r="D2655" t="s">
        <v>910</v>
      </c>
      <c r="E2655" s="32">
        <v>0.15</v>
      </c>
      <c r="G2655" t="s">
        <v>507</v>
      </c>
      <c r="H2655" s="33">
        <v>6.08</v>
      </c>
      <c r="I2655" t="s">
        <v>508</v>
      </c>
      <c r="J2655" s="34">
        <f t="shared" si="4"/>
        <v>0.91200000000000003</v>
      </c>
      <c r="K2655" s="35"/>
    </row>
    <row r="2656" spans="1:27" x14ac:dyDescent="0.25">
      <c r="B2656" t="s">
        <v>919</v>
      </c>
      <c r="C2656" t="s">
        <v>14</v>
      </c>
      <c r="D2656" t="s">
        <v>920</v>
      </c>
      <c r="E2656" s="32">
        <v>0.94</v>
      </c>
      <c r="G2656" t="s">
        <v>507</v>
      </c>
      <c r="H2656" s="33">
        <v>0.81</v>
      </c>
      <c r="I2656" t="s">
        <v>508</v>
      </c>
      <c r="J2656" s="34">
        <f t="shared" si="4"/>
        <v>0.76139999999999997</v>
      </c>
      <c r="K2656" s="35"/>
    </row>
    <row r="2657" spans="1:27" x14ac:dyDescent="0.25">
      <c r="D2657" s="36" t="s">
        <v>523</v>
      </c>
      <c r="E2657" s="35"/>
      <c r="H2657" s="35"/>
      <c r="K2657" s="33">
        <f>SUM(J2647:J2656)</f>
        <v>74.236000000000004</v>
      </c>
    </row>
    <row r="2658" spans="1:27" x14ac:dyDescent="0.25">
      <c r="E2658" s="35"/>
      <c r="H2658" s="35"/>
      <c r="K2658" s="35"/>
    </row>
    <row r="2659" spans="1:27" x14ac:dyDescent="0.25">
      <c r="D2659" s="36" t="s">
        <v>525</v>
      </c>
      <c r="E2659" s="35"/>
      <c r="H2659" s="35">
        <v>1.5</v>
      </c>
      <c r="I2659" t="s">
        <v>526</v>
      </c>
      <c r="J2659">
        <f>ROUND(H2659/100*K2645,5)</f>
        <v>0.11663</v>
      </c>
      <c r="K2659" s="35"/>
    </row>
    <row r="2660" spans="1:27" x14ac:dyDescent="0.25">
      <c r="D2660" s="36" t="s">
        <v>524</v>
      </c>
      <c r="E2660" s="35"/>
      <c r="H2660" s="35"/>
      <c r="K2660" s="37">
        <f>SUM(J2642:J2659)</f>
        <v>82.128230000000002</v>
      </c>
    </row>
    <row r="2661" spans="1:27" x14ac:dyDescent="0.25">
      <c r="D2661" s="36" t="s">
        <v>527</v>
      </c>
      <c r="E2661" s="35"/>
      <c r="H2661" s="35"/>
      <c r="K2661" s="37">
        <f>SUM(K2660:K2660)</f>
        <v>82.128230000000002</v>
      </c>
    </row>
    <row r="2663" spans="1:27" ht="45" customHeight="1" x14ac:dyDescent="0.25">
      <c r="A2663" s="27" t="s">
        <v>1736</v>
      </c>
      <c r="B2663" s="27" t="s">
        <v>81</v>
      </c>
      <c r="C2663" s="28" t="s">
        <v>17</v>
      </c>
      <c r="D2663" s="7" t="s">
        <v>82</v>
      </c>
      <c r="E2663" s="6"/>
      <c r="F2663" s="6"/>
      <c r="G2663" s="28"/>
      <c r="H2663" s="30" t="s">
        <v>500</v>
      </c>
      <c r="I2663" s="5">
        <v>1</v>
      </c>
      <c r="J2663" s="4"/>
      <c r="K2663" s="31">
        <f>ROUND(K2683,2)</f>
        <v>71.98</v>
      </c>
      <c r="L2663" s="29" t="s">
        <v>1737</v>
      </c>
      <c r="M2663" s="28"/>
      <c r="N2663" s="28"/>
      <c r="O2663" s="28"/>
      <c r="P2663" s="28"/>
      <c r="Q2663" s="28"/>
      <c r="R2663" s="28"/>
      <c r="S2663" s="28"/>
      <c r="T2663" s="28"/>
      <c r="U2663" s="28"/>
      <c r="V2663" s="28"/>
      <c r="W2663" s="28"/>
      <c r="X2663" s="28"/>
      <c r="Y2663" s="28"/>
      <c r="Z2663" s="28"/>
      <c r="AA2663" s="28"/>
    </row>
    <row r="2664" spans="1:27" x14ac:dyDescent="0.25">
      <c r="B2664" s="23" t="s">
        <v>502</v>
      </c>
    </row>
    <row r="2665" spans="1:27" x14ac:dyDescent="0.25">
      <c r="B2665" t="s">
        <v>905</v>
      </c>
      <c r="C2665" t="s">
        <v>504</v>
      </c>
      <c r="D2665" t="s">
        <v>906</v>
      </c>
      <c r="E2665" s="32">
        <v>0.12</v>
      </c>
      <c r="F2665" t="s">
        <v>506</v>
      </c>
      <c r="G2665" t="s">
        <v>507</v>
      </c>
      <c r="H2665" s="33">
        <v>26.12</v>
      </c>
      <c r="I2665" t="s">
        <v>508</v>
      </c>
      <c r="J2665" s="34">
        <f>ROUND(E2665/I2663* H2665,5)</f>
        <v>3.1343999999999999</v>
      </c>
      <c r="K2665" s="35"/>
    </row>
    <row r="2666" spans="1:27" x14ac:dyDescent="0.25">
      <c r="B2666" t="s">
        <v>891</v>
      </c>
      <c r="C2666" t="s">
        <v>504</v>
      </c>
      <c r="D2666" t="s">
        <v>892</v>
      </c>
      <c r="E2666" s="32">
        <v>0.34</v>
      </c>
      <c r="F2666" t="s">
        <v>506</v>
      </c>
      <c r="G2666" t="s">
        <v>507</v>
      </c>
      <c r="H2666" s="33">
        <v>29.42</v>
      </c>
      <c r="I2666" t="s">
        <v>508</v>
      </c>
      <c r="J2666" s="34">
        <f>ROUND(E2666/I2663* H2666,5)</f>
        <v>10.002800000000001</v>
      </c>
      <c r="K2666" s="35"/>
    </row>
    <row r="2667" spans="1:27" x14ac:dyDescent="0.25">
      <c r="D2667" s="36" t="s">
        <v>509</v>
      </c>
      <c r="E2667" s="35"/>
      <c r="H2667" s="35"/>
      <c r="K2667" s="33">
        <f>SUM(J2665:J2666)</f>
        <v>13.1372</v>
      </c>
    </row>
    <row r="2668" spans="1:27" x14ac:dyDescent="0.25">
      <c r="B2668" s="23" t="s">
        <v>514</v>
      </c>
      <c r="E2668" s="35"/>
      <c r="H2668" s="35"/>
      <c r="K2668" s="35"/>
    </row>
    <row r="2669" spans="1:27" x14ac:dyDescent="0.25">
      <c r="B2669" t="s">
        <v>915</v>
      </c>
      <c r="C2669" t="s">
        <v>14</v>
      </c>
      <c r="D2669" t="s">
        <v>916</v>
      </c>
      <c r="E2669" s="32">
        <v>4</v>
      </c>
      <c r="G2669" t="s">
        <v>507</v>
      </c>
      <c r="H2669" s="33">
        <v>0.05</v>
      </c>
      <c r="I2669" t="s">
        <v>508</v>
      </c>
      <c r="J2669" s="34">
        <f t="shared" ref="J2669:J2678" si="5">ROUND(E2669* H2669,5)</f>
        <v>0.2</v>
      </c>
      <c r="K2669" s="35"/>
    </row>
    <row r="2670" spans="1:27" x14ac:dyDescent="0.25">
      <c r="B2670" t="s">
        <v>917</v>
      </c>
      <c r="C2670" t="s">
        <v>14</v>
      </c>
      <c r="D2670" t="s">
        <v>918</v>
      </c>
      <c r="E2670" s="32">
        <v>7.35</v>
      </c>
      <c r="G2670" t="s">
        <v>507</v>
      </c>
      <c r="H2670" s="33">
        <v>1.56</v>
      </c>
      <c r="I2670" t="s">
        <v>508</v>
      </c>
      <c r="J2670" s="34">
        <f t="shared" si="5"/>
        <v>11.465999999999999</v>
      </c>
      <c r="K2670" s="35"/>
    </row>
    <row r="2671" spans="1:27" x14ac:dyDescent="0.25">
      <c r="B2671" t="s">
        <v>919</v>
      </c>
      <c r="C2671" t="s">
        <v>14</v>
      </c>
      <c r="D2671" t="s">
        <v>920</v>
      </c>
      <c r="E2671" s="32">
        <v>0.47</v>
      </c>
      <c r="G2671" t="s">
        <v>507</v>
      </c>
      <c r="H2671" s="33">
        <v>0.81</v>
      </c>
      <c r="I2671" t="s">
        <v>508</v>
      </c>
      <c r="J2671" s="34">
        <f t="shared" si="5"/>
        <v>0.38069999999999998</v>
      </c>
      <c r="K2671" s="35"/>
    </row>
    <row r="2672" spans="1:27" x14ac:dyDescent="0.25">
      <c r="B2672" t="s">
        <v>921</v>
      </c>
      <c r="C2672" t="s">
        <v>17</v>
      </c>
      <c r="D2672" t="s">
        <v>922</v>
      </c>
      <c r="E2672" s="32">
        <v>2.12</v>
      </c>
      <c r="G2672" t="s">
        <v>507</v>
      </c>
      <c r="H2672" s="33">
        <v>9.15</v>
      </c>
      <c r="I2672" t="s">
        <v>508</v>
      </c>
      <c r="J2672" s="34">
        <f t="shared" si="5"/>
        <v>19.398</v>
      </c>
      <c r="K2672" s="35"/>
    </row>
    <row r="2673" spans="1:27" x14ac:dyDescent="0.25">
      <c r="B2673" t="s">
        <v>1734</v>
      </c>
      <c r="C2673" t="s">
        <v>17</v>
      </c>
      <c r="D2673" t="s">
        <v>1735</v>
      </c>
      <c r="E2673" s="32">
        <v>2.06</v>
      </c>
      <c r="G2673" t="s">
        <v>507</v>
      </c>
      <c r="H2673" s="33">
        <v>4.71</v>
      </c>
      <c r="I2673" t="s">
        <v>508</v>
      </c>
      <c r="J2673" s="34">
        <f t="shared" si="5"/>
        <v>9.7026000000000003</v>
      </c>
      <c r="K2673" s="35"/>
    </row>
    <row r="2674" spans="1:27" x14ac:dyDescent="0.25">
      <c r="B2674" t="s">
        <v>923</v>
      </c>
      <c r="C2674" t="s">
        <v>14</v>
      </c>
      <c r="D2674" t="s">
        <v>924</v>
      </c>
      <c r="E2674" s="32">
        <v>0.99750000000000005</v>
      </c>
      <c r="G2674" t="s">
        <v>507</v>
      </c>
      <c r="H2674" s="33">
        <v>1.52</v>
      </c>
      <c r="I2674" t="s">
        <v>508</v>
      </c>
      <c r="J2674" s="34">
        <f t="shared" si="5"/>
        <v>1.5162</v>
      </c>
      <c r="K2674" s="35"/>
    </row>
    <row r="2675" spans="1:27" x14ac:dyDescent="0.25">
      <c r="B2675" t="s">
        <v>909</v>
      </c>
      <c r="C2675" t="s">
        <v>870</v>
      </c>
      <c r="D2675" t="s">
        <v>910</v>
      </c>
      <c r="E2675" s="32">
        <v>0.12</v>
      </c>
      <c r="G2675" t="s">
        <v>507</v>
      </c>
      <c r="H2675" s="33">
        <v>6.08</v>
      </c>
      <c r="I2675" t="s">
        <v>508</v>
      </c>
      <c r="J2675" s="34">
        <f t="shared" si="5"/>
        <v>0.72960000000000003</v>
      </c>
      <c r="K2675" s="35"/>
    </row>
    <row r="2676" spans="1:27" x14ac:dyDescent="0.25">
      <c r="B2676" t="s">
        <v>913</v>
      </c>
      <c r="C2676" t="s">
        <v>551</v>
      </c>
      <c r="D2676" t="s">
        <v>914</v>
      </c>
      <c r="E2676" s="32">
        <v>0.8</v>
      </c>
      <c r="G2676" t="s">
        <v>507</v>
      </c>
      <c r="H2676" s="33">
        <v>1.69</v>
      </c>
      <c r="I2676" t="s">
        <v>508</v>
      </c>
      <c r="J2676" s="34">
        <f t="shared" si="5"/>
        <v>1.3520000000000001</v>
      </c>
      <c r="K2676" s="35"/>
    </row>
    <row r="2677" spans="1:27" x14ac:dyDescent="0.25">
      <c r="B2677" t="s">
        <v>911</v>
      </c>
      <c r="C2677" t="s">
        <v>90</v>
      </c>
      <c r="D2677" t="s">
        <v>912</v>
      </c>
      <c r="E2677" s="32">
        <v>6</v>
      </c>
      <c r="G2677" t="s">
        <v>507</v>
      </c>
      <c r="H2677" s="33">
        <v>0.34</v>
      </c>
      <c r="I2677" t="s">
        <v>508</v>
      </c>
      <c r="J2677" s="34">
        <f t="shared" si="5"/>
        <v>2.04</v>
      </c>
      <c r="K2677" s="35"/>
    </row>
    <row r="2678" spans="1:27" x14ac:dyDescent="0.25">
      <c r="B2678" t="s">
        <v>907</v>
      </c>
      <c r="C2678" t="s">
        <v>870</v>
      </c>
      <c r="D2678" t="s">
        <v>908</v>
      </c>
      <c r="E2678" s="32">
        <v>0.72</v>
      </c>
      <c r="G2678" t="s">
        <v>507</v>
      </c>
      <c r="H2678" s="33">
        <v>16.48</v>
      </c>
      <c r="I2678" t="s">
        <v>508</v>
      </c>
      <c r="J2678" s="34">
        <f t="shared" si="5"/>
        <v>11.865600000000001</v>
      </c>
      <c r="K2678" s="35"/>
    </row>
    <row r="2679" spans="1:27" x14ac:dyDescent="0.25">
      <c r="D2679" s="36" t="s">
        <v>523</v>
      </c>
      <c r="E2679" s="35"/>
      <c r="H2679" s="35"/>
      <c r="K2679" s="33">
        <f>SUM(J2669:J2678)</f>
        <v>58.650699999999993</v>
      </c>
    </row>
    <row r="2680" spans="1:27" x14ac:dyDescent="0.25">
      <c r="E2680" s="35"/>
      <c r="H2680" s="35"/>
      <c r="K2680" s="35"/>
    </row>
    <row r="2681" spans="1:27" x14ac:dyDescent="0.25">
      <c r="D2681" s="36" t="s">
        <v>525</v>
      </c>
      <c r="E2681" s="35"/>
      <c r="H2681" s="35">
        <v>1.5</v>
      </c>
      <c r="I2681" t="s">
        <v>526</v>
      </c>
      <c r="J2681">
        <f>ROUND(H2681/100*K2667,5)</f>
        <v>0.19706000000000001</v>
      </c>
      <c r="K2681" s="35"/>
    </row>
    <row r="2682" spans="1:27" x14ac:dyDescent="0.25">
      <c r="D2682" s="36" t="s">
        <v>524</v>
      </c>
      <c r="E2682" s="35"/>
      <c r="H2682" s="35"/>
      <c r="K2682" s="37">
        <f>SUM(J2664:J2681)</f>
        <v>71.984959999999973</v>
      </c>
    </row>
    <row r="2683" spans="1:27" x14ac:dyDescent="0.25">
      <c r="D2683" s="36" t="s">
        <v>527</v>
      </c>
      <c r="E2683" s="35"/>
      <c r="H2683" s="35"/>
      <c r="K2683" s="37">
        <f>SUM(K2682:K2682)</f>
        <v>71.984959999999973</v>
      </c>
    </row>
    <row r="2685" spans="1:27" ht="45" customHeight="1" x14ac:dyDescent="0.25">
      <c r="A2685" s="27" t="s">
        <v>1738</v>
      </c>
      <c r="B2685" s="27" t="s">
        <v>77</v>
      </c>
      <c r="C2685" s="28" t="s">
        <v>17</v>
      </c>
      <c r="D2685" s="7" t="s">
        <v>78</v>
      </c>
      <c r="E2685" s="6"/>
      <c r="F2685" s="6"/>
      <c r="G2685" s="28"/>
      <c r="H2685" s="30" t="s">
        <v>500</v>
      </c>
      <c r="I2685" s="5">
        <v>1</v>
      </c>
      <c r="J2685" s="4"/>
      <c r="K2685" s="31">
        <f>ROUND(K2706,2)</f>
        <v>99.59</v>
      </c>
      <c r="L2685" s="29" t="s">
        <v>1739</v>
      </c>
      <c r="M2685" s="28"/>
      <c r="N2685" s="28"/>
      <c r="O2685" s="28"/>
      <c r="P2685" s="28"/>
      <c r="Q2685" s="28"/>
      <c r="R2685" s="28"/>
      <c r="S2685" s="28"/>
      <c r="T2685" s="28"/>
      <c r="U2685" s="28"/>
      <c r="V2685" s="28"/>
      <c r="W2685" s="28"/>
      <c r="X2685" s="28"/>
      <c r="Y2685" s="28"/>
      <c r="Z2685" s="28"/>
      <c r="AA2685" s="28"/>
    </row>
    <row r="2686" spans="1:27" x14ac:dyDescent="0.25">
      <c r="B2686" s="23" t="s">
        <v>502</v>
      </c>
    </row>
    <row r="2687" spans="1:27" x14ac:dyDescent="0.25">
      <c r="B2687" t="s">
        <v>891</v>
      </c>
      <c r="C2687" t="s">
        <v>504</v>
      </c>
      <c r="D2687" t="s">
        <v>892</v>
      </c>
      <c r="E2687" s="32">
        <v>0.42</v>
      </c>
      <c r="F2687" t="s">
        <v>506</v>
      </c>
      <c r="G2687" t="s">
        <v>507</v>
      </c>
      <c r="H2687" s="33">
        <v>29.42</v>
      </c>
      <c r="I2687" t="s">
        <v>508</v>
      </c>
      <c r="J2687" s="34">
        <f>ROUND(E2687/I2685* H2687,5)</f>
        <v>12.356400000000001</v>
      </c>
      <c r="K2687" s="35"/>
    </row>
    <row r="2688" spans="1:27" x14ac:dyDescent="0.25">
      <c r="B2688" t="s">
        <v>905</v>
      </c>
      <c r="C2688" t="s">
        <v>504</v>
      </c>
      <c r="D2688" t="s">
        <v>906</v>
      </c>
      <c r="E2688" s="32">
        <v>0.17</v>
      </c>
      <c r="F2688" t="s">
        <v>506</v>
      </c>
      <c r="G2688" t="s">
        <v>507</v>
      </c>
      <c r="H2688" s="33">
        <v>26.12</v>
      </c>
      <c r="I2688" t="s">
        <v>508</v>
      </c>
      <c r="J2688" s="34">
        <f>ROUND(E2688/I2685* H2688,5)</f>
        <v>4.4404000000000003</v>
      </c>
      <c r="K2688" s="35"/>
    </row>
    <row r="2689" spans="2:11" x14ac:dyDescent="0.25">
      <c r="D2689" s="36" t="s">
        <v>509</v>
      </c>
      <c r="E2689" s="35"/>
      <c r="H2689" s="35"/>
      <c r="K2689" s="33">
        <f>SUM(J2687:J2688)</f>
        <v>16.796800000000001</v>
      </c>
    </row>
    <row r="2690" spans="2:11" x14ac:dyDescent="0.25">
      <c r="B2690" s="23" t="s">
        <v>514</v>
      </c>
      <c r="E2690" s="35"/>
      <c r="H2690" s="35"/>
      <c r="K2690" s="35"/>
    </row>
    <row r="2691" spans="2:11" x14ac:dyDescent="0.25">
      <c r="B2691" t="s">
        <v>921</v>
      </c>
      <c r="C2691" t="s">
        <v>17</v>
      </c>
      <c r="D2691" t="s">
        <v>922</v>
      </c>
      <c r="E2691" s="32">
        <v>2.12</v>
      </c>
      <c r="G2691" t="s">
        <v>507</v>
      </c>
      <c r="H2691" s="33">
        <v>9.15</v>
      </c>
      <c r="I2691" t="s">
        <v>508</v>
      </c>
      <c r="J2691" s="34">
        <f t="shared" ref="J2691:J2701" si="6">ROUND(E2691* H2691,5)</f>
        <v>19.398</v>
      </c>
      <c r="K2691" s="35"/>
    </row>
    <row r="2692" spans="2:11" x14ac:dyDescent="0.25">
      <c r="B2692" t="s">
        <v>1734</v>
      </c>
      <c r="C2692" t="s">
        <v>17</v>
      </c>
      <c r="D2692" t="s">
        <v>1735</v>
      </c>
      <c r="E2692" s="32">
        <v>2.06</v>
      </c>
      <c r="G2692" t="s">
        <v>507</v>
      </c>
      <c r="H2692" s="33">
        <v>4.71</v>
      </c>
      <c r="I2692" t="s">
        <v>508</v>
      </c>
      <c r="J2692" s="34">
        <f t="shared" si="6"/>
        <v>9.7026000000000003</v>
      </c>
      <c r="K2692" s="35"/>
    </row>
    <row r="2693" spans="2:11" x14ac:dyDescent="0.25">
      <c r="B2693" t="s">
        <v>907</v>
      </c>
      <c r="C2693" t="s">
        <v>870</v>
      </c>
      <c r="D2693" t="s">
        <v>908</v>
      </c>
      <c r="E2693" s="32">
        <v>0.72</v>
      </c>
      <c r="G2693" t="s">
        <v>507</v>
      </c>
      <c r="H2693" s="33">
        <v>16.48</v>
      </c>
      <c r="I2693" t="s">
        <v>508</v>
      </c>
      <c r="J2693" s="34">
        <f t="shared" si="6"/>
        <v>11.865600000000001</v>
      </c>
      <c r="K2693" s="35"/>
    </row>
    <row r="2694" spans="2:11" x14ac:dyDescent="0.25">
      <c r="B2694" t="s">
        <v>911</v>
      </c>
      <c r="C2694" t="s">
        <v>90</v>
      </c>
      <c r="D2694" t="s">
        <v>912</v>
      </c>
      <c r="E2694" s="32">
        <v>12</v>
      </c>
      <c r="G2694" t="s">
        <v>507</v>
      </c>
      <c r="H2694" s="33">
        <v>0.34</v>
      </c>
      <c r="I2694" t="s">
        <v>508</v>
      </c>
      <c r="J2694" s="34">
        <f t="shared" si="6"/>
        <v>4.08</v>
      </c>
      <c r="K2694" s="35"/>
    </row>
    <row r="2695" spans="2:11" x14ac:dyDescent="0.25">
      <c r="B2695" t="s">
        <v>913</v>
      </c>
      <c r="C2695" t="s">
        <v>551</v>
      </c>
      <c r="D2695" t="s">
        <v>914</v>
      </c>
      <c r="E2695" s="32">
        <v>0.8</v>
      </c>
      <c r="G2695" t="s">
        <v>507</v>
      </c>
      <c r="H2695" s="33">
        <v>1.69</v>
      </c>
      <c r="I2695" t="s">
        <v>508</v>
      </c>
      <c r="J2695" s="34">
        <f t="shared" si="6"/>
        <v>1.3520000000000001</v>
      </c>
      <c r="K2695" s="35"/>
    </row>
    <row r="2696" spans="2:11" x14ac:dyDescent="0.25">
      <c r="B2696" t="s">
        <v>915</v>
      </c>
      <c r="C2696" t="s">
        <v>14</v>
      </c>
      <c r="D2696" t="s">
        <v>916</v>
      </c>
      <c r="E2696" s="32">
        <v>4</v>
      </c>
      <c r="G2696" t="s">
        <v>507</v>
      </c>
      <c r="H2696" s="33">
        <v>0.05</v>
      </c>
      <c r="I2696" t="s">
        <v>508</v>
      </c>
      <c r="J2696" s="34">
        <f t="shared" si="6"/>
        <v>0.2</v>
      </c>
      <c r="K2696" s="35"/>
    </row>
    <row r="2697" spans="2:11" x14ac:dyDescent="0.25">
      <c r="B2697" t="s">
        <v>923</v>
      </c>
      <c r="C2697" t="s">
        <v>14</v>
      </c>
      <c r="D2697" t="s">
        <v>924</v>
      </c>
      <c r="E2697" s="32">
        <v>1.9950000000000001</v>
      </c>
      <c r="G2697" t="s">
        <v>507</v>
      </c>
      <c r="H2697" s="33">
        <v>1.52</v>
      </c>
      <c r="I2697" t="s">
        <v>508</v>
      </c>
      <c r="J2697" s="34">
        <f t="shared" si="6"/>
        <v>3.0324</v>
      </c>
      <c r="K2697" s="35"/>
    </row>
    <row r="2698" spans="2:11" x14ac:dyDescent="0.25">
      <c r="B2698" t="s">
        <v>919</v>
      </c>
      <c r="C2698" t="s">
        <v>14</v>
      </c>
      <c r="D2698" t="s">
        <v>920</v>
      </c>
      <c r="E2698" s="32">
        <v>0.94</v>
      </c>
      <c r="G2698" t="s">
        <v>507</v>
      </c>
      <c r="H2698" s="33">
        <v>0.81</v>
      </c>
      <c r="I2698" t="s">
        <v>508</v>
      </c>
      <c r="J2698" s="34">
        <f t="shared" si="6"/>
        <v>0.76139999999999997</v>
      </c>
      <c r="K2698" s="35"/>
    </row>
    <row r="2699" spans="2:11" x14ac:dyDescent="0.25">
      <c r="B2699" t="s">
        <v>1740</v>
      </c>
      <c r="C2699" t="s">
        <v>17</v>
      </c>
      <c r="D2699" t="s">
        <v>1741</v>
      </c>
      <c r="E2699" s="32">
        <v>2.06</v>
      </c>
      <c r="G2699" t="s">
        <v>507</v>
      </c>
      <c r="H2699" s="33">
        <v>4.03</v>
      </c>
      <c r="I2699" t="s">
        <v>508</v>
      </c>
      <c r="J2699" s="34">
        <f t="shared" si="6"/>
        <v>8.3018000000000001</v>
      </c>
      <c r="K2699" s="35"/>
    </row>
    <row r="2700" spans="2:11" x14ac:dyDescent="0.25">
      <c r="B2700" t="s">
        <v>909</v>
      </c>
      <c r="C2700" t="s">
        <v>870</v>
      </c>
      <c r="D2700" t="s">
        <v>910</v>
      </c>
      <c r="E2700" s="32">
        <v>0.15</v>
      </c>
      <c r="G2700" t="s">
        <v>507</v>
      </c>
      <c r="H2700" s="33">
        <v>6.08</v>
      </c>
      <c r="I2700" t="s">
        <v>508</v>
      </c>
      <c r="J2700" s="34">
        <f t="shared" si="6"/>
        <v>0.91200000000000003</v>
      </c>
      <c r="K2700" s="35"/>
    </row>
    <row r="2701" spans="2:11" x14ac:dyDescent="0.25">
      <c r="B2701" t="s">
        <v>917</v>
      </c>
      <c r="C2701" t="s">
        <v>14</v>
      </c>
      <c r="D2701" t="s">
        <v>918</v>
      </c>
      <c r="E2701" s="32">
        <v>14.7</v>
      </c>
      <c r="G2701" t="s">
        <v>507</v>
      </c>
      <c r="H2701" s="33">
        <v>1.56</v>
      </c>
      <c r="I2701" t="s">
        <v>508</v>
      </c>
      <c r="J2701" s="34">
        <f t="shared" si="6"/>
        <v>22.931999999999999</v>
      </c>
      <c r="K2701" s="35"/>
    </row>
    <row r="2702" spans="2:11" x14ac:dyDescent="0.25">
      <c r="D2702" s="36" t="s">
        <v>523</v>
      </c>
      <c r="E2702" s="35"/>
      <c r="H2702" s="35"/>
      <c r="K2702" s="33">
        <f>SUM(J2691:J2701)</f>
        <v>82.537800000000004</v>
      </c>
    </row>
    <row r="2703" spans="2:11" x14ac:dyDescent="0.25">
      <c r="E2703" s="35"/>
      <c r="H2703" s="35"/>
      <c r="K2703" s="35"/>
    </row>
    <row r="2704" spans="2:11" x14ac:dyDescent="0.25">
      <c r="D2704" s="36" t="s">
        <v>525</v>
      </c>
      <c r="E2704" s="35"/>
      <c r="H2704" s="35">
        <v>1.5</v>
      </c>
      <c r="I2704" t="s">
        <v>526</v>
      </c>
      <c r="J2704">
        <f>ROUND(H2704/100*K2689,5)</f>
        <v>0.25195000000000001</v>
      </c>
      <c r="K2704" s="35"/>
    </row>
    <row r="2705" spans="1:27" x14ac:dyDescent="0.25">
      <c r="D2705" s="36" t="s">
        <v>524</v>
      </c>
      <c r="E2705" s="35"/>
      <c r="H2705" s="35"/>
      <c r="K2705" s="37">
        <f>SUM(J2686:J2704)</f>
        <v>99.586550000000003</v>
      </c>
    </row>
    <row r="2706" spans="1:27" x14ac:dyDescent="0.25">
      <c r="D2706" s="36" t="s">
        <v>527</v>
      </c>
      <c r="E2706" s="35"/>
      <c r="H2706" s="35"/>
      <c r="K2706" s="37">
        <f>SUM(K2705:K2705)</f>
        <v>99.586550000000003</v>
      </c>
    </row>
    <row r="2708" spans="1:27" ht="45" customHeight="1" x14ac:dyDescent="0.25">
      <c r="A2708" s="27" t="s">
        <v>1742</v>
      </c>
      <c r="B2708" s="27" t="s">
        <v>272</v>
      </c>
      <c r="C2708" s="28" t="s">
        <v>90</v>
      </c>
      <c r="D2708" s="7" t="s">
        <v>273</v>
      </c>
      <c r="E2708" s="6"/>
      <c r="F2708" s="6"/>
      <c r="G2708" s="28"/>
      <c r="H2708" s="30" t="s">
        <v>500</v>
      </c>
      <c r="I2708" s="5">
        <v>2.7519999999999998</v>
      </c>
      <c r="J2708" s="4"/>
      <c r="K2708" s="31">
        <f>ROUND(K2723,2)</f>
        <v>625.16</v>
      </c>
      <c r="L2708" s="29" t="s">
        <v>1743</v>
      </c>
      <c r="M2708" s="28"/>
      <c r="N2708" s="28"/>
      <c r="O2708" s="28"/>
      <c r="P2708" s="28"/>
      <c r="Q2708" s="28"/>
      <c r="R2708" s="28"/>
      <c r="S2708" s="28"/>
      <c r="T2708" s="28"/>
      <c r="U2708" s="28"/>
      <c r="V2708" s="28"/>
      <c r="W2708" s="28"/>
      <c r="X2708" s="28"/>
      <c r="Y2708" s="28"/>
      <c r="Z2708" s="28"/>
      <c r="AA2708" s="28"/>
    </row>
    <row r="2709" spans="1:27" x14ac:dyDescent="0.25">
      <c r="B2709" s="23" t="s">
        <v>502</v>
      </c>
    </row>
    <row r="2710" spans="1:27" x14ac:dyDescent="0.25">
      <c r="B2710" t="s">
        <v>825</v>
      </c>
      <c r="C2710" t="s">
        <v>504</v>
      </c>
      <c r="D2710" t="s">
        <v>826</v>
      </c>
      <c r="E2710" s="32">
        <v>1.75</v>
      </c>
      <c r="F2710" t="s">
        <v>506</v>
      </c>
      <c r="G2710" t="s">
        <v>507</v>
      </c>
      <c r="H2710" s="33">
        <v>30.41</v>
      </c>
      <c r="I2710" t="s">
        <v>508</v>
      </c>
      <c r="J2710" s="34">
        <f>ROUND(E2710/I2708* H2710,5)</f>
        <v>19.33775</v>
      </c>
      <c r="K2710" s="35"/>
    </row>
    <row r="2711" spans="1:27" x14ac:dyDescent="0.25">
      <c r="B2711" t="s">
        <v>823</v>
      </c>
      <c r="C2711" t="s">
        <v>504</v>
      </c>
      <c r="D2711" t="s">
        <v>824</v>
      </c>
      <c r="E2711" s="32">
        <v>1.75</v>
      </c>
      <c r="F2711" t="s">
        <v>506</v>
      </c>
      <c r="G2711" t="s">
        <v>507</v>
      </c>
      <c r="H2711" s="33">
        <v>26.12</v>
      </c>
      <c r="I2711" t="s">
        <v>508</v>
      </c>
      <c r="J2711" s="34">
        <f>ROUND(E2711/I2708* H2711,5)</f>
        <v>16.609739999999999</v>
      </c>
      <c r="K2711" s="35"/>
    </row>
    <row r="2712" spans="1:27" x14ac:dyDescent="0.25">
      <c r="B2712" t="s">
        <v>1036</v>
      </c>
      <c r="C2712" t="s">
        <v>504</v>
      </c>
      <c r="D2712" t="s">
        <v>1037</v>
      </c>
      <c r="E2712" s="32">
        <v>0.65</v>
      </c>
      <c r="F2712" t="s">
        <v>506</v>
      </c>
      <c r="G2712" t="s">
        <v>507</v>
      </c>
      <c r="H2712" s="33">
        <v>29.42</v>
      </c>
      <c r="I2712" t="s">
        <v>508</v>
      </c>
      <c r="J2712" s="34">
        <f>ROUND(E2712/I2708* H2712,5)</f>
        <v>6.94876</v>
      </c>
      <c r="K2712" s="35"/>
    </row>
    <row r="2713" spans="1:27" x14ac:dyDescent="0.25">
      <c r="D2713" s="36" t="s">
        <v>509</v>
      </c>
      <c r="E2713" s="35"/>
      <c r="H2713" s="35"/>
      <c r="K2713" s="33">
        <f>SUM(J2710:J2712)</f>
        <v>42.896250000000002</v>
      </c>
    </row>
    <row r="2714" spans="1:27" x14ac:dyDescent="0.25">
      <c r="B2714" s="23" t="s">
        <v>514</v>
      </c>
      <c r="E2714" s="35"/>
      <c r="H2714" s="35"/>
      <c r="K2714" s="35"/>
    </row>
    <row r="2715" spans="1:27" x14ac:dyDescent="0.25">
      <c r="B2715" t="s">
        <v>1744</v>
      </c>
      <c r="C2715" t="s">
        <v>90</v>
      </c>
      <c r="D2715" t="s">
        <v>1745</v>
      </c>
      <c r="E2715" s="32">
        <v>1</v>
      </c>
      <c r="G2715" t="s">
        <v>507</v>
      </c>
      <c r="H2715" s="33">
        <v>565</v>
      </c>
      <c r="I2715" t="s">
        <v>508</v>
      </c>
      <c r="J2715" s="34">
        <f>ROUND(E2715* H2715,5)</f>
        <v>565</v>
      </c>
      <c r="K2715" s="35"/>
    </row>
    <row r="2716" spans="1:27" x14ac:dyDescent="0.25">
      <c r="D2716" s="36" t="s">
        <v>523</v>
      </c>
      <c r="E2716" s="35"/>
      <c r="H2716" s="35"/>
      <c r="K2716" s="33">
        <f>SUM(J2715:J2715)</f>
        <v>565</v>
      </c>
    </row>
    <row r="2717" spans="1:27" x14ac:dyDescent="0.25">
      <c r="B2717" s="23" t="s">
        <v>497</v>
      </c>
      <c r="E2717" s="35"/>
      <c r="H2717" s="35"/>
      <c r="K2717" s="35"/>
    </row>
    <row r="2718" spans="1:27" x14ac:dyDescent="0.25">
      <c r="B2718" t="s">
        <v>542</v>
      </c>
      <c r="C2718" t="s">
        <v>30</v>
      </c>
      <c r="D2718" t="s">
        <v>543</v>
      </c>
      <c r="E2718" s="32">
        <v>0.13550000000000001</v>
      </c>
      <c r="G2718" t="s">
        <v>507</v>
      </c>
      <c r="H2718" s="33">
        <v>119.45688</v>
      </c>
      <c r="I2718" t="s">
        <v>508</v>
      </c>
      <c r="J2718" s="34">
        <f>ROUND(E2718* H2718,5)</f>
        <v>16.186409999999999</v>
      </c>
      <c r="K2718" s="35"/>
    </row>
    <row r="2719" spans="1:27" x14ac:dyDescent="0.25">
      <c r="D2719" s="36" t="s">
        <v>795</v>
      </c>
      <c r="E2719" s="35"/>
      <c r="H2719" s="35"/>
      <c r="K2719" s="33">
        <f>SUM(J2718:J2718)</f>
        <v>16.186409999999999</v>
      </c>
    </row>
    <row r="2720" spans="1:27" x14ac:dyDescent="0.25">
      <c r="E2720" s="35"/>
      <c r="H2720" s="35"/>
      <c r="K2720" s="35"/>
    </row>
    <row r="2721" spans="1:27" x14ac:dyDescent="0.25">
      <c r="D2721" s="36" t="s">
        <v>525</v>
      </c>
      <c r="E2721" s="35"/>
      <c r="H2721" s="35">
        <v>2.5</v>
      </c>
      <c r="I2721" t="s">
        <v>526</v>
      </c>
      <c r="J2721">
        <f>ROUND(H2721/100*K2713,5)</f>
        <v>1.0724100000000001</v>
      </c>
      <c r="K2721" s="35"/>
    </row>
    <row r="2722" spans="1:27" x14ac:dyDescent="0.25">
      <c r="D2722" s="36" t="s">
        <v>524</v>
      </c>
      <c r="E2722" s="35"/>
      <c r="H2722" s="35"/>
      <c r="K2722" s="37">
        <f>SUM(J2709:J2721)</f>
        <v>625.15507000000002</v>
      </c>
    </row>
    <row r="2723" spans="1:27" x14ac:dyDescent="0.25">
      <c r="D2723" s="36" t="s">
        <v>527</v>
      </c>
      <c r="E2723" s="35"/>
      <c r="H2723" s="35"/>
      <c r="K2723" s="37">
        <f>SUM(K2722:K2722)</f>
        <v>625.15507000000002</v>
      </c>
    </row>
    <row r="2725" spans="1:27" ht="45" customHeight="1" x14ac:dyDescent="0.25">
      <c r="A2725" s="27" t="s">
        <v>1746</v>
      </c>
      <c r="B2725" s="27" t="s">
        <v>274</v>
      </c>
      <c r="C2725" s="28" t="s">
        <v>14</v>
      </c>
      <c r="D2725" s="7" t="s">
        <v>275</v>
      </c>
      <c r="E2725" s="6"/>
      <c r="F2725" s="6"/>
      <c r="G2725" s="28"/>
      <c r="H2725" s="30" t="s">
        <v>500</v>
      </c>
      <c r="I2725" s="5">
        <v>1.671</v>
      </c>
      <c r="J2725" s="4"/>
      <c r="K2725" s="31">
        <f>ROUND(K2740,2)</f>
        <v>64.239999999999995</v>
      </c>
      <c r="L2725" s="29" t="s">
        <v>1747</v>
      </c>
      <c r="M2725" s="28"/>
      <c r="N2725" s="28"/>
      <c r="O2725" s="28"/>
      <c r="P2725" s="28"/>
      <c r="Q2725" s="28"/>
      <c r="R2725" s="28"/>
      <c r="S2725" s="28"/>
      <c r="T2725" s="28"/>
      <c r="U2725" s="28"/>
      <c r="V2725" s="28"/>
      <c r="W2725" s="28"/>
      <c r="X2725" s="28"/>
      <c r="Y2725" s="28"/>
      <c r="Z2725" s="28"/>
      <c r="AA2725" s="28"/>
    </row>
    <row r="2726" spans="1:27" x14ac:dyDescent="0.25">
      <c r="B2726" s="23" t="s">
        <v>502</v>
      </c>
    </row>
    <row r="2727" spans="1:27" x14ac:dyDescent="0.25">
      <c r="B2727" t="s">
        <v>825</v>
      </c>
      <c r="C2727" t="s">
        <v>504</v>
      </c>
      <c r="D2727" t="s">
        <v>826</v>
      </c>
      <c r="E2727" s="32">
        <v>0.25</v>
      </c>
      <c r="F2727" t="s">
        <v>506</v>
      </c>
      <c r="G2727" t="s">
        <v>507</v>
      </c>
      <c r="H2727" s="33">
        <v>30.41</v>
      </c>
      <c r="I2727" t="s">
        <v>508</v>
      </c>
      <c r="J2727" s="34">
        <f>ROUND(E2727/I2725* H2727,5)</f>
        <v>4.5496699999999999</v>
      </c>
      <c r="K2727" s="35"/>
    </row>
    <row r="2728" spans="1:27" x14ac:dyDescent="0.25">
      <c r="B2728" t="s">
        <v>1036</v>
      </c>
      <c r="C2728" t="s">
        <v>504</v>
      </c>
      <c r="D2728" t="s">
        <v>1037</v>
      </c>
      <c r="E2728" s="32">
        <v>9.7000000000000003E-2</v>
      </c>
      <c r="F2728" t="s">
        <v>506</v>
      </c>
      <c r="G2728" t="s">
        <v>507</v>
      </c>
      <c r="H2728" s="33">
        <v>29.42</v>
      </c>
      <c r="I2728" t="s">
        <v>508</v>
      </c>
      <c r="J2728" s="34">
        <f>ROUND(E2728/I2725* H2728,5)</f>
        <v>1.7078</v>
      </c>
      <c r="K2728" s="35"/>
    </row>
    <row r="2729" spans="1:27" x14ac:dyDescent="0.25">
      <c r="B2729" t="s">
        <v>823</v>
      </c>
      <c r="C2729" t="s">
        <v>504</v>
      </c>
      <c r="D2729" t="s">
        <v>824</v>
      </c>
      <c r="E2729" s="32">
        <v>0.25</v>
      </c>
      <c r="F2729" t="s">
        <v>506</v>
      </c>
      <c r="G2729" t="s">
        <v>507</v>
      </c>
      <c r="H2729" s="33">
        <v>26.12</v>
      </c>
      <c r="I2729" t="s">
        <v>508</v>
      </c>
      <c r="J2729" s="34">
        <f>ROUND(E2729/I2725* H2729,5)</f>
        <v>3.9078400000000002</v>
      </c>
      <c r="K2729" s="35"/>
    </row>
    <row r="2730" spans="1:27" x14ac:dyDescent="0.25">
      <c r="D2730" s="36" t="s">
        <v>509</v>
      </c>
      <c r="E2730" s="35"/>
      <c r="H2730" s="35"/>
      <c r="K2730" s="33">
        <f>SUM(J2727:J2729)</f>
        <v>10.16531</v>
      </c>
    </row>
    <row r="2731" spans="1:27" x14ac:dyDescent="0.25">
      <c r="B2731" s="23" t="s">
        <v>514</v>
      </c>
      <c r="E2731" s="35"/>
      <c r="H2731" s="35"/>
      <c r="K2731" s="35"/>
    </row>
    <row r="2732" spans="1:27" x14ac:dyDescent="0.25">
      <c r="B2732" t="s">
        <v>1748</v>
      </c>
      <c r="C2732" t="s">
        <v>14</v>
      </c>
      <c r="D2732" t="s">
        <v>1749</v>
      </c>
      <c r="E2732" s="32">
        <v>1</v>
      </c>
      <c r="G2732" t="s">
        <v>507</v>
      </c>
      <c r="H2732" s="33">
        <v>52</v>
      </c>
      <c r="I2732" t="s">
        <v>508</v>
      </c>
      <c r="J2732" s="34">
        <f>ROUND(E2732* H2732,5)</f>
        <v>52</v>
      </c>
      <c r="K2732" s="35"/>
    </row>
    <row r="2733" spans="1:27" x14ac:dyDescent="0.25">
      <c r="D2733" s="36" t="s">
        <v>523</v>
      </c>
      <c r="E2733" s="35"/>
      <c r="H2733" s="35"/>
      <c r="K2733" s="33">
        <f>SUM(J2732:J2732)</f>
        <v>52</v>
      </c>
    </row>
    <row r="2734" spans="1:27" x14ac:dyDescent="0.25">
      <c r="B2734" s="23" t="s">
        <v>497</v>
      </c>
      <c r="E2734" s="35"/>
      <c r="H2734" s="35"/>
      <c r="K2734" s="35"/>
    </row>
    <row r="2735" spans="1:27" x14ac:dyDescent="0.25">
      <c r="B2735" t="s">
        <v>542</v>
      </c>
      <c r="C2735" t="s">
        <v>30</v>
      </c>
      <c r="D2735" t="s">
        <v>543</v>
      </c>
      <c r="E2735" s="32">
        <v>1.61E-2</v>
      </c>
      <c r="G2735" t="s">
        <v>507</v>
      </c>
      <c r="H2735" s="33">
        <v>119.45688</v>
      </c>
      <c r="I2735" t="s">
        <v>508</v>
      </c>
      <c r="J2735" s="34">
        <f>ROUND(E2735* H2735,5)</f>
        <v>1.92326</v>
      </c>
      <c r="K2735" s="35"/>
    </row>
    <row r="2736" spans="1:27" x14ac:dyDescent="0.25">
      <c r="D2736" s="36" t="s">
        <v>795</v>
      </c>
      <c r="E2736" s="35"/>
      <c r="H2736" s="35"/>
      <c r="K2736" s="33">
        <f>SUM(J2735:J2735)</f>
        <v>1.92326</v>
      </c>
    </row>
    <row r="2737" spans="1:27" x14ac:dyDescent="0.25">
      <c r="E2737" s="35"/>
      <c r="H2737" s="35"/>
      <c r="K2737" s="35"/>
    </row>
    <row r="2738" spans="1:27" x14ac:dyDescent="0.25">
      <c r="D2738" s="36" t="s">
        <v>525</v>
      </c>
      <c r="E2738" s="35"/>
      <c r="H2738" s="35">
        <v>1.5</v>
      </c>
      <c r="I2738" t="s">
        <v>526</v>
      </c>
      <c r="J2738">
        <f>ROUND(H2738/100*K2730,5)</f>
        <v>0.15248</v>
      </c>
      <c r="K2738" s="35"/>
    </row>
    <row r="2739" spans="1:27" x14ac:dyDescent="0.25">
      <c r="D2739" s="36" t="s">
        <v>524</v>
      </c>
      <c r="E2739" s="35"/>
      <c r="H2739" s="35"/>
      <c r="K2739" s="37">
        <f>SUM(J2726:J2738)</f>
        <v>64.241050000000001</v>
      </c>
    </row>
    <row r="2740" spans="1:27" x14ac:dyDescent="0.25">
      <c r="D2740" s="36" t="s">
        <v>527</v>
      </c>
      <c r="E2740" s="35"/>
      <c r="H2740" s="35"/>
      <c r="K2740" s="37">
        <f>SUM(K2739:K2739)</f>
        <v>64.241050000000001</v>
      </c>
    </row>
    <row r="2742" spans="1:27" ht="45" customHeight="1" x14ac:dyDescent="0.25">
      <c r="A2742" s="27" t="s">
        <v>1750</v>
      </c>
      <c r="B2742" s="27" t="s">
        <v>322</v>
      </c>
      <c r="C2742" s="28" t="s">
        <v>14</v>
      </c>
      <c r="D2742" s="7" t="s">
        <v>323</v>
      </c>
      <c r="E2742" s="6"/>
      <c r="F2742" s="6"/>
      <c r="G2742" s="28"/>
      <c r="H2742" s="30" t="s">
        <v>500</v>
      </c>
      <c r="I2742" s="5">
        <v>1</v>
      </c>
      <c r="J2742" s="4"/>
      <c r="K2742" s="31">
        <f>ROUND(K2753,2)</f>
        <v>11.21</v>
      </c>
      <c r="L2742" s="29" t="s">
        <v>1751</v>
      </c>
      <c r="M2742" s="28"/>
      <c r="N2742" s="28"/>
      <c r="O2742" s="28"/>
      <c r="P2742" s="28"/>
      <c r="Q2742" s="28"/>
      <c r="R2742" s="28"/>
      <c r="S2742" s="28"/>
      <c r="T2742" s="28"/>
      <c r="U2742" s="28"/>
      <c r="V2742" s="28"/>
      <c r="W2742" s="28"/>
      <c r="X2742" s="28"/>
      <c r="Y2742" s="28"/>
      <c r="Z2742" s="28"/>
      <c r="AA2742" s="28"/>
    </row>
    <row r="2743" spans="1:27" x14ac:dyDescent="0.25">
      <c r="B2743" s="23" t="s">
        <v>502</v>
      </c>
    </row>
    <row r="2744" spans="1:27" x14ac:dyDescent="0.25">
      <c r="B2744" t="s">
        <v>816</v>
      </c>
      <c r="C2744" t="s">
        <v>504</v>
      </c>
      <c r="D2744" t="s">
        <v>817</v>
      </c>
      <c r="E2744" s="32">
        <v>0.25</v>
      </c>
      <c r="F2744" t="s">
        <v>506</v>
      </c>
      <c r="G2744" t="s">
        <v>507</v>
      </c>
      <c r="H2744" s="33">
        <v>29.42</v>
      </c>
      <c r="I2744" t="s">
        <v>508</v>
      </c>
      <c r="J2744" s="34">
        <f>ROUND(E2744/I2742* H2744,5)</f>
        <v>7.3550000000000004</v>
      </c>
      <c r="K2744" s="35"/>
    </row>
    <row r="2745" spans="1:27" x14ac:dyDescent="0.25">
      <c r="B2745" t="s">
        <v>624</v>
      </c>
      <c r="C2745" t="s">
        <v>504</v>
      </c>
      <c r="D2745" t="s">
        <v>625</v>
      </c>
      <c r="E2745" s="32">
        <v>0.125</v>
      </c>
      <c r="F2745" t="s">
        <v>506</v>
      </c>
      <c r="G2745" t="s">
        <v>507</v>
      </c>
      <c r="H2745" s="33">
        <v>24.55</v>
      </c>
      <c r="I2745" t="s">
        <v>508</v>
      </c>
      <c r="J2745" s="34">
        <f>ROUND(E2745/I2742* H2745,5)</f>
        <v>3.0687500000000001</v>
      </c>
      <c r="K2745" s="35"/>
    </row>
    <row r="2746" spans="1:27" x14ac:dyDescent="0.25">
      <c r="D2746" s="36" t="s">
        <v>509</v>
      </c>
      <c r="E2746" s="35"/>
      <c r="H2746" s="35"/>
      <c r="K2746" s="33">
        <f>SUM(J2744:J2745)</f>
        <v>10.42375</v>
      </c>
    </row>
    <row r="2747" spans="1:27" x14ac:dyDescent="0.25">
      <c r="B2747" s="23" t="s">
        <v>497</v>
      </c>
      <c r="E2747" s="35"/>
      <c r="H2747" s="35"/>
      <c r="K2747" s="35"/>
    </row>
    <row r="2748" spans="1:27" x14ac:dyDescent="0.25">
      <c r="B2748" t="s">
        <v>559</v>
      </c>
      <c r="C2748" t="s">
        <v>30</v>
      </c>
      <c r="D2748" t="s">
        <v>560</v>
      </c>
      <c r="E2748" s="32">
        <v>2.2000000000000001E-3</v>
      </c>
      <c r="G2748" t="s">
        <v>507</v>
      </c>
      <c r="H2748" s="33">
        <v>238.65468999999999</v>
      </c>
      <c r="I2748" t="s">
        <v>508</v>
      </c>
      <c r="J2748" s="34">
        <f>ROUND(E2748* H2748,5)</f>
        <v>0.52503999999999995</v>
      </c>
      <c r="K2748" s="35"/>
    </row>
    <row r="2749" spans="1:27" x14ac:dyDescent="0.25">
      <c r="D2749" s="36" t="s">
        <v>795</v>
      </c>
      <c r="E2749" s="35"/>
      <c r="H2749" s="35"/>
      <c r="K2749" s="33">
        <f>SUM(J2748:J2748)</f>
        <v>0.52503999999999995</v>
      </c>
    </row>
    <row r="2750" spans="1:27" x14ac:dyDescent="0.25">
      <c r="E2750" s="35"/>
      <c r="H2750" s="35"/>
      <c r="K2750" s="35"/>
    </row>
    <row r="2751" spans="1:27" x14ac:dyDescent="0.25">
      <c r="D2751" s="36" t="s">
        <v>525</v>
      </c>
      <c r="E2751" s="35"/>
      <c r="H2751" s="35">
        <v>2.5</v>
      </c>
      <c r="I2751" t="s">
        <v>526</v>
      </c>
      <c r="J2751">
        <f>ROUND(H2751/100*K2746,5)</f>
        <v>0.26058999999999999</v>
      </c>
      <c r="K2751" s="35"/>
    </row>
    <row r="2752" spans="1:27" x14ac:dyDescent="0.25">
      <c r="D2752" s="36" t="s">
        <v>524</v>
      </c>
      <c r="E2752" s="35"/>
      <c r="H2752" s="35"/>
      <c r="K2752" s="37">
        <f>SUM(J2743:J2751)</f>
        <v>11.209380000000001</v>
      </c>
    </row>
    <row r="2753" spans="1:27" x14ac:dyDescent="0.25">
      <c r="D2753" s="36" t="s">
        <v>527</v>
      </c>
      <c r="E2753" s="35"/>
      <c r="H2753" s="35"/>
      <c r="K2753" s="37">
        <f>SUM(K2752:K2752)</f>
        <v>11.209380000000001</v>
      </c>
    </row>
    <row r="2755" spans="1:27" ht="45" customHeight="1" x14ac:dyDescent="0.25">
      <c r="A2755" s="27" t="s">
        <v>1752</v>
      </c>
      <c r="B2755" s="27" t="s">
        <v>314</v>
      </c>
      <c r="C2755" s="28" t="s">
        <v>17</v>
      </c>
      <c r="D2755" s="7" t="s">
        <v>315</v>
      </c>
      <c r="E2755" s="6"/>
      <c r="F2755" s="6"/>
      <c r="G2755" s="28"/>
      <c r="H2755" s="30" t="s">
        <v>500</v>
      </c>
      <c r="I2755" s="5">
        <v>1</v>
      </c>
      <c r="J2755" s="4"/>
      <c r="K2755" s="31">
        <f>ROUND(K2769,2)</f>
        <v>38.9</v>
      </c>
      <c r="L2755" s="29" t="s">
        <v>1753</v>
      </c>
      <c r="M2755" s="28"/>
      <c r="N2755" s="28"/>
      <c r="O2755" s="28"/>
      <c r="P2755" s="28"/>
      <c r="Q2755" s="28"/>
      <c r="R2755" s="28"/>
      <c r="S2755" s="28"/>
      <c r="T2755" s="28"/>
      <c r="U2755" s="28"/>
      <c r="V2755" s="28"/>
      <c r="W2755" s="28"/>
      <c r="X2755" s="28"/>
      <c r="Y2755" s="28"/>
      <c r="Z2755" s="28"/>
      <c r="AA2755" s="28"/>
    </row>
    <row r="2756" spans="1:27" x14ac:dyDescent="0.25">
      <c r="B2756" s="23" t="s">
        <v>502</v>
      </c>
    </row>
    <row r="2757" spans="1:27" x14ac:dyDescent="0.25">
      <c r="B2757" t="s">
        <v>816</v>
      </c>
      <c r="C2757" t="s">
        <v>504</v>
      </c>
      <c r="D2757" t="s">
        <v>817</v>
      </c>
      <c r="E2757" s="32">
        <v>0.84</v>
      </c>
      <c r="F2757" t="s">
        <v>506</v>
      </c>
      <c r="G2757" t="s">
        <v>507</v>
      </c>
      <c r="H2757" s="33">
        <v>29.42</v>
      </c>
      <c r="I2757" t="s">
        <v>508</v>
      </c>
      <c r="J2757" s="34">
        <f>ROUND(E2757/I2755* H2757,5)</f>
        <v>24.712800000000001</v>
      </c>
      <c r="K2757" s="35"/>
    </row>
    <row r="2758" spans="1:27" x14ac:dyDescent="0.25">
      <c r="B2758" t="s">
        <v>624</v>
      </c>
      <c r="C2758" t="s">
        <v>504</v>
      </c>
      <c r="D2758" t="s">
        <v>625</v>
      </c>
      <c r="E2758" s="32">
        <v>0.42</v>
      </c>
      <c r="F2758" t="s">
        <v>506</v>
      </c>
      <c r="G2758" t="s">
        <v>507</v>
      </c>
      <c r="H2758" s="33">
        <v>24.55</v>
      </c>
      <c r="I2758" t="s">
        <v>508</v>
      </c>
      <c r="J2758" s="34">
        <f>ROUND(E2758/I2755* H2758,5)</f>
        <v>10.311</v>
      </c>
      <c r="K2758" s="35"/>
    </row>
    <row r="2759" spans="1:27" x14ac:dyDescent="0.25">
      <c r="D2759" s="36" t="s">
        <v>509</v>
      </c>
      <c r="E2759" s="35"/>
      <c r="H2759" s="35"/>
      <c r="K2759" s="33">
        <f>SUM(J2757:J2758)</f>
        <v>35.023800000000001</v>
      </c>
    </row>
    <row r="2760" spans="1:27" x14ac:dyDescent="0.25">
      <c r="B2760" s="23" t="s">
        <v>514</v>
      </c>
      <c r="E2760" s="35"/>
      <c r="H2760" s="35"/>
      <c r="K2760" s="35"/>
    </row>
    <row r="2761" spans="1:27" x14ac:dyDescent="0.25">
      <c r="B2761" t="s">
        <v>1754</v>
      </c>
      <c r="C2761" t="s">
        <v>425</v>
      </c>
      <c r="D2761" t="s">
        <v>1755</v>
      </c>
      <c r="E2761" s="32">
        <v>3.15E-3</v>
      </c>
      <c r="G2761" t="s">
        <v>507</v>
      </c>
      <c r="H2761" s="33">
        <v>260.77</v>
      </c>
      <c r="I2761" t="s">
        <v>508</v>
      </c>
      <c r="J2761" s="34">
        <f>ROUND(E2761* H2761,5)</f>
        <v>0.82142999999999999</v>
      </c>
      <c r="K2761" s="35"/>
    </row>
    <row r="2762" spans="1:27" x14ac:dyDescent="0.25">
      <c r="D2762" s="36" t="s">
        <v>523</v>
      </c>
      <c r="E2762" s="35"/>
      <c r="H2762" s="35"/>
      <c r="K2762" s="33">
        <f>SUM(J2761:J2761)</f>
        <v>0.82142999999999999</v>
      </c>
    </row>
    <row r="2763" spans="1:27" x14ac:dyDescent="0.25">
      <c r="B2763" s="23" t="s">
        <v>497</v>
      </c>
      <c r="E2763" s="35"/>
      <c r="H2763" s="35"/>
      <c r="K2763" s="35"/>
    </row>
    <row r="2764" spans="1:27" x14ac:dyDescent="0.25">
      <c r="B2764" t="s">
        <v>553</v>
      </c>
      <c r="C2764" t="s">
        <v>30</v>
      </c>
      <c r="D2764" t="s">
        <v>554</v>
      </c>
      <c r="E2764" s="32">
        <v>1.9439999999999999E-2</v>
      </c>
      <c r="G2764" t="s">
        <v>507</v>
      </c>
      <c r="H2764" s="33">
        <v>112.34699999999999</v>
      </c>
      <c r="I2764" t="s">
        <v>508</v>
      </c>
      <c r="J2764" s="34">
        <f>ROUND(E2764* H2764,5)</f>
        <v>2.1840299999999999</v>
      </c>
      <c r="K2764" s="35"/>
    </row>
    <row r="2765" spans="1:27" x14ac:dyDescent="0.25">
      <c r="D2765" s="36" t="s">
        <v>795</v>
      </c>
      <c r="E2765" s="35"/>
      <c r="H2765" s="35"/>
      <c r="K2765" s="33">
        <f>SUM(J2764:J2764)</f>
        <v>2.1840299999999999</v>
      </c>
    </row>
    <row r="2766" spans="1:27" x14ac:dyDescent="0.25">
      <c r="E2766" s="35"/>
      <c r="H2766" s="35"/>
      <c r="K2766" s="35"/>
    </row>
    <row r="2767" spans="1:27" x14ac:dyDescent="0.25">
      <c r="D2767" s="36" t="s">
        <v>525</v>
      </c>
      <c r="E2767" s="35"/>
      <c r="H2767" s="35">
        <v>2.5</v>
      </c>
      <c r="I2767" t="s">
        <v>526</v>
      </c>
      <c r="J2767">
        <f>ROUND(H2767/100*K2759,5)</f>
        <v>0.87560000000000004</v>
      </c>
      <c r="K2767" s="35"/>
    </row>
    <row r="2768" spans="1:27" x14ac:dyDescent="0.25">
      <c r="D2768" s="36" t="s">
        <v>524</v>
      </c>
      <c r="E2768" s="35"/>
      <c r="H2768" s="35"/>
      <c r="K2768" s="37">
        <f>SUM(J2756:J2767)</f>
        <v>38.904859999999999</v>
      </c>
    </row>
    <row r="2769" spans="1:27" x14ac:dyDescent="0.25">
      <c r="D2769" s="36" t="s">
        <v>527</v>
      </c>
      <c r="E2769" s="35"/>
      <c r="H2769" s="35"/>
      <c r="K2769" s="37">
        <f>SUM(K2768:K2768)</f>
        <v>38.904859999999999</v>
      </c>
    </row>
    <row r="2771" spans="1:27" ht="45" customHeight="1" x14ac:dyDescent="0.25">
      <c r="A2771" s="27" t="s">
        <v>1756</v>
      </c>
      <c r="B2771" s="27" t="s">
        <v>60</v>
      </c>
      <c r="C2771" s="28" t="s">
        <v>17</v>
      </c>
      <c r="D2771" s="7" t="s">
        <v>61</v>
      </c>
      <c r="E2771" s="6"/>
      <c r="F2771" s="6"/>
      <c r="G2771" s="28"/>
      <c r="H2771" s="30" t="s">
        <v>500</v>
      </c>
      <c r="I2771" s="5">
        <v>1.429</v>
      </c>
      <c r="J2771" s="4"/>
      <c r="K2771" s="31">
        <f>ROUND(K2784,2)</f>
        <v>34.76</v>
      </c>
      <c r="L2771" s="29" t="s">
        <v>1757</v>
      </c>
      <c r="M2771" s="28"/>
      <c r="N2771" s="28"/>
      <c r="O2771" s="28"/>
      <c r="P2771" s="28"/>
      <c r="Q2771" s="28"/>
      <c r="R2771" s="28"/>
      <c r="S2771" s="28"/>
      <c r="T2771" s="28"/>
      <c r="U2771" s="28"/>
      <c r="V2771" s="28"/>
      <c r="W2771" s="28"/>
      <c r="X2771" s="28"/>
      <c r="Y2771" s="28"/>
      <c r="Z2771" s="28"/>
      <c r="AA2771" s="28"/>
    </row>
    <row r="2772" spans="1:27" x14ac:dyDescent="0.25">
      <c r="B2772" s="23" t="s">
        <v>502</v>
      </c>
    </row>
    <row r="2773" spans="1:27" x14ac:dyDescent="0.25">
      <c r="B2773" t="s">
        <v>891</v>
      </c>
      <c r="C2773" t="s">
        <v>504</v>
      </c>
      <c r="D2773" t="s">
        <v>892</v>
      </c>
      <c r="E2773" s="32">
        <v>0.34</v>
      </c>
      <c r="F2773" t="s">
        <v>506</v>
      </c>
      <c r="G2773" t="s">
        <v>507</v>
      </c>
      <c r="H2773" s="33">
        <v>29.42</v>
      </c>
      <c r="I2773" t="s">
        <v>508</v>
      </c>
      <c r="J2773" s="34">
        <f>ROUND(E2773/I2771* H2773,5)</f>
        <v>6.99986</v>
      </c>
      <c r="K2773" s="35"/>
    </row>
    <row r="2774" spans="1:27" x14ac:dyDescent="0.25">
      <c r="B2774" t="s">
        <v>624</v>
      </c>
      <c r="C2774" t="s">
        <v>504</v>
      </c>
      <c r="D2774" t="s">
        <v>625</v>
      </c>
      <c r="E2774" s="32">
        <v>0.1</v>
      </c>
      <c r="F2774" t="s">
        <v>506</v>
      </c>
      <c r="G2774" t="s">
        <v>507</v>
      </c>
      <c r="H2774" s="33">
        <v>24.55</v>
      </c>
      <c r="I2774" t="s">
        <v>508</v>
      </c>
      <c r="J2774" s="34">
        <f>ROUND(E2774/I2771* H2774,5)</f>
        <v>1.7179800000000001</v>
      </c>
      <c r="K2774" s="35"/>
    </row>
    <row r="2775" spans="1:27" x14ac:dyDescent="0.25">
      <c r="D2775" s="36" t="s">
        <v>509</v>
      </c>
      <c r="E2775" s="35"/>
      <c r="H2775" s="35"/>
      <c r="K2775" s="33">
        <f>SUM(J2773:J2774)</f>
        <v>8.7178400000000007</v>
      </c>
    </row>
    <row r="2776" spans="1:27" x14ac:dyDescent="0.25">
      <c r="B2776" s="23" t="s">
        <v>514</v>
      </c>
      <c r="E2776" s="35"/>
      <c r="H2776" s="35"/>
      <c r="K2776" s="35"/>
    </row>
    <row r="2777" spans="1:27" x14ac:dyDescent="0.25">
      <c r="B2777" t="s">
        <v>972</v>
      </c>
      <c r="C2777" t="s">
        <v>551</v>
      </c>
      <c r="D2777" t="s">
        <v>973</v>
      </c>
      <c r="E2777" s="32">
        <v>0.70499999999999996</v>
      </c>
      <c r="G2777" t="s">
        <v>507</v>
      </c>
      <c r="H2777" s="33">
        <v>0.56000000000000005</v>
      </c>
      <c r="I2777" t="s">
        <v>508</v>
      </c>
      <c r="J2777" s="34">
        <f>ROUND(E2777* H2777,5)</f>
        <v>0.39479999999999998</v>
      </c>
      <c r="K2777" s="35"/>
    </row>
    <row r="2778" spans="1:27" x14ac:dyDescent="0.25">
      <c r="B2778" t="s">
        <v>1758</v>
      </c>
      <c r="C2778" t="s">
        <v>17</v>
      </c>
      <c r="D2778" t="s">
        <v>1759</v>
      </c>
      <c r="E2778" s="32">
        <v>1.1000000000000001</v>
      </c>
      <c r="G2778" t="s">
        <v>507</v>
      </c>
      <c r="H2778" s="33">
        <v>21.16</v>
      </c>
      <c r="I2778" t="s">
        <v>508</v>
      </c>
      <c r="J2778" s="34">
        <f>ROUND(E2778* H2778,5)</f>
        <v>23.276</v>
      </c>
      <c r="K2778" s="35"/>
    </row>
    <row r="2779" spans="1:27" x14ac:dyDescent="0.25">
      <c r="B2779" t="s">
        <v>968</v>
      </c>
      <c r="C2779" t="s">
        <v>551</v>
      </c>
      <c r="D2779" t="s">
        <v>969</v>
      </c>
      <c r="E2779" s="32">
        <v>4.9028</v>
      </c>
      <c r="G2779" t="s">
        <v>507</v>
      </c>
      <c r="H2779" s="33">
        <v>0.44</v>
      </c>
      <c r="I2779" t="s">
        <v>508</v>
      </c>
      <c r="J2779" s="34">
        <f>ROUND(E2779* H2779,5)</f>
        <v>2.1572300000000002</v>
      </c>
      <c r="K2779" s="35"/>
    </row>
    <row r="2780" spans="1:27" x14ac:dyDescent="0.25">
      <c r="D2780" s="36" t="s">
        <v>523</v>
      </c>
      <c r="E2780" s="35"/>
      <c r="H2780" s="35"/>
      <c r="K2780" s="33">
        <f>SUM(J2777:J2779)</f>
        <v>25.828029999999998</v>
      </c>
    </row>
    <row r="2781" spans="1:27" x14ac:dyDescent="0.25">
      <c r="E2781" s="35"/>
      <c r="H2781" s="35"/>
      <c r="K2781" s="35"/>
    </row>
    <row r="2782" spans="1:27" x14ac:dyDescent="0.25">
      <c r="D2782" s="36" t="s">
        <v>525</v>
      </c>
      <c r="E2782" s="35"/>
      <c r="H2782" s="35">
        <v>2.5</v>
      </c>
      <c r="I2782" t="s">
        <v>526</v>
      </c>
      <c r="J2782">
        <f>ROUND(H2782/100*K2775,5)</f>
        <v>0.21795</v>
      </c>
      <c r="K2782" s="35"/>
    </row>
    <row r="2783" spans="1:27" x14ac:dyDescent="0.25">
      <c r="D2783" s="36" t="s">
        <v>524</v>
      </c>
      <c r="E2783" s="35"/>
      <c r="H2783" s="35"/>
      <c r="K2783" s="37">
        <f>SUM(J2772:J2782)</f>
        <v>34.763820000000003</v>
      </c>
    </row>
    <row r="2784" spans="1:27" x14ac:dyDescent="0.25">
      <c r="D2784" s="36" t="s">
        <v>527</v>
      </c>
      <c r="E2784" s="35"/>
      <c r="H2784" s="35"/>
      <c r="K2784" s="37">
        <f>SUM(K2783:K2783)</f>
        <v>34.763820000000003</v>
      </c>
    </row>
    <row r="2786" spans="1:27" ht="45" customHeight="1" x14ac:dyDescent="0.25">
      <c r="A2786" s="27" t="s">
        <v>1760</v>
      </c>
      <c r="B2786" s="27" t="s">
        <v>318</v>
      </c>
      <c r="C2786" s="28" t="s">
        <v>17</v>
      </c>
      <c r="D2786" s="7" t="s">
        <v>319</v>
      </c>
      <c r="E2786" s="6"/>
      <c r="F2786" s="6"/>
      <c r="G2786" s="28"/>
      <c r="H2786" s="30" t="s">
        <v>500</v>
      </c>
      <c r="I2786" s="5">
        <v>1</v>
      </c>
      <c r="J2786" s="4"/>
      <c r="K2786" s="31">
        <f>ROUND(K2799,2)</f>
        <v>66.099999999999994</v>
      </c>
      <c r="L2786" s="29" t="s">
        <v>1761</v>
      </c>
      <c r="M2786" s="28"/>
      <c r="N2786" s="28"/>
      <c r="O2786" s="28"/>
      <c r="P2786" s="28"/>
      <c r="Q2786" s="28"/>
      <c r="R2786" s="28"/>
      <c r="S2786" s="28"/>
      <c r="T2786" s="28"/>
      <c r="U2786" s="28"/>
      <c r="V2786" s="28"/>
      <c r="W2786" s="28"/>
      <c r="X2786" s="28"/>
      <c r="Y2786" s="28"/>
      <c r="Z2786" s="28"/>
      <c r="AA2786" s="28"/>
    </row>
    <row r="2787" spans="1:27" x14ac:dyDescent="0.25">
      <c r="B2787" s="23" t="s">
        <v>502</v>
      </c>
    </row>
    <row r="2788" spans="1:27" x14ac:dyDescent="0.25">
      <c r="B2788" t="s">
        <v>891</v>
      </c>
      <c r="C2788" t="s">
        <v>504</v>
      </c>
      <c r="D2788" t="s">
        <v>892</v>
      </c>
      <c r="E2788" s="32">
        <v>0.75</v>
      </c>
      <c r="F2788" t="s">
        <v>506</v>
      </c>
      <c r="G2788" t="s">
        <v>507</v>
      </c>
      <c r="H2788" s="33">
        <v>29.42</v>
      </c>
      <c r="I2788" t="s">
        <v>508</v>
      </c>
      <c r="J2788" s="34">
        <f>ROUND(E2788/I2786* H2788,5)</f>
        <v>22.065000000000001</v>
      </c>
      <c r="K2788" s="35"/>
    </row>
    <row r="2789" spans="1:27" x14ac:dyDescent="0.25">
      <c r="B2789" t="s">
        <v>624</v>
      </c>
      <c r="C2789" t="s">
        <v>504</v>
      </c>
      <c r="D2789" t="s">
        <v>625</v>
      </c>
      <c r="E2789" s="32">
        <v>0.375</v>
      </c>
      <c r="F2789" t="s">
        <v>506</v>
      </c>
      <c r="G2789" t="s">
        <v>507</v>
      </c>
      <c r="H2789" s="33">
        <v>24.55</v>
      </c>
      <c r="I2789" t="s">
        <v>508</v>
      </c>
      <c r="J2789" s="34">
        <f>ROUND(E2789/I2786* H2789,5)</f>
        <v>9.2062500000000007</v>
      </c>
      <c r="K2789" s="35"/>
    </row>
    <row r="2790" spans="1:27" x14ac:dyDescent="0.25">
      <c r="D2790" s="36" t="s">
        <v>509</v>
      </c>
      <c r="E2790" s="35"/>
      <c r="H2790" s="35"/>
      <c r="K2790" s="33">
        <f>SUM(J2788:J2789)</f>
        <v>31.271250000000002</v>
      </c>
    </row>
    <row r="2791" spans="1:27" x14ac:dyDescent="0.25">
      <c r="B2791" s="23" t="s">
        <v>514</v>
      </c>
      <c r="E2791" s="35"/>
      <c r="H2791" s="35"/>
      <c r="K2791" s="35"/>
    </row>
    <row r="2792" spans="1:27" x14ac:dyDescent="0.25">
      <c r="B2792" t="s">
        <v>977</v>
      </c>
      <c r="C2792" t="s">
        <v>551</v>
      </c>
      <c r="D2792" t="s">
        <v>978</v>
      </c>
      <c r="E2792" s="32">
        <v>0.495</v>
      </c>
      <c r="G2792" t="s">
        <v>507</v>
      </c>
      <c r="H2792" s="33">
        <v>1.48</v>
      </c>
      <c r="I2792" t="s">
        <v>508</v>
      </c>
      <c r="J2792" s="34">
        <f>ROUND(E2792* H2792,5)</f>
        <v>0.73260000000000003</v>
      </c>
      <c r="K2792" s="35"/>
    </row>
    <row r="2793" spans="1:27" x14ac:dyDescent="0.25">
      <c r="B2793" t="s">
        <v>1762</v>
      </c>
      <c r="C2793" t="s">
        <v>551</v>
      </c>
      <c r="D2793" t="s">
        <v>1763</v>
      </c>
      <c r="E2793" s="32">
        <v>5.8813000000000004</v>
      </c>
      <c r="G2793" t="s">
        <v>507</v>
      </c>
      <c r="H2793" s="33">
        <v>0.83</v>
      </c>
      <c r="I2793" t="s">
        <v>508</v>
      </c>
      <c r="J2793" s="34">
        <f>ROUND(E2793* H2793,5)</f>
        <v>4.8814799999999998</v>
      </c>
      <c r="K2793" s="35"/>
    </row>
    <row r="2794" spans="1:27" x14ac:dyDescent="0.25">
      <c r="B2794" t="s">
        <v>1764</v>
      </c>
      <c r="C2794" t="s">
        <v>90</v>
      </c>
      <c r="D2794" t="s">
        <v>1765</v>
      </c>
      <c r="E2794" s="32">
        <v>40.04</v>
      </c>
      <c r="G2794" t="s">
        <v>507</v>
      </c>
      <c r="H2794" s="33">
        <v>0.71</v>
      </c>
      <c r="I2794" t="s">
        <v>508</v>
      </c>
      <c r="J2794" s="34">
        <f>ROUND(E2794* H2794,5)</f>
        <v>28.4284</v>
      </c>
      <c r="K2794" s="35"/>
    </row>
    <row r="2795" spans="1:27" x14ac:dyDescent="0.25">
      <c r="D2795" s="36" t="s">
        <v>523</v>
      </c>
      <c r="E2795" s="35"/>
      <c r="H2795" s="35"/>
      <c r="K2795" s="33">
        <f>SUM(J2792:J2794)</f>
        <v>34.042479999999998</v>
      </c>
    </row>
    <row r="2796" spans="1:27" x14ac:dyDescent="0.25">
      <c r="E2796" s="35"/>
      <c r="H2796" s="35"/>
      <c r="K2796" s="35"/>
    </row>
    <row r="2797" spans="1:27" x14ac:dyDescent="0.25">
      <c r="D2797" s="36" t="s">
        <v>525</v>
      </c>
      <c r="E2797" s="35"/>
      <c r="H2797" s="35">
        <v>2.5</v>
      </c>
      <c r="I2797" t="s">
        <v>526</v>
      </c>
      <c r="J2797">
        <f>ROUND(H2797/100*K2790,5)</f>
        <v>0.78178000000000003</v>
      </c>
      <c r="K2797" s="35"/>
    </row>
    <row r="2798" spans="1:27" x14ac:dyDescent="0.25">
      <c r="D2798" s="36" t="s">
        <v>524</v>
      </c>
      <c r="E2798" s="35"/>
      <c r="H2798" s="35"/>
      <c r="K2798" s="37">
        <f>SUM(J2787:J2797)</f>
        <v>66.09550999999999</v>
      </c>
    </row>
    <row r="2799" spans="1:27" x14ac:dyDescent="0.25">
      <c r="D2799" s="36" t="s">
        <v>527</v>
      </c>
      <c r="E2799" s="35"/>
      <c r="H2799" s="35"/>
      <c r="K2799" s="37">
        <f>SUM(K2798:K2798)</f>
        <v>66.09550999999999</v>
      </c>
    </row>
    <row r="2801" spans="1:27" ht="45" customHeight="1" x14ac:dyDescent="0.25">
      <c r="A2801" s="27" t="s">
        <v>1766</v>
      </c>
      <c r="B2801" s="27" t="s">
        <v>316</v>
      </c>
      <c r="C2801" s="28" t="s">
        <v>17</v>
      </c>
      <c r="D2801" s="7" t="s">
        <v>317</v>
      </c>
      <c r="E2801" s="6"/>
      <c r="F2801" s="6"/>
      <c r="G2801" s="28"/>
      <c r="H2801" s="30" t="s">
        <v>500</v>
      </c>
      <c r="I2801" s="5">
        <v>1</v>
      </c>
      <c r="J2801" s="4"/>
      <c r="K2801" s="31">
        <f>ROUND(K2814,2)</f>
        <v>66.099999999999994</v>
      </c>
      <c r="L2801" s="29" t="s">
        <v>1767</v>
      </c>
      <c r="M2801" s="28"/>
      <c r="N2801" s="28"/>
      <c r="O2801" s="28"/>
      <c r="P2801" s="28"/>
      <c r="Q2801" s="28"/>
      <c r="R2801" s="28"/>
      <c r="S2801" s="28"/>
      <c r="T2801" s="28"/>
      <c r="U2801" s="28"/>
      <c r="V2801" s="28"/>
      <c r="W2801" s="28"/>
      <c r="X2801" s="28"/>
      <c r="Y2801" s="28"/>
      <c r="Z2801" s="28"/>
      <c r="AA2801" s="28"/>
    </row>
    <row r="2802" spans="1:27" x14ac:dyDescent="0.25">
      <c r="B2802" s="23" t="s">
        <v>502</v>
      </c>
    </row>
    <row r="2803" spans="1:27" x14ac:dyDescent="0.25">
      <c r="B2803" t="s">
        <v>891</v>
      </c>
      <c r="C2803" t="s">
        <v>504</v>
      </c>
      <c r="D2803" t="s">
        <v>892</v>
      </c>
      <c r="E2803" s="32">
        <v>0.75</v>
      </c>
      <c r="F2803" t="s">
        <v>506</v>
      </c>
      <c r="G2803" t="s">
        <v>507</v>
      </c>
      <c r="H2803" s="33">
        <v>29.42</v>
      </c>
      <c r="I2803" t="s">
        <v>508</v>
      </c>
      <c r="J2803" s="34">
        <f>ROUND(E2803/I2801* H2803,5)</f>
        <v>22.065000000000001</v>
      </c>
      <c r="K2803" s="35"/>
    </row>
    <row r="2804" spans="1:27" x14ac:dyDescent="0.25">
      <c r="B2804" t="s">
        <v>624</v>
      </c>
      <c r="C2804" t="s">
        <v>504</v>
      </c>
      <c r="D2804" t="s">
        <v>625</v>
      </c>
      <c r="E2804" s="32">
        <v>0.375</v>
      </c>
      <c r="F2804" t="s">
        <v>506</v>
      </c>
      <c r="G2804" t="s">
        <v>507</v>
      </c>
      <c r="H2804" s="33">
        <v>24.55</v>
      </c>
      <c r="I2804" t="s">
        <v>508</v>
      </c>
      <c r="J2804" s="34">
        <f>ROUND(E2804/I2801* H2804,5)</f>
        <v>9.2062500000000007</v>
      </c>
      <c r="K2804" s="35"/>
    </row>
    <row r="2805" spans="1:27" x14ac:dyDescent="0.25">
      <c r="D2805" s="36" t="s">
        <v>509</v>
      </c>
      <c r="E2805" s="35"/>
      <c r="H2805" s="35"/>
      <c r="K2805" s="33">
        <f>SUM(J2803:J2804)</f>
        <v>31.271250000000002</v>
      </c>
    </row>
    <row r="2806" spans="1:27" x14ac:dyDescent="0.25">
      <c r="B2806" s="23" t="s">
        <v>514</v>
      </c>
      <c r="E2806" s="35"/>
      <c r="H2806" s="35"/>
      <c r="K2806" s="35"/>
    </row>
    <row r="2807" spans="1:27" x14ac:dyDescent="0.25">
      <c r="B2807" t="s">
        <v>1762</v>
      </c>
      <c r="C2807" t="s">
        <v>551</v>
      </c>
      <c r="D2807" t="s">
        <v>1763</v>
      </c>
      <c r="E2807" s="32">
        <v>5.8813000000000004</v>
      </c>
      <c r="G2807" t="s">
        <v>507</v>
      </c>
      <c r="H2807" s="33">
        <v>0.83</v>
      </c>
      <c r="I2807" t="s">
        <v>508</v>
      </c>
      <c r="J2807" s="34">
        <f>ROUND(E2807* H2807,5)</f>
        <v>4.8814799999999998</v>
      </c>
      <c r="K2807" s="35"/>
    </row>
    <row r="2808" spans="1:27" x14ac:dyDescent="0.25">
      <c r="B2808" t="s">
        <v>1764</v>
      </c>
      <c r="C2808" t="s">
        <v>90</v>
      </c>
      <c r="D2808" t="s">
        <v>1765</v>
      </c>
      <c r="E2808" s="32">
        <v>40.04</v>
      </c>
      <c r="G2808" t="s">
        <v>507</v>
      </c>
      <c r="H2808" s="33">
        <v>0.71</v>
      </c>
      <c r="I2808" t="s">
        <v>508</v>
      </c>
      <c r="J2808" s="34">
        <f>ROUND(E2808* H2808,5)</f>
        <v>28.4284</v>
      </c>
      <c r="K2808" s="35"/>
    </row>
    <row r="2809" spans="1:27" x14ac:dyDescent="0.25">
      <c r="B2809" t="s">
        <v>977</v>
      </c>
      <c r="C2809" t="s">
        <v>551</v>
      </c>
      <c r="D2809" t="s">
        <v>978</v>
      </c>
      <c r="E2809" s="32">
        <v>0.495</v>
      </c>
      <c r="G2809" t="s">
        <v>507</v>
      </c>
      <c r="H2809" s="33">
        <v>1.48</v>
      </c>
      <c r="I2809" t="s">
        <v>508</v>
      </c>
      <c r="J2809" s="34">
        <f>ROUND(E2809* H2809,5)</f>
        <v>0.73260000000000003</v>
      </c>
      <c r="K2809" s="35"/>
    </row>
    <row r="2810" spans="1:27" x14ac:dyDescent="0.25">
      <c r="D2810" s="36" t="s">
        <v>523</v>
      </c>
      <c r="E2810" s="35"/>
      <c r="H2810" s="35"/>
      <c r="K2810" s="33">
        <f>SUM(J2807:J2809)</f>
        <v>34.042479999999998</v>
      </c>
    </row>
    <row r="2811" spans="1:27" x14ac:dyDescent="0.25">
      <c r="E2811" s="35"/>
      <c r="H2811" s="35"/>
      <c r="K2811" s="35"/>
    </row>
    <row r="2812" spans="1:27" x14ac:dyDescent="0.25">
      <c r="D2812" s="36" t="s">
        <v>525</v>
      </c>
      <c r="E2812" s="35"/>
      <c r="H2812" s="35">
        <v>2.5</v>
      </c>
      <c r="I2812" t="s">
        <v>526</v>
      </c>
      <c r="J2812">
        <f>ROUND(H2812/100*K2805,5)</f>
        <v>0.78178000000000003</v>
      </c>
      <c r="K2812" s="35"/>
    </row>
    <row r="2813" spans="1:27" x14ac:dyDescent="0.25">
      <c r="D2813" s="36" t="s">
        <v>524</v>
      </c>
      <c r="E2813" s="35"/>
      <c r="H2813" s="35"/>
      <c r="K2813" s="37">
        <f>SUM(J2802:J2812)</f>
        <v>66.095510000000004</v>
      </c>
    </row>
    <row r="2814" spans="1:27" x14ac:dyDescent="0.25">
      <c r="D2814" s="36" t="s">
        <v>527</v>
      </c>
      <c r="E2814" s="35"/>
      <c r="H2814" s="35"/>
      <c r="K2814" s="37">
        <f>SUM(K2813:K2813)</f>
        <v>66.095510000000004</v>
      </c>
    </row>
    <row r="2816" spans="1:27" ht="45" customHeight="1" x14ac:dyDescent="0.25">
      <c r="A2816" s="27" t="s">
        <v>1768</v>
      </c>
      <c r="B2816" s="27" t="s">
        <v>58</v>
      </c>
      <c r="C2816" s="28" t="s">
        <v>17</v>
      </c>
      <c r="D2816" s="7" t="s">
        <v>59</v>
      </c>
      <c r="E2816" s="6"/>
      <c r="F2816" s="6"/>
      <c r="G2816" s="28"/>
      <c r="H2816" s="30" t="s">
        <v>500</v>
      </c>
      <c r="I2816" s="5">
        <v>1</v>
      </c>
      <c r="J2816" s="4"/>
      <c r="K2816" s="31">
        <f>ROUND(K2828,2)</f>
        <v>54.44</v>
      </c>
      <c r="L2816" s="29" t="s">
        <v>1769</v>
      </c>
      <c r="M2816" s="28"/>
      <c r="N2816" s="28"/>
      <c r="O2816" s="28"/>
      <c r="P2816" s="28"/>
      <c r="Q2816" s="28"/>
      <c r="R2816" s="28"/>
      <c r="S2816" s="28"/>
      <c r="T2816" s="28"/>
      <c r="U2816" s="28"/>
      <c r="V2816" s="28"/>
      <c r="W2816" s="28"/>
      <c r="X2816" s="28"/>
      <c r="Y2816" s="28"/>
      <c r="Z2816" s="28"/>
      <c r="AA2816" s="28"/>
    </row>
    <row r="2817" spans="1:27" x14ac:dyDescent="0.25">
      <c r="B2817" s="23" t="s">
        <v>502</v>
      </c>
    </row>
    <row r="2818" spans="1:27" x14ac:dyDescent="0.25">
      <c r="B2818" t="s">
        <v>825</v>
      </c>
      <c r="C2818" t="s">
        <v>504</v>
      </c>
      <c r="D2818" t="s">
        <v>826</v>
      </c>
      <c r="E2818" s="32">
        <v>0.23</v>
      </c>
      <c r="F2818" t="s">
        <v>506</v>
      </c>
      <c r="G2818" t="s">
        <v>507</v>
      </c>
      <c r="H2818" s="33">
        <v>30.41</v>
      </c>
      <c r="I2818" t="s">
        <v>508</v>
      </c>
      <c r="J2818" s="34">
        <f>ROUND(E2818/I2816* H2818,5)</f>
        <v>6.9943</v>
      </c>
      <c r="K2818" s="35"/>
    </row>
    <row r="2819" spans="1:27" x14ac:dyDescent="0.25">
      <c r="B2819" t="s">
        <v>823</v>
      </c>
      <c r="C2819" t="s">
        <v>504</v>
      </c>
      <c r="D2819" t="s">
        <v>824</v>
      </c>
      <c r="E2819" s="32">
        <v>0.23</v>
      </c>
      <c r="F2819" t="s">
        <v>506</v>
      </c>
      <c r="G2819" t="s">
        <v>507</v>
      </c>
      <c r="H2819" s="33">
        <v>26.12</v>
      </c>
      <c r="I2819" t="s">
        <v>508</v>
      </c>
      <c r="J2819" s="34">
        <f>ROUND(E2819/I2816* H2819,5)</f>
        <v>6.0076000000000001</v>
      </c>
      <c r="K2819" s="35"/>
    </row>
    <row r="2820" spans="1:27" x14ac:dyDescent="0.25">
      <c r="D2820" s="36" t="s">
        <v>509</v>
      </c>
      <c r="E2820" s="35"/>
      <c r="H2820" s="35"/>
      <c r="K2820" s="33">
        <f>SUM(J2818:J2819)</f>
        <v>13.001899999999999</v>
      </c>
    </row>
    <row r="2821" spans="1:27" x14ac:dyDescent="0.25">
      <c r="B2821" s="23" t="s">
        <v>514</v>
      </c>
      <c r="E2821" s="35"/>
      <c r="H2821" s="35"/>
      <c r="K2821" s="35"/>
    </row>
    <row r="2822" spans="1:27" x14ac:dyDescent="0.25">
      <c r="B2822" t="s">
        <v>1770</v>
      </c>
      <c r="C2822" t="s">
        <v>17</v>
      </c>
      <c r="D2822" t="s">
        <v>1771</v>
      </c>
      <c r="E2822" s="32">
        <v>1.03</v>
      </c>
      <c r="G2822" t="s">
        <v>507</v>
      </c>
      <c r="H2822" s="33">
        <v>37.64</v>
      </c>
      <c r="I2822" t="s">
        <v>508</v>
      </c>
      <c r="J2822" s="34">
        <f>ROUND(E2822* H2822,5)</f>
        <v>38.769199999999998</v>
      </c>
      <c r="K2822" s="35"/>
    </row>
    <row r="2823" spans="1:27" x14ac:dyDescent="0.25">
      <c r="B2823" t="s">
        <v>1772</v>
      </c>
      <c r="C2823" t="s">
        <v>17</v>
      </c>
      <c r="D2823" t="s">
        <v>1773</v>
      </c>
      <c r="E2823" s="32">
        <v>1.03</v>
      </c>
      <c r="G2823" t="s">
        <v>507</v>
      </c>
      <c r="H2823" s="33">
        <v>2.4</v>
      </c>
      <c r="I2823" t="s">
        <v>508</v>
      </c>
      <c r="J2823" s="34">
        <f>ROUND(E2823* H2823,5)</f>
        <v>2.472</v>
      </c>
      <c r="K2823" s="35"/>
    </row>
    <row r="2824" spans="1:27" x14ac:dyDescent="0.25">
      <c r="D2824" s="36" t="s">
        <v>523</v>
      </c>
      <c r="E2824" s="35"/>
      <c r="H2824" s="35"/>
      <c r="K2824" s="33">
        <f>SUM(J2822:J2823)</f>
        <v>41.241199999999999</v>
      </c>
    </row>
    <row r="2825" spans="1:27" x14ac:dyDescent="0.25">
      <c r="E2825" s="35"/>
      <c r="H2825" s="35"/>
      <c r="K2825" s="35"/>
    </row>
    <row r="2826" spans="1:27" x14ac:dyDescent="0.25">
      <c r="D2826" s="36" t="s">
        <v>525</v>
      </c>
      <c r="E2826" s="35"/>
      <c r="H2826" s="35">
        <v>1.5</v>
      </c>
      <c r="I2826" t="s">
        <v>526</v>
      </c>
      <c r="J2826">
        <f>ROUND(H2826/100*K2820,5)</f>
        <v>0.19503000000000001</v>
      </c>
      <c r="K2826" s="35"/>
    </row>
    <row r="2827" spans="1:27" x14ac:dyDescent="0.25">
      <c r="D2827" s="36" t="s">
        <v>524</v>
      </c>
      <c r="E2827" s="35"/>
      <c r="H2827" s="35"/>
      <c r="K2827" s="37">
        <f>SUM(J2817:J2826)</f>
        <v>54.438130000000001</v>
      </c>
    </row>
    <row r="2828" spans="1:27" x14ac:dyDescent="0.25">
      <c r="D2828" s="36" t="s">
        <v>527</v>
      </c>
      <c r="E2828" s="35"/>
      <c r="H2828" s="35"/>
      <c r="K2828" s="37">
        <f>SUM(K2827:K2827)</f>
        <v>54.438130000000001</v>
      </c>
    </row>
    <row r="2830" spans="1:27" ht="45" customHeight="1" x14ac:dyDescent="0.25">
      <c r="A2830" s="27" t="s">
        <v>1774</v>
      </c>
      <c r="B2830" s="27" t="s">
        <v>68</v>
      </c>
      <c r="C2830" s="28" t="s">
        <v>17</v>
      </c>
      <c r="D2830" s="7" t="s">
        <v>69</v>
      </c>
      <c r="E2830" s="6"/>
      <c r="F2830" s="6"/>
      <c r="G2830" s="28"/>
      <c r="H2830" s="30" t="s">
        <v>500</v>
      </c>
      <c r="I2830" s="5">
        <v>1.1439999999999999</v>
      </c>
      <c r="J2830" s="4"/>
      <c r="K2830" s="31">
        <f>ROUND(K2842,2)</f>
        <v>20.34</v>
      </c>
      <c r="L2830" s="29" t="s">
        <v>1775</v>
      </c>
      <c r="M2830" s="28"/>
      <c r="N2830" s="28"/>
      <c r="O2830" s="28"/>
      <c r="P2830" s="28"/>
      <c r="Q2830" s="28"/>
      <c r="R2830" s="28"/>
      <c r="S2830" s="28"/>
      <c r="T2830" s="28"/>
      <c r="U2830" s="28"/>
      <c r="V2830" s="28"/>
      <c r="W2830" s="28"/>
      <c r="X2830" s="28"/>
      <c r="Y2830" s="28"/>
      <c r="Z2830" s="28"/>
      <c r="AA2830" s="28"/>
    </row>
    <row r="2831" spans="1:27" x14ac:dyDescent="0.25">
      <c r="B2831" s="23" t="s">
        <v>502</v>
      </c>
    </row>
    <row r="2832" spans="1:27" x14ac:dyDescent="0.25">
      <c r="B2832" t="s">
        <v>1776</v>
      </c>
      <c r="C2832" t="s">
        <v>504</v>
      </c>
      <c r="D2832" t="s">
        <v>1777</v>
      </c>
      <c r="E2832" s="32">
        <v>0.06</v>
      </c>
      <c r="F2832" t="s">
        <v>506</v>
      </c>
      <c r="G2832" t="s">
        <v>507</v>
      </c>
      <c r="H2832" s="33">
        <v>26.12</v>
      </c>
      <c r="I2832" t="s">
        <v>508</v>
      </c>
      <c r="J2832" s="34">
        <f>ROUND(E2832/I2830* H2832,5)</f>
        <v>1.3699300000000001</v>
      </c>
      <c r="K2832" s="35"/>
    </row>
    <row r="2833" spans="1:27" x14ac:dyDescent="0.25">
      <c r="B2833" t="s">
        <v>1778</v>
      </c>
      <c r="C2833" t="s">
        <v>504</v>
      </c>
      <c r="D2833" t="s">
        <v>1779</v>
      </c>
      <c r="E2833" s="32">
        <v>0.61</v>
      </c>
      <c r="F2833" t="s">
        <v>506</v>
      </c>
      <c r="G2833" t="s">
        <v>507</v>
      </c>
      <c r="H2833" s="33">
        <v>29.42</v>
      </c>
      <c r="I2833" t="s">
        <v>508</v>
      </c>
      <c r="J2833" s="34">
        <f>ROUND(E2833/I2830* H2833,5)</f>
        <v>15.687239999999999</v>
      </c>
      <c r="K2833" s="35"/>
    </row>
    <row r="2834" spans="1:27" x14ac:dyDescent="0.25">
      <c r="D2834" s="36" t="s">
        <v>509</v>
      </c>
      <c r="E2834" s="35"/>
      <c r="H2834" s="35"/>
      <c r="K2834" s="33">
        <f>SUM(J2832:J2833)</f>
        <v>17.057169999999999</v>
      </c>
    </row>
    <row r="2835" spans="1:27" x14ac:dyDescent="0.25">
      <c r="B2835" s="23" t="s">
        <v>514</v>
      </c>
      <c r="E2835" s="35"/>
      <c r="H2835" s="35"/>
      <c r="K2835" s="35"/>
    </row>
    <row r="2836" spans="1:27" x14ac:dyDescent="0.25">
      <c r="B2836" t="s">
        <v>1780</v>
      </c>
      <c r="C2836" t="s">
        <v>551</v>
      </c>
      <c r="D2836" t="s">
        <v>1781</v>
      </c>
      <c r="E2836" s="32">
        <v>0.20399999999999999</v>
      </c>
      <c r="G2836" t="s">
        <v>507</v>
      </c>
      <c r="H2836" s="33">
        <v>13.21</v>
      </c>
      <c r="I2836" t="s">
        <v>508</v>
      </c>
      <c r="J2836" s="34">
        <f>ROUND(E2836* H2836,5)</f>
        <v>2.6948400000000001</v>
      </c>
      <c r="K2836" s="35"/>
    </row>
    <row r="2837" spans="1:27" x14ac:dyDescent="0.25">
      <c r="B2837" t="s">
        <v>1782</v>
      </c>
      <c r="C2837" t="s">
        <v>551</v>
      </c>
      <c r="D2837" t="s">
        <v>1783</v>
      </c>
      <c r="E2837" s="32">
        <v>2.5499999999999998E-2</v>
      </c>
      <c r="G2837" t="s">
        <v>507</v>
      </c>
      <c r="H2837" s="33">
        <v>12.91</v>
      </c>
      <c r="I2837" t="s">
        <v>508</v>
      </c>
      <c r="J2837" s="34">
        <f>ROUND(E2837* H2837,5)</f>
        <v>0.32921</v>
      </c>
      <c r="K2837" s="35"/>
    </row>
    <row r="2838" spans="1:27" x14ac:dyDescent="0.25">
      <c r="D2838" s="36" t="s">
        <v>523</v>
      </c>
      <c r="E2838" s="35"/>
      <c r="H2838" s="35"/>
      <c r="K2838" s="33">
        <f>SUM(J2836:J2837)</f>
        <v>3.0240499999999999</v>
      </c>
    </row>
    <row r="2839" spans="1:27" x14ac:dyDescent="0.25">
      <c r="E2839" s="35"/>
      <c r="H2839" s="35"/>
      <c r="K2839" s="35"/>
    </row>
    <row r="2840" spans="1:27" x14ac:dyDescent="0.25">
      <c r="D2840" s="36" t="s">
        <v>525</v>
      </c>
      <c r="E2840" s="35"/>
      <c r="H2840" s="35">
        <v>1.5</v>
      </c>
      <c r="I2840" t="s">
        <v>526</v>
      </c>
      <c r="J2840">
        <f>ROUND(H2840/100*K2834,5)</f>
        <v>0.25585999999999998</v>
      </c>
      <c r="K2840" s="35"/>
    </row>
    <row r="2841" spans="1:27" x14ac:dyDescent="0.25">
      <c r="D2841" s="36" t="s">
        <v>524</v>
      </c>
      <c r="E2841" s="35"/>
      <c r="H2841" s="35"/>
      <c r="K2841" s="37">
        <f>SUM(J2831:J2840)</f>
        <v>20.337079999999997</v>
      </c>
    </row>
    <row r="2842" spans="1:27" x14ac:dyDescent="0.25">
      <c r="D2842" s="36" t="s">
        <v>527</v>
      </c>
      <c r="E2842" s="35"/>
      <c r="H2842" s="35"/>
      <c r="K2842" s="37">
        <f>SUM(K2841:K2841)</f>
        <v>20.337079999999997</v>
      </c>
    </row>
    <row r="2844" spans="1:27" ht="45" customHeight="1" x14ac:dyDescent="0.25">
      <c r="A2844" s="27" t="s">
        <v>1784</v>
      </c>
      <c r="B2844" s="27" t="s">
        <v>324</v>
      </c>
      <c r="C2844" s="28" t="s">
        <v>17</v>
      </c>
      <c r="D2844" s="7" t="s">
        <v>325</v>
      </c>
      <c r="E2844" s="6"/>
      <c r="F2844" s="6"/>
      <c r="G2844" s="28"/>
      <c r="H2844" s="30" t="s">
        <v>500</v>
      </c>
      <c r="I2844" s="5">
        <v>1</v>
      </c>
      <c r="J2844" s="4"/>
      <c r="K2844" s="31">
        <f>ROUND(K2856,2)</f>
        <v>11.46</v>
      </c>
      <c r="L2844" s="29" t="s">
        <v>1785</v>
      </c>
      <c r="M2844" s="28"/>
      <c r="N2844" s="28"/>
      <c r="O2844" s="28"/>
      <c r="P2844" s="28"/>
      <c r="Q2844" s="28"/>
      <c r="R2844" s="28"/>
      <c r="S2844" s="28"/>
      <c r="T2844" s="28"/>
      <c r="U2844" s="28"/>
      <c r="V2844" s="28"/>
      <c r="W2844" s="28"/>
      <c r="X2844" s="28"/>
      <c r="Y2844" s="28"/>
      <c r="Z2844" s="28"/>
      <c r="AA2844" s="28"/>
    </row>
    <row r="2845" spans="1:27" x14ac:dyDescent="0.25">
      <c r="B2845" s="23" t="s">
        <v>502</v>
      </c>
    </row>
    <row r="2846" spans="1:27" x14ac:dyDescent="0.25">
      <c r="B2846" t="s">
        <v>1778</v>
      </c>
      <c r="C2846" t="s">
        <v>504</v>
      </c>
      <c r="D2846" t="s">
        <v>1779</v>
      </c>
      <c r="E2846" s="32">
        <v>0.15</v>
      </c>
      <c r="F2846" t="s">
        <v>506</v>
      </c>
      <c r="G2846" t="s">
        <v>507</v>
      </c>
      <c r="H2846" s="33">
        <v>29.42</v>
      </c>
      <c r="I2846" t="s">
        <v>508</v>
      </c>
      <c r="J2846" s="34">
        <f>ROUND(E2846/I2844* H2846,5)</f>
        <v>4.4130000000000003</v>
      </c>
      <c r="K2846" s="35"/>
    </row>
    <row r="2847" spans="1:27" x14ac:dyDescent="0.25">
      <c r="B2847" t="s">
        <v>1776</v>
      </c>
      <c r="C2847" t="s">
        <v>504</v>
      </c>
      <c r="D2847" t="s">
        <v>1777</v>
      </c>
      <c r="E2847" s="32">
        <v>1.4999999999999999E-2</v>
      </c>
      <c r="F2847" t="s">
        <v>506</v>
      </c>
      <c r="G2847" t="s">
        <v>507</v>
      </c>
      <c r="H2847" s="33">
        <v>26.12</v>
      </c>
      <c r="I2847" t="s">
        <v>508</v>
      </c>
      <c r="J2847" s="34">
        <f>ROUND(E2847/I2844* H2847,5)</f>
        <v>0.39179999999999998</v>
      </c>
      <c r="K2847" s="35"/>
    </row>
    <row r="2848" spans="1:27" x14ac:dyDescent="0.25">
      <c r="D2848" s="36" t="s">
        <v>509</v>
      </c>
      <c r="E2848" s="35"/>
      <c r="H2848" s="35"/>
      <c r="K2848" s="33">
        <f>SUM(J2846:J2847)</f>
        <v>4.8048000000000002</v>
      </c>
    </row>
    <row r="2849" spans="1:27" x14ac:dyDescent="0.25">
      <c r="B2849" s="23" t="s">
        <v>514</v>
      </c>
      <c r="E2849" s="35"/>
      <c r="H2849" s="35"/>
      <c r="K2849" s="35"/>
    </row>
    <row r="2850" spans="1:27" x14ac:dyDescent="0.25">
      <c r="B2850" t="s">
        <v>1786</v>
      </c>
      <c r="C2850" t="s">
        <v>551</v>
      </c>
      <c r="D2850" t="s">
        <v>1787</v>
      </c>
      <c r="E2850" s="32">
        <v>0.14280000000000001</v>
      </c>
      <c r="G2850" t="s">
        <v>507</v>
      </c>
      <c r="H2850" s="33">
        <v>8.32</v>
      </c>
      <c r="I2850" t="s">
        <v>508</v>
      </c>
      <c r="J2850" s="34">
        <f>ROUND(E2850* H2850,5)</f>
        <v>1.1880999999999999</v>
      </c>
      <c r="K2850" s="35"/>
    </row>
    <row r="2851" spans="1:27" x14ac:dyDescent="0.25">
      <c r="B2851" t="s">
        <v>1788</v>
      </c>
      <c r="C2851" t="s">
        <v>551</v>
      </c>
      <c r="D2851" t="s">
        <v>1789</v>
      </c>
      <c r="E2851" s="32">
        <v>0.39779999999999999</v>
      </c>
      <c r="G2851" t="s">
        <v>507</v>
      </c>
      <c r="H2851" s="33">
        <v>13.55</v>
      </c>
      <c r="I2851" t="s">
        <v>508</v>
      </c>
      <c r="J2851" s="34">
        <f>ROUND(E2851* H2851,5)</f>
        <v>5.3901899999999996</v>
      </c>
      <c r="K2851" s="35"/>
    </row>
    <row r="2852" spans="1:27" x14ac:dyDescent="0.25">
      <c r="D2852" s="36" t="s">
        <v>523</v>
      </c>
      <c r="E2852" s="35"/>
      <c r="H2852" s="35"/>
      <c r="K2852" s="33">
        <f>SUM(J2850:J2851)</f>
        <v>6.5782899999999991</v>
      </c>
    </row>
    <row r="2853" spans="1:27" x14ac:dyDescent="0.25">
      <c r="E2853" s="35"/>
      <c r="H2853" s="35"/>
      <c r="K2853" s="35"/>
    </row>
    <row r="2854" spans="1:27" x14ac:dyDescent="0.25">
      <c r="D2854" s="36" t="s">
        <v>525</v>
      </c>
      <c r="E2854" s="35"/>
      <c r="H2854" s="35">
        <v>1.5</v>
      </c>
      <c r="I2854" t="s">
        <v>526</v>
      </c>
      <c r="J2854">
        <f>ROUND(H2854/100*K2848,5)</f>
        <v>7.2069999999999995E-2</v>
      </c>
      <c r="K2854" s="35"/>
    </row>
    <row r="2855" spans="1:27" x14ac:dyDescent="0.25">
      <c r="D2855" s="36" t="s">
        <v>524</v>
      </c>
      <c r="E2855" s="35"/>
      <c r="H2855" s="35"/>
      <c r="K2855" s="37">
        <f>SUM(J2845:J2854)</f>
        <v>11.455159999999999</v>
      </c>
    </row>
    <row r="2856" spans="1:27" x14ac:dyDescent="0.25">
      <c r="D2856" s="36" t="s">
        <v>527</v>
      </c>
      <c r="E2856" s="35"/>
      <c r="H2856" s="35"/>
      <c r="K2856" s="37">
        <f>SUM(K2855:K2855)</f>
        <v>11.455159999999999</v>
      </c>
    </row>
    <row r="2858" spans="1:27" ht="45" customHeight="1" x14ac:dyDescent="0.25">
      <c r="A2858" s="27" t="s">
        <v>1790</v>
      </c>
      <c r="B2858" s="27" t="s">
        <v>64</v>
      </c>
      <c r="C2858" s="28" t="s">
        <v>17</v>
      </c>
      <c r="D2858" s="7" t="s">
        <v>65</v>
      </c>
      <c r="E2858" s="6"/>
      <c r="F2858" s="6"/>
      <c r="G2858" s="28"/>
      <c r="H2858" s="30" t="s">
        <v>500</v>
      </c>
      <c r="I2858" s="5">
        <v>1.212</v>
      </c>
      <c r="J2858" s="4"/>
      <c r="K2858" s="31">
        <f>ROUND(K2870,2)</f>
        <v>5.96</v>
      </c>
      <c r="L2858" s="29" t="s">
        <v>1791</v>
      </c>
      <c r="M2858" s="28"/>
      <c r="N2858" s="28"/>
      <c r="O2858" s="28"/>
      <c r="P2858" s="28"/>
      <c r="Q2858" s="28"/>
      <c r="R2858" s="28"/>
      <c r="S2858" s="28"/>
      <c r="T2858" s="28"/>
      <c r="U2858" s="28"/>
      <c r="V2858" s="28"/>
      <c r="W2858" s="28"/>
      <c r="X2858" s="28"/>
      <c r="Y2858" s="28"/>
      <c r="Z2858" s="28"/>
      <c r="AA2858" s="28"/>
    </row>
    <row r="2859" spans="1:27" x14ac:dyDescent="0.25">
      <c r="B2859" s="23" t="s">
        <v>502</v>
      </c>
    </row>
    <row r="2860" spans="1:27" x14ac:dyDescent="0.25">
      <c r="B2860" t="s">
        <v>1778</v>
      </c>
      <c r="C2860" t="s">
        <v>504</v>
      </c>
      <c r="D2860" t="s">
        <v>1779</v>
      </c>
      <c r="E2860" s="32">
        <v>0.125</v>
      </c>
      <c r="F2860" t="s">
        <v>506</v>
      </c>
      <c r="G2860" t="s">
        <v>507</v>
      </c>
      <c r="H2860" s="33">
        <v>29.42</v>
      </c>
      <c r="I2860" t="s">
        <v>508</v>
      </c>
      <c r="J2860" s="34">
        <f>ROUND(E2860/I2858* H2860,5)</f>
        <v>3.03424</v>
      </c>
      <c r="K2860" s="35"/>
    </row>
    <row r="2861" spans="1:27" x14ac:dyDescent="0.25">
      <c r="B2861" t="s">
        <v>1776</v>
      </c>
      <c r="C2861" t="s">
        <v>504</v>
      </c>
      <c r="D2861" t="s">
        <v>1777</v>
      </c>
      <c r="E2861" s="32">
        <v>1.4999999999999999E-2</v>
      </c>
      <c r="F2861" t="s">
        <v>506</v>
      </c>
      <c r="G2861" t="s">
        <v>507</v>
      </c>
      <c r="H2861" s="33">
        <v>26.12</v>
      </c>
      <c r="I2861" t="s">
        <v>508</v>
      </c>
      <c r="J2861" s="34">
        <f>ROUND(E2861/I2858* H2861,5)</f>
        <v>0.32327</v>
      </c>
      <c r="K2861" s="35"/>
    </row>
    <row r="2862" spans="1:27" x14ac:dyDescent="0.25">
      <c r="D2862" s="36" t="s">
        <v>509</v>
      </c>
      <c r="E2862" s="35"/>
      <c r="H2862" s="35"/>
      <c r="K2862" s="33">
        <f>SUM(J2860:J2861)</f>
        <v>3.35751</v>
      </c>
    </row>
    <row r="2863" spans="1:27" x14ac:dyDescent="0.25">
      <c r="B2863" s="23" t="s">
        <v>514</v>
      </c>
      <c r="E2863" s="35"/>
      <c r="H2863" s="35"/>
      <c r="K2863" s="35"/>
    </row>
    <row r="2864" spans="1:27" x14ac:dyDescent="0.25">
      <c r="B2864" t="s">
        <v>1792</v>
      </c>
      <c r="C2864" t="s">
        <v>551</v>
      </c>
      <c r="D2864" t="s">
        <v>1793</v>
      </c>
      <c r="E2864" s="32">
        <v>0.39779999999999999</v>
      </c>
      <c r="G2864" t="s">
        <v>507</v>
      </c>
      <c r="H2864" s="33">
        <v>4.4000000000000004</v>
      </c>
      <c r="I2864" t="s">
        <v>508</v>
      </c>
      <c r="J2864" s="34">
        <f>ROUND(E2864* H2864,5)</f>
        <v>1.7503200000000001</v>
      </c>
      <c r="K2864" s="35"/>
    </row>
    <row r="2865" spans="1:27" x14ac:dyDescent="0.25">
      <c r="B2865" t="s">
        <v>1794</v>
      </c>
      <c r="C2865" t="s">
        <v>551</v>
      </c>
      <c r="D2865" t="s">
        <v>1795</v>
      </c>
      <c r="E2865" s="32">
        <v>0.153</v>
      </c>
      <c r="G2865" t="s">
        <v>507</v>
      </c>
      <c r="H2865" s="33">
        <v>5.21</v>
      </c>
      <c r="I2865" t="s">
        <v>508</v>
      </c>
      <c r="J2865" s="34">
        <f>ROUND(E2865* H2865,5)</f>
        <v>0.79713000000000001</v>
      </c>
      <c r="K2865" s="35"/>
    </row>
    <row r="2866" spans="1:27" x14ac:dyDescent="0.25">
      <c r="D2866" s="36" t="s">
        <v>523</v>
      </c>
      <c r="E2866" s="35"/>
      <c r="H2866" s="35"/>
      <c r="K2866" s="33">
        <f>SUM(J2864:J2865)</f>
        <v>2.54745</v>
      </c>
    </row>
    <row r="2867" spans="1:27" x14ac:dyDescent="0.25">
      <c r="E2867" s="35"/>
      <c r="H2867" s="35"/>
      <c r="K2867" s="35"/>
    </row>
    <row r="2868" spans="1:27" x14ac:dyDescent="0.25">
      <c r="D2868" s="36" t="s">
        <v>525</v>
      </c>
      <c r="E2868" s="35"/>
      <c r="H2868" s="35">
        <v>1.5</v>
      </c>
      <c r="I2868" t="s">
        <v>526</v>
      </c>
      <c r="J2868">
        <f>ROUND(H2868/100*K2862,5)</f>
        <v>5.0360000000000002E-2</v>
      </c>
      <c r="K2868" s="35"/>
    </row>
    <row r="2869" spans="1:27" x14ac:dyDescent="0.25">
      <c r="D2869" s="36" t="s">
        <v>524</v>
      </c>
      <c r="E2869" s="35"/>
      <c r="H2869" s="35"/>
      <c r="K2869" s="37">
        <f>SUM(J2859:J2868)</f>
        <v>5.9553200000000004</v>
      </c>
    </row>
    <row r="2870" spans="1:27" x14ac:dyDescent="0.25">
      <c r="D2870" s="36" t="s">
        <v>527</v>
      </c>
      <c r="E2870" s="35"/>
      <c r="H2870" s="35"/>
      <c r="K2870" s="37">
        <f>SUM(K2869:K2869)</f>
        <v>5.9553200000000004</v>
      </c>
    </row>
    <row r="2872" spans="1:27" ht="45" customHeight="1" x14ac:dyDescent="0.25">
      <c r="A2872" s="27" t="s">
        <v>1796</v>
      </c>
      <c r="B2872" s="27" t="s">
        <v>66</v>
      </c>
      <c r="C2872" s="28" t="s">
        <v>17</v>
      </c>
      <c r="D2872" s="7" t="s">
        <v>67</v>
      </c>
      <c r="E2872" s="6"/>
      <c r="F2872" s="6"/>
      <c r="G2872" s="28"/>
      <c r="H2872" s="30" t="s">
        <v>500</v>
      </c>
      <c r="I2872" s="5">
        <v>1.2390000000000001</v>
      </c>
      <c r="J2872" s="4"/>
      <c r="K2872" s="31">
        <f>ROUND(K2884,2)</f>
        <v>5.17</v>
      </c>
      <c r="L2872" s="29" t="s">
        <v>1797</v>
      </c>
      <c r="M2872" s="28"/>
      <c r="N2872" s="28"/>
      <c r="O2872" s="28"/>
      <c r="P2872" s="28"/>
      <c r="Q2872" s="28"/>
      <c r="R2872" s="28"/>
      <c r="S2872" s="28"/>
      <c r="T2872" s="28"/>
      <c r="U2872" s="28"/>
      <c r="V2872" s="28"/>
      <c r="W2872" s="28"/>
      <c r="X2872" s="28"/>
      <c r="Y2872" s="28"/>
      <c r="Z2872" s="28"/>
      <c r="AA2872" s="28"/>
    </row>
    <row r="2873" spans="1:27" x14ac:dyDescent="0.25">
      <c r="B2873" s="23" t="s">
        <v>502</v>
      </c>
    </row>
    <row r="2874" spans="1:27" x14ac:dyDescent="0.25">
      <c r="B2874" t="s">
        <v>1776</v>
      </c>
      <c r="C2874" t="s">
        <v>504</v>
      </c>
      <c r="D2874" t="s">
        <v>1777</v>
      </c>
      <c r="E2874" s="32">
        <v>0.01</v>
      </c>
      <c r="F2874" t="s">
        <v>506</v>
      </c>
      <c r="G2874" t="s">
        <v>507</v>
      </c>
      <c r="H2874" s="33">
        <v>26.12</v>
      </c>
      <c r="I2874" t="s">
        <v>508</v>
      </c>
      <c r="J2874" s="34">
        <f>ROUND(E2874/I2872* H2874,5)</f>
        <v>0.21082000000000001</v>
      </c>
      <c r="K2874" s="35"/>
    </row>
    <row r="2875" spans="1:27" x14ac:dyDescent="0.25">
      <c r="B2875" t="s">
        <v>1778</v>
      </c>
      <c r="C2875" t="s">
        <v>504</v>
      </c>
      <c r="D2875" t="s">
        <v>1779</v>
      </c>
      <c r="E2875" s="32">
        <v>0.1</v>
      </c>
      <c r="F2875" t="s">
        <v>506</v>
      </c>
      <c r="G2875" t="s">
        <v>507</v>
      </c>
      <c r="H2875" s="33">
        <v>29.42</v>
      </c>
      <c r="I2875" t="s">
        <v>508</v>
      </c>
      <c r="J2875" s="34">
        <f>ROUND(E2875/I2872* H2875,5)</f>
        <v>2.3744999999999998</v>
      </c>
      <c r="K2875" s="35"/>
    </row>
    <row r="2876" spans="1:27" x14ac:dyDescent="0.25">
      <c r="D2876" s="36" t="s">
        <v>509</v>
      </c>
      <c r="E2876" s="35"/>
      <c r="H2876" s="35"/>
      <c r="K2876" s="33">
        <f>SUM(J2874:J2875)</f>
        <v>2.5853199999999998</v>
      </c>
    </row>
    <row r="2877" spans="1:27" x14ac:dyDescent="0.25">
      <c r="B2877" s="23" t="s">
        <v>514</v>
      </c>
      <c r="E2877" s="35"/>
      <c r="H2877" s="35"/>
      <c r="K2877" s="35"/>
    </row>
    <row r="2878" spans="1:27" x14ac:dyDescent="0.25">
      <c r="B2878" t="s">
        <v>1792</v>
      </c>
      <c r="C2878" t="s">
        <v>551</v>
      </c>
      <c r="D2878" t="s">
        <v>1793</v>
      </c>
      <c r="E2878" s="32">
        <v>0.39779999999999999</v>
      </c>
      <c r="G2878" t="s">
        <v>507</v>
      </c>
      <c r="H2878" s="33">
        <v>4.4000000000000004</v>
      </c>
      <c r="I2878" t="s">
        <v>508</v>
      </c>
      <c r="J2878" s="34">
        <f>ROUND(E2878* H2878,5)</f>
        <v>1.7503200000000001</v>
      </c>
      <c r="K2878" s="35"/>
    </row>
    <row r="2879" spans="1:27" x14ac:dyDescent="0.25">
      <c r="B2879" t="s">
        <v>1794</v>
      </c>
      <c r="C2879" t="s">
        <v>551</v>
      </c>
      <c r="D2879" t="s">
        <v>1795</v>
      </c>
      <c r="E2879" s="32">
        <v>0.153</v>
      </c>
      <c r="G2879" t="s">
        <v>507</v>
      </c>
      <c r="H2879" s="33">
        <v>5.21</v>
      </c>
      <c r="I2879" t="s">
        <v>508</v>
      </c>
      <c r="J2879" s="34">
        <f>ROUND(E2879* H2879,5)</f>
        <v>0.79713000000000001</v>
      </c>
      <c r="K2879" s="35"/>
    </row>
    <row r="2880" spans="1:27" x14ac:dyDescent="0.25">
      <c r="D2880" s="36" t="s">
        <v>523</v>
      </c>
      <c r="E2880" s="35"/>
      <c r="H2880" s="35"/>
      <c r="K2880" s="33">
        <f>SUM(J2878:J2879)</f>
        <v>2.54745</v>
      </c>
    </row>
    <row r="2881" spans="1:27" x14ac:dyDescent="0.25">
      <c r="E2881" s="35"/>
      <c r="H2881" s="35"/>
      <c r="K2881" s="35"/>
    </row>
    <row r="2882" spans="1:27" x14ac:dyDescent="0.25">
      <c r="D2882" s="36" t="s">
        <v>525</v>
      </c>
      <c r="E2882" s="35"/>
      <c r="H2882" s="35">
        <v>1.5</v>
      </c>
      <c r="I2882" t="s">
        <v>526</v>
      </c>
      <c r="J2882">
        <f>ROUND(H2882/100*K2876,5)</f>
        <v>3.8780000000000002E-2</v>
      </c>
      <c r="K2882" s="35"/>
    </row>
    <row r="2883" spans="1:27" x14ac:dyDescent="0.25">
      <c r="D2883" s="36" t="s">
        <v>524</v>
      </c>
      <c r="E2883" s="35"/>
      <c r="H2883" s="35"/>
      <c r="K2883" s="37">
        <f>SUM(J2873:J2882)</f>
        <v>5.1715499999999999</v>
      </c>
    </row>
    <row r="2884" spans="1:27" x14ac:dyDescent="0.25">
      <c r="D2884" s="36" t="s">
        <v>527</v>
      </c>
      <c r="E2884" s="35"/>
      <c r="H2884" s="35"/>
      <c r="K2884" s="37">
        <f>SUM(K2883:K2883)</f>
        <v>5.1715499999999999</v>
      </c>
    </row>
    <row r="2886" spans="1:27" ht="45" customHeight="1" x14ac:dyDescent="0.25">
      <c r="A2886" s="27" t="s">
        <v>1798</v>
      </c>
      <c r="B2886" s="27" t="s">
        <v>320</v>
      </c>
      <c r="C2886" s="28" t="s">
        <v>14</v>
      </c>
      <c r="D2886" s="7" t="s">
        <v>321</v>
      </c>
      <c r="E2886" s="6"/>
      <c r="F2886" s="6"/>
      <c r="G2886" s="28"/>
      <c r="H2886" s="30" t="s">
        <v>500</v>
      </c>
      <c r="I2886" s="5">
        <v>1</v>
      </c>
      <c r="J2886" s="4"/>
      <c r="K2886" s="31">
        <f>ROUND(K2899,2)</f>
        <v>16.78</v>
      </c>
      <c r="L2886" s="29" t="s">
        <v>1799</v>
      </c>
      <c r="M2886" s="28"/>
      <c r="N2886" s="28"/>
      <c r="O2886" s="28"/>
      <c r="P2886" s="28"/>
      <c r="Q2886" s="28"/>
      <c r="R2886" s="28"/>
      <c r="S2886" s="28"/>
      <c r="T2886" s="28"/>
      <c r="U2886" s="28"/>
      <c r="V2886" s="28"/>
      <c r="W2886" s="28"/>
      <c r="X2886" s="28"/>
      <c r="Y2886" s="28"/>
      <c r="Z2886" s="28"/>
      <c r="AA2886" s="28"/>
    </row>
    <row r="2887" spans="1:27" x14ac:dyDescent="0.25">
      <c r="B2887" s="23" t="s">
        <v>502</v>
      </c>
    </row>
    <row r="2888" spans="1:27" x14ac:dyDescent="0.25">
      <c r="B2888" t="s">
        <v>624</v>
      </c>
      <c r="C2888" t="s">
        <v>504</v>
      </c>
      <c r="D2888" t="s">
        <v>625</v>
      </c>
      <c r="E2888" s="32">
        <v>0.115</v>
      </c>
      <c r="F2888" t="s">
        <v>506</v>
      </c>
      <c r="G2888" t="s">
        <v>507</v>
      </c>
      <c r="H2888" s="33">
        <v>24.55</v>
      </c>
      <c r="I2888" t="s">
        <v>508</v>
      </c>
      <c r="J2888" s="34">
        <f>ROUND(E2888/I2886* H2888,5)</f>
        <v>2.8232499999999998</v>
      </c>
      <c r="K2888" s="35"/>
    </row>
    <row r="2889" spans="1:27" x14ac:dyDescent="0.25">
      <c r="B2889" t="s">
        <v>816</v>
      </c>
      <c r="C2889" t="s">
        <v>504</v>
      </c>
      <c r="D2889" t="s">
        <v>817</v>
      </c>
      <c r="E2889" s="32">
        <v>0.23</v>
      </c>
      <c r="F2889" t="s">
        <v>506</v>
      </c>
      <c r="G2889" t="s">
        <v>507</v>
      </c>
      <c r="H2889" s="33">
        <v>29.42</v>
      </c>
      <c r="I2889" t="s">
        <v>508</v>
      </c>
      <c r="J2889" s="34">
        <f>ROUND(E2889/I2886* H2889,5)</f>
        <v>6.7666000000000004</v>
      </c>
      <c r="K2889" s="35"/>
    </row>
    <row r="2890" spans="1:27" x14ac:dyDescent="0.25">
      <c r="D2890" s="36" t="s">
        <v>509</v>
      </c>
      <c r="E2890" s="35"/>
      <c r="H2890" s="35"/>
      <c r="K2890" s="33">
        <f>SUM(J2888:J2889)</f>
        <v>9.5898500000000002</v>
      </c>
    </row>
    <row r="2891" spans="1:27" x14ac:dyDescent="0.25">
      <c r="B2891" s="23" t="s">
        <v>514</v>
      </c>
      <c r="E2891" s="35"/>
      <c r="H2891" s="35"/>
      <c r="K2891" s="35"/>
    </row>
    <row r="2892" spans="1:27" x14ac:dyDescent="0.25">
      <c r="B2892" t="s">
        <v>1800</v>
      </c>
      <c r="C2892" t="s">
        <v>551</v>
      </c>
      <c r="D2892" t="s">
        <v>1801</v>
      </c>
      <c r="E2892" s="32">
        <v>5.0999999999999997E-2</v>
      </c>
      <c r="G2892" t="s">
        <v>507</v>
      </c>
      <c r="H2892" s="33">
        <v>0.47</v>
      </c>
      <c r="I2892" t="s">
        <v>508</v>
      </c>
      <c r="J2892" s="34">
        <f>ROUND(E2892* H2892,5)</f>
        <v>2.3970000000000002E-2</v>
      </c>
      <c r="K2892" s="35"/>
    </row>
    <row r="2893" spans="1:27" x14ac:dyDescent="0.25">
      <c r="B2893" t="s">
        <v>968</v>
      </c>
      <c r="C2893" t="s">
        <v>551</v>
      </c>
      <c r="D2893" t="s">
        <v>969</v>
      </c>
      <c r="E2893" s="32">
        <v>0.39900000000000002</v>
      </c>
      <c r="G2893" t="s">
        <v>507</v>
      </c>
      <c r="H2893" s="33">
        <v>0.44</v>
      </c>
      <c r="I2893" t="s">
        <v>508</v>
      </c>
      <c r="J2893" s="34">
        <f>ROUND(E2893* H2893,5)</f>
        <v>0.17555999999999999</v>
      </c>
      <c r="K2893" s="35"/>
    </row>
    <row r="2894" spans="1:27" x14ac:dyDescent="0.25">
      <c r="B2894" t="s">
        <v>1802</v>
      </c>
      <c r="C2894" t="s">
        <v>90</v>
      </c>
      <c r="D2894" t="s">
        <v>1803</v>
      </c>
      <c r="E2894" s="32">
        <v>5</v>
      </c>
      <c r="G2894" t="s">
        <v>507</v>
      </c>
      <c r="H2894" s="33">
        <v>1.37</v>
      </c>
      <c r="I2894" t="s">
        <v>508</v>
      </c>
      <c r="J2894" s="34">
        <f>ROUND(E2894* H2894,5)</f>
        <v>6.85</v>
      </c>
      <c r="K2894" s="35"/>
    </row>
    <row r="2895" spans="1:27" x14ac:dyDescent="0.25">
      <c r="D2895" s="36" t="s">
        <v>523</v>
      </c>
      <c r="E2895" s="35"/>
      <c r="H2895" s="35"/>
      <c r="K2895" s="33">
        <f>SUM(J2892:J2894)</f>
        <v>7.0495299999999999</v>
      </c>
    </row>
    <row r="2896" spans="1:27" x14ac:dyDescent="0.25">
      <c r="E2896" s="35"/>
      <c r="H2896" s="35"/>
      <c r="K2896" s="35"/>
    </row>
    <row r="2897" spans="1:27" x14ac:dyDescent="0.25">
      <c r="D2897" s="36" t="s">
        <v>525</v>
      </c>
      <c r="E2897" s="35"/>
      <c r="H2897" s="35">
        <v>1.5</v>
      </c>
      <c r="I2897" t="s">
        <v>526</v>
      </c>
      <c r="J2897">
        <f>ROUND(H2897/100*K2890,5)</f>
        <v>0.14385000000000001</v>
      </c>
      <c r="K2897" s="35"/>
    </row>
    <row r="2898" spans="1:27" x14ac:dyDescent="0.25">
      <c r="D2898" s="36" t="s">
        <v>524</v>
      </c>
      <c r="E2898" s="35"/>
      <c r="H2898" s="35"/>
      <c r="K2898" s="37">
        <f>SUM(J2887:J2897)</f>
        <v>16.783230000000003</v>
      </c>
    </row>
    <row r="2899" spans="1:27" x14ac:dyDescent="0.25">
      <c r="D2899" s="36" t="s">
        <v>527</v>
      </c>
      <c r="E2899" s="35"/>
      <c r="H2899" s="35"/>
      <c r="K2899" s="37">
        <f>SUM(K2898:K2898)</f>
        <v>16.783230000000003</v>
      </c>
    </row>
    <row r="2901" spans="1:27" ht="45" customHeight="1" x14ac:dyDescent="0.25">
      <c r="A2901" s="27" t="s">
        <v>1804</v>
      </c>
      <c r="B2901" s="27" t="s">
        <v>286</v>
      </c>
      <c r="C2901" s="28" t="s">
        <v>30</v>
      </c>
      <c r="D2901" s="7" t="s">
        <v>287</v>
      </c>
      <c r="E2901" s="6"/>
      <c r="F2901" s="6"/>
      <c r="G2901" s="28"/>
      <c r="H2901" s="30" t="s">
        <v>500</v>
      </c>
      <c r="I2901" s="5">
        <v>1</v>
      </c>
      <c r="J2901" s="4"/>
      <c r="K2901" s="31">
        <f>ROUND(K2917,2)</f>
        <v>46.94</v>
      </c>
      <c r="L2901" s="29" t="s">
        <v>1805</v>
      </c>
      <c r="M2901" s="28"/>
      <c r="N2901" s="28"/>
      <c r="O2901" s="28"/>
      <c r="P2901" s="28"/>
      <c r="Q2901" s="28"/>
      <c r="R2901" s="28"/>
      <c r="S2901" s="28"/>
      <c r="T2901" s="28"/>
      <c r="U2901" s="28"/>
      <c r="V2901" s="28"/>
      <c r="W2901" s="28"/>
      <c r="X2901" s="28"/>
      <c r="Y2901" s="28"/>
      <c r="Z2901" s="28"/>
      <c r="AA2901" s="28"/>
    </row>
    <row r="2902" spans="1:27" x14ac:dyDescent="0.25">
      <c r="B2902" s="23" t="s">
        <v>502</v>
      </c>
    </row>
    <row r="2903" spans="1:27" x14ac:dyDescent="0.25">
      <c r="B2903" t="s">
        <v>624</v>
      </c>
      <c r="C2903" t="s">
        <v>504</v>
      </c>
      <c r="D2903" t="s">
        <v>625</v>
      </c>
      <c r="E2903" s="32">
        <v>9.0450000000000003E-2</v>
      </c>
      <c r="F2903" t="s">
        <v>506</v>
      </c>
      <c r="G2903" t="s">
        <v>507</v>
      </c>
      <c r="H2903" s="33">
        <v>24.55</v>
      </c>
      <c r="I2903" t="s">
        <v>508</v>
      </c>
      <c r="J2903" s="34">
        <f>ROUND(E2903/I2901* H2903,5)</f>
        <v>2.2205499999999998</v>
      </c>
      <c r="K2903" s="35"/>
    </row>
    <row r="2904" spans="1:27" x14ac:dyDescent="0.25">
      <c r="D2904" s="36" t="s">
        <v>509</v>
      </c>
      <c r="E2904" s="35"/>
      <c r="H2904" s="35"/>
      <c r="K2904" s="33">
        <f>SUM(J2903:J2903)</f>
        <v>2.2205499999999998</v>
      </c>
    </row>
    <row r="2905" spans="1:27" x14ac:dyDescent="0.25">
      <c r="B2905" s="23" t="s">
        <v>510</v>
      </c>
      <c r="E2905" s="35"/>
      <c r="H2905" s="35"/>
      <c r="K2905" s="35"/>
    </row>
    <row r="2906" spans="1:27" x14ac:dyDescent="0.25">
      <c r="B2906" t="s">
        <v>757</v>
      </c>
      <c r="C2906" t="s">
        <v>504</v>
      </c>
      <c r="D2906" t="s">
        <v>758</v>
      </c>
      <c r="E2906" s="32">
        <v>4.5220000000000003E-2</v>
      </c>
      <c r="F2906" t="s">
        <v>506</v>
      </c>
      <c r="G2906" t="s">
        <v>507</v>
      </c>
      <c r="H2906" s="33">
        <v>71.22</v>
      </c>
      <c r="I2906" t="s">
        <v>508</v>
      </c>
      <c r="J2906" s="34">
        <f>ROUND(E2906/I2901* H2906,5)</f>
        <v>3.2205699999999999</v>
      </c>
      <c r="K2906" s="35"/>
    </row>
    <row r="2907" spans="1:27" x14ac:dyDescent="0.25">
      <c r="B2907" t="s">
        <v>1024</v>
      </c>
      <c r="C2907" t="s">
        <v>504</v>
      </c>
      <c r="D2907" t="s">
        <v>1025</v>
      </c>
      <c r="E2907" s="32">
        <v>6.3310000000000005E-2</v>
      </c>
      <c r="F2907" t="s">
        <v>506</v>
      </c>
      <c r="G2907" t="s">
        <v>507</v>
      </c>
      <c r="H2907" s="33">
        <v>107.16</v>
      </c>
      <c r="I2907" t="s">
        <v>508</v>
      </c>
      <c r="J2907" s="34">
        <f>ROUND(E2907/I2901* H2907,5)</f>
        <v>6.7843</v>
      </c>
      <c r="K2907" s="35"/>
    </row>
    <row r="2908" spans="1:27" x14ac:dyDescent="0.25">
      <c r="B2908" t="s">
        <v>734</v>
      </c>
      <c r="C2908" t="s">
        <v>504</v>
      </c>
      <c r="D2908" t="s">
        <v>735</v>
      </c>
      <c r="E2908" s="32">
        <v>7.2359999999999994E-2</v>
      </c>
      <c r="F2908" t="s">
        <v>506</v>
      </c>
      <c r="G2908" t="s">
        <v>507</v>
      </c>
      <c r="H2908" s="33">
        <v>94.94</v>
      </c>
      <c r="I2908" t="s">
        <v>508</v>
      </c>
      <c r="J2908" s="34">
        <f>ROUND(E2908/I2901* H2908,5)</f>
        <v>6.8698600000000001</v>
      </c>
      <c r="K2908" s="35"/>
    </row>
    <row r="2909" spans="1:27" x14ac:dyDescent="0.25">
      <c r="D2909" s="36" t="s">
        <v>513</v>
      </c>
      <c r="E2909" s="35"/>
      <c r="H2909" s="35"/>
      <c r="K2909" s="33">
        <f>SUM(J2906:J2908)</f>
        <v>16.87473</v>
      </c>
    </row>
    <row r="2910" spans="1:27" x14ac:dyDescent="0.25">
      <c r="B2910" s="23" t="s">
        <v>514</v>
      </c>
      <c r="E2910" s="35"/>
      <c r="H2910" s="35"/>
      <c r="K2910" s="35"/>
    </row>
    <row r="2911" spans="1:27" x14ac:dyDescent="0.25">
      <c r="B2911" t="s">
        <v>1806</v>
      </c>
      <c r="C2911" t="s">
        <v>30</v>
      </c>
      <c r="D2911" t="s">
        <v>1807</v>
      </c>
      <c r="E2911" s="32">
        <v>1.1499999999999999</v>
      </c>
      <c r="G2911" t="s">
        <v>507</v>
      </c>
      <c r="H2911" s="33">
        <v>24.07</v>
      </c>
      <c r="I2911" t="s">
        <v>508</v>
      </c>
      <c r="J2911" s="34">
        <f>ROUND(E2911* H2911,5)</f>
        <v>27.680499999999999</v>
      </c>
      <c r="K2911" s="35"/>
    </row>
    <row r="2912" spans="1:27" x14ac:dyDescent="0.25">
      <c r="B2912" t="s">
        <v>521</v>
      </c>
      <c r="C2912" t="s">
        <v>30</v>
      </c>
      <c r="D2912" t="s">
        <v>522</v>
      </c>
      <c r="E2912" s="32">
        <v>0.05</v>
      </c>
      <c r="G2912" t="s">
        <v>507</v>
      </c>
      <c r="H2912" s="33">
        <v>2.59</v>
      </c>
      <c r="I2912" t="s">
        <v>508</v>
      </c>
      <c r="J2912" s="34">
        <f>ROUND(E2912* H2912,5)</f>
        <v>0.1295</v>
      </c>
      <c r="K2912" s="35"/>
    </row>
    <row r="2913" spans="1:27" x14ac:dyDescent="0.25">
      <c r="D2913" s="36" t="s">
        <v>523</v>
      </c>
      <c r="E2913" s="35"/>
      <c r="H2913" s="35"/>
      <c r="K2913" s="33">
        <f>SUM(J2911:J2912)</f>
        <v>27.81</v>
      </c>
    </row>
    <row r="2914" spans="1:27" x14ac:dyDescent="0.25">
      <c r="E2914" s="35"/>
      <c r="H2914" s="35"/>
      <c r="K2914" s="35"/>
    </row>
    <row r="2915" spans="1:27" x14ac:dyDescent="0.25">
      <c r="D2915" s="36" t="s">
        <v>525</v>
      </c>
      <c r="E2915" s="35"/>
      <c r="H2915" s="35">
        <v>1.5</v>
      </c>
      <c r="I2915" t="s">
        <v>526</v>
      </c>
      <c r="J2915">
        <f>ROUND(H2915/100*K2904,5)</f>
        <v>3.3309999999999999E-2</v>
      </c>
      <c r="K2915" s="35"/>
    </row>
    <row r="2916" spans="1:27" x14ac:dyDescent="0.25">
      <c r="D2916" s="36" t="s">
        <v>524</v>
      </c>
      <c r="E2916" s="35"/>
      <c r="H2916" s="35"/>
      <c r="K2916" s="37">
        <f>SUM(J2902:J2915)</f>
        <v>46.938589999999998</v>
      </c>
    </row>
    <row r="2917" spans="1:27" x14ac:dyDescent="0.25">
      <c r="D2917" s="36" t="s">
        <v>527</v>
      </c>
      <c r="E2917" s="35"/>
      <c r="H2917" s="35"/>
      <c r="K2917" s="37">
        <f>SUM(K2916:K2916)</f>
        <v>46.938589999999998</v>
      </c>
    </row>
    <row r="2919" spans="1:27" ht="45" customHeight="1" x14ac:dyDescent="0.25">
      <c r="A2919" s="27" t="s">
        <v>1808</v>
      </c>
      <c r="B2919" s="27" t="s">
        <v>366</v>
      </c>
      <c r="C2919" s="28" t="s">
        <v>30</v>
      </c>
      <c r="D2919" s="7" t="s">
        <v>367</v>
      </c>
      <c r="E2919" s="6"/>
      <c r="F2919" s="6"/>
      <c r="G2919" s="28"/>
      <c r="H2919" s="30" t="s">
        <v>500</v>
      </c>
      <c r="I2919" s="5">
        <v>1</v>
      </c>
      <c r="J2919" s="4"/>
      <c r="K2919" s="31">
        <f>ROUND(K2934,2)</f>
        <v>117.74</v>
      </c>
      <c r="L2919" s="29" t="s">
        <v>1809</v>
      </c>
      <c r="M2919" s="28"/>
      <c r="N2919" s="28"/>
      <c r="O2919" s="28"/>
      <c r="P2919" s="28"/>
      <c r="Q2919" s="28"/>
      <c r="R2919" s="28"/>
      <c r="S2919" s="28"/>
      <c r="T2919" s="28"/>
      <c r="U2919" s="28"/>
      <c r="V2919" s="28"/>
      <c r="W2919" s="28"/>
      <c r="X2919" s="28"/>
      <c r="Y2919" s="28"/>
      <c r="Z2919" s="28"/>
      <c r="AA2919" s="28"/>
    </row>
    <row r="2920" spans="1:27" x14ac:dyDescent="0.25">
      <c r="B2920" s="23" t="s">
        <v>502</v>
      </c>
    </row>
    <row r="2921" spans="1:27" x14ac:dyDescent="0.25">
      <c r="B2921" t="s">
        <v>1036</v>
      </c>
      <c r="C2921" t="s">
        <v>504</v>
      </c>
      <c r="D2921" t="s">
        <v>1037</v>
      </c>
      <c r="E2921" s="32">
        <v>0.15</v>
      </c>
      <c r="F2921" t="s">
        <v>506</v>
      </c>
      <c r="G2921" t="s">
        <v>507</v>
      </c>
      <c r="H2921" s="33">
        <v>29.42</v>
      </c>
      <c r="I2921" t="s">
        <v>508</v>
      </c>
      <c r="J2921" s="34">
        <f>ROUND(E2921/I2919* H2921,5)</f>
        <v>4.4130000000000003</v>
      </c>
      <c r="K2921" s="35"/>
    </row>
    <row r="2922" spans="1:27" x14ac:dyDescent="0.25">
      <c r="B2922" t="s">
        <v>624</v>
      </c>
      <c r="C2922" t="s">
        <v>504</v>
      </c>
      <c r="D2922" t="s">
        <v>625</v>
      </c>
      <c r="E2922" s="32">
        <v>0.45</v>
      </c>
      <c r="F2922" t="s">
        <v>506</v>
      </c>
      <c r="G2922" t="s">
        <v>507</v>
      </c>
      <c r="H2922" s="33">
        <v>24.55</v>
      </c>
      <c r="I2922" t="s">
        <v>508</v>
      </c>
      <c r="J2922" s="34">
        <f>ROUND(E2922/I2919* H2922,5)</f>
        <v>11.047499999999999</v>
      </c>
      <c r="K2922" s="35"/>
    </row>
    <row r="2923" spans="1:27" x14ac:dyDescent="0.25">
      <c r="D2923" s="36" t="s">
        <v>509</v>
      </c>
      <c r="E2923" s="35"/>
      <c r="H2923" s="35"/>
      <c r="K2923" s="33">
        <f>SUM(J2921:J2922)</f>
        <v>15.4605</v>
      </c>
    </row>
    <row r="2924" spans="1:27" x14ac:dyDescent="0.25">
      <c r="B2924" s="23" t="s">
        <v>510</v>
      </c>
      <c r="E2924" s="35"/>
      <c r="H2924" s="35"/>
      <c r="K2924" s="35"/>
    </row>
    <row r="2925" spans="1:27" x14ac:dyDescent="0.25">
      <c r="B2925" t="s">
        <v>1038</v>
      </c>
      <c r="C2925" t="s">
        <v>504</v>
      </c>
      <c r="D2925" t="s">
        <v>1039</v>
      </c>
      <c r="E2925" s="32">
        <v>0.15</v>
      </c>
      <c r="F2925" t="s">
        <v>506</v>
      </c>
      <c r="G2925" t="s">
        <v>507</v>
      </c>
      <c r="H2925" s="33">
        <v>6.36</v>
      </c>
      <c r="I2925" t="s">
        <v>508</v>
      </c>
      <c r="J2925" s="34">
        <f>ROUND(E2925/I2919* H2925,5)</f>
        <v>0.95399999999999996</v>
      </c>
      <c r="K2925" s="35"/>
    </row>
    <row r="2926" spans="1:27" x14ac:dyDescent="0.25">
      <c r="D2926" s="36" t="s">
        <v>513</v>
      </c>
      <c r="E2926" s="35"/>
      <c r="H2926" s="35"/>
      <c r="K2926" s="33">
        <f>SUM(J2925:J2925)</f>
        <v>0.95399999999999996</v>
      </c>
    </row>
    <row r="2927" spans="1:27" x14ac:dyDescent="0.25">
      <c r="B2927" s="23" t="s">
        <v>514</v>
      </c>
      <c r="E2927" s="35"/>
      <c r="H2927" s="35"/>
      <c r="K2927" s="35"/>
    </row>
    <row r="2928" spans="1:27" x14ac:dyDescent="0.25">
      <c r="B2928" t="s">
        <v>1810</v>
      </c>
      <c r="C2928" t="s">
        <v>30</v>
      </c>
      <c r="D2928" t="s">
        <v>1811</v>
      </c>
      <c r="E2928" s="32">
        <v>1.05</v>
      </c>
      <c r="G2928" t="s">
        <v>507</v>
      </c>
      <c r="H2928" s="33">
        <v>96.07</v>
      </c>
      <c r="I2928" t="s">
        <v>508</v>
      </c>
      <c r="J2928" s="34">
        <f>ROUND(E2928* H2928,5)</f>
        <v>100.87350000000001</v>
      </c>
      <c r="K2928" s="35"/>
    </row>
    <row r="2929" spans="1:27" x14ac:dyDescent="0.25">
      <c r="B2929" t="s">
        <v>874</v>
      </c>
      <c r="C2929" t="s">
        <v>14</v>
      </c>
      <c r="D2929" t="s">
        <v>875</v>
      </c>
      <c r="E2929" s="32">
        <v>0.4</v>
      </c>
      <c r="G2929" t="s">
        <v>507</v>
      </c>
      <c r="H2929" s="33">
        <v>0.54</v>
      </c>
      <c r="I2929" t="s">
        <v>508</v>
      </c>
      <c r="J2929" s="34">
        <f>ROUND(E2929* H2929,5)</f>
        <v>0.216</v>
      </c>
      <c r="K2929" s="35"/>
    </row>
    <row r="2930" spans="1:27" x14ac:dyDescent="0.25">
      <c r="D2930" s="36" t="s">
        <v>523</v>
      </c>
      <c r="E2930" s="35"/>
      <c r="H2930" s="35"/>
      <c r="K2930" s="33">
        <f>SUM(J2928:J2929)</f>
        <v>101.0895</v>
      </c>
    </row>
    <row r="2931" spans="1:27" x14ac:dyDescent="0.25">
      <c r="E2931" s="35"/>
      <c r="H2931" s="35"/>
      <c r="K2931" s="35"/>
    </row>
    <row r="2932" spans="1:27" x14ac:dyDescent="0.25">
      <c r="D2932" s="36" t="s">
        <v>525</v>
      </c>
      <c r="E2932" s="35"/>
      <c r="H2932" s="35">
        <v>1.5</v>
      </c>
      <c r="I2932" t="s">
        <v>526</v>
      </c>
      <c r="J2932">
        <f>ROUND(H2932/100*K2923,5)</f>
        <v>0.23191000000000001</v>
      </c>
      <c r="K2932" s="35"/>
    </row>
    <row r="2933" spans="1:27" x14ac:dyDescent="0.25">
      <c r="D2933" s="36" t="s">
        <v>524</v>
      </c>
      <c r="E2933" s="35"/>
      <c r="H2933" s="35"/>
      <c r="K2933" s="37">
        <f>SUM(J2920:J2932)</f>
        <v>117.73591</v>
      </c>
    </row>
    <row r="2934" spans="1:27" x14ac:dyDescent="0.25">
      <c r="D2934" s="36" t="s">
        <v>527</v>
      </c>
      <c r="E2934" s="35"/>
      <c r="H2934" s="35"/>
      <c r="K2934" s="37">
        <f>SUM(K2933:K2933)</f>
        <v>117.73591</v>
      </c>
    </row>
    <row r="2936" spans="1:27" ht="45" customHeight="1" x14ac:dyDescent="0.25">
      <c r="A2936" s="27" t="s">
        <v>1812</v>
      </c>
      <c r="B2936" s="27" t="s">
        <v>424</v>
      </c>
      <c r="C2936" s="28" t="s">
        <v>425</v>
      </c>
      <c r="D2936" s="7" t="s">
        <v>426</v>
      </c>
      <c r="E2936" s="6"/>
      <c r="F2936" s="6"/>
      <c r="G2936" s="28"/>
      <c r="H2936" s="30" t="s">
        <v>500</v>
      </c>
      <c r="I2936" s="5">
        <v>1</v>
      </c>
      <c r="J2936" s="4"/>
      <c r="K2936" s="31">
        <f>ROUND(K2952,2)</f>
        <v>93.57</v>
      </c>
      <c r="L2936" s="29" t="s">
        <v>1813</v>
      </c>
      <c r="M2936" s="28"/>
      <c r="N2936" s="28"/>
      <c r="O2936" s="28"/>
      <c r="P2936" s="28"/>
      <c r="Q2936" s="28"/>
      <c r="R2936" s="28"/>
      <c r="S2936" s="28"/>
      <c r="T2936" s="28"/>
      <c r="U2936" s="28"/>
      <c r="V2936" s="28"/>
      <c r="W2936" s="28"/>
      <c r="X2936" s="28"/>
      <c r="Y2936" s="28"/>
      <c r="Z2936" s="28"/>
      <c r="AA2936" s="28"/>
    </row>
    <row r="2937" spans="1:27" x14ac:dyDescent="0.25">
      <c r="B2937" s="23" t="s">
        <v>502</v>
      </c>
    </row>
    <row r="2938" spans="1:27" x14ac:dyDescent="0.25">
      <c r="B2938" t="s">
        <v>1036</v>
      </c>
      <c r="C2938" t="s">
        <v>504</v>
      </c>
      <c r="D2938" t="s">
        <v>1037</v>
      </c>
      <c r="E2938" s="32">
        <v>3.5000000000000003E-2</v>
      </c>
      <c r="F2938" t="s">
        <v>506</v>
      </c>
      <c r="G2938" t="s">
        <v>507</v>
      </c>
      <c r="H2938" s="33">
        <v>29.42</v>
      </c>
      <c r="I2938" t="s">
        <v>508</v>
      </c>
      <c r="J2938" s="34">
        <f>ROUND(E2938/I2936* H2938,5)</f>
        <v>1.0297000000000001</v>
      </c>
      <c r="K2938" s="35"/>
    </row>
    <row r="2939" spans="1:27" x14ac:dyDescent="0.25">
      <c r="B2939" t="s">
        <v>624</v>
      </c>
      <c r="C2939" t="s">
        <v>504</v>
      </c>
      <c r="D2939" t="s">
        <v>625</v>
      </c>
      <c r="E2939" s="32">
        <v>0.105</v>
      </c>
      <c r="F2939" t="s">
        <v>506</v>
      </c>
      <c r="G2939" t="s">
        <v>507</v>
      </c>
      <c r="H2939" s="33">
        <v>24.55</v>
      </c>
      <c r="I2939" t="s">
        <v>508</v>
      </c>
      <c r="J2939" s="34">
        <f>ROUND(E2939/I2936* H2939,5)</f>
        <v>2.57775</v>
      </c>
      <c r="K2939" s="35"/>
    </row>
    <row r="2940" spans="1:27" x14ac:dyDescent="0.25">
      <c r="D2940" s="36" t="s">
        <v>509</v>
      </c>
      <c r="E2940" s="35"/>
      <c r="H2940" s="35"/>
      <c r="K2940" s="33">
        <f>SUM(J2938:J2939)</f>
        <v>3.60745</v>
      </c>
    </row>
    <row r="2941" spans="1:27" x14ac:dyDescent="0.25">
      <c r="B2941" s="23" t="s">
        <v>510</v>
      </c>
      <c r="E2941" s="35"/>
      <c r="H2941" s="35"/>
      <c r="K2941" s="35"/>
    </row>
    <row r="2942" spans="1:27" x14ac:dyDescent="0.25">
      <c r="B2942" t="s">
        <v>1814</v>
      </c>
      <c r="C2942" t="s">
        <v>504</v>
      </c>
      <c r="D2942" t="s">
        <v>1815</v>
      </c>
      <c r="E2942" s="32">
        <v>8.0000000000000002E-3</v>
      </c>
      <c r="F2942" t="s">
        <v>506</v>
      </c>
      <c r="G2942" t="s">
        <v>507</v>
      </c>
      <c r="H2942" s="33">
        <v>69.260000000000005</v>
      </c>
      <c r="I2942" t="s">
        <v>508</v>
      </c>
      <c r="J2942" s="34">
        <f>ROUND(E2942/I2936* H2942,5)</f>
        <v>0.55408000000000002</v>
      </c>
      <c r="K2942" s="35"/>
    </row>
    <row r="2943" spans="1:27" x14ac:dyDescent="0.25">
      <c r="B2943" t="s">
        <v>1816</v>
      </c>
      <c r="C2943" t="s">
        <v>504</v>
      </c>
      <c r="D2943" t="s">
        <v>1817</v>
      </c>
      <c r="E2943" s="32">
        <v>0.01</v>
      </c>
      <c r="F2943" t="s">
        <v>506</v>
      </c>
      <c r="G2943" t="s">
        <v>507</v>
      </c>
      <c r="H2943" s="33">
        <v>85.88</v>
      </c>
      <c r="I2943" t="s">
        <v>508</v>
      </c>
      <c r="J2943" s="34">
        <f>ROUND(E2943/I2936* H2943,5)</f>
        <v>0.85880000000000001</v>
      </c>
      <c r="K2943" s="35"/>
    </row>
    <row r="2944" spans="1:27" x14ac:dyDescent="0.25">
      <c r="B2944" t="s">
        <v>734</v>
      </c>
      <c r="C2944" t="s">
        <v>504</v>
      </c>
      <c r="D2944" t="s">
        <v>735</v>
      </c>
      <c r="E2944" s="32">
        <v>0.01</v>
      </c>
      <c r="F2944" t="s">
        <v>506</v>
      </c>
      <c r="G2944" t="s">
        <v>507</v>
      </c>
      <c r="H2944" s="33">
        <v>94.94</v>
      </c>
      <c r="I2944" t="s">
        <v>508</v>
      </c>
      <c r="J2944" s="34">
        <f>ROUND(E2944/I2936* H2944,5)</f>
        <v>0.94940000000000002</v>
      </c>
      <c r="K2944" s="35"/>
    </row>
    <row r="2945" spans="1:27" x14ac:dyDescent="0.25">
      <c r="D2945" s="36" t="s">
        <v>513</v>
      </c>
      <c r="E2945" s="35"/>
      <c r="H2945" s="35"/>
      <c r="K2945" s="33">
        <f>SUM(J2942:J2944)</f>
        <v>2.3622800000000002</v>
      </c>
    </row>
    <row r="2946" spans="1:27" x14ac:dyDescent="0.25">
      <c r="B2946" s="23" t="s">
        <v>514</v>
      </c>
      <c r="E2946" s="35"/>
      <c r="H2946" s="35"/>
      <c r="K2946" s="35"/>
    </row>
    <row r="2947" spans="1:27" x14ac:dyDescent="0.25">
      <c r="B2947" t="s">
        <v>1818</v>
      </c>
      <c r="C2947" t="s">
        <v>425</v>
      </c>
      <c r="D2947" t="s">
        <v>1819</v>
      </c>
      <c r="E2947" s="32">
        <v>1</v>
      </c>
      <c r="G2947" t="s">
        <v>507</v>
      </c>
      <c r="H2947" s="33">
        <v>87.55</v>
      </c>
      <c r="I2947" t="s">
        <v>508</v>
      </c>
      <c r="J2947" s="34">
        <f>ROUND(E2947* H2947,5)</f>
        <v>87.55</v>
      </c>
      <c r="K2947" s="35"/>
    </row>
    <row r="2948" spans="1:27" x14ac:dyDescent="0.25">
      <c r="D2948" s="36" t="s">
        <v>523</v>
      </c>
      <c r="E2948" s="35"/>
      <c r="H2948" s="35"/>
      <c r="K2948" s="33">
        <f>SUM(J2947:J2947)</f>
        <v>87.55</v>
      </c>
    </row>
    <row r="2949" spans="1:27" x14ac:dyDescent="0.25">
      <c r="E2949" s="35"/>
      <c r="H2949" s="35"/>
      <c r="K2949" s="35"/>
    </row>
    <row r="2950" spans="1:27" x14ac:dyDescent="0.25">
      <c r="D2950" s="36" t="s">
        <v>525</v>
      </c>
      <c r="E2950" s="35"/>
      <c r="H2950" s="35">
        <v>1.5</v>
      </c>
      <c r="I2950" t="s">
        <v>526</v>
      </c>
      <c r="J2950">
        <f>ROUND(H2950/100*K2940,5)</f>
        <v>5.4109999999999998E-2</v>
      </c>
      <c r="K2950" s="35"/>
    </row>
    <row r="2951" spans="1:27" x14ac:dyDescent="0.25">
      <c r="D2951" s="36" t="s">
        <v>524</v>
      </c>
      <c r="E2951" s="35"/>
      <c r="H2951" s="35"/>
      <c r="K2951" s="37">
        <f>SUM(J2937:J2950)</f>
        <v>93.57383999999999</v>
      </c>
    </row>
    <row r="2952" spans="1:27" x14ac:dyDescent="0.25">
      <c r="D2952" s="36" t="s">
        <v>527</v>
      </c>
      <c r="E2952" s="35"/>
      <c r="H2952" s="35"/>
      <c r="K2952" s="37">
        <f>SUM(K2951:K2951)</f>
        <v>93.57383999999999</v>
      </c>
    </row>
    <row r="2954" spans="1:27" ht="45" customHeight="1" x14ac:dyDescent="0.25">
      <c r="A2954" s="27" t="s">
        <v>1820</v>
      </c>
      <c r="B2954" s="27" t="s">
        <v>312</v>
      </c>
      <c r="C2954" s="28" t="s">
        <v>17</v>
      </c>
      <c r="D2954" s="7" t="s">
        <v>313</v>
      </c>
      <c r="E2954" s="6"/>
      <c r="F2954" s="6"/>
      <c r="G2954" s="28"/>
      <c r="H2954" s="30" t="s">
        <v>500</v>
      </c>
      <c r="I2954" s="5">
        <v>1</v>
      </c>
      <c r="J2954" s="4"/>
      <c r="K2954" s="31">
        <f>ROUND(K2966,2)</f>
        <v>11.16</v>
      </c>
      <c r="L2954" s="29" t="s">
        <v>1821</v>
      </c>
      <c r="M2954" s="28"/>
      <c r="N2954" s="28"/>
      <c r="O2954" s="28"/>
      <c r="P2954" s="28"/>
      <c r="Q2954" s="28"/>
      <c r="R2954" s="28"/>
      <c r="S2954" s="28"/>
      <c r="T2954" s="28"/>
      <c r="U2954" s="28"/>
      <c r="V2954" s="28"/>
      <c r="W2954" s="28"/>
      <c r="X2954" s="28"/>
      <c r="Y2954" s="28"/>
      <c r="Z2954" s="28"/>
      <c r="AA2954" s="28"/>
    </row>
    <row r="2955" spans="1:27" x14ac:dyDescent="0.25">
      <c r="B2955" s="23" t="s">
        <v>502</v>
      </c>
    </row>
    <row r="2956" spans="1:27" x14ac:dyDescent="0.25">
      <c r="B2956" t="s">
        <v>816</v>
      </c>
      <c r="C2956" t="s">
        <v>504</v>
      </c>
      <c r="D2956" t="s">
        <v>817</v>
      </c>
      <c r="E2956" s="32">
        <v>0.1</v>
      </c>
      <c r="F2956" t="s">
        <v>506</v>
      </c>
      <c r="G2956" t="s">
        <v>507</v>
      </c>
      <c r="H2956" s="33">
        <v>29.42</v>
      </c>
      <c r="I2956" t="s">
        <v>508</v>
      </c>
      <c r="J2956" s="34">
        <f>ROUND(E2956/I2954* H2956,5)</f>
        <v>2.9420000000000002</v>
      </c>
      <c r="K2956" s="35"/>
    </row>
    <row r="2957" spans="1:27" x14ac:dyDescent="0.25">
      <c r="B2957" t="s">
        <v>624</v>
      </c>
      <c r="C2957" t="s">
        <v>504</v>
      </c>
      <c r="D2957" t="s">
        <v>625</v>
      </c>
      <c r="E2957" s="32">
        <v>0.12</v>
      </c>
      <c r="F2957" t="s">
        <v>506</v>
      </c>
      <c r="G2957" t="s">
        <v>507</v>
      </c>
      <c r="H2957" s="33">
        <v>24.55</v>
      </c>
      <c r="I2957" t="s">
        <v>508</v>
      </c>
      <c r="J2957" s="34">
        <f>ROUND(E2957/I2954* H2957,5)</f>
        <v>2.9460000000000002</v>
      </c>
      <c r="K2957" s="35"/>
    </row>
    <row r="2958" spans="1:27" x14ac:dyDescent="0.25">
      <c r="D2958" s="36" t="s">
        <v>509</v>
      </c>
      <c r="E2958" s="35"/>
      <c r="H2958" s="35"/>
      <c r="K2958" s="33">
        <f>SUM(J2956:J2957)</f>
        <v>5.8879999999999999</v>
      </c>
    </row>
    <row r="2959" spans="1:27" x14ac:dyDescent="0.25">
      <c r="B2959" s="23" t="s">
        <v>514</v>
      </c>
      <c r="E2959" s="35"/>
      <c r="H2959" s="35"/>
      <c r="K2959" s="35"/>
    </row>
    <row r="2960" spans="1:27" x14ac:dyDescent="0.25">
      <c r="B2960" t="s">
        <v>1822</v>
      </c>
      <c r="C2960" t="s">
        <v>17</v>
      </c>
      <c r="D2960" t="s">
        <v>1823</v>
      </c>
      <c r="E2960" s="32">
        <v>1.0500000000000001E-2</v>
      </c>
      <c r="G2960" t="s">
        <v>507</v>
      </c>
      <c r="H2960" s="33">
        <v>1.1599999999999999</v>
      </c>
      <c r="I2960" t="s">
        <v>508</v>
      </c>
      <c r="J2960" s="34">
        <f>ROUND(E2960* H2960,5)</f>
        <v>1.218E-2</v>
      </c>
      <c r="K2960" s="35"/>
    </row>
    <row r="2961" spans="1:27" x14ac:dyDescent="0.25">
      <c r="B2961" t="s">
        <v>1824</v>
      </c>
      <c r="C2961" t="s">
        <v>30</v>
      </c>
      <c r="D2961" t="s">
        <v>1825</v>
      </c>
      <c r="E2961" s="32">
        <v>5.2499999999999998E-2</v>
      </c>
      <c r="G2961" t="s">
        <v>507</v>
      </c>
      <c r="H2961" s="33">
        <v>98.58</v>
      </c>
      <c r="I2961" t="s">
        <v>508</v>
      </c>
      <c r="J2961" s="34">
        <f>ROUND(E2961* H2961,5)</f>
        <v>5.1754499999999997</v>
      </c>
      <c r="K2961" s="35"/>
    </row>
    <row r="2962" spans="1:27" x14ac:dyDescent="0.25">
      <c r="D2962" s="36" t="s">
        <v>523</v>
      </c>
      <c r="E2962" s="35"/>
      <c r="H2962" s="35"/>
      <c r="K2962" s="33">
        <f>SUM(J2960:J2961)</f>
        <v>5.1876299999999995</v>
      </c>
    </row>
    <row r="2963" spans="1:27" x14ac:dyDescent="0.25">
      <c r="E2963" s="35"/>
      <c r="H2963" s="35"/>
      <c r="K2963" s="35"/>
    </row>
    <row r="2964" spans="1:27" x14ac:dyDescent="0.25">
      <c r="D2964" s="36" t="s">
        <v>525</v>
      </c>
      <c r="E2964" s="35"/>
      <c r="H2964" s="35">
        <v>1.5</v>
      </c>
      <c r="I2964" t="s">
        <v>526</v>
      </c>
      <c r="J2964">
        <f>ROUND(H2964/100*K2958,5)</f>
        <v>8.8319999999999996E-2</v>
      </c>
      <c r="K2964" s="35"/>
    </row>
    <row r="2965" spans="1:27" x14ac:dyDescent="0.25">
      <c r="D2965" s="36" t="s">
        <v>524</v>
      </c>
      <c r="E2965" s="35"/>
      <c r="H2965" s="35"/>
      <c r="K2965" s="37">
        <f>SUM(J2955:J2964)</f>
        <v>11.16395</v>
      </c>
    </row>
    <row r="2966" spans="1:27" x14ac:dyDescent="0.25">
      <c r="D2966" s="36" t="s">
        <v>527</v>
      </c>
      <c r="E2966" s="35"/>
      <c r="H2966" s="35"/>
      <c r="K2966" s="37">
        <f>SUM(K2965:K2965)</f>
        <v>11.16395</v>
      </c>
    </row>
    <row r="2968" spans="1:27" ht="45" customHeight="1" x14ac:dyDescent="0.25">
      <c r="A2968" s="27" t="s">
        <v>1826</v>
      </c>
      <c r="B2968" s="27" t="s">
        <v>54</v>
      </c>
      <c r="C2968" s="28" t="s">
        <v>17</v>
      </c>
      <c r="D2968" s="7" t="s">
        <v>55</v>
      </c>
      <c r="E2968" s="6"/>
      <c r="F2968" s="6"/>
      <c r="G2968" s="28"/>
      <c r="H2968" s="30" t="s">
        <v>500</v>
      </c>
      <c r="I2968" s="5">
        <v>4.625</v>
      </c>
      <c r="J2968" s="4"/>
      <c r="K2968" s="31">
        <f>ROUND(K2982,2)</f>
        <v>16.95</v>
      </c>
      <c r="L2968" s="29" t="s">
        <v>1827</v>
      </c>
      <c r="M2968" s="28"/>
      <c r="N2968" s="28"/>
      <c r="O2968" s="28"/>
      <c r="P2968" s="28"/>
      <c r="Q2968" s="28"/>
      <c r="R2968" s="28"/>
      <c r="S2968" s="28"/>
      <c r="T2968" s="28"/>
      <c r="U2968" s="28"/>
      <c r="V2968" s="28"/>
      <c r="W2968" s="28"/>
      <c r="X2968" s="28"/>
      <c r="Y2968" s="28"/>
      <c r="Z2968" s="28"/>
      <c r="AA2968" s="28"/>
    </row>
    <row r="2969" spans="1:27" x14ac:dyDescent="0.25">
      <c r="B2969" s="23" t="s">
        <v>502</v>
      </c>
    </row>
    <row r="2970" spans="1:27" x14ac:dyDescent="0.25">
      <c r="B2970" t="s">
        <v>624</v>
      </c>
      <c r="C2970" t="s">
        <v>504</v>
      </c>
      <c r="D2970" t="s">
        <v>625</v>
      </c>
      <c r="E2970" s="32">
        <v>4.0000000000000001E-3</v>
      </c>
      <c r="F2970" t="s">
        <v>506</v>
      </c>
      <c r="G2970" t="s">
        <v>507</v>
      </c>
      <c r="H2970" s="33">
        <v>24.55</v>
      </c>
      <c r="I2970" t="s">
        <v>508</v>
      </c>
      <c r="J2970" s="34">
        <f>ROUND(E2970/I2968* H2970,5)</f>
        <v>2.1229999999999999E-2</v>
      </c>
      <c r="K2970" s="35"/>
    </row>
    <row r="2971" spans="1:27" x14ac:dyDescent="0.25">
      <c r="B2971" t="s">
        <v>891</v>
      </c>
      <c r="C2971" t="s">
        <v>504</v>
      </c>
      <c r="D2971" t="s">
        <v>892</v>
      </c>
      <c r="E2971" s="32">
        <v>0.04</v>
      </c>
      <c r="F2971" t="s">
        <v>506</v>
      </c>
      <c r="G2971" t="s">
        <v>507</v>
      </c>
      <c r="H2971" s="33">
        <v>29.42</v>
      </c>
      <c r="I2971" t="s">
        <v>508</v>
      </c>
      <c r="J2971" s="34">
        <f>ROUND(E2971/I2968* H2971,5)</f>
        <v>0.25444</v>
      </c>
      <c r="K2971" s="35"/>
    </row>
    <row r="2972" spans="1:27" x14ac:dyDescent="0.25">
      <c r="D2972" s="36" t="s">
        <v>509</v>
      </c>
      <c r="E2972" s="35"/>
      <c r="H2972" s="35"/>
      <c r="K2972" s="33">
        <f>SUM(J2970:J2971)</f>
        <v>0.27566999999999997</v>
      </c>
    </row>
    <row r="2973" spans="1:27" x14ac:dyDescent="0.25">
      <c r="B2973" s="23" t="s">
        <v>510</v>
      </c>
      <c r="E2973" s="35"/>
      <c r="H2973" s="35"/>
      <c r="K2973" s="35"/>
    </row>
    <row r="2974" spans="1:27" x14ac:dyDescent="0.25">
      <c r="B2974" t="s">
        <v>848</v>
      </c>
      <c r="C2974" t="s">
        <v>504</v>
      </c>
      <c r="D2974" t="s">
        <v>849</v>
      </c>
      <c r="E2974" s="32">
        <v>4.0000000000000001E-3</v>
      </c>
      <c r="F2974" t="s">
        <v>506</v>
      </c>
      <c r="G2974" t="s">
        <v>507</v>
      </c>
      <c r="H2974" s="33">
        <v>200.71</v>
      </c>
      <c r="I2974" t="s">
        <v>508</v>
      </c>
      <c r="J2974" s="34">
        <f>ROUND(E2974/I2968* H2974,5)</f>
        <v>0.17358999999999999</v>
      </c>
      <c r="K2974" s="35"/>
    </row>
    <row r="2975" spans="1:27" x14ac:dyDescent="0.25">
      <c r="D2975" s="36" t="s">
        <v>513</v>
      </c>
      <c r="E2975" s="35"/>
      <c r="H2975" s="35"/>
      <c r="K2975" s="33">
        <f>SUM(J2974:J2974)</f>
        <v>0.17358999999999999</v>
      </c>
    </row>
    <row r="2976" spans="1:27" x14ac:dyDescent="0.25">
      <c r="B2976" s="23" t="s">
        <v>514</v>
      </c>
      <c r="E2976" s="35"/>
      <c r="H2976" s="35"/>
      <c r="K2976" s="35"/>
    </row>
    <row r="2977" spans="1:27" x14ac:dyDescent="0.25">
      <c r="B2977" t="s">
        <v>1828</v>
      </c>
      <c r="C2977" t="s">
        <v>551</v>
      </c>
      <c r="D2977" t="s">
        <v>1829</v>
      </c>
      <c r="E2977" s="32">
        <v>110</v>
      </c>
      <c r="G2977" t="s">
        <v>507</v>
      </c>
      <c r="H2977" s="33">
        <v>0.15</v>
      </c>
      <c r="I2977" t="s">
        <v>508</v>
      </c>
      <c r="J2977" s="34">
        <f>ROUND(E2977* H2977,5)</f>
        <v>16.5</v>
      </c>
      <c r="K2977" s="35"/>
    </row>
    <row r="2978" spans="1:27" x14ac:dyDescent="0.25">
      <c r="D2978" s="36" t="s">
        <v>523</v>
      </c>
      <c r="E2978" s="35"/>
      <c r="H2978" s="35"/>
      <c r="K2978" s="33">
        <f>SUM(J2977:J2977)</f>
        <v>16.5</v>
      </c>
    </row>
    <row r="2979" spans="1:27" x14ac:dyDescent="0.25">
      <c r="E2979" s="35"/>
      <c r="H2979" s="35"/>
      <c r="K2979" s="35"/>
    </row>
    <row r="2980" spans="1:27" x14ac:dyDescent="0.25">
      <c r="D2980" s="36" t="s">
        <v>525</v>
      </c>
      <c r="E2980" s="35"/>
      <c r="H2980" s="35">
        <v>1.5</v>
      </c>
      <c r="I2980" t="s">
        <v>526</v>
      </c>
      <c r="J2980">
        <f>ROUND(H2980/100*K2972,5)</f>
        <v>4.1399999999999996E-3</v>
      </c>
      <c r="K2980" s="35"/>
    </row>
    <row r="2981" spans="1:27" x14ac:dyDescent="0.25">
      <c r="D2981" s="36" t="s">
        <v>524</v>
      </c>
      <c r="E2981" s="35"/>
      <c r="H2981" s="35"/>
      <c r="K2981" s="37">
        <f>SUM(J2969:J2980)</f>
        <v>16.953399999999998</v>
      </c>
    </row>
    <row r="2982" spans="1:27" x14ac:dyDescent="0.25">
      <c r="D2982" s="36" t="s">
        <v>527</v>
      </c>
      <c r="E2982" s="35"/>
      <c r="H2982" s="35"/>
      <c r="K2982" s="37">
        <f>SUM(K2981:K2981)</f>
        <v>16.953399999999998</v>
      </c>
    </row>
    <row r="2984" spans="1:27" ht="45" customHeight="1" x14ac:dyDescent="0.25">
      <c r="A2984" s="27" t="s">
        <v>1830</v>
      </c>
      <c r="B2984" s="27" t="s">
        <v>429</v>
      </c>
      <c r="C2984" s="28" t="s">
        <v>14</v>
      </c>
      <c r="D2984" s="7" t="s">
        <v>430</v>
      </c>
      <c r="E2984" s="6"/>
      <c r="F2984" s="6"/>
      <c r="G2984" s="28"/>
      <c r="H2984" s="30" t="s">
        <v>500</v>
      </c>
      <c r="I2984" s="5">
        <v>1</v>
      </c>
      <c r="J2984" s="4"/>
      <c r="K2984" s="31">
        <f>ROUND(K2997,2)</f>
        <v>38.79</v>
      </c>
      <c r="L2984" s="29" t="s">
        <v>1831</v>
      </c>
      <c r="M2984" s="28"/>
      <c r="N2984" s="28"/>
      <c r="O2984" s="28"/>
      <c r="P2984" s="28"/>
      <c r="Q2984" s="28"/>
      <c r="R2984" s="28"/>
      <c r="S2984" s="28"/>
      <c r="T2984" s="28"/>
      <c r="U2984" s="28"/>
      <c r="V2984" s="28"/>
      <c r="W2984" s="28"/>
      <c r="X2984" s="28"/>
      <c r="Y2984" s="28"/>
      <c r="Z2984" s="28"/>
      <c r="AA2984" s="28"/>
    </row>
    <row r="2985" spans="1:27" x14ac:dyDescent="0.25">
      <c r="B2985" s="23" t="s">
        <v>502</v>
      </c>
    </row>
    <row r="2986" spans="1:27" x14ac:dyDescent="0.25">
      <c r="B2986" t="s">
        <v>624</v>
      </c>
      <c r="C2986" t="s">
        <v>504</v>
      </c>
      <c r="D2986" t="s">
        <v>625</v>
      </c>
      <c r="E2986" s="32">
        <v>0.42099999999999999</v>
      </c>
      <c r="F2986" t="s">
        <v>506</v>
      </c>
      <c r="G2986" t="s">
        <v>507</v>
      </c>
      <c r="H2986" s="33">
        <v>24.55</v>
      </c>
      <c r="I2986" t="s">
        <v>508</v>
      </c>
      <c r="J2986" s="34">
        <f>ROUND(E2986/I2984* H2986,5)</f>
        <v>10.33555</v>
      </c>
      <c r="K2986" s="35"/>
    </row>
    <row r="2987" spans="1:27" x14ac:dyDescent="0.25">
      <c r="B2987" t="s">
        <v>1036</v>
      </c>
      <c r="C2987" t="s">
        <v>504</v>
      </c>
      <c r="D2987" t="s">
        <v>1037</v>
      </c>
      <c r="E2987" s="32">
        <v>0.28000000000000003</v>
      </c>
      <c r="F2987" t="s">
        <v>506</v>
      </c>
      <c r="G2987" t="s">
        <v>507</v>
      </c>
      <c r="H2987" s="33">
        <v>29.42</v>
      </c>
      <c r="I2987" t="s">
        <v>508</v>
      </c>
      <c r="J2987" s="34">
        <f>ROUND(E2987/I2984* H2987,5)</f>
        <v>8.2376000000000005</v>
      </c>
      <c r="K2987" s="35"/>
    </row>
    <row r="2988" spans="1:27" x14ac:dyDescent="0.25">
      <c r="D2988" s="36" t="s">
        <v>509</v>
      </c>
      <c r="E2988" s="35"/>
      <c r="H2988" s="35"/>
      <c r="K2988" s="33">
        <f>SUM(J2986:J2987)</f>
        <v>18.573149999999998</v>
      </c>
    </row>
    <row r="2989" spans="1:27" x14ac:dyDescent="0.25">
      <c r="B2989" s="23" t="s">
        <v>514</v>
      </c>
      <c r="E2989" s="35"/>
      <c r="H2989" s="35"/>
      <c r="K2989" s="35"/>
    </row>
    <row r="2990" spans="1:27" x14ac:dyDescent="0.25">
      <c r="B2990" t="s">
        <v>1832</v>
      </c>
      <c r="C2990" t="s">
        <v>425</v>
      </c>
      <c r="D2990" t="s">
        <v>1833</v>
      </c>
      <c r="E2990" s="32">
        <v>2.0999999999999999E-3</v>
      </c>
      <c r="G2990" t="s">
        <v>507</v>
      </c>
      <c r="H2990" s="33">
        <v>45.17</v>
      </c>
      <c r="I2990" t="s">
        <v>508</v>
      </c>
      <c r="J2990" s="34">
        <f>ROUND(E2990* H2990,5)</f>
        <v>9.486E-2</v>
      </c>
      <c r="K2990" s="35"/>
    </row>
    <row r="2991" spans="1:27" x14ac:dyDescent="0.25">
      <c r="B2991" t="s">
        <v>1834</v>
      </c>
      <c r="C2991" t="s">
        <v>14</v>
      </c>
      <c r="D2991" t="s">
        <v>1835</v>
      </c>
      <c r="E2991" s="32">
        <v>1.05</v>
      </c>
      <c r="G2991" t="s">
        <v>507</v>
      </c>
      <c r="H2991" s="33">
        <v>8.9499999999999993</v>
      </c>
      <c r="I2991" t="s">
        <v>508</v>
      </c>
      <c r="J2991" s="34">
        <f>ROUND(E2991* H2991,5)</f>
        <v>9.3975000000000009</v>
      </c>
      <c r="K2991" s="35"/>
    </row>
    <row r="2992" spans="1:27" x14ac:dyDescent="0.25">
      <c r="B2992" t="s">
        <v>1059</v>
      </c>
      <c r="C2992" t="s">
        <v>30</v>
      </c>
      <c r="D2992" t="s">
        <v>1060</v>
      </c>
      <c r="E2992" s="32">
        <v>0.1177</v>
      </c>
      <c r="G2992" t="s">
        <v>507</v>
      </c>
      <c r="H2992" s="33">
        <v>88.74</v>
      </c>
      <c r="I2992" t="s">
        <v>508</v>
      </c>
      <c r="J2992" s="34">
        <f>ROUND(E2992* H2992,5)</f>
        <v>10.444699999999999</v>
      </c>
      <c r="K2992" s="35"/>
    </row>
    <row r="2993" spans="1:27" x14ac:dyDescent="0.25">
      <c r="D2993" s="36" t="s">
        <v>523</v>
      </c>
      <c r="E2993" s="35"/>
      <c r="H2993" s="35"/>
      <c r="K2993" s="33">
        <f>SUM(J2990:J2992)</f>
        <v>19.937060000000002</v>
      </c>
    </row>
    <row r="2994" spans="1:27" x14ac:dyDescent="0.25">
      <c r="E2994" s="35"/>
      <c r="H2994" s="35"/>
      <c r="K2994" s="35"/>
    </row>
    <row r="2995" spans="1:27" x14ac:dyDescent="0.25">
      <c r="D2995" s="36" t="s">
        <v>525</v>
      </c>
      <c r="E2995" s="35"/>
      <c r="H2995" s="35">
        <v>1.5</v>
      </c>
      <c r="I2995" t="s">
        <v>526</v>
      </c>
      <c r="J2995">
        <f>ROUND(H2995/100*K2988,5)</f>
        <v>0.27860000000000001</v>
      </c>
      <c r="K2995" s="35"/>
    </row>
    <row r="2996" spans="1:27" x14ac:dyDescent="0.25">
      <c r="D2996" s="36" t="s">
        <v>524</v>
      </c>
      <c r="E2996" s="35"/>
      <c r="H2996" s="35"/>
      <c r="K2996" s="37">
        <f>SUM(J2985:J2995)</f>
        <v>38.788809999999998</v>
      </c>
    </row>
    <row r="2997" spans="1:27" x14ac:dyDescent="0.25">
      <c r="D2997" s="36" t="s">
        <v>527</v>
      </c>
      <c r="E2997" s="35"/>
      <c r="H2997" s="35"/>
      <c r="K2997" s="37">
        <f>SUM(K2996:K2996)</f>
        <v>38.788809999999998</v>
      </c>
    </row>
    <row r="2999" spans="1:27" ht="45" customHeight="1" x14ac:dyDescent="0.25">
      <c r="A2999" s="27" t="s">
        <v>1836</v>
      </c>
      <c r="B2999" s="27" t="s">
        <v>56</v>
      </c>
      <c r="C2999" s="28" t="s">
        <v>17</v>
      </c>
      <c r="D2999" s="7" t="s">
        <v>57</v>
      </c>
      <c r="E2999" s="6"/>
      <c r="F2999" s="6"/>
      <c r="G2999" s="28"/>
      <c r="H2999" s="30" t="s">
        <v>500</v>
      </c>
      <c r="I2999" s="5">
        <v>1</v>
      </c>
      <c r="J2999" s="4"/>
      <c r="K2999" s="31">
        <f>ROUND(K3013,2)</f>
        <v>48.73</v>
      </c>
      <c r="L2999" s="29" t="s">
        <v>1837</v>
      </c>
      <c r="M2999" s="28"/>
      <c r="N2999" s="28"/>
      <c r="O2999" s="28"/>
      <c r="P2999" s="28"/>
      <c r="Q2999" s="28"/>
      <c r="R2999" s="28"/>
      <c r="S2999" s="28"/>
      <c r="T2999" s="28"/>
      <c r="U2999" s="28"/>
      <c r="V2999" s="28"/>
      <c r="W2999" s="28"/>
      <c r="X2999" s="28"/>
      <c r="Y2999" s="28"/>
      <c r="Z2999" s="28"/>
      <c r="AA2999" s="28"/>
    </row>
    <row r="3000" spans="1:27" x14ac:dyDescent="0.25">
      <c r="B3000" s="23" t="s">
        <v>502</v>
      </c>
    </row>
    <row r="3001" spans="1:27" x14ac:dyDescent="0.25">
      <c r="B3001" t="s">
        <v>905</v>
      </c>
      <c r="C3001" t="s">
        <v>504</v>
      </c>
      <c r="D3001" t="s">
        <v>906</v>
      </c>
      <c r="E3001" s="32">
        <v>0.2</v>
      </c>
      <c r="F3001" t="s">
        <v>506</v>
      </c>
      <c r="G3001" t="s">
        <v>507</v>
      </c>
      <c r="H3001" s="33">
        <v>26.12</v>
      </c>
      <c r="I3001" t="s">
        <v>508</v>
      </c>
      <c r="J3001" s="34">
        <f>ROUND(E3001/I2999* H3001,5)</f>
        <v>5.2240000000000002</v>
      </c>
      <c r="K3001" s="35"/>
    </row>
    <row r="3002" spans="1:27" x14ac:dyDescent="0.25">
      <c r="B3002" t="s">
        <v>891</v>
      </c>
      <c r="C3002" t="s">
        <v>504</v>
      </c>
      <c r="D3002" t="s">
        <v>892</v>
      </c>
      <c r="E3002" s="32">
        <v>0.5</v>
      </c>
      <c r="F3002" t="s">
        <v>506</v>
      </c>
      <c r="G3002" t="s">
        <v>507</v>
      </c>
      <c r="H3002" s="33">
        <v>29.42</v>
      </c>
      <c r="I3002" t="s">
        <v>508</v>
      </c>
      <c r="J3002" s="34">
        <f>ROUND(E3002/I2999* H3002,5)</f>
        <v>14.71</v>
      </c>
      <c r="K3002" s="35"/>
    </row>
    <row r="3003" spans="1:27" x14ac:dyDescent="0.25">
      <c r="B3003" t="s">
        <v>624</v>
      </c>
      <c r="C3003" t="s">
        <v>504</v>
      </c>
      <c r="D3003" t="s">
        <v>625</v>
      </c>
      <c r="E3003" s="32">
        <v>0.03</v>
      </c>
      <c r="F3003" t="s">
        <v>506</v>
      </c>
      <c r="G3003" t="s">
        <v>507</v>
      </c>
      <c r="H3003" s="33">
        <v>24.55</v>
      </c>
      <c r="I3003" t="s">
        <v>508</v>
      </c>
      <c r="J3003" s="34">
        <f>ROUND(E3003/I2999* H3003,5)</f>
        <v>0.73650000000000004</v>
      </c>
      <c r="K3003" s="35"/>
    </row>
    <row r="3004" spans="1:27" x14ac:dyDescent="0.25">
      <c r="D3004" s="36" t="s">
        <v>509</v>
      </c>
      <c r="E3004" s="35"/>
      <c r="H3004" s="35"/>
      <c r="K3004" s="33">
        <f>SUM(J3001:J3003)</f>
        <v>20.670500000000001</v>
      </c>
    </row>
    <row r="3005" spans="1:27" x14ac:dyDescent="0.25">
      <c r="B3005" s="23" t="s">
        <v>514</v>
      </c>
      <c r="E3005" s="35"/>
      <c r="H3005" s="35"/>
      <c r="K3005" s="35"/>
    </row>
    <row r="3006" spans="1:27" x14ac:dyDescent="0.25">
      <c r="B3006" t="s">
        <v>1838</v>
      </c>
      <c r="C3006" t="s">
        <v>17</v>
      </c>
      <c r="D3006" t="s">
        <v>1839</v>
      </c>
      <c r="E3006" s="32">
        <v>1.02</v>
      </c>
      <c r="G3006" t="s">
        <v>507</v>
      </c>
      <c r="H3006" s="33">
        <v>19.440000000000001</v>
      </c>
      <c r="I3006" t="s">
        <v>508</v>
      </c>
      <c r="J3006" s="34">
        <f>ROUND(E3006* H3006,5)</f>
        <v>19.828800000000001</v>
      </c>
      <c r="K3006" s="35"/>
    </row>
    <row r="3007" spans="1:27" x14ac:dyDescent="0.25">
      <c r="B3007" t="s">
        <v>977</v>
      </c>
      <c r="C3007" t="s">
        <v>551</v>
      </c>
      <c r="D3007" t="s">
        <v>978</v>
      </c>
      <c r="E3007" s="32">
        <v>1.425</v>
      </c>
      <c r="G3007" t="s">
        <v>507</v>
      </c>
      <c r="H3007" s="33">
        <v>1.48</v>
      </c>
      <c r="I3007" t="s">
        <v>508</v>
      </c>
      <c r="J3007" s="34">
        <f>ROUND(E3007* H3007,5)</f>
        <v>2.109</v>
      </c>
      <c r="K3007" s="35"/>
    </row>
    <row r="3008" spans="1:27" x14ac:dyDescent="0.25">
      <c r="B3008" t="s">
        <v>1762</v>
      </c>
      <c r="C3008" t="s">
        <v>551</v>
      </c>
      <c r="D3008" t="s">
        <v>1763</v>
      </c>
      <c r="E3008" s="32">
        <v>7.0034999999999998</v>
      </c>
      <c r="G3008" t="s">
        <v>507</v>
      </c>
      <c r="H3008" s="33">
        <v>0.83</v>
      </c>
      <c r="I3008" t="s">
        <v>508</v>
      </c>
      <c r="J3008" s="34">
        <f>ROUND(E3008* H3008,5)</f>
        <v>5.8129099999999996</v>
      </c>
      <c r="K3008" s="35"/>
    </row>
    <row r="3009" spans="1:27" x14ac:dyDescent="0.25">
      <c r="D3009" s="36" t="s">
        <v>523</v>
      </c>
      <c r="E3009" s="35"/>
      <c r="H3009" s="35"/>
      <c r="K3009" s="33">
        <f>SUM(J3006:J3008)</f>
        <v>27.750710000000002</v>
      </c>
    </row>
    <row r="3010" spans="1:27" x14ac:dyDescent="0.25">
      <c r="E3010" s="35"/>
      <c r="H3010" s="35"/>
      <c r="K3010" s="35"/>
    </row>
    <row r="3011" spans="1:27" x14ac:dyDescent="0.25">
      <c r="D3011" s="36" t="s">
        <v>525</v>
      </c>
      <c r="E3011" s="35"/>
      <c r="H3011" s="35">
        <v>1.5</v>
      </c>
      <c r="I3011" t="s">
        <v>526</v>
      </c>
      <c r="J3011">
        <f>ROUND(H3011/100*K3004,5)</f>
        <v>0.31006</v>
      </c>
      <c r="K3011" s="35"/>
    </row>
    <row r="3012" spans="1:27" x14ac:dyDescent="0.25">
      <c r="D3012" s="36" t="s">
        <v>524</v>
      </c>
      <c r="E3012" s="35"/>
      <c r="H3012" s="35"/>
      <c r="K3012" s="37">
        <f>SUM(J3000:J3011)</f>
        <v>48.731270000000009</v>
      </c>
    </row>
    <row r="3013" spans="1:27" x14ac:dyDescent="0.25">
      <c r="D3013" s="36" t="s">
        <v>527</v>
      </c>
      <c r="E3013" s="35"/>
      <c r="H3013" s="35"/>
      <c r="K3013" s="37">
        <f>SUM(K3012:K3012)</f>
        <v>48.731270000000009</v>
      </c>
    </row>
    <row r="3015" spans="1:27" ht="45" customHeight="1" x14ac:dyDescent="0.25">
      <c r="A3015" s="27" t="s">
        <v>1840</v>
      </c>
      <c r="B3015" s="27" t="s">
        <v>290</v>
      </c>
      <c r="C3015" s="28" t="s">
        <v>14</v>
      </c>
      <c r="D3015" s="7" t="s">
        <v>291</v>
      </c>
      <c r="E3015" s="6"/>
      <c r="F3015" s="6"/>
      <c r="G3015" s="28"/>
      <c r="H3015" s="30" t="s">
        <v>500</v>
      </c>
      <c r="I3015" s="5">
        <v>1</v>
      </c>
      <c r="J3015" s="4"/>
      <c r="K3015" s="31">
        <f>ROUND(K3025,2)</f>
        <v>8.8800000000000008</v>
      </c>
      <c r="L3015" s="29" t="s">
        <v>1841</v>
      </c>
      <c r="M3015" s="28"/>
      <c r="N3015" s="28"/>
      <c r="O3015" s="28"/>
      <c r="P3015" s="28"/>
      <c r="Q3015" s="28"/>
      <c r="R3015" s="28"/>
      <c r="S3015" s="28"/>
      <c r="T3015" s="28"/>
      <c r="U3015" s="28"/>
      <c r="V3015" s="28"/>
      <c r="W3015" s="28"/>
      <c r="X3015" s="28"/>
      <c r="Y3015" s="28"/>
      <c r="Z3015" s="28"/>
      <c r="AA3015" s="28"/>
    </row>
    <row r="3016" spans="1:27" x14ac:dyDescent="0.25">
      <c r="B3016" s="23" t="s">
        <v>502</v>
      </c>
    </row>
    <row r="3017" spans="1:27" x14ac:dyDescent="0.25">
      <c r="B3017" t="s">
        <v>503</v>
      </c>
      <c r="C3017" t="s">
        <v>504</v>
      </c>
      <c r="D3017" t="s">
        <v>505</v>
      </c>
      <c r="E3017" s="32">
        <v>0.25</v>
      </c>
      <c r="F3017" t="s">
        <v>506</v>
      </c>
      <c r="G3017" t="s">
        <v>507</v>
      </c>
      <c r="H3017" s="33">
        <v>25.38</v>
      </c>
      <c r="I3017" t="s">
        <v>508</v>
      </c>
      <c r="J3017" s="34">
        <f>ROUND(E3017/I3015* H3017,5)</f>
        <v>6.3449999999999998</v>
      </c>
      <c r="K3017" s="35"/>
    </row>
    <row r="3018" spans="1:27" x14ac:dyDescent="0.25">
      <c r="D3018" s="36" t="s">
        <v>509</v>
      </c>
      <c r="E3018" s="35"/>
      <c r="H3018" s="35"/>
      <c r="K3018" s="33">
        <f>SUM(J3017:J3017)</f>
        <v>6.3449999999999998</v>
      </c>
    </row>
    <row r="3019" spans="1:27" x14ac:dyDescent="0.25">
      <c r="B3019" s="23" t="s">
        <v>510</v>
      </c>
      <c r="E3019" s="35"/>
      <c r="H3019" s="35"/>
      <c r="K3019" s="35"/>
    </row>
    <row r="3020" spans="1:27" x14ac:dyDescent="0.25">
      <c r="B3020" t="s">
        <v>1647</v>
      </c>
      <c r="C3020" t="s">
        <v>504</v>
      </c>
      <c r="D3020" t="s">
        <v>1648</v>
      </c>
      <c r="E3020" s="32">
        <v>0.25</v>
      </c>
      <c r="F3020" t="s">
        <v>506</v>
      </c>
      <c r="G3020" t="s">
        <v>507</v>
      </c>
      <c r="H3020" s="33">
        <v>9.74</v>
      </c>
      <c r="I3020" t="s">
        <v>508</v>
      </c>
      <c r="J3020" s="34">
        <f>ROUND(E3020/I3015* H3020,5)</f>
        <v>2.4350000000000001</v>
      </c>
      <c r="K3020" s="35"/>
    </row>
    <row r="3021" spans="1:27" x14ac:dyDescent="0.25">
      <c r="D3021" s="36" t="s">
        <v>513</v>
      </c>
      <c r="E3021" s="35"/>
      <c r="H3021" s="35"/>
      <c r="K3021" s="33">
        <f>SUM(J3020:J3020)</f>
        <v>2.4350000000000001</v>
      </c>
    </row>
    <row r="3022" spans="1:27" x14ac:dyDescent="0.25">
      <c r="E3022" s="35"/>
      <c r="H3022" s="35"/>
      <c r="K3022" s="35"/>
    </row>
    <row r="3023" spans="1:27" x14ac:dyDescent="0.25">
      <c r="D3023" s="36" t="s">
        <v>525</v>
      </c>
      <c r="E3023" s="35"/>
      <c r="H3023" s="35">
        <v>1.5</v>
      </c>
      <c r="I3023" t="s">
        <v>526</v>
      </c>
      <c r="J3023">
        <f>ROUND(H3023/100*K3018,5)</f>
        <v>9.5180000000000001E-2</v>
      </c>
      <c r="K3023" s="35"/>
    </row>
    <row r="3024" spans="1:27" x14ac:dyDescent="0.25">
      <c r="D3024" s="36" t="s">
        <v>524</v>
      </c>
      <c r="E3024" s="35"/>
      <c r="H3024" s="35"/>
      <c r="K3024" s="37">
        <f>SUM(J3016:J3023)</f>
        <v>8.8751799999999985</v>
      </c>
    </row>
    <row r="3025" spans="1:27" x14ac:dyDescent="0.25">
      <c r="D3025" s="36" t="s">
        <v>527</v>
      </c>
      <c r="E3025" s="35"/>
      <c r="H3025" s="35"/>
      <c r="K3025" s="37">
        <f>SUM(K3024:K3024)</f>
        <v>8.8751799999999985</v>
      </c>
    </row>
    <row r="3027" spans="1:27" ht="45" customHeight="1" x14ac:dyDescent="0.25">
      <c r="A3027" s="27" t="s">
        <v>1842</v>
      </c>
      <c r="B3027" s="27" t="s">
        <v>326</v>
      </c>
      <c r="C3027" s="28" t="s">
        <v>17</v>
      </c>
      <c r="D3027" s="7" t="s">
        <v>327</v>
      </c>
      <c r="E3027" s="6"/>
      <c r="F3027" s="6"/>
      <c r="G3027" s="28"/>
      <c r="H3027" s="30" t="s">
        <v>500</v>
      </c>
      <c r="I3027" s="5">
        <v>1</v>
      </c>
      <c r="J3027" s="4"/>
      <c r="K3027" s="31">
        <f>ROUND(K3044,2)</f>
        <v>42</v>
      </c>
      <c r="L3027" s="29" t="s">
        <v>1843</v>
      </c>
      <c r="M3027" s="28"/>
      <c r="N3027" s="28"/>
      <c r="O3027" s="28"/>
      <c r="P3027" s="28"/>
      <c r="Q3027" s="28"/>
      <c r="R3027" s="28"/>
      <c r="S3027" s="28"/>
      <c r="T3027" s="28"/>
      <c r="U3027" s="28"/>
      <c r="V3027" s="28"/>
      <c r="W3027" s="28"/>
      <c r="X3027" s="28"/>
      <c r="Y3027" s="28"/>
      <c r="Z3027" s="28"/>
      <c r="AA3027" s="28"/>
    </row>
    <row r="3028" spans="1:27" x14ac:dyDescent="0.25">
      <c r="B3028" s="23" t="s">
        <v>502</v>
      </c>
    </row>
    <row r="3029" spans="1:27" x14ac:dyDescent="0.25">
      <c r="B3029" t="s">
        <v>816</v>
      </c>
      <c r="C3029" t="s">
        <v>504</v>
      </c>
      <c r="D3029" t="s">
        <v>817</v>
      </c>
      <c r="E3029" s="32">
        <v>0.36499999999999999</v>
      </c>
      <c r="F3029" t="s">
        <v>506</v>
      </c>
      <c r="G3029" t="s">
        <v>507</v>
      </c>
      <c r="H3029" s="33">
        <v>29.42</v>
      </c>
      <c r="I3029" t="s">
        <v>508</v>
      </c>
      <c r="J3029" s="34">
        <f>ROUND(E3029/I3027* H3029,5)</f>
        <v>10.738300000000001</v>
      </c>
      <c r="K3029" s="35"/>
    </row>
    <row r="3030" spans="1:27" x14ac:dyDescent="0.25">
      <c r="B3030" t="s">
        <v>624</v>
      </c>
      <c r="C3030" t="s">
        <v>504</v>
      </c>
      <c r="D3030" t="s">
        <v>625</v>
      </c>
      <c r="E3030" s="32">
        <v>0.42</v>
      </c>
      <c r="F3030" t="s">
        <v>506</v>
      </c>
      <c r="G3030" t="s">
        <v>507</v>
      </c>
      <c r="H3030" s="33">
        <v>24.55</v>
      </c>
      <c r="I3030" t="s">
        <v>508</v>
      </c>
      <c r="J3030" s="34">
        <f>ROUND(E3030/I3027* H3030,5)</f>
        <v>10.311</v>
      </c>
      <c r="K3030" s="35"/>
    </row>
    <row r="3031" spans="1:27" x14ac:dyDescent="0.25">
      <c r="D3031" s="36" t="s">
        <v>509</v>
      </c>
      <c r="E3031" s="35"/>
      <c r="H3031" s="35"/>
      <c r="K3031" s="33">
        <f>SUM(J3029:J3030)</f>
        <v>21.049300000000002</v>
      </c>
    </row>
    <row r="3032" spans="1:27" x14ac:dyDescent="0.25">
      <c r="B3032" s="23" t="s">
        <v>510</v>
      </c>
      <c r="E3032" s="35"/>
      <c r="H3032" s="35"/>
      <c r="K3032" s="35"/>
    </row>
    <row r="3033" spans="1:27" x14ac:dyDescent="0.25">
      <c r="B3033" t="s">
        <v>1090</v>
      </c>
      <c r="C3033" t="s">
        <v>504</v>
      </c>
      <c r="D3033" t="s">
        <v>1091</v>
      </c>
      <c r="E3033" s="32">
        <v>0.05</v>
      </c>
      <c r="F3033" t="s">
        <v>506</v>
      </c>
      <c r="G3033" t="s">
        <v>507</v>
      </c>
      <c r="H3033" s="33">
        <v>7.22</v>
      </c>
      <c r="I3033" t="s">
        <v>508</v>
      </c>
      <c r="J3033" s="34">
        <f>ROUND(E3033/I3027* H3033,5)</f>
        <v>0.36099999999999999</v>
      </c>
      <c r="K3033" s="35"/>
    </row>
    <row r="3034" spans="1:27" x14ac:dyDescent="0.25">
      <c r="B3034" t="s">
        <v>1038</v>
      </c>
      <c r="C3034" t="s">
        <v>504</v>
      </c>
      <c r="D3034" t="s">
        <v>1039</v>
      </c>
      <c r="E3034" s="32">
        <v>0.1</v>
      </c>
      <c r="F3034" t="s">
        <v>506</v>
      </c>
      <c r="G3034" t="s">
        <v>507</v>
      </c>
      <c r="H3034" s="33">
        <v>6.36</v>
      </c>
      <c r="I3034" t="s">
        <v>508</v>
      </c>
      <c r="J3034" s="34">
        <f>ROUND(E3034/I3027* H3034,5)</f>
        <v>0.63600000000000001</v>
      </c>
      <c r="K3034" s="35"/>
    </row>
    <row r="3035" spans="1:27" x14ac:dyDescent="0.25">
      <c r="D3035" s="36" t="s">
        <v>513</v>
      </c>
      <c r="E3035" s="35"/>
      <c r="H3035" s="35"/>
      <c r="K3035" s="33">
        <f>SUM(J3033:J3034)</f>
        <v>0.997</v>
      </c>
    </row>
    <row r="3036" spans="1:27" x14ac:dyDescent="0.25">
      <c r="B3036" s="23" t="s">
        <v>514</v>
      </c>
      <c r="E3036" s="35"/>
      <c r="H3036" s="35"/>
      <c r="K3036" s="35"/>
    </row>
    <row r="3037" spans="1:27" x14ac:dyDescent="0.25">
      <c r="B3037" t="s">
        <v>515</v>
      </c>
      <c r="C3037" t="s">
        <v>425</v>
      </c>
      <c r="D3037" t="s">
        <v>516</v>
      </c>
      <c r="E3037" s="32">
        <v>3.0000000000000001E-3</v>
      </c>
      <c r="G3037" t="s">
        <v>507</v>
      </c>
      <c r="H3037" s="33">
        <v>168.82</v>
      </c>
      <c r="I3037" t="s">
        <v>508</v>
      </c>
      <c r="J3037" s="34">
        <f>ROUND(E3037* H3037,5)</f>
        <v>0.50646000000000002</v>
      </c>
      <c r="K3037" s="35"/>
    </row>
    <row r="3038" spans="1:27" x14ac:dyDescent="0.25">
      <c r="B3038" t="s">
        <v>1844</v>
      </c>
      <c r="C3038" t="s">
        <v>30</v>
      </c>
      <c r="D3038" t="s">
        <v>1845</v>
      </c>
      <c r="E3038" s="32">
        <v>0.1575</v>
      </c>
      <c r="G3038" t="s">
        <v>507</v>
      </c>
      <c r="H3038" s="33">
        <v>107.42</v>
      </c>
      <c r="I3038" t="s">
        <v>508</v>
      </c>
      <c r="J3038" s="34">
        <f>ROUND(E3038* H3038,5)</f>
        <v>16.91865</v>
      </c>
      <c r="K3038" s="35"/>
    </row>
    <row r="3039" spans="1:27" x14ac:dyDescent="0.25">
      <c r="B3039" t="s">
        <v>1094</v>
      </c>
      <c r="C3039" t="s">
        <v>17</v>
      </c>
      <c r="D3039" t="s">
        <v>1095</v>
      </c>
      <c r="E3039" s="32">
        <v>1.2</v>
      </c>
      <c r="G3039" t="s">
        <v>507</v>
      </c>
      <c r="H3039" s="33">
        <v>1.84</v>
      </c>
      <c r="I3039" t="s">
        <v>508</v>
      </c>
      <c r="J3039" s="34">
        <f>ROUND(E3039* H3039,5)</f>
        <v>2.2080000000000002</v>
      </c>
      <c r="K3039" s="35"/>
    </row>
    <row r="3040" spans="1:27" x14ac:dyDescent="0.25">
      <c r="D3040" s="36" t="s">
        <v>523</v>
      </c>
      <c r="E3040" s="35"/>
      <c r="H3040" s="35"/>
      <c r="K3040" s="33">
        <f>SUM(J3037:J3039)</f>
        <v>19.633110000000002</v>
      </c>
    </row>
    <row r="3041" spans="1:27" x14ac:dyDescent="0.25">
      <c r="E3041" s="35"/>
      <c r="H3041" s="35"/>
      <c r="K3041" s="35"/>
    </row>
    <row r="3042" spans="1:27" x14ac:dyDescent="0.25">
      <c r="D3042" s="36" t="s">
        <v>525</v>
      </c>
      <c r="E3042" s="35"/>
      <c r="H3042" s="35">
        <v>1.5</v>
      </c>
      <c r="I3042" t="s">
        <v>526</v>
      </c>
      <c r="J3042">
        <f>ROUND(H3042/100*K3031,5)</f>
        <v>0.31574000000000002</v>
      </c>
      <c r="K3042" s="35"/>
    </row>
    <row r="3043" spans="1:27" x14ac:dyDescent="0.25">
      <c r="D3043" s="36" t="s">
        <v>524</v>
      </c>
      <c r="E3043" s="35"/>
      <c r="H3043" s="35"/>
      <c r="K3043" s="37">
        <f>SUM(J3028:J3042)</f>
        <v>41.995150000000002</v>
      </c>
    </row>
    <row r="3044" spans="1:27" x14ac:dyDescent="0.25">
      <c r="D3044" s="36" t="s">
        <v>527</v>
      </c>
      <c r="E3044" s="35"/>
      <c r="H3044" s="35"/>
      <c r="K3044" s="37">
        <f>SUM(K3043:K3043)</f>
        <v>41.995150000000002</v>
      </c>
    </row>
    <row r="3046" spans="1:27" ht="45" customHeight="1" x14ac:dyDescent="0.25">
      <c r="A3046" s="27" t="s">
        <v>1846</v>
      </c>
      <c r="B3046" s="27" t="s">
        <v>368</v>
      </c>
      <c r="C3046" s="28" t="s">
        <v>17</v>
      </c>
      <c r="D3046" s="7" t="s">
        <v>369</v>
      </c>
      <c r="E3046" s="6"/>
      <c r="F3046" s="6"/>
      <c r="G3046" s="28"/>
      <c r="H3046" s="30" t="s">
        <v>500</v>
      </c>
      <c r="I3046" s="5">
        <v>1</v>
      </c>
      <c r="J3046" s="4"/>
      <c r="K3046" s="31">
        <f>ROUND(K3062,2)</f>
        <v>54.3</v>
      </c>
      <c r="L3046" s="29" t="s">
        <v>1847</v>
      </c>
      <c r="M3046" s="28"/>
      <c r="N3046" s="28"/>
      <c r="O3046" s="28"/>
      <c r="P3046" s="28"/>
      <c r="Q3046" s="28"/>
      <c r="R3046" s="28"/>
      <c r="S3046" s="28"/>
      <c r="T3046" s="28"/>
      <c r="U3046" s="28"/>
      <c r="V3046" s="28"/>
      <c r="W3046" s="28"/>
      <c r="X3046" s="28"/>
      <c r="Y3046" s="28"/>
      <c r="Z3046" s="28"/>
      <c r="AA3046" s="28"/>
    </row>
    <row r="3047" spans="1:27" x14ac:dyDescent="0.25">
      <c r="B3047" s="23" t="s">
        <v>502</v>
      </c>
    </row>
    <row r="3048" spans="1:27" x14ac:dyDescent="0.25">
      <c r="B3048" t="s">
        <v>624</v>
      </c>
      <c r="C3048" t="s">
        <v>504</v>
      </c>
      <c r="D3048" t="s">
        <v>625</v>
      </c>
      <c r="E3048" s="32">
        <v>0.22</v>
      </c>
      <c r="F3048" t="s">
        <v>506</v>
      </c>
      <c r="G3048" t="s">
        <v>507</v>
      </c>
      <c r="H3048" s="33">
        <v>24.55</v>
      </c>
      <c r="I3048" t="s">
        <v>508</v>
      </c>
      <c r="J3048" s="34">
        <f>ROUND(E3048/I3046* H3048,5)</f>
        <v>5.4009999999999998</v>
      </c>
      <c r="K3048" s="35"/>
    </row>
    <row r="3049" spans="1:27" x14ac:dyDescent="0.25">
      <c r="B3049" t="s">
        <v>1036</v>
      </c>
      <c r="C3049" t="s">
        <v>504</v>
      </c>
      <c r="D3049" t="s">
        <v>1037</v>
      </c>
      <c r="E3049" s="32">
        <v>0.15</v>
      </c>
      <c r="F3049" t="s">
        <v>506</v>
      </c>
      <c r="G3049" t="s">
        <v>507</v>
      </c>
      <c r="H3049" s="33">
        <v>29.42</v>
      </c>
      <c r="I3049" t="s">
        <v>508</v>
      </c>
      <c r="J3049" s="34">
        <f>ROUND(E3049/I3046* H3049,5)</f>
        <v>4.4130000000000003</v>
      </c>
      <c r="K3049" s="35"/>
    </row>
    <row r="3050" spans="1:27" x14ac:dyDescent="0.25">
      <c r="D3050" s="36" t="s">
        <v>509</v>
      </c>
      <c r="E3050" s="35"/>
      <c r="H3050" s="35"/>
      <c r="K3050" s="33">
        <f>SUM(J3048:J3049)</f>
        <v>9.8140000000000001</v>
      </c>
    </row>
    <row r="3051" spans="1:27" x14ac:dyDescent="0.25">
      <c r="B3051" s="23" t="s">
        <v>510</v>
      </c>
      <c r="E3051" s="35"/>
      <c r="H3051" s="35"/>
      <c r="K3051" s="35"/>
    </row>
    <row r="3052" spans="1:27" x14ac:dyDescent="0.25">
      <c r="B3052" t="s">
        <v>1090</v>
      </c>
      <c r="C3052" t="s">
        <v>504</v>
      </c>
      <c r="D3052" t="s">
        <v>1091</v>
      </c>
      <c r="E3052" s="32">
        <v>0.05</v>
      </c>
      <c r="F3052" t="s">
        <v>506</v>
      </c>
      <c r="G3052" t="s">
        <v>507</v>
      </c>
      <c r="H3052" s="33">
        <v>7.22</v>
      </c>
      <c r="I3052" t="s">
        <v>508</v>
      </c>
      <c r="J3052" s="34">
        <f>ROUND(E3052/I3046* H3052,5)</f>
        <v>0.36099999999999999</v>
      </c>
      <c r="K3052" s="35"/>
    </row>
    <row r="3053" spans="1:27" x14ac:dyDescent="0.25">
      <c r="B3053" t="s">
        <v>1038</v>
      </c>
      <c r="C3053" t="s">
        <v>504</v>
      </c>
      <c r="D3053" t="s">
        <v>1039</v>
      </c>
      <c r="E3053" s="32">
        <v>2.4E-2</v>
      </c>
      <c r="F3053" t="s">
        <v>506</v>
      </c>
      <c r="G3053" t="s">
        <v>507</v>
      </c>
      <c r="H3053" s="33">
        <v>6.36</v>
      </c>
      <c r="I3053" t="s">
        <v>508</v>
      </c>
      <c r="J3053" s="34">
        <f>ROUND(E3053/I3046* H3053,5)</f>
        <v>0.15264</v>
      </c>
      <c r="K3053" s="35"/>
    </row>
    <row r="3054" spans="1:27" x14ac:dyDescent="0.25">
      <c r="D3054" s="36" t="s">
        <v>513</v>
      </c>
      <c r="E3054" s="35"/>
      <c r="H3054" s="35"/>
      <c r="K3054" s="33">
        <f>SUM(J3052:J3053)</f>
        <v>0.51363999999999999</v>
      </c>
    </row>
    <row r="3055" spans="1:27" x14ac:dyDescent="0.25">
      <c r="B3055" s="23" t="s">
        <v>514</v>
      </c>
      <c r="E3055" s="35"/>
      <c r="H3055" s="35"/>
      <c r="K3055" s="35"/>
    </row>
    <row r="3056" spans="1:27" x14ac:dyDescent="0.25">
      <c r="B3056" t="s">
        <v>1848</v>
      </c>
      <c r="C3056" t="s">
        <v>30</v>
      </c>
      <c r="D3056" t="s">
        <v>1849</v>
      </c>
      <c r="E3056" s="32">
        <v>0.106</v>
      </c>
      <c r="G3056" t="s">
        <v>507</v>
      </c>
      <c r="H3056" s="33">
        <v>401.33</v>
      </c>
      <c r="I3056" t="s">
        <v>508</v>
      </c>
      <c r="J3056" s="34">
        <f>ROUND(E3056* H3056,5)</f>
        <v>42.540979999999998</v>
      </c>
      <c r="K3056" s="35"/>
    </row>
    <row r="3057" spans="1:27" x14ac:dyDescent="0.25">
      <c r="B3057" t="s">
        <v>1850</v>
      </c>
      <c r="C3057" t="s">
        <v>879</v>
      </c>
      <c r="D3057" t="s">
        <v>1851</v>
      </c>
      <c r="E3057" s="32">
        <v>0.25</v>
      </c>
      <c r="G3057" t="s">
        <v>507</v>
      </c>
      <c r="H3057" s="33">
        <v>5.15</v>
      </c>
      <c r="I3057" t="s">
        <v>508</v>
      </c>
      <c r="J3057" s="34">
        <f>ROUND(E3057* H3057,5)</f>
        <v>1.2875000000000001</v>
      </c>
      <c r="K3057" s="35"/>
    </row>
    <row r="3058" spans="1:27" x14ac:dyDescent="0.25">
      <c r="D3058" s="36" t="s">
        <v>523</v>
      </c>
      <c r="E3058" s="35"/>
      <c r="H3058" s="35"/>
      <c r="K3058" s="33">
        <f>SUM(J3056:J3057)</f>
        <v>43.828479999999999</v>
      </c>
    </row>
    <row r="3059" spans="1:27" x14ac:dyDescent="0.25">
      <c r="E3059" s="35"/>
      <c r="H3059" s="35"/>
      <c r="K3059" s="35"/>
    </row>
    <row r="3060" spans="1:27" x14ac:dyDescent="0.25">
      <c r="D3060" s="36" t="s">
        <v>525</v>
      </c>
      <c r="E3060" s="35"/>
      <c r="H3060" s="35">
        <v>1.5</v>
      </c>
      <c r="I3060" t="s">
        <v>526</v>
      </c>
      <c r="J3060">
        <f>ROUND(H3060/100*K3050,5)</f>
        <v>0.14721000000000001</v>
      </c>
      <c r="K3060" s="35"/>
    </row>
    <row r="3061" spans="1:27" x14ac:dyDescent="0.25">
      <c r="D3061" s="36" t="s">
        <v>524</v>
      </c>
      <c r="E3061" s="35"/>
      <c r="H3061" s="35"/>
      <c r="K3061" s="37">
        <f>SUM(J3047:J3060)</f>
        <v>54.303330000000003</v>
      </c>
    </row>
    <row r="3062" spans="1:27" x14ac:dyDescent="0.25">
      <c r="D3062" s="36" t="s">
        <v>527</v>
      </c>
      <c r="E3062" s="35"/>
      <c r="H3062" s="35"/>
      <c r="K3062" s="37">
        <f>SUM(K3061:K3061)</f>
        <v>54.303330000000003</v>
      </c>
    </row>
    <row r="3064" spans="1:27" ht="45" customHeight="1" x14ac:dyDescent="0.25">
      <c r="A3064" s="27" t="s">
        <v>1852</v>
      </c>
      <c r="B3064" s="27" t="s">
        <v>288</v>
      </c>
      <c r="C3064" s="28" t="s">
        <v>30</v>
      </c>
      <c r="D3064" s="7" t="s">
        <v>289</v>
      </c>
      <c r="E3064" s="6"/>
      <c r="F3064" s="6"/>
      <c r="G3064" s="28"/>
      <c r="H3064" s="30" t="s">
        <v>500</v>
      </c>
      <c r="I3064" s="5">
        <v>1</v>
      </c>
      <c r="J3064" s="4"/>
      <c r="K3064" s="31">
        <f>ROUND(K3081,2)</f>
        <v>167.45</v>
      </c>
      <c r="L3064" s="29" t="s">
        <v>1113</v>
      </c>
      <c r="M3064" s="28"/>
      <c r="N3064" s="28"/>
      <c r="O3064" s="28"/>
      <c r="P3064" s="28"/>
      <c r="Q3064" s="28"/>
      <c r="R3064" s="28"/>
      <c r="S3064" s="28"/>
      <c r="T3064" s="28"/>
      <c r="U3064" s="28"/>
      <c r="V3064" s="28"/>
      <c r="W3064" s="28"/>
      <c r="X3064" s="28"/>
      <c r="Y3064" s="28"/>
      <c r="Z3064" s="28"/>
      <c r="AA3064" s="28"/>
    </row>
    <row r="3065" spans="1:27" x14ac:dyDescent="0.25">
      <c r="B3065" s="23" t="s">
        <v>502</v>
      </c>
    </row>
    <row r="3066" spans="1:27" x14ac:dyDescent="0.25">
      <c r="B3066" t="s">
        <v>1036</v>
      </c>
      <c r="C3066" t="s">
        <v>504</v>
      </c>
      <c r="D3066" t="s">
        <v>1037</v>
      </c>
      <c r="E3066" s="32">
        <v>0.14000000000000001</v>
      </c>
      <c r="F3066" t="s">
        <v>506</v>
      </c>
      <c r="G3066" t="s">
        <v>507</v>
      </c>
      <c r="H3066" s="33">
        <v>29.42</v>
      </c>
      <c r="I3066" t="s">
        <v>508</v>
      </c>
      <c r="J3066" s="34">
        <f>ROUND(E3066/I3064* H3066,5)</f>
        <v>4.1188000000000002</v>
      </c>
      <c r="K3066" s="35"/>
    </row>
    <row r="3067" spans="1:27" x14ac:dyDescent="0.25">
      <c r="B3067" t="s">
        <v>624</v>
      </c>
      <c r="C3067" t="s">
        <v>504</v>
      </c>
      <c r="D3067" t="s">
        <v>625</v>
      </c>
      <c r="E3067" s="32">
        <v>0.215</v>
      </c>
      <c r="F3067" t="s">
        <v>506</v>
      </c>
      <c r="G3067" t="s">
        <v>507</v>
      </c>
      <c r="H3067" s="33">
        <v>24.55</v>
      </c>
      <c r="I3067" t="s">
        <v>508</v>
      </c>
      <c r="J3067" s="34">
        <f>ROUND(E3067/I3064* H3067,5)</f>
        <v>5.2782499999999999</v>
      </c>
      <c r="K3067" s="35"/>
    </row>
    <row r="3068" spans="1:27" x14ac:dyDescent="0.25">
      <c r="D3068" s="36" t="s">
        <v>509</v>
      </c>
      <c r="E3068" s="35"/>
      <c r="H3068" s="35"/>
      <c r="K3068" s="33">
        <f>SUM(J3066:J3067)</f>
        <v>9.3970500000000001</v>
      </c>
    </row>
    <row r="3069" spans="1:27" x14ac:dyDescent="0.25">
      <c r="B3069" s="23" t="s">
        <v>510</v>
      </c>
      <c r="E3069" s="35"/>
      <c r="H3069" s="35"/>
      <c r="K3069" s="35"/>
    </row>
    <row r="3070" spans="1:27" x14ac:dyDescent="0.25">
      <c r="B3070" t="s">
        <v>1114</v>
      </c>
      <c r="C3070" t="s">
        <v>504</v>
      </c>
      <c r="D3070" t="s">
        <v>1115</v>
      </c>
      <c r="E3070" s="32">
        <v>3.3000000000000002E-2</v>
      </c>
      <c r="F3070" t="s">
        <v>506</v>
      </c>
      <c r="G3070" t="s">
        <v>507</v>
      </c>
      <c r="H3070" s="33">
        <v>85.81</v>
      </c>
      <c r="I3070" t="s">
        <v>508</v>
      </c>
      <c r="J3070" s="34">
        <f>ROUND(E3070/I3064* H3070,5)</f>
        <v>2.8317299999999999</v>
      </c>
      <c r="K3070" s="35"/>
    </row>
    <row r="3071" spans="1:27" x14ac:dyDescent="0.25">
      <c r="B3071" t="s">
        <v>848</v>
      </c>
      <c r="C3071" t="s">
        <v>504</v>
      </c>
      <c r="D3071" t="s">
        <v>849</v>
      </c>
      <c r="E3071" s="32">
        <v>6.7000000000000004E-2</v>
      </c>
      <c r="F3071" t="s">
        <v>506</v>
      </c>
      <c r="G3071" t="s">
        <v>507</v>
      </c>
      <c r="H3071" s="33">
        <v>200.71</v>
      </c>
      <c r="I3071" t="s">
        <v>508</v>
      </c>
      <c r="J3071" s="34">
        <f>ROUND(E3071/I3064* H3071,5)</f>
        <v>13.447570000000001</v>
      </c>
      <c r="K3071" s="35"/>
    </row>
    <row r="3072" spans="1:27" x14ac:dyDescent="0.25">
      <c r="B3072" t="s">
        <v>1090</v>
      </c>
      <c r="C3072" t="s">
        <v>504</v>
      </c>
      <c r="D3072" t="s">
        <v>1091</v>
      </c>
      <c r="E3072" s="32">
        <v>7.4999999999999997E-2</v>
      </c>
      <c r="F3072" t="s">
        <v>506</v>
      </c>
      <c r="G3072" t="s">
        <v>507</v>
      </c>
      <c r="H3072" s="33">
        <v>7.22</v>
      </c>
      <c r="I3072" t="s">
        <v>508</v>
      </c>
      <c r="J3072" s="34">
        <f>ROUND(E3072/I3064* H3072,5)</f>
        <v>0.54149999999999998</v>
      </c>
      <c r="K3072" s="35"/>
    </row>
    <row r="3073" spans="1:27" x14ac:dyDescent="0.25">
      <c r="D3073" s="36" t="s">
        <v>513</v>
      </c>
      <c r="E3073" s="35"/>
      <c r="H3073" s="35"/>
      <c r="K3073" s="33">
        <f>SUM(J3070:J3072)</f>
        <v>16.820799999999998</v>
      </c>
    </row>
    <row r="3074" spans="1:27" x14ac:dyDescent="0.25">
      <c r="B3074" s="23" t="s">
        <v>514</v>
      </c>
      <c r="E3074" s="35"/>
      <c r="H3074" s="35"/>
      <c r="K3074" s="35"/>
    </row>
    <row r="3075" spans="1:27" x14ac:dyDescent="0.25">
      <c r="B3075" t="s">
        <v>1118</v>
      </c>
      <c r="C3075" t="s">
        <v>425</v>
      </c>
      <c r="D3075" t="s">
        <v>1119</v>
      </c>
      <c r="E3075" s="32">
        <v>1.9949999999999999E-2</v>
      </c>
      <c r="G3075" t="s">
        <v>507</v>
      </c>
      <c r="H3075" s="33">
        <v>831.21</v>
      </c>
      <c r="I3075" t="s">
        <v>508</v>
      </c>
      <c r="J3075" s="34">
        <f>ROUND(E3075* H3075,5)</f>
        <v>16.582640000000001</v>
      </c>
      <c r="K3075" s="35"/>
    </row>
    <row r="3076" spans="1:27" x14ac:dyDescent="0.25">
      <c r="B3076" t="s">
        <v>1116</v>
      </c>
      <c r="C3076" t="s">
        <v>30</v>
      </c>
      <c r="D3076" t="s">
        <v>1117</v>
      </c>
      <c r="E3076" s="32">
        <v>1.05</v>
      </c>
      <c r="G3076" t="s">
        <v>507</v>
      </c>
      <c r="H3076" s="33">
        <v>118.58</v>
      </c>
      <c r="I3076" t="s">
        <v>508</v>
      </c>
      <c r="J3076" s="34">
        <f>ROUND(E3076* H3076,5)</f>
        <v>124.509</v>
      </c>
      <c r="K3076" s="35"/>
    </row>
    <row r="3077" spans="1:27" x14ac:dyDescent="0.25">
      <c r="D3077" s="36" t="s">
        <v>523</v>
      </c>
      <c r="E3077" s="35"/>
      <c r="H3077" s="35"/>
      <c r="K3077" s="33">
        <f>SUM(J3075:J3076)</f>
        <v>141.09164000000001</v>
      </c>
    </row>
    <row r="3078" spans="1:27" x14ac:dyDescent="0.25">
      <c r="E3078" s="35"/>
      <c r="H3078" s="35"/>
      <c r="K3078" s="35"/>
    </row>
    <row r="3079" spans="1:27" x14ac:dyDescent="0.25">
      <c r="D3079" s="36" t="s">
        <v>525</v>
      </c>
      <c r="E3079" s="35"/>
      <c r="H3079" s="35">
        <v>1.5</v>
      </c>
      <c r="I3079" t="s">
        <v>526</v>
      </c>
      <c r="J3079">
        <f>ROUND(H3079/100*K3068,5)</f>
        <v>0.14096</v>
      </c>
      <c r="K3079" s="35"/>
    </row>
    <row r="3080" spans="1:27" x14ac:dyDescent="0.25">
      <c r="D3080" s="36" t="s">
        <v>524</v>
      </c>
      <c r="E3080" s="35"/>
      <c r="H3080" s="35"/>
      <c r="K3080" s="37">
        <f>SUM(J3065:J3079)</f>
        <v>167.45044999999999</v>
      </c>
    </row>
    <row r="3081" spans="1:27" x14ac:dyDescent="0.25">
      <c r="D3081" s="36" t="s">
        <v>527</v>
      </c>
      <c r="E3081" s="35"/>
      <c r="H3081" s="35"/>
      <c r="K3081" s="37">
        <f>SUM(K3080:K3080)</f>
        <v>167.45044999999999</v>
      </c>
    </row>
    <row r="3083" spans="1:27" ht="45" customHeight="1" x14ac:dyDescent="0.25">
      <c r="A3083" s="27" t="s">
        <v>1853</v>
      </c>
      <c r="B3083" s="27" t="s">
        <v>70</v>
      </c>
      <c r="C3083" s="28" t="s">
        <v>30</v>
      </c>
      <c r="D3083" s="7" t="s">
        <v>71</v>
      </c>
      <c r="E3083" s="6"/>
      <c r="F3083" s="6"/>
      <c r="G3083" s="28"/>
      <c r="H3083" s="30" t="s">
        <v>500</v>
      </c>
      <c r="I3083" s="5">
        <v>1</v>
      </c>
      <c r="J3083" s="4"/>
      <c r="K3083" s="31">
        <f>ROUND(K3099,2)</f>
        <v>142.13</v>
      </c>
      <c r="L3083" s="29" t="s">
        <v>1854</v>
      </c>
      <c r="M3083" s="28"/>
      <c r="N3083" s="28"/>
      <c r="O3083" s="28"/>
      <c r="P3083" s="28"/>
      <c r="Q3083" s="28"/>
      <c r="R3083" s="28"/>
      <c r="S3083" s="28"/>
      <c r="T3083" s="28"/>
      <c r="U3083" s="28"/>
      <c r="V3083" s="28"/>
      <c r="W3083" s="28"/>
      <c r="X3083" s="28"/>
      <c r="Y3083" s="28"/>
      <c r="Z3083" s="28"/>
      <c r="AA3083" s="28"/>
    </row>
    <row r="3084" spans="1:27" x14ac:dyDescent="0.25">
      <c r="B3084" s="23" t="s">
        <v>502</v>
      </c>
    </row>
    <row r="3085" spans="1:27" x14ac:dyDescent="0.25">
      <c r="B3085" t="s">
        <v>624</v>
      </c>
      <c r="C3085" t="s">
        <v>504</v>
      </c>
      <c r="D3085" t="s">
        <v>625</v>
      </c>
      <c r="E3085" s="32">
        <v>0.22500000000000001</v>
      </c>
      <c r="F3085" t="s">
        <v>506</v>
      </c>
      <c r="G3085" t="s">
        <v>507</v>
      </c>
      <c r="H3085" s="33">
        <v>24.55</v>
      </c>
      <c r="I3085" t="s">
        <v>508</v>
      </c>
      <c r="J3085" s="34">
        <f>ROUND(E3085/I3083* H3085,5)</f>
        <v>5.5237499999999997</v>
      </c>
      <c r="K3085" s="35"/>
    </row>
    <row r="3086" spans="1:27" x14ac:dyDescent="0.25">
      <c r="B3086" t="s">
        <v>1036</v>
      </c>
      <c r="C3086" t="s">
        <v>504</v>
      </c>
      <c r="D3086" t="s">
        <v>1037</v>
      </c>
      <c r="E3086" s="32">
        <v>0.14199999999999999</v>
      </c>
      <c r="F3086" t="s">
        <v>506</v>
      </c>
      <c r="G3086" t="s">
        <v>507</v>
      </c>
      <c r="H3086" s="33">
        <v>29.42</v>
      </c>
      <c r="I3086" t="s">
        <v>508</v>
      </c>
      <c r="J3086" s="34">
        <f>ROUND(E3086/I3083* H3086,5)</f>
        <v>4.1776400000000002</v>
      </c>
      <c r="K3086" s="35"/>
    </row>
    <row r="3087" spans="1:27" x14ac:dyDescent="0.25">
      <c r="D3087" s="36" t="s">
        <v>509</v>
      </c>
      <c r="E3087" s="35"/>
      <c r="H3087" s="35"/>
      <c r="K3087" s="33">
        <f>SUM(J3085:J3086)</f>
        <v>9.70139</v>
      </c>
    </row>
    <row r="3088" spans="1:27" x14ac:dyDescent="0.25">
      <c r="B3088" s="23" t="s">
        <v>510</v>
      </c>
      <c r="E3088" s="35"/>
      <c r="H3088" s="35"/>
      <c r="K3088" s="35"/>
    </row>
    <row r="3089" spans="1:27" x14ac:dyDescent="0.25">
      <c r="B3089" t="s">
        <v>1114</v>
      </c>
      <c r="C3089" t="s">
        <v>504</v>
      </c>
      <c r="D3089" t="s">
        <v>1115</v>
      </c>
      <c r="E3089" s="32">
        <v>3.3000000000000002E-2</v>
      </c>
      <c r="F3089" t="s">
        <v>506</v>
      </c>
      <c r="G3089" t="s">
        <v>507</v>
      </c>
      <c r="H3089" s="33">
        <v>85.81</v>
      </c>
      <c r="I3089" t="s">
        <v>508</v>
      </c>
      <c r="J3089" s="34">
        <f>ROUND(E3089/I3083* H3089,5)</f>
        <v>2.8317299999999999</v>
      </c>
      <c r="K3089" s="35"/>
    </row>
    <row r="3090" spans="1:27" x14ac:dyDescent="0.25">
      <c r="B3090" t="s">
        <v>1090</v>
      </c>
      <c r="C3090" t="s">
        <v>504</v>
      </c>
      <c r="D3090" t="s">
        <v>1091</v>
      </c>
      <c r="E3090" s="32">
        <v>7.4999999999999997E-2</v>
      </c>
      <c r="F3090" t="s">
        <v>506</v>
      </c>
      <c r="G3090" t="s">
        <v>507</v>
      </c>
      <c r="H3090" s="33">
        <v>7.22</v>
      </c>
      <c r="I3090" t="s">
        <v>508</v>
      </c>
      <c r="J3090" s="34">
        <f>ROUND(E3090/I3083* H3090,5)</f>
        <v>0.54149999999999998</v>
      </c>
      <c r="K3090" s="35"/>
    </row>
    <row r="3091" spans="1:27" x14ac:dyDescent="0.25">
      <c r="D3091" s="36" t="s">
        <v>513</v>
      </c>
      <c r="E3091" s="35"/>
      <c r="H3091" s="35"/>
      <c r="K3091" s="33">
        <f>SUM(J3089:J3090)</f>
        <v>3.37323</v>
      </c>
    </row>
    <row r="3092" spans="1:27" x14ac:dyDescent="0.25">
      <c r="B3092" s="23" t="s">
        <v>514</v>
      </c>
      <c r="E3092" s="35"/>
      <c r="H3092" s="35"/>
      <c r="K3092" s="35"/>
    </row>
    <row r="3093" spans="1:27" x14ac:dyDescent="0.25">
      <c r="B3093" t="s">
        <v>1855</v>
      </c>
      <c r="C3093" t="s">
        <v>30</v>
      </c>
      <c r="D3093" t="s">
        <v>1856</v>
      </c>
      <c r="E3093" s="32">
        <v>1.05</v>
      </c>
      <c r="G3093" t="s">
        <v>507</v>
      </c>
      <c r="H3093" s="33">
        <v>121.08</v>
      </c>
      <c r="I3093" t="s">
        <v>508</v>
      </c>
      <c r="J3093" s="34">
        <f>ROUND(E3093* H3093,5)</f>
        <v>127.134</v>
      </c>
      <c r="K3093" s="35"/>
    </row>
    <row r="3094" spans="1:27" x14ac:dyDescent="0.25">
      <c r="B3094" t="s">
        <v>515</v>
      </c>
      <c r="C3094" t="s">
        <v>425</v>
      </c>
      <c r="D3094" t="s">
        <v>516</v>
      </c>
      <c r="E3094" s="32">
        <v>1.0500000000000001E-2</v>
      </c>
      <c r="G3094" t="s">
        <v>507</v>
      </c>
      <c r="H3094" s="33">
        <v>168.82</v>
      </c>
      <c r="I3094" t="s">
        <v>508</v>
      </c>
      <c r="J3094" s="34">
        <f>ROUND(E3094* H3094,5)</f>
        <v>1.77261</v>
      </c>
      <c r="K3094" s="35"/>
    </row>
    <row r="3095" spans="1:27" x14ac:dyDescent="0.25">
      <c r="D3095" s="36" t="s">
        <v>523</v>
      </c>
      <c r="E3095" s="35"/>
      <c r="H3095" s="35"/>
      <c r="K3095" s="33">
        <f>SUM(J3093:J3094)</f>
        <v>128.90661</v>
      </c>
    </row>
    <row r="3096" spans="1:27" x14ac:dyDescent="0.25">
      <c r="E3096" s="35"/>
      <c r="H3096" s="35"/>
      <c r="K3096" s="35"/>
    </row>
    <row r="3097" spans="1:27" x14ac:dyDescent="0.25">
      <c r="D3097" s="36" t="s">
        <v>525</v>
      </c>
      <c r="E3097" s="35"/>
      <c r="H3097" s="35">
        <v>1.5</v>
      </c>
      <c r="I3097" t="s">
        <v>526</v>
      </c>
      <c r="J3097">
        <f>ROUND(H3097/100*K3087,5)</f>
        <v>0.14552000000000001</v>
      </c>
      <c r="K3097" s="35"/>
    </row>
    <row r="3098" spans="1:27" x14ac:dyDescent="0.25">
      <c r="D3098" s="36" t="s">
        <v>524</v>
      </c>
      <c r="E3098" s="35"/>
      <c r="H3098" s="35"/>
      <c r="K3098" s="37">
        <f>SUM(J3084:J3097)</f>
        <v>142.12674999999999</v>
      </c>
    </row>
    <row r="3099" spans="1:27" x14ac:dyDescent="0.25">
      <c r="D3099" s="36" t="s">
        <v>527</v>
      </c>
      <c r="E3099" s="35"/>
      <c r="H3099" s="35"/>
      <c r="K3099" s="37">
        <f>SUM(K3098:K3098)</f>
        <v>142.12674999999999</v>
      </c>
    </row>
    <row r="3101" spans="1:27" ht="45" customHeight="1" x14ac:dyDescent="0.25">
      <c r="A3101" s="27" t="s">
        <v>1857</v>
      </c>
      <c r="B3101" s="27" t="s">
        <v>427</v>
      </c>
      <c r="C3101" s="28" t="s">
        <v>425</v>
      </c>
      <c r="D3101" s="7" t="s">
        <v>428</v>
      </c>
      <c r="E3101" s="6"/>
      <c r="F3101" s="6"/>
      <c r="G3101" s="28"/>
      <c r="H3101" s="30" t="s">
        <v>500</v>
      </c>
      <c r="I3101" s="5">
        <v>1</v>
      </c>
      <c r="J3101" s="4"/>
      <c r="K3101" s="31">
        <f>ROUND(K3117,2)</f>
        <v>97.91</v>
      </c>
      <c r="L3101" s="29" t="s">
        <v>1858</v>
      </c>
      <c r="M3101" s="28"/>
      <c r="N3101" s="28"/>
      <c r="O3101" s="28"/>
      <c r="P3101" s="28"/>
      <c r="Q3101" s="28"/>
      <c r="R3101" s="28"/>
      <c r="S3101" s="28"/>
      <c r="T3101" s="28"/>
      <c r="U3101" s="28"/>
      <c r="V3101" s="28"/>
      <c r="W3101" s="28"/>
      <c r="X3101" s="28"/>
      <c r="Y3101" s="28"/>
      <c r="Z3101" s="28"/>
      <c r="AA3101" s="28"/>
    </row>
    <row r="3102" spans="1:27" x14ac:dyDescent="0.25">
      <c r="B3102" s="23" t="s">
        <v>502</v>
      </c>
    </row>
    <row r="3103" spans="1:27" x14ac:dyDescent="0.25">
      <c r="B3103" t="s">
        <v>1036</v>
      </c>
      <c r="C3103" t="s">
        <v>504</v>
      </c>
      <c r="D3103" t="s">
        <v>1037</v>
      </c>
      <c r="E3103" s="32">
        <v>1.6E-2</v>
      </c>
      <c r="F3103" t="s">
        <v>506</v>
      </c>
      <c r="G3103" t="s">
        <v>507</v>
      </c>
      <c r="H3103" s="33">
        <v>29.42</v>
      </c>
      <c r="I3103" t="s">
        <v>508</v>
      </c>
      <c r="J3103" s="34">
        <f>ROUND(E3103/I3101* H3103,5)</f>
        <v>0.47072000000000003</v>
      </c>
      <c r="K3103" s="35"/>
    </row>
    <row r="3104" spans="1:27" x14ac:dyDescent="0.25">
      <c r="B3104" t="s">
        <v>624</v>
      </c>
      <c r="C3104" t="s">
        <v>504</v>
      </c>
      <c r="D3104" t="s">
        <v>625</v>
      </c>
      <c r="E3104" s="32">
        <v>7.1999999999999995E-2</v>
      </c>
      <c r="F3104" t="s">
        <v>506</v>
      </c>
      <c r="G3104" t="s">
        <v>507</v>
      </c>
      <c r="H3104" s="33">
        <v>24.55</v>
      </c>
      <c r="I3104" t="s">
        <v>508</v>
      </c>
      <c r="J3104" s="34">
        <f>ROUND(E3104/I3101* H3104,5)</f>
        <v>1.7676000000000001</v>
      </c>
      <c r="K3104" s="35"/>
    </row>
    <row r="3105" spans="1:27" x14ac:dyDescent="0.25">
      <c r="D3105" s="36" t="s">
        <v>509</v>
      </c>
      <c r="E3105" s="35"/>
      <c r="H3105" s="35"/>
      <c r="K3105" s="33">
        <f>SUM(J3103:J3104)</f>
        <v>2.2383199999999999</v>
      </c>
    </row>
    <row r="3106" spans="1:27" x14ac:dyDescent="0.25">
      <c r="B3106" s="23" t="s">
        <v>510</v>
      </c>
      <c r="E3106" s="35"/>
      <c r="H3106" s="35"/>
      <c r="K3106" s="35"/>
    </row>
    <row r="3107" spans="1:27" x14ac:dyDescent="0.25">
      <c r="B3107" t="s">
        <v>1816</v>
      </c>
      <c r="C3107" t="s">
        <v>504</v>
      </c>
      <c r="D3107" t="s">
        <v>1817</v>
      </c>
      <c r="E3107" s="32">
        <v>0.01</v>
      </c>
      <c r="F3107" t="s">
        <v>506</v>
      </c>
      <c r="G3107" t="s">
        <v>507</v>
      </c>
      <c r="H3107" s="33">
        <v>85.88</v>
      </c>
      <c r="I3107" t="s">
        <v>508</v>
      </c>
      <c r="J3107" s="34">
        <f>ROUND(E3107/I3101* H3107,5)</f>
        <v>0.85880000000000001</v>
      </c>
      <c r="K3107" s="35"/>
    </row>
    <row r="3108" spans="1:27" x14ac:dyDescent="0.25">
      <c r="B3108" t="s">
        <v>1814</v>
      </c>
      <c r="C3108" t="s">
        <v>504</v>
      </c>
      <c r="D3108" t="s">
        <v>1815</v>
      </c>
      <c r="E3108" s="32">
        <v>8.0000000000000002E-3</v>
      </c>
      <c r="F3108" t="s">
        <v>506</v>
      </c>
      <c r="G3108" t="s">
        <v>507</v>
      </c>
      <c r="H3108" s="33">
        <v>69.260000000000005</v>
      </c>
      <c r="I3108" t="s">
        <v>508</v>
      </c>
      <c r="J3108" s="34">
        <f>ROUND(E3108/I3101* H3108,5)</f>
        <v>0.55408000000000002</v>
      </c>
      <c r="K3108" s="35"/>
    </row>
    <row r="3109" spans="1:27" x14ac:dyDescent="0.25">
      <c r="B3109" t="s">
        <v>734</v>
      </c>
      <c r="C3109" t="s">
        <v>504</v>
      </c>
      <c r="D3109" t="s">
        <v>735</v>
      </c>
      <c r="E3109" s="32">
        <v>0.01</v>
      </c>
      <c r="F3109" t="s">
        <v>506</v>
      </c>
      <c r="G3109" t="s">
        <v>507</v>
      </c>
      <c r="H3109" s="33">
        <v>94.94</v>
      </c>
      <c r="I3109" t="s">
        <v>508</v>
      </c>
      <c r="J3109" s="34">
        <f>ROUND(E3109/I3101* H3109,5)</f>
        <v>0.94940000000000002</v>
      </c>
      <c r="K3109" s="35"/>
    </row>
    <row r="3110" spans="1:27" x14ac:dyDescent="0.25">
      <c r="D3110" s="36" t="s">
        <v>513</v>
      </c>
      <c r="E3110" s="35"/>
      <c r="H3110" s="35"/>
      <c r="K3110" s="33">
        <f>SUM(J3107:J3109)</f>
        <v>2.3622800000000002</v>
      </c>
    </row>
    <row r="3111" spans="1:27" x14ac:dyDescent="0.25">
      <c r="B3111" s="23" t="s">
        <v>514</v>
      </c>
      <c r="E3111" s="35"/>
      <c r="H3111" s="35"/>
      <c r="K3111" s="35"/>
    </row>
    <row r="3112" spans="1:27" x14ac:dyDescent="0.25">
      <c r="B3112" t="s">
        <v>1859</v>
      </c>
      <c r="C3112" t="s">
        <v>425</v>
      </c>
      <c r="D3112" t="s">
        <v>1860</v>
      </c>
      <c r="E3112" s="32">
        <v>1</v>
      </c>
      <c r="G3112" t="s">
        <v>507</v>
      </c>
      <c r="H3112" s="33">
        <v>93.28</v>
      </c>
      <c r="I3112" t="s">
        <v>508</v>
      </c>
      <c r="J3112" s="34">
        <f>ROUND(E3112* H3112,5)</f>
        <v>93.28</v>
      </c>
      <c r="K3112" s="35"/>
    </row>
    <row r="3113" spans="1:27" x14ac:dyDescent="0.25">
      <c r="D3113" s="36" t="s">
        <v>523</v>
      </c>
      <c r="E3113" s="35"/>
      <c r="H3113" s="35"/>
      <c r="K3113" s="33">
        <f>SUM(J3112:J3112)</f>
        <v>93.28</v>
      </c>
    </row>
    <row r="3114" spans="1:27" x14ac:dyDescent="0.25">
      <c r="E3114" s="35"/>
      <c r="H3114" s="35"/>
      <c r="K3114" s="35"/>
    </row>
    <row r="3115" spans="1:27" x14ac:dyDescent="0.25">
      <c r="D3115" s="36" t="s">
        <v>525</v>
      </c>
      <c r="E3115" s="35"/>
      <c r="H3115" s="35">
        <v>1.5</v>
      </c>
      <c r="I3115" t="s">
        <v>526</v>
      </c>
      <c r="J3115">
        <f>ROUND(H3115/100*K3105,5)</f>
        <v>3.3570000000000003E-2</v>
      </c>
      <c r="K3115" s="35"/>
    </row>
    <row r="3116" spans="1:27" x14ac:dyDescent="0.25">
      <c r="D3116" s="36" t="s">
        <v>524</v>
      </c>
      <c r="E3116" s="35"/>
      <c r="H3116" s="35"/>
      <c r="K3116" s="37">
        <f>SUM(J3102:J3115)</f>
        <v>97.914169999999999</v>
      </c>
    </row>
    <row r="3117" spans="1:27" x14ac:dyDescent="0.25">
      <c r="D3117" s="36" t="s">
        <v>527</v>
      </c>
      <c r="E3117" s="35"/>
      <c r="H3117" s="35"/>
      <c r="K3117" s="37">
        <f>SUM(K3116:K3116)</f>
        <v>97.914169999999999</v>
      </c>
    </row>
    <row r="3119" spans="1:27" ht="45" customHeight="1" x14ac:dyDescent="0.25">
      <c r="A3119" s="27" t="s">
        <v>1861</v>
      </c>
      <c r="B3119" s="27" t="s">
        <v>62</v>
      </c>
      <c r="C3119" s="28" t="s">
        <v>14</v>
      </c>
      <c r="D3119" s="7" t="s">
        <v>63</v>
      </c>
      <c r="E3119" s="6"/>
      <c r="F3119" s="6"/>
      <c r="G3119" s="28"/>
      <c r="H3119" s="30" t="s">
        <v>500</v>
      </c>
      <c r="I3119" s="5">
        <v>1</v>
      </c>
      <c r="J3119" s="4"/>
      <c r="K3119" s="31">
        <f>ROUND(K3132,2)</f>
        <v>8.06</v>
      </c>
      <c r="L3119" s="29" t="s">
        <v>1862</v>
      </c>
      <c r="M3119" s="28"/>
      <c r="N3119" s="28"/>
      <c r="O3119" s="28"/>
      <c r="P3119" s="28"/>
      <c r="Q3119" s="28"/>
      <c r="R3119" s="28"/>
      <c r="S3119" s="28"/>
      <c r="T3119" s="28"/>
      <c r="U3119" s="28"/>
      <c r="V3119" s="28"/>
      <c r="W3119" s="28"/>
      <c r="X3119" s="28"/>
      <c r="Y3119" s="28"/>
      <c r="Z3119" s="28"/>
      <c r="AA3119" s="28"/>
    </row>
    <row r="3120" spans="1:27" x14ac:dyDescent="0.25">
      <c r="B3120" s="23" t="s">
        <v>502</v>
      </c>
    </row>
    <row r="3121" spans="1:27" x14ac:dyDescent="0.25">
      <c r="B3121" t="s">
        <v>891</v>
      </c>
      <c r="C3121" t="s">
        <v>504</v>
      </c>
      <c r="D3121" t="s">
        <v>892</v>
      </c>
      <c r="E3121" s="32">
        <v>0.1</v>
      </c>
      <c r="F3121" t="s">
        <v>506</v>
      </c>
      <c r="G3121" t="s">
        <v>507</v>
      </c>
      <c r="H3121" s="33">
        <v>29.42</v>
      </c>
      <c r="I3121" t="s">
        <v>508</v>
      </c>
      <c r="J3121" s="34">
        <f>ROUND(E3121/I3119* H3121,5)</f>
        <v>2.9420000000000002</v>
      </c>
      <c r="K3121" s="35"/>
    </row>
    <row r="3122" spans="1:27" x14ac:dyDescent="0.25">
      <c r="B3122" t="s">
        <v>905</v>
      </c>
      <c r="C3122" t="s">
        <v>504</v>
      </c>
      <c r="D3122" t="s">
        <v>906</v>
      </c>
      <c r="E3122" s="32">
        <v>0.02</v>
      </c>
      <c r="F3122" t="s">
        <v>506</v>
      </c>
      <c r="G3122" t="s">
        <v>507</v>
      </c>
      <c r="H3122" s="33">
        <v>26.12</v>
      </c>
      <c r="I3122" t="s">
        <v>508</v>
      </c>
      <c r="J3122" s="34">
        <f>ROUND(E3122/I3119* H3122,5)</f>
        <v>0.52239999999999998</v>
      </c>
      <c r="K3122" s="35"/>
    </row>
    <row r="3123" spans="1:27" x14ac:dyDescent="0.25">
      <c r="D3123" s="36" t="s">
        <v>509</v>
      </c>
      <c r="E3123" s="35"/>
      <c r="H3123" s="35"/>
      <c r="K3123" s="33">
        <f>SUM(J3121:J3122)</f>
        <v>3.4644000000000004</v>
      </c>
    </row>
    <row r="3124" spans="1:27" x14ac:dyDescent="0.25">
      <c r="B3124" s="23" t="s">
        <v>514</v>
      </c>
      <c r="E3124" s="35"/>
      <c r="H3124" s="35"/>
      <c r="K3124" s="35"/>
    </row>
    <row r="3125" spans="1:27" x14ac:dyDescent="0.25">
      <c r="B3125" t="s">
        <v>968</v>
      </c>
      <c r="C3125" t="s">
        <v>551</v>
      </c>
      <c r="D3125" t="s">
        <v>969</v>
      </c>
      <c r="E3125" s="32">
        <v>0.52500000000000002</v>
      </c>
      <c r="G3125" t="s">
        <v>507</v>
      </c>
      <c r="H3125" s="33">
        <v>0.44</v>
      </c>
      <c r="I3125" t="s">
        <v>508</v>
      </c>
      <c r="J3125" s="34">
        <f>ROUND(E3125* H3125,5)</f>
        <v>0.23100000000000001</v>
      </c>
      <c r="K3125" s="35"/>
    </row>
    <row r="3126" spans="1:27" x14ac:dyDescent="0.25">
      <c r="B3126" t="s">
        <v>972</v>
      </c>
      <c r="C3126" t="s">
        <v>551</v>
      </c>
      <c r="D3126" t="s">
        <v>973</v>
      </c>
      <c r="E3126" s="32">
        <v>0.10005</v>
      </c>
      <c r="G3126" t="s">
        <v>507</v>
      </c>
      <c r="H3126" s="33">
        <v>0.56000000000000005</v>
      </c>
      <c r="I3126" t="s">
        <v>508</v>
      </c>
      <c r="J3126" s="34">
        <f>ROUND(E3126* H3126,5)</f>
        <v>5.6030000000000003E-2</v>
      </c>
      <c r="K3126" s="35"/>
    </row>
    <row r="3127" spans="1:27" x14ac:dyDescent="0.25">
      <c r="B3127" t="s">
        <v>1863</v>
      </c>
      <c r="C3127" t="s">
        <v>14</v>
      </c>
      <c r="D3127" t="s">
        <v>1864</v>
      </c>
      <c r="E3127" s="32">
        <v>1.02</v>
      </c>
      <c r="G3127" t="s">
        <v>507</v>
      </c>
      <c r="H3127" s="33">
        <v>4.17</v>
      </c>
      <c r="I3127" t="s">
        <v>508</v>
      </c>
      <c r="J3127" s="34">
        <f>ROUND(E3127* H3127,5)</f>
        <v>4.2534000000000001</v>
      </c>
      <c r="K3127" s="35"/>
    </row>
    <row r="3128" spans="1:27" x14ac:dyDescent="0.25">
      <c r="D3128" s="36" t="s">
        <v>523</v>
      </c>
      <c r="E3128" s="35"/>
      <c r="H3128" s="35"/>
      <c r="K3128" s="33">
        <f>SUM(J3125:J3127)</f>
        <v>4.5404299999999997</v>
      </c>
    </row>
    <row r="3129" spans="1:27" x14ac:dyDescent="0.25">
      <c r="E3129" s="35"/>
      <c r="H3129" s="35"/>
      <c r="K3129" s="35"/>
    </row>
    <row r="3130" spans="1:27" x14ac:dyDescent="0.25">
      <c r="D3130" s="36" t="s">
        <v>525</v>
      </c>
      <c r="E3130" s="35"/>
      <c r="H3130" s="35">
        <v>1.5</v>
      </c>
      <c r="I3130" t="s">
        <v>526</v>
      </c>
      <c r="J3130">
        <f>ROUND(H3130/100*K3123,5)</f>
        <v>5.1970000000000002E-2</v>
      </c>
      <c r="K3130" s="35"/>
    </row>
    <row r="3131" spans="1:27" x14ac:dyDescent="0.25">
      <c r="D3131" s="36" t="s">
        <v>524</v>
      </c>
      <c r="E3131" s="35"/>
      <c r="H3131" s="35"/>
      <c r="K3131" s="37">
        <f>SUM(J3120:J3130)</f>
        <v>8.0568000000000008</v>
      </c>
    </row>
    <row r="3132" spans="1:27" x14ac:dyDescent="0.25">
      <c r="D3132" s="36" t="s">
        <v>527</v>
      </c>
      <c r="E3132" s="35"/>
      <c r="H3132" s="35"/>
      <c r="K3132" s="37">
        <f>SUM(K3131:K3131)</f>
        <v>8.0568000000000008</v>
      </c>
    </row>
    <row r="3134" spans="1:27" ht="45" customHeight="1" x14ac:dyDescent="0.25">
      <c r="A3134" s="27" t="s">
        <v>1865</v>
      </c>
      <c r="B3134" s="27" t="s">
        <v>72</v>
      </c>
      <c r="C3134" s="28" t="s">
        <v>17</v>
      </c>
      <c r="D3134" s="7" t="s">
        <v>73</v>
      </c>
      <c r="E3134" s="6"/>
      <c r="F3134" s="6"/>
      <c r="G3134" s="28"/>
      <c r="H3134" s="30" t="s">
        <v>500</v>
      </c>
      <c r="I3134" s="5">
        <v>1</v>
      </c>
      <c r="J3134" s="4"/>
      <c r="K3134" s="31">
        <f>ROUND(K3146,2)</f>
        <v>3.03</v>
      </c>
      <c r="L3134" s="29" t="s">
        <v>1866</v>
      </c>
      <c r="M3134" s="28"/>
      <c r="N3134" s="28"/>
      <c r="O3134" s="28"/>
      <c r="P3134" s="28"/>
      <c r="Q3134" s="28"/>
      <c r="R3134" s="28"/>
      <c r="S3134" s="28"/>
      <c r="T3134" s="28"/>
      <c r="U3134" s="28"/>
      <c r="V3134" s="28"/>
      <c r="W3134" s="28"/>
      <c r="X3134" s="28"/>
      <c r="Y3134" s="28"/>
      <c r="Z3134" s="28"/>
      <c r="AA3134" s="28"/>
    </row>
    <row r="3135" spans="1:27" x14ac:dyDescent="0.25">
      <c r="B3135" s="23" t="s">
        <v>502</v>
      </c>
    </row>
    <row r="3136" spans="1:27" x14ac:dyDescent="0.25">
      <c r="B3136" t="s">
        <v>568</v>
      </c>
      <c r="C3136" t="s">
        <v>504</v>
      </c>
      <c r="D3136" t="s">
        <v>569</v>
      </c>
      <c r="E3136" s="32">
        <v>1.7999999999999999E-2</v>
      </c>
      <c r="F3136" t="s">
        <v>506</v>
      </c>
      <c r="G3136" t="s">
        <v>507</v>
      </c>
      <c r="H3136" s="33">
        <v>29.42</v>
      </c>
      <c r="I3136" t="s">
        <v>508</v>
      </c>
      <c r="J3136" s="34">
        <f>ROUND(E3136/I3134* H3136,5)</f>
        <v>0.52956000000000003</v>
      </c>
      <c r="K3136" s="35"/>
    </row>
    <row r="3137" spans="1:27" x14ac:dyDescent="0.25">
      <c r="B3137" t="s">
        <v>570</v>
      </c>
      <c r="C3137" t="s">
        <v>504</v>
      </c>
      <c r="D3137" t="s">
        <v>571</v>
      </c>
      <c r="E3137" s="32">
        <v>1.7999999999999999E-2</v>
      </c>
      <c r="F3137" t="s">
        <v>506</v>
      </c>
      <c r="G3137" t="s">
        <v>507</v>
      </c>
      <c r="H3137" s="33">
        <v>26.12</v>
      </c>
      <c r="I3137" t="s">
        <v>508</v>
      </c>
      <c r="J3137" s="34">
        <f>ROUND(E3137/I3134* H3137,5)</f>
        <v>0.47016000000000002</v>
      </c>
      <c r="K3137" s="35"/>
    </row>
    <row r="3138" spans="1:27" x14ac:dyDescent="0.25">
      <c r="D3138" s="36" t="s">
        <v>509</v>
      </c>
      <c r="E3138" s="35"/>
      <c r="H3138" s="35"/>
      <c r="K3138" s="33">
        <f>SUM(J3136:J3137)</f>
        <v>0.99972000000000005</v>
      </c>
    </row>
    <row r="3139" spans="1:27" x14ac:dyDescent="0.25">
      <c r="B3139" s="23" t="s">
        <v>514</v>
      </c>
      <c r="E3139" s="35"/>
      <c r="H3139" s="35"/>
      <c r="K3139" s="35"/>
    </row>
    <row r="3140" spans="1:27" x14ac:dyDescent="0.25">
      <c r="B3140" t="s">
        <v>1867</v>
      </c>
      <c r="C3140" t="s">
        <v>17</v>
      </c>
      <c r="D3140" t="s">
        <v>1868</v>
      </c>
      <c r="E3140" s="32">
        <v>1.2</v>
      </c>
      <c r="G3140" t="s">
        <v>507</v>
      </c>
      <c r="H3140" s="33">
        <v>1.66</v>
      </c>
      <c r="I3140" t="s">
        <v>508</v>
      </c>
      <c r="J3140" s="34">
        <f>ROUND(E3140* H3140,5)</f>
        <v>1.992</v>
      </c>
      <c r="K3140" s="35"/>
    </row>
    <row r="3141" spans="1:27" x14ac:dyDescent="0.25">
      <c r="B3141" t="s">
        <v>574</v>
      </c>
      <c r="C3141" t="s">
        <v>551</v>
      </c>
      <c r="D3141" t="s">
        <v>575</v>
      </c>
      <c r="E3141" s="32">
        <v>1.2239999999999999E-2</v>
      </c>
      <c r="G3141" t="s">
        <v>507</v>
      </c>
      <c r="H3141" s="33">
        <v>2.2200000000000002</v>
      </c>
      <c r="I3141" t="s">
        <v>508</v>
      </c>
      <c r="J3141" s="34">
        <f>ROUND(E3141* H3141,5)</f>
        <v>2.717E-2</v>
      </c>
      <c r="K3141" s="35"/>
    </row>
    <row r="3142" spans="1:27" x14ac:dyDescent="0.25">
      <c r="D3142" s="36" t="s">
        <v>523</v>
      </c>
      <c r="E3142" s="35"/>
      <c r="H3142" s="35"/>
      <c r="K3142" s="33">
        <f>SUM(J3140:J3141)</f>
        <v>2.0191699999999999</v>
      </c>
    </row>
    <row r="3143" spans="1:27" x14ac:dyDescent="0.25">
      <c r="E3143" s="35"/>
      <c r="H3143" s="35"/>
      <c r="K3143" s="35"/>
    </row>
    <row r="3144" spans="1:27" x14ac:dyDescent="0.25">
      <c r="D3144" s="36" t="s">
        <v>525</v>
      </c>
      <c r="E3144" s="35"/>
      <c r="H3144" s="35">
        <v>1.5</v>
      </c>
      <c r="I3144" t="s">
        <v>526</v>
      </c>
      <c r="J3144">
        <f>ROUND(H3144/100*K3138,5)</f>
        <v>1.4999999999999999E-2</v>
      </c>
      <c r="K3144" s="35"/>
    </row>
    <row r="3145" spans="1:27" x14ac:dyDescent="0.25">
      <c r="D3145" s="36" t="s">
        <v>524</v>
      </c>
      <c r="E3145" s="35"/>
      <c r="H3145" s="35"/>
      <c r="K3145" s="37">
        <f>SUM(J3135:J3144)</f>
        <v>3.03389</v>
      </c>
    </row>
    <row r="3146" spans="1:27" x14ac:dyDescent="0.25">
      <c r="D3146" s="36" t="s">
        <v>527</v>
      </c>
      <c r="E3146" s="35"/>
      <c r="H3146" s="35"/>
      <c r="K3146" s="37">
        <f>SUM(K3145:K3145)</f>
        <v>3.03389</v>
      </c>
    </row>
    <row r="3148" spans="1:27" ht="45" customHeight="1" x14ac:dyDescent="0.25">
      <c r="A3148" s="27" t="s">
        <v>1869</v>
      </c>
      <c r="B3148" s="27" t="s">
        <v>471</v>
      </c>
      <c r="C3148" s="28" t="s">
        <v>17</v>
      </c>
      <c r="D3148" s="7" t="s">
        <v>472</v>
      </c>
      <c r="E3148" s="6"/>
      <c r="F3148" s="6"/>
      <c r="G3148" s="28"/>
      <c r="H3148" s="30" t="s">
        <v>500</v>
      </c>
      <c r="I3148" s="5">
        <v>1</v>
      </c>
      <c r="J3148" s="4"/>
      <c r="K3148" s="31">
        <v>25.3</v>
      </c>
      <c r="L3148" s="29" t="s">
        <v>1870</v>
      </c>
      <c r="M3148" s="28"/>
      <c r="N3148" s="28"/>
      <c r="O3148" s="28"/>
      <c r="P3148" s="28"/>
      <c r="Q3148" s="28"/>
      <c r="R3148" s="28"/>
      <c r="S3148" s="28"/>
      <c r="T3148" s="28"/>
      <c r="U3148" s="28"/>
      <c r="V3148" s="28"/>
      <c r="W3148" s="28"/>
      <c r="X3148" s="28"/>
      <c r="Y3148" s="28"/>
      <c r="Z3148" s="28"/>
      <c r="AA3148" s="28"/>
    </row>
    <row r="3149" spans="1:27" ht="45" customHeight="1" x14ac:dyDescent="0.25">
      <c r="A3149" s="27" t="s">
        <v>1871</v>
      </c>
      <c r="B3149" s="27" t="s">
        <v>96</v>
      </c>
      <c r="C3149" s="28" t="s">
        <v>90</v>
      </c>
      <c r="D3149" s="7" t="s">
        <v>97</v>
      </c>
      <c r="E3149" s="6"/>
      <c r="F3149" s="6"/>
      <c r="G3149" s="28"/>
      <c r="H3149" s="30" t="s">
        <v>500</v>
      </c>
      <c r="I3149" s="5">
        <v>1</v>
      </c>
      <c r="J3149" s="4"/>
      <c r="K3149" s="31">
        <f>ROUND(K3159,2)</f>
        <v>202.57</v>
      </c>
      <c r="L3149" s="29" t="s">
        <v>1872</v>
      </c>
      <c r="M3149" s="28"/>
      <c r="N3149" s="28"/>
      <c r="O3149" s="28"/>
      <c r="P3149" s="28"/>
      <c r="Q3149" s="28"/>
      <c r="R3149" s="28"/>
      <c r="S3149" s="28"/>
      <c r="T3149" s="28"/>
      <c r="U3149" s="28"/>
      <c r="V3149" s="28"/>
      <c r="W3149" s="28"/>
      <c r="X3149" s="28"/>
      <c r="Y3149" s="28"/>
      <c r="Z3149" s="28"/>
      <c r="AA3149" s="28"/>
    </row>
    <row r="3150" spans="1:27" x14ac:dyDescent="0.25">
      <c r="B3150" s="23" t="s">
        <v>502</v>
      </c>
    </row>
    <row r="3151" spans="1:27" x14ac:dyDescent="0.25">
      <c r="B3151" t="s">
        <v>1133</v>
      </c>
      <c r="C3151" t="s">
        <v>504</v>
      </c>
      <c r="D3151" t="s">
        <v>1134</v>
      </c>
      <c r="E3151" s="32">
        <v>0.25</v>
      </c>
      <c r="F3151" t="s">
        <v>506</v>
      </c>
      <c r="G3151" t="s">
        <v>507</v>
      </c>
      <c r="H3151" s="33">
        <v>29.88</v>
      </c>
      <c r="I3151" t="s">
        <v>508</v>
      </c>
      <c r="J3151" s="34">
        <f>ROUND(E3151/I3149* H3151,5)</f>
        <v>7.47</v>
      </c>
      <c r="K3151" s="35"/>
    </row>
    <row r="3152" spans="1:27" x14ac:dyDescent="0.25">
      <c r="D3152" s="36" t="s">
        <v>509</v>
      </c>
      <c r="E3152" s="35"/>
      <c r="H3152" s="35"/>
      <c r="K3152" s="33">
        <f>SUM(J3151:J3151)</f>
        <v>7.47</v>
      </c>
    </row>
    <row r="3153" spans="1:27" x14ac:dyDescent="0.25">
      <c r="B3153" s="23" t="s">
        <v>514</v>
      </c>
      <c r="E3153" s="35"/>
      <c r="H3153" s="35"/>
      <c r="K3153" s="35"/>
    </row>
    <row r="3154" spans="1:27" x14ac:dyDescent="0.25">
      <c r="B3154" t="s">
        <v>1873</v>
      </c>
      <c r="C3154" t="s">
        <v>90</v>
      </c>
      <c r="D3154" t="s">
        <v>1874</v>
      </c>
      <c r="E3154" s="32">
        <v>1</v>
      </c>
      <c r="G3154" t="s">
        <v>507</v>
      </c>
      <c r="H3154" s="33">
        <v>194.91</v>
      </c>
      <c r="I3154" t="s">
        <v>508</v>
      </c>
      <c r="J3154" s="34">
        <f>ROUND(E3154* H3154,5)</f>
        <v>194.91</v>
      </c>
      <c r="K3154" s="35"/>
    </row>
    <row r="3155" spans="1:27" x14ac:dyDescent="0.25">
      <c r="D3155" s="36" t="s">
        <v>523</v>
      </c>
      <c r="E3155" s="35"/>
      <c r="H3155" s="35"/>
      <c r="K3155" s="33">
        <f>SUM(J3154:J3154)</f>
        <v>194.91</v>
      </c>
    </row>
    <row r="3156" spans="1:27" x14ac:dyDescent="0.25">
      <c r="E3156" s="35"/>
      <c r="H3156" s="35"/>
      <c r="K3156" s="35"/>
    </row>
    <row r="3157" spans="1:27" x14ac:dyDescent="0.25">
      <c r="D3157" s="36" t="s">
        <v>525</v>
      </c>
      <c r="E3157" s="35"/>
      <c r="H3157" s="35">
        <v>2.5</v>
      </c>
      <c r="I3157" t="s">
        <v>526</v>
      </c>
      <c r="J3157">
        <f>ROUND(H3157/100*K3152,5)</f>
        <v>0.18675</v>
      </c>
      <c r="K3157" s="35"/>
    </row>
    <row r="3158" spans="1:27" x14ac:dyDescent="0.25">
      <c r="D3158" s="36" t="s">
        <v>524</v>
      </c>
      <c r="E3158" s="35"/>
      <c r="H3158" s="35"/>
      <c r="K3158" s="37">
        <f>SUM(J3150:J3157)</f>
        <v>202.56674999999998</v>
      </c>
    </row>
    <row r="3159" spans="1:27" x14ac:dyDescent="0.25">
      <c r="D3159" s="36" t="s">
        <v>527</v>
      </c>
      <c r="E3159" s="35"/>
      <c r="H3159" s="35"/>
      <c r="K3159" s="37">
        <f>SUM(K3158:K3158)</f>
        <v>202.56674999999998</v>
      </c>
    </row>
    <row r="3161" spans="1:27" ht="45" customHeight="1" x14ac:dyDescent="0.25">
      <c r="A3161" s="27" t="s">
        <v>1875</v>
      </c>
      <c r="B3161" s="27" t="s">
        <v>98</v>
      </c>
      <c r="C3161" s="28" t="s">
        <v>90</v>
      </c>
      <c r="D3161" s="7" t="s">
        <v>99</v>
      </c>
      <c r="E3161" s="6"/>
      <c r="F3161" s="6"/>
      <c r="G3161" s="28"/>
      <c r="H3161" s="30" t="s">
        <v>500</v>
      </c>
      <c r="I3161" s="5">
        <v>1</v>
      </c>
      <c r="J3161" s="4"/>
      <c r="K3161" s="31">
        <f>ROUND(K3171,2)</f>
        <v>732.25</v>
      </c>
      <c r="L3161" s="29" t="s">
        <v>1876</v>
      </c>
      <c r="M3161" s="28"/>
      <c r="N3161" s="28"/>
      <c r="O3161" s="28"/>
      <c r="P3161" s="28"/>
      <c r="Q3161" s="28"/>
      <c r="R3161" s="28"/>
      <c r="S3161" s="28"/>
      <c r="T3161" s="28"/>
      <c r="U3161" s="28"/>
      <c r="V3161" s="28"/>
      <c r="W3161" s="28"/>
      <c r="X3161" s="28"/>
      <c r="Y3161" s="28"/>
      <c r="Z3161" s="28"/>
      <c r="AA3161" s="28"/>
    </row>
    <row r="3162" spans="1:27" x14ac:dyDescent="0.25">
      <c r="B3162" s="23" t="s">
        <v>502</v>
      </c>
    </row>
    <row r="3163" spans="1:27" x14ac:dyDescent="0.25">
      <c r="B3163" t="s">
        <v>1133</v>
      </c>
      <c r="C3163" t="s">
        <v>504</v>
      </c>
      <c r="D3163" t="s">
        <v>1134</v>
      </c>
      <c r="E3163" s="32">
        <v>0.4</v>
      </c>
      <c r="F3163" t="s">
        <v>506</v>
      </c>
      <c r="G3163" t="s">
        <v>507</v>
      </c>
      <c r="H3163" s="33">
        <v>29.88</v>
      </c>
      <c r="I3163" t="s">
        <v>508</v>
      </c>
      <c r="J3163" s="34">
        <f>ROUND(E3163/I3161* H3163,5)</f>
        <v>11.952</v>
      </c>
      <c r="K3163" s="35"/>
    </row>
    <row r="3164" spans="1:27" x14ac:dyDescent="0.25">
      <c r="D3164" s="36" t="s">
        <v>509</v>
      </c>
      <c r="E3164" s="35"/>
      <c r="H3164" s="35"/>
      <c r="K3164" s="33">
        <f>SUM(J3163:J3163)</f>
        <v>11.952</v>
      </c>
    </row>
    <row r="3165" spans="1:27" x14ac:dyDescent="0.25">
      <c r="B3165" s="23" t="s">
        <v>514</v>
      </c>
      <c r="E3165" s="35"/>
      <c r="H3165" s="35"/>
      <c r="K3165" s="35"/>
    </row>
    <row r="3166" spans="1:27" x14ac:dyDescent="0.25">
      <c r="B3166" t="s">
        <v>1877</v>
      </c>
      <c r="C3166" t="s">
        <v>90</v>
      </c>
      <c r="D3166" t="s">
        <v>1878</v>
      </c>
      <c r="E3166" s="32">
        <v>1</v>
      </c>
      <c r="G3166" t="s">
        <v>507</v>
      </c>
      <c r="H3166" s="33">
        <v>720</v>
      </c>
      <c r="I3166" t="s">
        <v>508</v>
      </c>
      <c r="J3166" s="34">
        <f>ROUND(E3166* H3166,5)</f>
        <v>720</v>
      </c>
      <c r="K3166" s="35"/>
    </row>
    <row r="3167" spans="1:27" x14ac:dyDescent="0.25">
      <c r="D3167" s="36" t="s">
        <v>523</v>
      </c>
      <c r="E3167" s="35"/>
      <c r="H3167" s="35"/>
      <c r="K3167" s="33">
        <f>SUM(J3166:J3166)</f>
        <v>720</v>
      </c>
    </row>
    <row r="3168" spans="1:27" x14ac:dyDescent="0.25">
      <c r="E3168" s="35"/>
      <c r="H3168" s="35"/>
      <c r="K3168" s="35"/>
    </row>
    <row r="3169" spans="1:27" x14ac:dyDescent="0.25">
      <c r="D3169" s="36" t="s">
        <v>525</v>
      </c>
      <c r="E3169" s="35"/>
      <c r="H3169" s="35">
        <v>2.5</v>
      </c>
      <c r="I3169" t="s">
        <v>526</v>
      </c>
      <c r="J3169">
        <f>ROUND(H3169/100*K3164,5)</f>
        <v>0.29880000000000001</v>
      </c>
      <c r="K3169" s="35"/>
    </row>
    <row r="3170" spans="1:27" x14ac:dyDescent="0.25">
      <c r="D3170" s="36" t="s">
        <v>524</v>
      </c>
      <c r="E3170" s="35"/>
      <c r="H3170" s="35"/>
      <c r="K3170" s="37">
        <f>SUM(J3162:J3169)</f>
        <v>732.25080000000003</v>
      </c>
    </row>
    <row r="3171" spans="1:27" x14ac:dyDescent="0.25">
      <c r="D3171" s="36" t="s">
        <v>527</v>
      </c>
      <c r="E3171" s="35"/>
      <c r="H3171" s="35"/>
      <c r="K3171" s="37">
        <f>SUM(K3170:K3170)</f>
        <v>732.25080000000003</v>
      </c>
    </row>
    <row r="3173" spans="1:27" ht="45" customHeight="1" x14ac:dyDescent="0.25">
      <c r="A3173" s="27" t="s">
        <v>1879</v>
      </c>
      <c r="B3173" s="27" t="s">
        <v>89</v>
      </c>
      <c r="C3173" s="28" t="s">
        <v>90</v>
      </c>
      <c r="D3173" s="7" t="s">
        <v>91</v>
      </c>
      <c r="E3173" s="6"/>
      <c r="F3173" s="6"/>
      <c r="G3173" s="28"/>
      <c r="H3173" s="30" t="s">
        <v>500</v>
      </c>
      <c r="I3173" s="5">
        <v>1</v>
      </c>
      <c r="J3173" s="4"/>
      <c r="K3173" s="31">
        <f>ROUND(K3186,2)</f>
        <v>524.42999999999995</v>
      </c>
      <c r="L3173" s="29" t="s">
        <v>1880</v>
      </c>
      <c r="M3173" s="28"/>
      <c r="N3173" s="28"/>
      <c r="O3173" s="28"/>
      <c r="P3173" s="28"/>
      <c r="Q3173" s="28"/>
      <c r="R3173" s="28"/>
      <c r="S3173" s="28"/>
      <c r="T3173" s="28"/>
      <c r="U3173" s="28"/>
      <c r="V3173" s="28"/>
      <c r="W3173" s="28"/>
      <c r="X3173" s="28"/>
      <c r="Y3173" s="28"/>
      <c r="Z3173" s="28"/>
      <c r="AA3173" s="28"/>
    </row>
    <row r="3174" spans="1:27" x14ac:dyDescent="0.25">
      <c r="B3174" s="23" t="s">
        <v>502</v>
      </c>
    </row>
    <row r="3175" spans="1:27" x14ac:dyDescent="0.25">
      <c r="B3175" t="s">
        <v>825</v>
      </c>
      <c r="C3175" t="s">
        <v>504</v>
      </c>
      <c r="D3175" t="s">
        <v>826</v>
      </c>
      <c r="E3175" s="32">
        <v>0.8</v>
      </c>
      <c r="F3175" t="s">
        <v>506</v>
      </c>
      <c r="G3175" t="s">
        <v>507</v>
      </c>
      <c r="H3175" s="33">
        <v>30.41</v>
      </c>
      <c r="I3175" t="s">
        <v>508</v>
      </c>
      <c r="J3175" s="34">
        <f>ROUND(E3175/I3173* H3175,5)</f>
        <v>24.327999999999999</v>
      </c>
      <c r="K3175" s="35"/>
    </row>
    <row r="3176" spans="1:27" x14ac:dyDescent="0.25">
      <c r="B3176" t="s">
        <v>823</v>
      </c>
      <c r="C3176" t="s">
        <v>504</v>
      </c>
      <c r="D3176" t="s">
        <v>824</v>
      </c>
      <c r="E3176" s="32">
        <v>0.2</v>
      </c>
      <c r="F3176" t="s">
        <v>506</v>
      </c>
      <c r="G3176" t="s">
        <v>507</v>
      </c>
      <c r="H3176" s="33">
        <v>26.12</v>
      </c>
      <c r="I3176" t="s">
        <v>508</v>
      </c>
      <c r="J3176" s="34">
        <f>ROUND(E3176/I3173* H3176,5)</f>
        <v>5.2240000000000002</v>
      </c>
      <c r="K3176" s="35"/>
    </row>
    <row r="3177" spans="1:27" x14ac:dyDescent="0.25">
      <c r="D3177" s="36" t="s">
        <v>509</v>
      </c>
      <c r="E3177" s="35"/>
      <c r="H3177" s="35"/>
      <c r="K3177" s="33">
        <f>SUM(J3175:J3176)</f>
        <v>29.552</v>
      </c>
    </row>
    <row r="3178" spans="1:27" x14ac:dyDescent="0.25">
      <c r="B3178" s="23" t="s">
        <v>514</v>
      </c>
      <c r="E3178" s="35"/>
      <c r="H3178" s="35"/>
      <c r="K3178" s="35"/>
    </row>
    <row r="3179" spans="1:27" x14ac:dyDescent="0.25">
      <c r="B3179" t="s">
        <v>1881</v>
      </c>
      <c r="C3179" t="s">
        <v>1882</v>
      </c>
      <c r="D3179" t="s">
        <v>1883</v>
      </c>
      <c r="E3179" s="32">
        <v>0.43</v>
      </c>
      <c r="G3179" t="s">
        <v>507</v>
      </c>
      <c r="H3179" s="33">
        <v>23.03</v>
      </c>
      <c r="I3179" t="s">
        <v>508</v>
      </c>
      <c r="J3179" s="34">
        <f>ROUND(E3179* H3179,5)</f>
        <v>9.9029000000000007</v>
      </c>
      <c r="K3179" s="35"/>
    </row>
    <row r="3180" spans="1:27" x14ac:dyDescent="0.25">
      <c r="B3180" t="s">
        <v>1884</v>
      </c>
      <c r="C3180" t="s">
        <v>1882</v>
      </c>
      <c r="D3180" t="s">
        <v>1885</v>
      </c>
      <c r="E3180" s="32">
        <v>0.14000000000000001</v>
      </c>
      <c r="G3180" t="s">
        <v>507</v>
      </c>
      <c r="H3180" s="33">
        <v>28.54</v>
      </c>
      <c r="I3180" t="s">
        <v>508</v>
      </c>
      <c r="J3180" s="34">
        <f>ROUND(E3180* H3180,5)</f>
        <v>3.9956</v>
      </c>
      <c r="K3180" s="35"/>
    </row>
    <row r="3181" spans="1:27" x14ac:dyDescent="0.25">
      <c r="B3181" t="s">
        <v>1886</v>
      </c>
      <c r="C3181" t="s">
        <v>17</v>
      </c>
      <c r="D3181" t="s">
        <v>1887</v>
      </c>
      <c r="E3181" s="32">
        <v>2.4</v>
      </c>
      <c r="G3181" t="s">
        <v>507</v>
      </c>
      <c r="H3181" s="33">
        <v>200.1</v>
      </c>
      <c r="I3181" t="s">
        <v>508</v>
      </c>
      <c r="J3181" s="34">
        <f>ROUND(E3181* H3181,5)</f>
        <v>480.24</v>
      </c>
      <c r="K3181" s="35"/>
    </row>
    <row r="3182" spans="1:27" x14ac:dyDescent="0.25">
      <c r="D3182" s="36" t="s">
        <v>523</v>
      </c>
      <c r="E3182" s="35"/>
      <c r="H3182" s="35"/>
      <c r="K3182" s="33">
        <f>SUM(J3179:J3181)</f>
        <v>494.13850000000002</v>
      </c>
    </row>
    <row r="3183" spans="1:27" x14ac:dyDescent="0.25">
      <c r="E3183" s="35"/>
      <c r="H3183" s="35"/>
      <c r="K3183" s="35"/>
    </row>
    <row r="3184" spans="1:27" x14ac:dyDescent="0.25">
      <c r="D3184" s="36" t="s">
        <v>525</v>
      </c>
      <c r="E3184" s="35"/>
      <c r="H3184" s="35">
        <v>2.5</v>
      </c>
      <c r="I3184" t="s">
        <v>526</v>
      </c>
      <c r="J3184">
        <f>ROUND(H3184/100*K3177,5)</f>
        <v>0.73880000000000001</v>
      </c>
      <c r="K3184" s="35"/>
    </row>
    <row r="3185" spans="1:27" x14ac:dyDescent="0.25">
      <c r="D3185" s="36" t="s">
        <v>524</v>
      </c>
      <c r="E3185" s="35"/>
      <c r="H3185" s="35"/>
      <c r="K3185" s="37">
        <f>SUM(J3174:J3184)</f>
        <v>524.42930000000001</v>
      </c>
    </row>
    <row r="3186" spans="1:27" x14ac:dyDescent="0.25">
      <c r="D3186" s="36" t="s">
        <v>527</v>
      </c>
      <c r="E3186" s="35"/>
      <c r="H3186" s="35"/>
      <c r="K3186" s="37">
        <f>SUM(K3185:K3185)</f>
        <v>524.42930000000001</v>
      </c>
    </row>
    <row r="3188" spans="1:27" ht="45" customHeight="1" x14ac:dyDescent="0.25">
      <c r="A3188" s="27" t="s">
        <v>1888</v>
      </c>
      <c r="B3188" s="27" t="s">
        <v>92</v>
      </c>
      <c r="C3188" s="28" t="s">
        <v>90</v>
      </c>
      <c r="D3188" s="7" t="s">
        <v>93</v>
      </c>
      <c r="E3188" s="6"/>
      <c r="F3188" s="6"/>
      <c r="G3188" s="28"/>
      <c r="H3188" s="30" t="s">
        <v>500</v>
      </c>
      <c r="I3188" s="5">
        <v>1</v>
      </c>
      <c r="J3188" s="4"/>
      <c r="K3188" s="31">
        <f>ROUND(K3201,2)</f>
        <v>234.38</v>
      </c>
      <c r="L3188" s="29" t="s">
        <v>1889</v>
      </c>
      <c r="M3188" s="28"/>
      <c r="N3188" s="28"/>
      <c r="O3188" s="28"/>
      <c r="P3188" s="28"/>
      <c r="Q3188" s="28"/>
      <c r="R3188" s="28"/>
      <c r="S3188" s="28"/>
      <c r="T3188" s="28"/>
      <c r="U3188" s="28"/>
      <c r="V3188" s="28"/>
      <c r="W3188" s="28"/>
      <c r="X3188" s="28"/>
      <c r="Y3188" s="28"/>
      <c r="Z3188" s="28"/>
      <c r="AA3188" s="28"/>
    </row>
    <row r="3189" spans="1:27" x14ac:dyDescent="0.25">
      <c r="B3189" s="23" t="s">
        <v>502</v>
      </c>
    </row>
    <row r="3190" spans="1:27" x14ac:dyDescent="0.25">
      <c r="B3190" t="s">
        <v>825</v>
      </c>
      <c r="C3190" t="s">
        <v>504</v>
      </c>
      <c r="D3190" t="s">
        <v>826</v>
      </c>
      <c r="E3190" s="32">
        <v>0.4</v>
      </c>
      <c r="F3190" t="s">
        <v>506</v>
      </c>
      <c r="G3190" t="s">
        <v>507</v>
      </c>
      <c r="H3190" s="33">
        <v>30.41</v>
      </c>
      <c r="I3190" t="s">
        <v>508</v>
      </c>
      <c r="J3190" s="34">
        <f>ROUND(E3190/I3188* H3190,5)</f>
        <v>12.164</v>
      </c>
      <c r="K3190" s="35"/>
    </row>
    <row r="3191" spans="1:27" x14ac:dyDescent="0.25">
      <c r="B3191" t="s">
        <v>823</v>
      </c>
      <c r="C3191" t="s">
        <v>504</v>
      </c>
      <c r="D3191" t="s">
        <v>824</v>
      </c>
      <c r="E3191" s="32">
        <v>0.1</v>
      </c>
      <c r="F3191" t="s">
        <v>506</v>
      </c>
      <c r="G3191" t="s">
        <v>507</v>
      </c>
      <c r="H3191" s="33">
        <v>26.12</v>
      </c>
      <c r="I3191" t="s">
        <v>508</v>
      </c>
      <c r="J3191" s="34">
        <f>ROUND(E3191/I3188* H3191,5)</f>
        <v>2.6120000000000001</v>
      </c>
      <c r="K3191" s="35"/>
    </row>
    <row r="3192" spans="1:27" x14ac:dyDescent="0.25">
      <c r="D3192" s="36" t="s">
        <v>509</v>
      </c>
      <c r="E3192" s="35"/>
      <c r="H3192" s="35"/>
      <c r="K3192" s="33">
        <f>SUM(J3190:J3191)</f>
        <v>14.776</v>
      </c>
    </row>
    <row r="3193" spans="1:27" x14ac:dyDescent="0.25">
      <c r="B3193" s="23" t="s">
        <v>514</v>
      </c>
      <c r="E3193" s="35"/>
      <c r="H3193" s="35"/>
      <c r="K3193" s="35"/>
    </row>
    <row r="3194" spans="1:27" x14ac:dyDescent="0.25">
      <c r="B3194" t="s">
        <v>1890</v>
      </c>
      <c r="C3194" t="s">
        <v>17</v>
      </c>
      <c r="D3194" t="s">
        <v>1891</v>
      </c>
      <c r="E3194" s="32">
        <v>0.36</v>
      </c>
      <c r="G3194" t="s">
        <v>507</v>
      </c>
      <c r="H3194" s="33">
        <v>596.07000000000005</v>
      </c>
      <c r="I3194" t="s">
        <v>508</v>
      </c>
      <c r="J3194" s="34">
        <f>ROUND(E3194* H3194,5)</f>
        <v>214.58519999999999</v>
      </c>
      <c r="K3194" s="35"/>
    </row>
    <row r="3195" spans="1:27" x14ac:dyDescent="0.25">
      <c r="B3195" t="s">
        <v>1881</v>
      </c>
      <c r="C3195" t="s">
        <v>1882</v>
      </c>
      <c r="D3195" t="s">
        <v>1883</v>
      </c>
      <c r="E3195" s="32">
        <v>0.14000000000000001</v>
      </c>
      <c r="G3195" t="s">
        <v>507</v>
      </c>
      <c r="H3195" s="33">
        <v>23.03</v>
      </c>
      <c r="I3195" t="s">
        <v>508</v>
      </c>
      <c r="J3195" s="34">
        <f>ROUND(E3195* H3195,5)</f>
        <v>3.2242000000000002</v>
      </c>
      <c r="K3195" s="35"/>
    </row>
    <row r="3196" spans="1:27" x14ac:dyDescent="0.25">
      <c r="B3196" t="s">
        <v>1884</v>
      </c>
      <c r="C3196" t="s">
        <v>1882</v>
      </c>
      <c r="D3196" t="s">
        <v>1885</v>
      </c>
      <c r="E3196" s="32">
        <v>0.05</v>
      </c>
      <c r="G3196" t="s">
        <v>507</v>
      </c>
      <c r="H3196" s="33">
        <v>28.54</v>
      </c>
      <c r="I3196" t="s">
        <v>508</v>
      </c>
      <c r="J3196" s="34">
        <f>ROUND(E3196* H3196,5)</f>
        <v>1.427</v>
      </c>
      <c r="K3196" s="35"/>
    </row>
    <row r="3197" spans="1:27" x14ac:dyDescent="0.25">
      <c r="D3197" s="36" t="s">
        <v>523</v>
      </c>
      <c r="E3197" s="35"/>
      <c r="H3197" s="35"/>
      <c r="K3197" s="33">
        <f>SUM(J3194:J3196)</f>
        <v>219.23639999999997</v>
      </c>
    </row>
    <row r="3198" spans="1:27" x14ac:dyDescent="0.25">
      <c r="E3198" s="35"/>
      <c r="H3198" s="35"/>
      <c r="K3198" s="35"/>
    </row>
    <row r="3199" spans="1:27" x14ac:dyDescent="0.25">
      <c r="D3199" s="36" t="s">
        <v>525</v>
      </c>
      <c r="E3199" s="35"/>
      <c r="H3199" s="35">
        <v>2.5</v>
      </c>
      <c r="I3199" t="s">
        <v>526</v>
      </c>
      <c r="J3199">
        <f>ROUND(H3199/100*K3192,5)</f>
        <v>0.36940000000000001</v>
      </c>
      <c r="K3199" s="35"/>
    </row>
    <row r="3200" spans="1:27" x14ac:dyDescent="0.25">
      <c r="D3200" s="36" t="s">
        <v>524</v>
      </c>
      <c r="E3200" s="35"/>
      <c r="H3200" s="35"/>
      <c r="K3200" s="37">
        <f>SUM(J3189:J3199)</f>
        <v>234.3818</v>
      </c>
    </row>
    <row r="3201" spans="1:27" x14ac:dyDescent="0.25">
      <c r="D3201" s="36" t="s">
        <v>527</v>
      </c>
      <c r="E3201" s="35"/>
      <c r="H3201" s="35"/>
      <c r="K3201" s="37">
        <f>SUM(K3200:K3200)</f>
        <v>234.3818</v>
      </c>
    </row>
    <row r="3203" spans="1:27" ht="45" customHeight="1" x14ac:dyDescent="0.25">
      <c r="A3203" s="27" t="s">
        <v>1892</v>
      </c>
      <c r="B3203" s="27" t="s">
        <v>105</v>
      </c>
      <c r="C3203" s="28" t="s">
        <v>90</v>
      </c>
      <c r="D3203" s="7" t="s">
        <v>106</v>
      </c>
      <c r="E3203" s="6"/>
      <c r="F3203" s="6"/>
      <c r="G3203" s="28"/>
      <c r="H3203" s="30" t="s">
        <v>500</v>
      </c>
      <c r="I3203" s="5">
        <v>1</v>
      </c>
      <c r="J3203" s="4"/>
      <c r="K3203" s="31">
        <f>ROUND(K3214,2)</f>
        <v>831.56</v>
      </c>
      <c r="L3203" s="29" t="s">
        <v>1893</v>
      </c>
      <c r="M3203" s="28"/>
      <c r="N3203" s="28"/>
      <c r="O3203" s="28"/>
      <c r="P3203" s="28"/>
      <c r="Q3203" s="28"/>
      <c r="R3203" s="28"/>
      <c r="S3203" s="28"/>
      <c r="T3203" s="28"/>
      <c r="U3203" s="28"/>
      <c r="V3203" s="28"/>
      <c r="W3203" s="28"/>
      <c r="X3203" s="28"/>
      <c r="Y3203" s="28"/>
      <c r="Z3203" s="28"/>
      <c r="AA3203" s="28"/>
    </row>
    <row r="3204" spans="1:27" x14ac:dyDescent="0.25">
      <c r="B3204" s="23" t="s">
        <v>502</v>
      </c>
    </row>
    <row r="3205" spans="1:27" x14ac:dyDescent="0.25">
      <c r="B3205" t="s">
        <v>823</v>
      </c>
      <c r="C3205" t="s">
        <v>504</v>
      </c>
      <c r="D3205" t="s">
        <v>824</v>
      </c>
      <c r="E3205" s="32">
        <v>0.7</v>
      </c>
      <c r="F3205" t="s">
        <v>506</v>
      </c>
      <c r="G3205" t="s">
        <v>507</v>
      </c>
      <c r="H3205" s="33">
        <v>26.12</v>
      </c>
      <c r="I3205" t="s">
        <v>508</v>
      </c>
      <c r="J3205" s="34">
        <f>ROUND(E3205/I3203* H3205,5)</f>
        <v>18.283999999999999</v>
      </c>
      <c r="K3205" s="35"/>
    </row>
    <row r="3206" spans="1:27" x14ac:dyDescent="0.25">
      <c r="B3206" t="s">
        <v>825</v>
      </c>
      <c r="C3206" t="s">
        <v>504</v>
      </c>
      <c r="D3206" t="s">
        <v>826</v>
      </c>
      <c r="E3206" s="32">
        <v>0.7</v>
      </c>
      <c r="F3206" t="s">
        <v>506</v>
      </c>
      <c r="G3206" t="s">
        <v>507</v>
      </c>
      <c r="H3206" s="33">
        <v>30.41</v>
      </c>
      <c r="I3206" t="s">
        <v>508</v>
      </c>
      <c r="J3206" s="34">
        <f>ROUND(E3206/I3203* H3206,5)</f>
        <v>21.286999999999999</v>
      </c>
      <c r="K3206" s="35"/>
    </row>
    <row r="3207" spans="1:27" x14ac:dyDescent="0.25">
      <c r="D3207" s="36" t="s">
        <v>509</v>
      </c>
      <c r="E3207" s="35"/>
      <c r="H3207" s="35"/>
      <c r="K3207" s="33">
        <f>SUM(J3205:J3206)</f>
        <v>39.570999999999998</v>
      </c>
    </row>
    <row r="3208" spans="1:27" x14ac:dyDescent="0.25">
      <c r="B3208" s="23" t="s">
        <v>514</v>
      </c>
      <c r="E3208" s="35"/>
      <c r="H3208" s="35"/>
      <c r="K3208" s="35"/>
    </row>
    <row r="3209" spans="1:27" x14ac:dyDescent="0.25">
      <c r="B3209" t="s">
        <v>1894</v>
      </c>
      <c r="C3209" t="s">
        <v>90</v>
      </c>
      <c r="D3209" t="s">
        <v>1895</v>
      </c>
      <c r="E3209" s="32">
        <v>1</v>
      </c>
      <c r="G3209" t="s">
        <v>507</v>
      </c>
      <c r="H3209" s="33">
        <v>791</v>
      </c>
      <c r="I3209" t="s">
        <v>508</v>
      </c>
      <c r="J3209" s="34">
        <f>ROUND(E3209* H3209,5)</f>
        <v>791</v>
      </c>
      <c r="K3209" s="35"/>
    </row>
    <row r="3210" spans="1:27" x14ac:dyDescent="0.25">
      <c r="D3210" s="36" t="s">
        <v>523</v>
      </c>
      <c r="E3210" s="35"/>
      <c r="H3210" s="35"/>
      <c r="K3210" s="33">
        <f>SUM(J3209:J3209)</f>
        <v>791</v>
      </c>
    </row>
    <row r="3211" spans="1:27" x14ac:dyDescent="0.25">
      <c r="E3211" s="35"/>
      <c r="H3211" s="35"/>
      <c r="K3211" s="35"/>
    </row>
    <row r="3212" spans="1:27" x14ac:dyDescent="0.25">
      <c r="D3212" s="36" t="s">
        <v>525</v>
      </c>
      <c r="E3212" s="35"/>
      <c r="H3212" s="35">
        <v>2.5</v>
      </c>
      <c r="I3212" t="s">
        <v>526</v>
      </c>
      <c r="J3212">
        <f>ROUND(H3212/100*K3207,5)</f>
        <v>0.98928000000000005</v>
      </c>
      <c r="K3212" s="35"/>
    </row>
    <row r="3213" spans="1:27" x14ac:dyDescent="0.25">
      <c r="D3213" s="36" t="s">
        <v>524</v>
      </c>
      <c r="E3213" s="35"/>
      <c r="H3213" s="35"/>
      <c r="K3213" s="37">
        <f>SUM(J3204:J3212)</f>
        <v>831.56028000000003</v>
      </c>
    </row>
    <row r="3214" spans="1:27" x14ac:dyDescent="0.25">
      <c r="D3214" s="36" t="s">
        <v>527</v>
      </c>
      <c r="E3214" s="35"/>
      <c r="H3214" s="35"/>
      <c r="K3214" s="37">
        <f>SUM(K3213:K3213)</f>
        <v>831.56028000000003</v>
      </c>
    </row>
    <row r="3216" spans="1:27" ht="45" customHeight="1" x14ac:dyDescent="0.25">
      <c r="A3216" s="27" t="s">
        <v>1896</v>
      </c>
      <c r="B3216" s="27" t="s">
        <v>107</v>
      </c>
      <c r="C3216" s="28" t="s">
        <v>90</v>
      </c>
      <c r="D3216" s="7" t="s">
        <v>108</v>
      </c>
      <c r="E3216" s="6"/>
      <c r="F3216" s="6"/>
      <c r="G3216" s="28"/>
      <c r="H3216" s="30" t="s">
        <v>500</v>
      </c>
      <c r="I3216" s="5">
        <v>1</v>
      </c>
      <c r="J3216" s="4"/>
      <c r="K3216" s="31">
        <f>ROUND(K3227,2)</f>
        <v>28.95</v>
      </c>
      <c r="L3216" s="29" t="s">
        <v>1897</v>
      </c>
      <c r="M3216" s="28"/>
      <c r="N3216" s="28"/>
      <c r="O3216" s="28"/>
      <c r="P3216" s="28"/>
      <c r="Q3216" s="28"/>
      <c r="R3216" s="28"/>
      <c r="S3216" s="28"/>
      <c r="T3216" s="28"/>
      <c r="U3216" s="28"/>
      <c r="V3216" s="28"/>
      <c r="W3216" s="28"/>
      <c r="X3216" s="28"/>
      <c r="Y3216" s="28"/>
      <c r="Z3216" s="28"/>
      <c r="AA3216" s="28"/>
    </row>
    <row r="3217" spans="1:27" x14ac:dyDescent="0.25">
      <c r="B3217" s="23" t="s">
        <v>502</v>
      </c>
    </row>
    <row r="3218" spans="1:27" x14ac:dyDescent="0.25">
      <c r="B3218" t="s">
        <v>825</v>
      </c>
      <c r="C3218" t="s">
        <v>504</v>
      </c>
      <c r="D3218" t="s">
        <v>826</v>
      </c>
      <c r="E3218" s="32">
        <v>0.05</v>
      </c>
      <c r="F3218" t="s">
        <v>506</v>
      </c>
      <c r="G3218" t="s">
        <v>507</v>
      </c>
      <c r="H3218" s="33">
        <v>30.41</v>
      </c>
      <c r="I3218" t="s">
        <v>508</v>
      </c>
      <c r="J3218" s="34">
        <f>ROUND(E3218/I3216* H3218,5)</f>
        <v>1.5205</v>
      </c>
      <c r="K3218" s="35"/>
    </row>
    <row r="3219" spans="1:27" x14ac:dyDescent="0.25">
      <c r="B3219" t="s">
        <v>823</v>
      </c>
      <c r="C3219" t="s">
        <v>504</v>
      </c>
      <c r="D3219" t="s">
        <v>824</v>
      </c>
      <c r="E3219" s="32">
        <v>0.05</v>
      </c>
      <c r="F3219" t="s">
        <v>506</v>
      </c>
      <c r="G3219" t="s">
        <v>507</v>
      </c>
      <c r="H3219" s="33">
        <v>26.12</v>
      </c>
      <c r="I3219" t="s">
        <v>508</v>
      </c>
      <c r="J3219" s="34">
        <f>ROUND(E3219/I3216* H3219,5)</f>
        <v>1.306</v>
      </c>
      <c r="K3219" s="35"/>
    </row>
    <row r="3220" spans="1:27" x14ac:dyDescent="0.25">
      <c r="D3220" s="36" t="s">
        <v>509</v>
      </c>
      <c r="E3220" s="35"/>
      <c r="H3220" s="35"/>
      <c r="K3220" s="33">
        <f>SUM(J3218:J3219)</f>
        <v>2.8265000000000002</v>
      </c>
    </row>
    <row r="3221" spans="1:27" x14ac:dyDescent="0.25">
      <c r="B3221" s="23" t="s">
        <v>514</v>
      </c>
      <c r="E3221" s="35"/>
      <c r="H3221" s="35"/>
      <c r="K3221" s="35"/>
    </row>
    <row r="3222" spans="1:27" x14ac:dyDescent="0.25">
      <c r="B3222" t="s">
        <v>1898</v>
      </c>
      <c r="C3222" t="s">
        <v>90</v>
      </c>
      <c r="D3222" t="s">
        <v>1899</v>
      </c>
      <c r="E3222" s="32">
        <v>1</v>
      </c>
      <c r="G3222" t="s">
        <v>507</v>
      </c>
      <c r="H3222" s="33">
        <v>26.05</v>
      </c>
      <c r="I3222" t="s">
        <v>508</v>
      </c>
      <c r="J3222" s="34">
        <f>ROUND(E3222* H3222,5)</f>
        <v>26.05</v>
      </c>
      <c r="K3222" s="35"/>
    </row>
    <row r="3223" spans="1:27" x14ac:dyDescent="0.25">
      <c r="D3223" s="36" t="s">
        <v>523</v>
      </c>
      <c r="E3223" s="35"/>
      <c r="H3223" s="35"/>
      <c r="K3223" s="33">
        <f>SUM(J3222:J3222)</f>
        <v>26.05</v>
      </c>
    </row>
    <row r="3224" spans="1:27" x14ac:dyDescent="0.25">
      <c r="E3224" s="35"/>
      <c r="H3224" s="35"/>
      <c r="K3224" s="35"/>
    </row>
    <row r="3225" spans="1:27" x14ac:dyDescent="0.25">
      <c r="D3225" s="36" t="s">
        <v>525</v>
      </c>
      <c r="E3225" s="35"/>
      <c r="H3225" s="35">
        <v>2.5</v>
      </c>
      <c r="I3225" t="s">
        <v>526</v>
      </c>
      <c r="J3225">
        <f>ROUND(H3225/100*K3220,5)</f>
        <v>7.0660000000000001E-2</v>
      </c>
      <c r="K3225" s="35"/>
    </row>
    <row r="3226" spans="1:27" x14ac:dyDescent="0.25">
      <c r="D3226" s="36" t="s">
        <v>524</v>
      </c>
      <c r="E3226" s="35"/>
      <c r="H3226" s="35"/>
      <c r="K3226" s="37">
        <f>SUM(J3217:J3225)</f>
        <v>28.94716</v>
      </c>
    </row>
    <row r="3227" spans="1:27" x14ac:dyDescent="0.25">
      <c r="D3227" s="36" t="s">
        <v>527</v>
      </c>
      <c r="E3227" s="35"/>
      <c r="H3227" s="35"/>
      <c r="K3227" s="37">
        <f>SUM(K3226:K3226)</f>
        <v>28.94716</v>
      </c>
    </row>
    <row r="3229" spans="1:27" ht="45" customHeight="1" x14ac:dyDescent="0.25">
      <c r="A3229" s="27" t="s">
        <v>1900</v>
      </c>
      <c r="B3229" s="27" t="s">
        <v>330</v>
      </c>
      <c r="C3229" s="28" t="s">
        <v>14</v>
      </c>
      <c r="D3229" s="7" t="s">
        <v>331</v>
      </c>
      <c r="E3229" s="6"/>
      <c r="F3229" s="6"/>
      <c r="G3229" s="28"/>
      <c r="H3229" s="30" t="s">
        <v>500</v>
      </c>
      <c r="I3229" s="5">
        <v>1</v>
      </c>
      <c r="J3229" s="4"/>
      <c r="K3229" s="31">
        <f>ROUND(K3243,2)</f>
        <v>118.85</v>
      </c>
      <c r="L3229" s="29" t="s">
        <v>1901</v>
      </c>
      <c r="M3229" s="28"/>
      <c r="N3229" s="28"/>
      <c r="O3229" s="28"/>
      <c r="P3229" s="28"/>
      <c r="Q3229" s="28"/>
      <c r="R3229" s="28"/>
      <c r="S3229" s="28"/>
      <c r="T3229" s="28"/>
      <c r="U3229" s="28"/>
      <c r="V3229" s="28"/>
      <c r="W3229" s="28"/>
      <c r="X3229" s="28"/>
      <c r="Y3229" s="28"/>
      <c r="Z3229" s="28"/>
      <c r="AA3229" s="28"/>
    </row>
    <row r="3230" spans="1:27" x14ac:dyDescent="0.25">
      <c r="B3230" s="23" t="s">
        <v>502</v>
      </c>
    </row>
    <row r="3231" spans="1:27" x14ac:dyDescent="0.25">
      <c r="B3231" t="s">
        <v>624</v>
      </c>
      <c r="C3231" t="s">
        <v>504</v>
      </c>
      <c r="D3231" t="s">
        <v>625</v>
      </c>
      <c r="E3231" s="32">
        <v>0.15</v>
      </c>
      <c r="F3231" t="s">
        <v>506</v>
      </c>
      <c r="G3231" t="s">
        <v>507</v>
      </c>
      <c r="H3231" s="33">
        <v>24.55</v>
      </c>
      <c r="I3231" t="s">
        <v>508</v>
      </c>
      <c r="J3231" s="34">
        <f>ROUND(E3231/I3229* H3231,5)</f>
        <v>3.6825000000000001</v>
      </c>
      <c r="K3231" s="35"/>
    </row>
    <row r="3232" spans="1:27" x14ac:dyDescent="0.25">
      <c r="B3232" t="s">
        <v>626</v>
      </c>
      <c r="C3232" t="s">
        <v>504</v>
      </c>
      <c r="D3232" t="s">
        <v>627</v>
      </c>
      <c r="E3232" s="32">
        <v>0.2</v>
      </c>
      <c r="F3232" t="s">
        <v>506</v>
      </c>
      <c r="G3232" t="s">
        <v>507</v>
      </c>
      <c r="H3232" s="33">
        <v>29.42</v>
      </c>
      <c r="I3232" t="s">
        <v>508</v>
      </c>
      <c r="J3232" s="34">
        <f>ROUND(E3232/I3229* H3232,5)</f>
        <v>5.8840000000000003</v>
      </c>
      <c r="K3232" s="35"/>
    </row>
    <row r="3233" spans="1:27" x14ac:dyDescent="0.25">
      <c r="D3233" s="36" t="s">
        <v>509</v>
      </c>
      <c r="E3233" s="35"/>
      <c r="H3233" s="35"/>
      <c r="K3233" s="33">
        <f>SUM(J3231:J3232)</f>
        <v>9.5665000000000013</v>
      </c>
    </row>
    <row r="3234" spans="1:27" x14ac:dyDescent="0.25">
      <c r="B3234" s="23" t="s">
        <v>514</v>
      </c>
      <c r="E3234" s="35"/>
      <c r="H3234" s="35"/>
      <c r="K3234" s="35"/>
    </row>
    <row r="3235" spans="1:27" x14ac:dyDescent="0.25">
      <c r="B3235" t="s">
        <v>1902</v>
      </c>
      <c r="C3235" t="s">
        <v>14</v>
      </c>
      <c r="D3235" t="s">
        <v>1903</v>
      </c>
      <c r="E3235" s="32">
        <v>1</v>
      </c>
      <c r="G3235" t="s">
        <v>507</v>
      </c>
      <c r="H3235" s="33">
        <v>105.94</v>
      </c>
      <c r="I3235" t="s">
        <v>508</v>
      </c>
      <c r="J3235" s="34">
        <f>ROUND(E3235* H3235,5)</f>
        <v>105.94</v>
      </c>
      <c r="K3235" s="35"/>
    </row>
    <row r="3236" spans="1:27" x14ac:dyDescent="0.25">
      <c r="D3236" s="36" t="s">
        <v>523</v>
      </c>
      <c r="E3236" s="35"/>
      <c r="H3236" s="35"/>
      <c r="K3236" s="33">
        <f>SUM(J3235:J3235)</f>
        <v>105.94</v>
      </c>
    </row>
    <row r="3237" spans="1:27" x14ac:dyDescent="0.25">
      <c r="B3237" s="23" t="s">
        <v>497</v>
      </c>
      <c r="E3237" s="35"/>
      <c r="H3237" s="35"/>
      <c r="K3237" s="35"/>
    </row>
    <row r="3238" spans="1:27" x14ac:dyDescent="0.25">
      <c r="B3238" t="s">
        <v>528</v>
      </c>
      <c r="C3238" t="s">
        <v>30</v>
      </c>
      <c r="D3238" t="s">
        <v>529</v>
      </c>
      <c r="E3238" s="32">
        <v>0.03</v>
      </c>
      <c r="G3238" t="s">
        <v>507</v>
      </c>
      <c r="H3238" s="33">
        <v>106.79537999999999</v>
      </c>
      <c r="I3238" t="s">
        <v>508</v>
      </c>
      <c r="J3238" s="34">
        <f>ROUND(E3238* H3238,5)</f>
        <v>3.2038600000000002</v>
      </c>
      <c r="K3238" s="35"/>
    </row>
    <row r="3239" spans="1:27" x14ac:dyDescent="0.25">
      <c r="D3239" s="36" t="s">
        <v>795</v>
      </c>
      <c r="E3239" s="35"/>
      <c r="H3239" s="35"/>
      <c r="K3239" s="33">
        <f>SUM(J3238:J3238)</f>
        <v>3.2038600000000002</v>
      </c>
    </row>
    <row r="3240" spans="1:27" x14ac:dyDescent="0.25">
      <c r="E3240" s="35"/>
      <c r="H3240" s="35"/>
      <c r="K3240" s="35"/>
    </row>
    <row r="3241" spans="1:27" x14ac:dyDescent="0.25">
      <c r="D3241" s="36" t="s">
        <v>525</v>
      </c>
      <c r="E3241" s="35"/>
      <c r="H3241" s="35">
        <v>1.5</v>
      </c>
      <c r="I3241" t="s">
        <v>526</v>
      </c>
      <c r="J3241">
        <f>ROUND(H3241/100*K3233,5)</f>
        <v>0.14349999999999999</v>
      </c>
      <c r="K3241" s="35"/>
    </row>
    <row r="3242" spans="1:27" x14ac:dyDescent="0.25">
      <c r="D3242" s="36" t="s">
        <v>524</v>
      </c>
      <c r="E3242" s="35"/>
      <c r="H3242" s="35"/>
      <c r="K3242" s="37">
        <f>SUM(J3230:J3241)</f>
        <v>118.85386000000001</v>
      </c>
    </row>
    <row r="3243" spans="1:27" x14ac:dyDescent="0.25">
      <c r="D3243" s="36" t="s">
        <v>527</v>
      </c>
      <c r="E3243" s="35"/>
      <c r="H3243" s="35"/>
      <c r="K3243" s="37">
        <f>SUM(K3242:K3242)</f>
        <v>118.85386000000001</v>
      </c>
    </row>
    <row r="3245" spans="1:27" ht="45" customHeight="1" x14ac:dyDescent="0.25">
      <c r="A3245" s="27" t="s">
        <v>1904</v>
      </c>
      <c r="B3245" s="27" t="s">
        <v>345</v>
      </c>
      <c r="C3245" s="28" t="s">
        <v>14</v>
      </c>
      <c r="D3245" s="7" t="s">
        <v>346</v>
      </c>
      <c r="E3245" s="6"/>
      <c r="F3245" s="6"/>
      <c r="G3245" s="28"/>
      <c r="H3245" s="30" t="s">
        <v>500</v>
      </c>
      <c r="I3245" s="5">
        <v>1</v>
      </c>
      <c r="J3245" s="4"/>
      <c r="K3245" s="31">
        <f>ROUND(K3260,2)</f>
        <v>1.41</v>
      </c>
      <c r="L3245" s="29" t="s">
        <v>1905</v>
      </c>
      <c r="M3245" s="28"/>
      <c r="N3245" s="28"/>
      <c r="O3245" s="28"/>
      <c r="P3245" s="28"/>
      <c r="Q3245" s="28"/>
      <c r="R3245" s="28"/>
      <c r="S3245" s="28"/>
      <c r="T3245" s="28"/>
      <c r="U3245" s="28"/>
      <c r="V3245" s="28"/>
      <c r="W3245" s="28"/>
      <c r="X3245" s="28"/>
      <c r="Y3245" s="28"/>
      <c r="Z3245" s="28"/>
      <c r="AA3245" s="28"/>
    </row>
    <row r="3246" spans="1:27" x14ac:dyDescent="0.25">
      <c r="B3246" s="23" t="s">
        <v>502</v>
      </c>
    </row>
    <row r="3247" spans="1:27" x14ac:dyDescent="0.25">
      <c r="B3247" t="s">
        <v>624</v>
      </c>
      <c r="C3247" t="s">
        <v>504</v>
      </c>
      <c r="D3247" t="s">
        <v>625</v>
      </c>
      <c r="E3247" s="32">
        <v>5.0000000000000001E-3</v>
      </c>
      <c r="F3247" t="s">
        <v>506</v>
      </c>
      <c r="G3247" t="s">
        <v>507</v>
      </c>
      <c r="H3247" s="33">
        <v>24.55</v>
      </c>
      <c r="I3247" t="s">
        <v>508</v>
      </c>
      <c r="J3247" s="34">
        <f>ROUND(E3247/I3245* H3247,5)</f>
        <v>0.12275</v>
      </c>
      <c r="K3247" s="35"/>
    </row>
    <row r="3248" spans="1:27" x14ac:dyDescent="0.25">
      <c r="B3248" t="s">
        <v>626</v>
      </c>
      <c r="C3248" t="s">
        <v>504</v>
      </c>
      <c r="D3248" t="s">
        <v>627</v>
      </c>
      <c r="E3248" s="32">
        <v>0.01</v>
      </c>
      <c r="F3248" t="s">
        <v>506</v>
      </c>
      <c r="G3248" t="s">
        <v>507</v>
      </c>
      <c r="H3248" s="33">
        <v>29.42</v>
      </c>
      <c r="I3248" t="s">
        <v>508</v>
      </c>
      <c r="J3248" s="34">
        <f>ROUND(E3248/I3245* H3248,5)</f>
        <v>0.29420000000000002</v>
      </c>
      <c r="K3248" s="35"/>
    </row>
    <row r="3249" spans="1:27" x14ac:dyDescent="0.25">
      <c r="D3249" s="36" t="s">
        <v>509</v>
      </c>
      <c r="E3249" s="35"/>
      <c r="H3249" s="35"/>
      <c r="K3249" s="33">
        <f>SUM(J3247:J3248)</f>
        <v>0.41695000000000004</v>
      </c>
    </row>
    <row r="3250" spans="1:27" x14ac:dyDescent="0.25">
      <c r="B3250" s="23" t="s">
        <v>510</v>
      </c>
      <c r="E3250" s="35"/>
      <c r="H3250" s="35"/>
      <c r="K3250" s="35"/>
    </row>
    <row r="3251" spans="1:27" x14ac:dyDescent="0.25">
      <c r="B3251" t="s">
        <v>1906</v>
      </c>
      <c r="C3251" t="s">
        <v>504</v>
      </c>
      <c r="D3251" t="s">
        <v>1907</v>
      </c>
      <c r="E3251" s="32">
        <v>5.0000000000000001E-3</v>
      </c>
      <c r="F3251" t="s">
        <v>506</v>
      </c>
      <c r="G3251" t="s">
        <v>507</v>
      </c>
      <c r="H3251" s="33">
        <v>36.729999999999997</v>
      </c>
      <c r="I3251" t="s">
        <v>508</v>
      </c>
      <c r="J3251" s="34">
        <f>ROUND(E3251/I3245* H3251,5)</f>
        <v>0.18365000000000001</v>
      </c>
      <c r="K3251" s="35"/>
    </row>
    <row r="3252" spans="1:27" x14ac:dyDescent="0.25">
      <c r="D3252" s="36" t="s">
        <v>513</v>
      </c>
      <c r="E3252" s="35"/>
      <c r="H3252" s="35"/>
      <c r="K3252" s="33">
        <f>SUM(J3251:J3251)</f>
        <v>0.18365000000000001</v>
      </c>
    </row>
    <row r="3253" spans="1:27" x14ac:dyDescent="0.25">
      <c r="B3253" s="23" t="s">
        <v>514</v>
      </c>
      <c r="E3253" s="35"/>
      <c r="H3253" s="35"/>
      <c r="K3253" s="35"/>
    </row>
    <row r="3254" spans="1:27" x14ac:dyDescent="0.25">
      <c r="B3254" t="s">
        <v>1908</v>
      </c>
      <c r="C3254" t="s">
        <v>551</v>
      </c>
      <c r="D3254" t="s">
        <v>1909</v>
      </c>
      <c r="E3254" s="32">
        <v>0.153</v>
      </c>
      <c r="G3254" t="s">
        <v>507</v>
      </c>
      <c r="H3254" s="33">
        <v>4.4800000000000004</v>
      </c>
      <c r="I3254" t="s">
        <v>508</v>
      </c>
      <c r="J3254" s="34">
        <f>ROUND(E3254* H3254,5)</f>
        <v>0.68544000000000005</v>
      </c>
      <c r="K3254" s="35"/>
    </row>
    <row r="3255" spans="1:27" x14ac:dyDescent="0.25">
      <c r="B3255" t="s">
        <v>1910</v>
      </c>
      <c r="C3255" t="s">
        <v>551</v>
      </c>
      <c r="D3255" t="s">
        <v>1911</v>
      </c>
      <c r="E3255" s="32">
        <v>7.6499999999999999E-2</v>
      </c>
      <c r="G3255" t="s">
        <v>507</v>
      </c>
      <c r="H3255" s="33">
        <v>1.59</v>
      </c>
      <c r="I3255" t="s">
        <v>508</v>
      </c>
      <c r="J3255" s="34">
        <f>ROUND(E3255* H3255,5)</f>
        <v>0.12164</v>
      </c>
      <c r="K3255" s="35"/>
    </row>
    <row r="3256" spans="1:27" x14ac:dyDescent="0.25">
      <c r="D3256" s="36" t="s">
        <v>523</v>
      </c>
      <c r="E3256" s="35"/>
      <c r="H3256" s="35"/>
      <c r="K3256" s="33">
        <f>SUM(J3254:J3255)</f>
        <v>0.80708000000000002</v>
      </c>
    </row>
    <row r="3257" spans="1:27" x14ac:dyDescent="0.25">
      <c r="E3257" s="35"/>
      <c r="H3257" s="35"/>
      <c r="K3257" s="35"/>
    </row>
    <row r="3258" spans="1:27" x14ac:dyDescent="0.25">
      <c r="D3258" s="36" t="s">
        <v>525</v>
      </c>
      <c r="E3258" s="35"/>
      <c r="H3258" s="35">
        <v>1.5</v>
      </c>
      <c r="I3258" t="s">
        <v>526</v>
      </c>
      <c r="J3258">
        <f>ROUND(H3258/100*K3249,5)</f>
        <v>6.2500000000000003E-3</v>
      </c>
      <c r="K3258" s="35"/>
    </row>
    <row r="3259" spans="1:27" x14ac:dyDescent="0.25">
      <c r="D3259" s="36" t="s">
        <v>524</v>
      </c>
      <c r="E3259" s="35"/>
      <c r="H3259" s="35"/>
      <c r="K3259" s="37">
        <f>SUM(J3246:J3258)</f>
        <v>1.4139300000000001</v>
      </c>
    </row>
    <row r="3260" spans="1:27" x14ac:dyDescent="0.25">
      <c r="D3260" s="36" t="s">
        <v>527</v>
      </c>
      <c r="E3260" s="35"/>
      <c r="H3260" s="35"/>
      <c r="K3260" s="37">
        <f>SUM(K3259:K3259)</f>
        <v>1.4139300000000001</v>
      </c>
    </row>
    <row r="3262" spans="1:27" ht="45" customHeight="1" x14ac:dyDescent="0.25">
      <c r="A3262" s="27" t="s">
        <v>1912</v>
      </c>
      <c r="B3262" s="27" t="s">
        <v>347</v>
      </c>
      <c r="C3262" s="28" t="s">
        <v>14</v>
      </c>
      <c r="D3262" s="7" t="s">
        <v>348</v>
      </c>
      <c r="E3262" s="6"/>
      <c r="F3262" s="6"/>
      <c r="G3262" s="28"/>
      <c r="H3262" s="30" t="s">
        <v>500</v>
      </c>
      <c r="I3262" s="5">
        <v>1</v>
      </c>
      <c r="J3262" s="4"/>
      <c r="K3262" s="31">
        <f>ROUND(K3277,2)</f>
        <v>0.88</v>
      </c>
      <c r="L3262" s="29" t="s">
        <v>1913</v>
      </c>
      <c r="M3262" s="28"/>
      <c r="N3262" s="28"/>
      <c r="O3262" s="28"/>
      <c r="P3262" s="28"/>
      <c r="Q3262" s="28"/>
      <c r="R3262" s="28"/>
      <c r="S3262" s="28"/>
      <c r="T3262" s="28"/>
      <c r="U3262" s="28"/>
      <c r="V3262" s="28"/>
      <c r="W3262" s="28"/>
      <c r="X3262" s="28"/>
      <c r="Y3262" s="28"/>
      <c r="Z3262" s="28"/>
      <c r="AA3262" s="28"/>
    </row>
    <row r="3263" spans="1:27" x14ac:dyDescent="0.25">
      <c r="B3263" s="23" t="s">
        <v>502</v>
      </c>
    </row>
    <row r="3264" spans="1:27" x14ac:dyDescent="0.25">
      <c r="B3264" t="s">
        <v>624</v>
      </c>
      <c r="C3264" t="s">
        <v>504</v>
      </c>
      <c r="D3264" t="s">
        <v>625</v>
      </c>
      <c r="E3264" s="32">
        <v>5.0000000000000001E-3</v>
      </c>
      <c r="F3264" t="s">
        <v>506</v>
      </c>
      <c r="G3264" t="s">
        <v>507</v>
      </c>
      <c r="H3264" s="33">
        <v>24.55</v>
      </c>
      <c r="I3264" t="s">
        <v>508</v>
      </c>
      <c r="J3264" s="34">
        <f>ROUND(E3264/I3262* H3264,5)</f>
        <v>0.12275</v>
      </c>
      <c r="K3264" s="35"/>
    </row>
    <row r="3265" spans="1:27" x14ac:dyDescent="0.25">
      <c r="B3265" t="s">
        <v>626</v>
      </c>
      <c r="C3265" t="s">
        <v>504</v>
      </c>
      <c r="D3265" t="s">
        <v>627</v>
      </c>
      <c r="E3265" s="32">
        <v>0.01</v>
      </c>
      <c r="F3265" t="s">
        <v>506</v>
      </c>
      <c r="G3265" t="s">
        <v>507</v>
      </c>
      <c r="H3265" s="33">
        <v>29.42</v>
      </c>
      <c r="I3265" t="s">
        <v>508</v>
      </c>
      <c r="J3265" s="34">
        <f>ROUND(E3265/I3262* H3265,5)</f>
        <v>0.29420000000000002</v>
      </c>
      <c r="K3265" s="35"/>
    </row>
    <row r="3266" spans="1:27" x14ac:dyDescent="0.25">
      <c r="D3266" s="36" t="s">
        <v>509</v>
      </c>
      <c r="E3266" s="35"/>
      <c r="H3266" s="35"/>
      <c r="K3266" s="33">
        <f>SUM(J3264:J3265)</f>
        <v>0.41695000000000004</v>
      </c>
    </row>
    <row r="3267" spans="1:27" x14ac:dyDescent="0.25">
      <c r="B3267" s="23" t="s">
        <v>510</v>
      </c>
      <c r="E3267" s="35"/>
      <c r="H3267" s="35"/>
      <c r="K3267" s="35"/>
    </row>
    <row r="3268" spans="1:27" x14ac:dyDescent="0.25">
      <c r="B3268" t="s">
        <v>1906</v>
      </c>
      <c r="C3268" t="s">
        <v>504</v>
      </c>
      <c r="D3268" t="s">
        <v>1907</v>
      </c>
      <c r="E3268" s="32">
        <v>5.0000000000000001E-3</v>
      </c>
      <c r="F3268" t="s">
        <v>506</v>
      </c>
      <c r="G3268" t="s">
        <v>507</v>
      </c>
      <c r="H3268" s="33">
        <v>36.729999999999997</v>
      </c>
      <c r="I3268" t="s">
        <v>508</v>
      </c>
      <c r="J3268" s="34">
        <f>ROUND(E3268/I3262* H3268,5)</f>
        <v>0.18365000000000001</v>
      </c>
      <c r="K3268" s="35"/>
    </row>
    <row r="3269" spans="1:27" x14ac:dyDescent="0.25">
      <c r="D3269" s="36" t="s">
        <v>513</v>
      </c>
      <c r="E3269" s="35"/>
      <c r="H3269" s="35"/>
      <c r="K3269" s="33">
        <f>SUM(J3268:J3268)</f>
        <v>0.18365000000000001</v>
      </c>
    </row>
    <row r="3270" spans="1:27" x14ac:dyDescent="0.25">
      <c r="B3270" s="23" t="s">
        <v>514</v>
      </c>
      <c r="E3270" s="35"/>
      <c r="H3270" s="35"/>
      <c r="K3270" s="35"/>
    </row>
    <row r="3271" spans="1:27" x14ac:dyDescent="0.25">
      <c r="B3271" t="s">
        <v>1910</v>
      </c>
      <c r="C3271" t="s">
        <v>551</v>
      </c>
      <c r="D3271" t="s">
        <v>1911</v>
      </c>
      <c r="E3271" s="32">
        <v>2.5499999999999998E-2</v>
      </c>
      <c r="G3271" t="s">
        <v>507</v>
      </c>
      <c r="H3271" s="33">
        <v>1.59</v>
      </c>
      <c r="I3271" t="s">
        <v>508</v>
      </c>
      <c r="J3271" s="34">
        <f>ROUND(E3271* H3271,5)</f>
        <v>4.0550000000000003E-2</v>
      </c>
      <c r="K3271" s="35"/>
    </row>
    <row r="3272" spans="1:27" x14ac:dyDescent="0.25">
      <c r="B3272" t="s">
        <v>1908</v>
      </c>
      <c r="C3272" t="s">
        <v>551</v>
      </c>
      <c r="D3272" t="s">
        <v>1909</v>
      </c>
      <c r="E3272" s="32">
        <v>5.0999999999999997E-2</v>
      </c>
      <c r="G3272" t="s">
        <v>507</v>
      </c>
      <c r="H3272" s="33">
        <v>4.4800000000000004</v>
      </c>
      <c r="I3272" t="s">
        <v>508</v>
      </c>
      <c r="J3272" s="34">
        <f>ROUND(E3272* H3272,5)</f>
        <v>0.22847999999999999</v>
      </c>
      <c r="K3272" s="35"/>
    </row>
    <row r="3273" spans="1:27" x14ac:dyDescent="0.25">
      <c r="D3273" s="36" t="s">
        <v>523</v>
      </c>
      <c r="E3273" s="35"/>
      <c r="H3273" s="35"/>
      <c r="K3273" s="33">
        <f>SUM(J3271:J3272)</f>
        <v>0.26902999999999999</v>
      </c>
    </row>
    <row r="3274" spans="1:27" x14ac:dyDescent="0.25">
      <c r="E3274" s="35"/>
      <c r="H3274" s="35"/>
      <c r="K3274" s="35"/>
    </row>
    <row r="3275" spans="1:27" x14ac:dyDescent="0.25">
      <c r="D3275" s="36" t="s">
        <v>525</v>
      </c>
      <c r="E3275" s="35"/>
      <c r="H3275" s="35">
        <v>1.5</v>
      </c>
      <c r="I3275" t="s">
        <v>526</v>
      </c>
      <c r="J3275">
        <f>ROUND(H3275/100*K3266,5)</f>
        <v>6.2500000000000003E-3</v>
      </c>
      <c r="K3275" s="35"/>
    </row>
    <row r="3276" spans="1:27" x14ac:dyDescent="0.25">
      <c r="D3276" s="36" t="s">
        <v>524</v>
      </c>
      <c r="E3276" s="35"/>
      <c r="H3276" s="35"/>
      <c r="K3276" s="37">
        <f>SUM(J3263:J3275)</f>
        <v>0.87587999999999999</v>
      </c>
    </row>
    <row r="3277" spans="1:27" x14ac:dyDescent="0.25">
      <c r="D3277" s="36" t="s">
        <v>527</v>
      </c>
      <c r="E3277" s="35"/>
      <c r="H3277" s="35"/>
      <c r="K3277" s="37">
        <f>SUM(K3276:K3276)</f>
        <v>0.87587999999999999</v>
      </c>
    </row>
    <row r="3279" spans="1:27" ht="45" customHeight="1" x14ac:dyDescent="0.25">
      <c r="A3279" s="27" t="s">
        <v>1914</v>
      </c>
      <c r="B3279" s="27" t="s">
        <v>343</v>
      </c>
      <c r="C3279" s="28" t="s">
        <v>14</v>
      </c>
      <c r="D3279" s="7" t="s">
        <v>344</v>
      </c>
      <c r="E3279" s="6"/>
      <c r="F3279" s="6"/>
      <c r="G3279" s="28"/>
      <c r="H3279" s="30" t="s">
        <v>500</v>
      </c>
      <c r="I3279" s="5">
        <v>1</v>
      </c>
      <c r="J3279" s="4"/>
      <c r="K3279" s="31">
        <f>ROUND(K3294,2)</f>
        <v>7.47</v>
      </c>
      <c r="L3279" s="29" t="s">
        <v>1915</v>
      </c>
      <c r="M3279" s="28"/>
      <c r="N3279" s="28"/>
      <c r="O3279" s="28"/>
      <c r="P3279" s="28"/>
      <c r="Q3279" s="28"/>
      <c r="R3279" s="28"/>
      <c r="S3279" s="28"/>
      <c r="T3279" s="28"/>
      <c r="U3279" s="28"/>
      <c r="V3279" s="28"/>
      <c r="W3279" s="28"/>
      <c r="X3279" s="28"/>
      <c r="Y3279" s="28"/>
      <c r="Z3279" s="28"/>
      <c r="AA3279" s="28"/>
    </row>
    <row r="3280" spans="1:27" x14ac:dyDescent="0.25">
      <c r="B3280" s="23" t="s">
        <v>502</v>
      </c>
    </row>
    <row r="3281" spans="1:27" x14ac:dyDescent="0.25">
      <c r="B3281" t="s">
        <v>626</v>
      </c>
      <c r="C3281" t="s">
        <v>504</v>
      </c>
      <c r="D3281" t="s">
        <v>627</v>
      </c>
      <c r="E3281" s="32">
        <v>0.1</v>
      </c>
      <c r="F3281" t="s">
        <v>506</v>
      </c>
      <c r="G3281" t="s">
        <v>507</v>
      </c>
      <c r="H3281" s="33">
        <v>29.42</v>
      </c>
      <c r="I3281" t="s">
        <v>508</v>
      </c>
      <c r="J3281" s="34">
        <f>ROUND(E3281/I3279* H3281,5)</f>
        <v>2.9420000000000002</v>
      </c>
      <c r="K3281" s="35"/>
    </row>
    <row r="3282" spans="1:27" x14ac:dyDescent="0.25">
      <c r="B3282" t="s">
        <v>624</v>
      </c>
      <c r="C3282" t="s">
        <v>504</v>
      </c>
      <c r="D3282" t="s">
        <v>625</v>
      </c>
      <c r="E3282" s="32">
        <v>0.05</v>
      </c>
      <c r="F3282" t="s">
        <v>506</v>
      </c>
      <c r="G3282" t="s">
        <v>507</v>
      </c>
      <c r="H3282" s="33">
        <v>24.55</v>
      </c>
      <c r="I3282" t="s">
        <v>508</v>
      </c>
      <c r="J3282" s="34">
        <f>ROUND(E3282/I3279* H3282,5)</f>
        <v>1.2275</v>
      </c>
      <c r="K3282" s="35"/>
    </row>
    <row r="3283" spans="1:27" x14ac:dyDescent="0.25">
      <c r="D3283" s="36" t="s">
        <v>509</v>
      </c>
      <c r="E3283" s="35"/>
      <c r="H3283" s="35"/>
      <c r="K3283" s="33">
        <f>SUM(J3281:J3282)</f>
        <v>4.1695000000000002</v>
      </c>
    </row>
    <row r="3284" spans="1:27" x14ac:dyDescent="0.25">
      <c r="B3284" s="23" t="s">
        <v>510</v>
      </c>
      <c r="E3284" s="35"/>
      <c r="H3284" s="35"/>
      <c r="K3284" s="35"/>
    </row>
    <row r="3285" spans="1:27" x14ac:dyDescent="0.25">
      <c r="B3285" t="s">
        <v>1916</v>
      </c>
      <c r="C3285" t="s">
        <v>504</v>
      </c>
      <c r="D3285" t="s">
        <v>1917</v>
      </c>
      <c r="E3285" s="32">
        <v>1.9560000000000001E-2</v>
      </c>
      <c r="F3285" t="s">
        <v>506</v>
      </c>
      <c r="G3285" t="s">
        <v>507</v>
      </c>
      <c r="H3285" s="33">
        <v>28.09</v>
      </c>
      <c r="I3285" t="s">
        <v>508</v>
      </c>
      <c r="J3285" s="34">
        <f>ROUND(E3285/I3279* H3285,5)</f>
        <v>0.54944000000000004</v>
      </c>
      <c r="K3285" s="35"/>
    </row>
    <row r="3286" spans="1:27" x14ac:dyDescent="0.25">
      <c r="D3286" s="36" t="s">
        <v>513</v>
      </c>
      <c r="E3286" s="35"/>
      <c r="H3286" s="35"/>
      <c r="K3286" s="33">
        <f>SUM(J3285:J3285)</f>
        <v>0.54944000000000004</v>
      </c>
    </row>
    <row r="3287" spans="1:27" x14ac:dyDescent="0.25">
      <c r="B3287" s="23" t="s">
        <v>514</v>
      </c>
      <c r="E3287" s="35"/>
      <c r="H3287" s="35"/>
      <c r="K3287" s="35"/>
    </row>
    <row r="3288" spans="1:27" x14ac:dyDescent="0.25">
      <c r="B3288" t="s">
        <v>1908</v>
      </c>
      <c r="C3288" t="s">
        <v>551</v>
      </c>
      <c r="D3288" t="s">
        <v>1909</v>
      </c>
      <c r="E3288" s="32">
        <v>0.51</v>
      </c>
      <c r="G3288" t="s">
        <v>507</v>
      </c>
      <c r="H3288" s="33">
        <v>4.4800000000000004</v>
      </c>
      <c r="I3288" t="s">
        <v>508</v>
      </c>
      <c r="J3288" s="34">
        <f>ROUND(E3288* H3288,5)</f>
        <v>2.2848000000000002</v>
      </c>
      <c r="K3288" s="35"/>
    </row>
    <row r="3289" spans="1:27" x14ac:dyDescent="0.25">
      <c r="B3289" t="s">
        <v>1910</v>
      </c>
      <c r="C3289" t="s">
        <v>551</v>
      </c>
      <c r="D3289" t="s">
        <v>1911</v>
      </c>
      <c r="E3289" s="32">
        <v>0.255</v>
      </c>
      <c r="G3289" t="s">
        <v>507</v>
      </c>
      <c r="H3289" s="33">
        <v>1.59</v>
      </c>
      <c r="I3289" t="s">
        <v>508</v>
      </c>
      <c r="J3289" s="34">
        <f>ROUND(E3289* H3289,5)</f>
        <v>0.40544999999999998</v>
      </c>
      <c r="K3289" s="35"/>
    </row>
    <row r="3290" spans="1:27" x14ac:dyDescent="0.25">
      <c r="D3290" s="36" t="s">
        <v>523</v>
      </c>
      <c r="E3290" s="35"/>
      <c r="H3290" s="35"/>
      <c r="K3290" s="33">
        <f>SUM(J3288:J3289)</f>
        <v>2.6902500000000003</v>
      </c>
    </row>
    <row r="3291" spans="1:27" x14ac:dyDescent="0.25">
      <c r="E3291" s="35"/>
      <c r="H3291" s="35"/>
      <c r="K3291" s="35"/>
    </row>
    <row r="3292" spans="1:27" x14ac:dyDescent="0.25">
      <c r="D3292" s="36" t="s">
        <v>525</v>
      </c>
      <c r="E3292" s="35"/>
      <c r="H3292" s="35">
        <v>1.5</v>
      </c>
      <c r="I3292" t="s">
        <v>526</v>
      </c>
      <c r="J3292">
        <f>ROUND(H3292/100*K3283,5)</f>
        <v>6.2539999999999998E-2</v>
      </c>
      <c r="K3292" s="35"/>
    </row>
    <row r="3293" spans="1:27" x14ac:dyDescent="0.25">
      <c r="D3293" s="36" t="s">
        <v>524</v>
      </c>
      <c r="E3293" s="35"/>
      <c r="H3293" s="35"/>
      <c r="K3293" s="37">
        <f>SUM(J3280:J3292)</f>
        <v>7.4717300000000009</v>
      </c>
    </row>
    <row r="3294" spans="1:27" x14ac:dyDescent="0.25">
      <c r="D3294" s="36" t="s">
        <v>527</v>
      </c>
      <c r="E3294" s="35"/>
      <c r="H3294" s="35"/>
      <c r="K3294" s="37">
        <f>SUM(K3293:K3293)</f>
        <v>7.4717300000000009</v>
      </c>
    </row>
    <row r="3296" spans="1:27" ht="45" customHeight="1" x14ac:dyDescent="0.25">
      <c r="A3296" s="27" t="s">
        <v>1918</v>
      </c>
      <c r="B3296" s="27" t="s">
        <v>282</v>
      </c>
      <c r="C3296" s="28" t="s">
        <v>90</v>
      </c>
      <c r="D3296" s="7" t="s">
        <v>283</v>
      </c>
      <c r="E3296" s="6"/>
      <c r="F3296" s="6"/>
      <c r="G3296" s="28"/>
      <c r="H3296" s="30" t="s">
        <v>500</v>
      </c>
      <c r="I3296" s="5">
        <v>1</v>
      </c>
      <c r="J3296" s="4"/>
      <c r="K3296" s="31">
        <f>ROUND(K3308,2)</f>
        <v>782.7</v>
      </c>
      <c r="L3296" s="29" t="s">
        <v>1919</v>
      </c>
      <c r="M3296" s="28"/>
      <c r="N3296" s="28"/>
      <c r="O3296" s="28"/>
      <c r="P3296" s="28"/>
      <c r="Q3296" s="28"/>
      <c r="R3296" s="28"/>
      <c r="S3296" s="28"/>
      <c r="T3296" s="28"/>
      <c r="U3296" s="28"/>
      <c r="V3296" s="28"/>
      <c r="W3296" s="28"/>
      <c r="X3296" s="28"/>
      <c r="Y3296" s="28"/>
      <c r="Z3296" s="28"/>
      <c r="AA3296" s="28"/>
    </row>
    <row r="3297" spans="1:27" x14ac:dyDescent="0.25">
      <c r="B3297" s="23" t="s">
        <v>502</v>
      </c>
    </row>
    <row r="3298" spans="1:27" x14ac:dyDescent="0.25">
      <c r="B3298" t="s">
        <v>1778</v>
      </c>
      <c r="C3298" t="s">
        <v>504</v>
      </c>
      <c r="D3298" t="s">
        <v>1779</v>
      </c>
      <c r="E3298" s="32">
        <v>12</v>
      </c>
      <c r="F3298" t="s">
        <v>506</v>
      </c>
      <c r="G3298" t="s">
        <v>507</v>
      </c>
      <c r="H3298" s="33">
        <v>29.42</v>
      </c>
      <c r="I3298" t="s">
        <v>508</v>
      </c>
      <c r="J3298" s="34">
        <f>ROUND(E3298/I3296* H3298,5)</f>
        <v>353.04</v>
      </c>
      <c r="K3298" s="35"/>
    </row>
    <row r="3299" spans="1:27" x14ac:dyDescent="0.25">
      <c r="B3299" t="s">
        <v>1776</v>
      </c>
      <c r="C3299" t="s">
        <v>504</v>
      </c>
      <c r="D3299" t="s">
        <v>1777</v>
      </c>
      <c r="E3299" s="32">
        <v>12</v>
      </c>
      <c r="F3299" t="s">
        <v>506</v>
      </c>
      <c r="G3299" t="s">
        <v>507</v>
      </c>
      <c r="H3299" s="33">
        <v>26.12</v>
      </c>
      <c r="I3299" t="s">
        <v>508</v>
      </c>
      <c r="J3299" s="34">
        <f>ROUND(E3299/I3296* H3299,5)</f>
        <v>313.44</v>
      </c>
      <c r="K3299" s="35"/>
    </row>
    <row r="3300" spans="1:27" x14ac:dyDescent="0.25">
      <c r="D3300" s="36" t="s">
        <v>509</v>
      </c>
      <c r="E3300" s="35"/>
      <c r="H3300" s="35"/>
      <c r="K3300" s="33">
        <f>SUM(J3298:J3299)</f>
        <v>666.48</v>
      </c>
    </row>
    <row r="3301" spans="1:27" x14ac:dyDescent="0.25">
      <c r="B3301" s="23" t="s">
        <v>514</v>
      </c>
      <c r="E3301" s="35"/>
      <c r="H3301" s="35"/>
      <c r="K3301" s="35"/>
    </row>
    <row r="3302" spans="1:27" x14ac:dyDescent="0.25">
      <c r="B3302" t="s">
        <v>1920</v>
      </c>
      <c r="C3302" t="s">
        <v>551</v>
      </c>
      <c r="D3302" t="s">
        <v>1921</v>
      </c>
      <c r="E3302" s="32">
        <v>10</v>
      </c>
      <c r="G3302" t="s">
        <v>507</v>
      </c>
      <c r="H3302" s="33">
        <v>8.51</v>
      </c>
      <c r="I3302" t="s">
        <v>508</v>
      </c>
      <c r="J3302" s="34">
        <f>ROUND(E3302* H3302,5)</f>
        <v>85.1</v>
      </c>
      <c r="K3302" s="35"/>
    </row>
    <row r="3303" spans="1:27" x14ac:dyDescent="0.25">
      <c r="B3303" t="s">
        <v>1922</v>
      </c>
      <c r="C3303" t="s">
        <v>879</v>
      </c>
      <c r="D3303" t="s">
        <v>1923</v>
      </c>
      <c r="E3303" s="32">
        <v>2.5</v>
      </c>
      <c r="G3303" t="s">
        <v>507</v>
      </c>
      <c r="H3303" s="33">
        <v>8.4499999999999993</v>
      </c>
      <c r="I3303" t="s">
        <v>508</v>
      </c>
      <c r="J3303" s="34">
        <f>ROUND(E3303* H3303,5)</f>
        <v>21.125</v>
      </c>
      <c r="K3303" s="35"/>
    </row>
    <row r="3304" spans="1:27" x14ac:dyDescent="0.25">
      <c r="D3304" s="36" t="s">
        <v>523</v>
      </c>
      <c r="E3304" s="35"/>
      <c r="H3304" s="35"/>
      <c r="K3304" s="33">
        <f>SUM(J3302:J3303)</f>
        <v>106.22499999999999</v>
      </c>
    </row>
    <row r="3305" spans="1:27" x14ac:dyDescent="0.25">
      <c r="E3305" s="35"/>
      <c r="H3305" s="35"/>
      <c r="K3305" s="35"/>
    </row>
    <row r="3306" spans="1:27" x14ac:dyDescent="0.25">
      <c r="D3306" s="36" t="s">
        <v>525</v>
      </c>
      <c r="E3306" s="35"/>
      <c r="H3306" s="35">
        <v>1.5</v>
      </c>
      <c r="I3306" t="s">
        <v>526</v>
      </c>
      <c r="J3306">
        <f>ROUND(H3306/100*K3300,5)</f>
        <v>9.9971999999999994</v>
      </c>
      <c r="K3306" s="35"/>
    </row>
    <row r="3307" spans="1:27" x14ac:dyDescent="0.25">
      <c r="D3307" s="36" t="s">
        <v>524</v>
      </c>
      <c r="E3307" s="35"/>
      <c r="H3307" s="35"/>
      <c r="K3307" s="37">
        <f>SUM(J3297:J3306)</f>
        <v>782.70220000000006</v>
      </c>
    </row>
    <row r="3308" spans="1:27" x14ac:dyDescent="0.25">
      <c r="D3308" s="36" t="s">
        <v>527</v>
      </c>
      <c r="E3308" s="35"/>
      <c r="H3308" s="35"/>
      <c r="K3308" s="37">
        <f>SUM(K3307:K3307)</f>
        <v>782.70220000000006</v>
      </c>
    </row>
    <row r="3310" spans="1:27" ht="45" customHeight="1" x14ac:dyDescent="0.25">
      <c r="A3310" s="27" t="s">
        <v>1924</v>
      </c>
      <c r="B3310" s="27" t="s">
        <v>258</v>
      </c>
      <c r="C3310" s="28" t="s">
        <v>17</v>
      </c>
      <c r="D3310" s="7" t="s">
        <v>259</v>
      </c>
      <c r="E3310" s="6"/>
      <c r="F3310" s="6"/>
      <c r="G3310" s="28"/>
      <c r="H3310" s="30" t="s">
        <v>500</v>
      </c>
      <c r="I3310" s="5">
        <v>1.548</v>
      </c>
      <c r="J3310" s="4"/>
      <c r="K3310" s="31">
        <f>ROUND(K3322,2)</f>
        <v>92.66</v>
      </c>
      <c r="L3310" s="29" t="s">
        <v>1925</v>
      </c>
      <c r="M3310" s="28"/>
      <c r="N3310" s="28"/>
      <c r="O3310" s="28"/>
      <c r="P3310" s="28"/>
      <c r="Q3310" s="28"/>
      <c r="R3310" s="28"/>
      <c r="S3310" s="28"/>
      <c r="T3310" s="28"/>
      <c r="U3310" s="28"/>
      <c r="V3310" s="28"/>
      <c r="W3310" s="28"/>
      <c r="X3310" s="28"/>
      <c r="Y3310" s="28"/>
      <c r="Z3310" s="28"/>
      <c r="AA3310" s="28"/>
    </row>
    <row r="3311" spans="1:27" x14ac:dyDescent="0.25">
      <c r="B3311" s="23" t="s">
        <v>502</v>
      </c>
    </row>
    <row r="3312" spans="1:27" x14ac:dyDescent="0.25">
      <c r="B3312" t="s">
        <v>1926</v>
      </c>
      <c r="C3312" t="s">
        <v>504</v>
      </c>
      <c r="D3312" t="s">
        <v>1927</v>
      </c>
      <c r="E3312" s="32">
        <v>1</v>
      </c>
      <c r="F3312" t="s">
        <v>506</v>
      </c>
      <c r="G3312" t="s">
        <v>507</v>
      </c>
      <c r="H3312" s="33">
        <v>28.58</v>
      </c>
      <c r="I3312" t="s">
        <v>508</v>
      </c>
      <c r="J3312" s="34">
        <f>ROUND(E3312/I3310* H3312,5)</f>
        <v>18.462530000000001</v>
      </c>
      <c r="K3312" s="35"/>
    </row>
    <row r="3313" spans="1:27" x14ac:dyDescent="0.25">
      <c r="D3313" s="36" t="s">
        <v>509</v>
      </c>
      <c r="E3313" s="35"/>
      <c r="H3313" s="35"/>
      <c r="K3313" s="33">
        <f>SUM(J3312:J3312)</f>
        <v>18.462530000000001</v>
      </c>
    </row>
    <row r="3314" spans="1:27" x14ac:dyDescent="0.25">
      <c r="B3314" s="23" t="s">
        <v>514</v>
      </c>
      <c r="E3314" s="35"/>
      <c r="H3314" s="35"/>
      <c r="K3314" s="35"/>
    </row>
    <row r="3315" spans="1:27" x14ac:dyDescent="0.25">
      <c r="B3315" t="s">
        <v>1928</v>
      </c>
      <c r="C3315" t="s">
        <v>870</v>
      </c>
      <c r="D3315" t="s">
        <v>1929</v>
      </c>
      <c r="E3315" s="32">
        <v>0.04</v>
      </c>
      <c r="G3315" t="s">
        <v>507</v>
      </c>
      <c r="H3315" s="33">
        <v>249.21</v>
      </c>
      <c r="I3315" t="s">
        <v>508</v>
      </c>
      <c r="J3315" s="34">
        <f>ROUND(E3315* H3315,5)</f>
        <v>9.9684000000000008</v>
      </c>
      <c r="K3315" s="35"/>
    </row>
    <row r="3316" spans="1:27" x14ac:dyDescent="0.25">
      <c r="B3316" t="s">
        <v>1930</v>
      </c>
      <c r="C3316" t="s">
        <v>17</v>
      </c>
      <c r="D3316" t="s">
        <v>1931</v>
      </c>
      <c r="E3316" s="32">
        <v>1</v>
      </c>
      <c r="G3316" t="s">
        <v>507</v>
      </c>
      <c r="H3316" s="33">
        <v>62.89</v>
      </c>
      <c r="I3316" t="s">
        <v>508</v>
      </c>
      <c r="J3316" s="34">
        <f>ROUND(E3316* H3316,5)</f>
        <v>62.89</v>
      </c>
      <c r="K3316" s="35"/>
    </row>
    <row r="3317" spans="1:27" x14ac:dyDescent="0.25">
      <c r="B3317" t="s">
        <v>1932</v>
      </c>
      <c r="C3317" t="s">
        <v>90</v>
      </c>
      <c r="D3317" t="s">
        <v>1933</v>
      </c>
      <c r="E3317" s="32">
        <v>4.4000000000000004</v>
      </c>
      <c r="G3317" t="s">
        <v>507</v>
      </c>
      <c r="H3317" s="33">
        <v>0.2</v>
      </c>
      <c r="I3317" t="s">
        <v>508</v>
      </c>
      <c r="J3317" s="34">
        <f>ROUND(E3317* H3317,5)</f>
        <v>0.88</v>
      </c>
      <c r="K3317" s="35"/>
    </row>
    <row r="3318" spans="1:27" x14ac:dyDescent="0.25">
      <c r="D3318" s="36" t="s">
        <v>523</v>
      </c>
      <c r="E3318" s="35"/>
      <c r="H3318" s="35"/>
      <c r="K3318" s="33">
        <f>SUM(J3315:J3317)</f>
        <v>73.738399999999999</v>
      </c>
    </row>
    <row r="3319" spans="1:27" x14ac:dyDescent="0.25">
      <c r="E3319" s="35"/>
      <c r="H3319" s="35"/>
      <c r="K3319" s="35"/>
    </row>
    <row r="3320" spans="1:27" x14ac:dyDescent="0.25">
      <c r="D3320" s="36" t="s">
        <v>525</v>
      </c>
      <c r="E3320" s="35"/>
      <c r="H3320" s="35">
        <v>2.5</v>
      </c>
      <c r="I3320" t="s">
        <v>526</v>
      </c>
      <c r="J3320">
        <f>ROUND(H3320/100*K3313,5)</f>
        <v>0.46156000000000003</v>
      </c>
      <c r="K3320" s="35"/>
    </row>
    <row r="3321" spans="1:27" x14ac:dyDescent="0.25">
      <c r="D3321" s="36" t="s">
        <v>524</v>
      </c>
      <c r="E3321" s="35"/>
      <c r="H3321" s="35"/>
      <c r="K3321" s="37">
        <f>SUM(J3311:J3320)</f>
        <v>92.662490000000005</v>
      </c>
    </row>
    <row r="3322" spans="1:27" x14ac:dyDescent="0.25">
      <c r="D3322" s="36" t="s">
        <v>527</v>
      </c>
      <c r="E3322" s="35"/>
      <c r="H3322" s="35"/>
      <c r="K3322" s="37">
        <f>SUM(K3321:K3321)</f>
        <v>92.662490000000005</v>
      </c>
    </row>
    <row r="3324" spans="1:27" ht="45" customHeight="1" x14ac:dyDescent="0.25">
      <c r="A3324" s="27" t="s">
        <v>1934</v>
      </c>
      <c r="B3324" s="27" t="s">
        <v>94</v>
      </c>
      <c r="C3324" s="28" t="s">
        <v>17</v>
      </c>
      <c r="D3324" s="7" t="s">
        <v>95</v>
      </c>
      <c r="E3324" s="6"/>
      <c r="F3324" s="6"/>
      <c r="G3324" s="28"/>
      <c r="H3324" s="30" t="s">
        <v>500</v>
      </c>
      <c r="I3324" s="5">
        <v>2.4929999999999999</v>
      </c>
      <c r="J3324" s="4"/>
      <c r="K3324" s="31">
        <f>ROUND(K3334,2)</f>
        <v>87.48</v>
      </c>
      <c r="L3324" s="29" t="s">
        <v>1935</v>
      </c>
      <c r="M3324" s="28"/>
      <c r="N3324" s="28"/>
      <c r="O3324" s="28"/>
      <c r="P3324" s="28"/>
      <c r="Q3324" s="28"/>
      <c r="R3324" s="28"/>
      <c r="S3324" s="28"/>
      <c r="T3324" s="28"/>
      <c r="U3324" s="28"/>
      <c r="V3324" s="28"/>
      <c r="W3324" s="28"/>
      <c r="X3324" s="28"/>
      <c r="Y3324" s="28"/>
      <c r="Z3324" s="28"/>
      <c r="AA3324" s="28"/>
    </row>
    <row r="3325" spans="1:27" x14ac:dyDescent="0.25">
      <c r="B3325" s="23" t="s">
        <v>502</v>
      </c>
    </row>
    <row r="3326" spans="1:27" x14ac:dyDescent="0.25">
      <c r="B3326" t="s">
        <v>1926</v>
      </c>
      <c r="C3326" t="s">
        <v>504</v>
      </c>
      <c r="D3326" t="s">
        <v>1927</v>
      </c>
      <c r="E3326" s="32">
        <v>0.6</v>
      </c>
      <c r="F3326" t="s">
        <v>506</v>
      </c>
      <c r="G3326" t="s">
        <v>507</v>
      </c>
      <c r="H3326" s="33">
        <v>28.58</v>
      </c>
      <c r="I3326" t="s">
        <v>508</v>
      </c>
      <c r="J3326" s="34">
        <f>ROUND(E3326/I3324* H3326,5)</f>
        <v>6.8784599999999996</v>
      </c>
      <c r="K3326" s="35"/>
    </row>
    <row r="3327" spans="1:27" x14ac:dyDescent="0.25">
      <c r="D3327" s="36" t="s">
        <v>509</v>
      </c>
      <c r="E3327" s="35"/>
      <c r="H3327" s="35"/>
      <c r="K3327" s="33">
        <f>SUM(J3326:J3326)</f>
        <v>6.8784599999999996</v>
      </c>
    </row>
    <row r="3328" spans="1:27" x14ac:dyDescent="0.25">
      <c r="B3328" s="23" t="s">
        <v>514</v>
      </c>
      <c r="E3328" s="35"/>
      <c r="H3328" s="35"/>
      <c r="K3328" s="35"/>
    </row>
    <row r="3329" spans="1:27" x14ac:dyDescent="0.25">
      <c r="B3329" t="s">
        <v>1936</v>
      </c>
      <c r="C3329" t="s">
        <v>17</v>
      </c>
      <c r="D3329" t="s">
        <v>1937</v>
      </c>
      <c r="E3329" s="32">
        <v>1</v>
      </c>
      <c r="G3329" t="s">
        <v>507</v>
      </c>
      <c r="H3329" s="33">
        <v>80.5</v>
      </c>
      <c r="I3329" t="s">
        <v>508</v>
      </c>
      <c r="J3329" s="34">
        <f>ROUND(E3329* H3329,5)</f>
        <v>80.5</v>
      </c>
      <c r="K3329" s="35"/>
    </row>
    <row r="3330" spans="1:27" x14ac:dyDescent="0.25">
      <c r="D3330" s="36" t="s">
        <v>523</v>
      </c>
      <c r="E3330" s="35"/>
      <c r="H3330" s="35"/>
      <c r="K3330" s="33">
        <f>SUM(J3329:J3329)</f>
        <v>80.5</v>
      </c>
    </row>
    <row r="3331" spans="1:27" x14ac:dyDescent="0.25">
      <c r="E3331" s="35"/>
      <c r="H3331" s="35"/>
      <c r="K3331" s="35"/>
    </row>
    <row r="3332" spans="1:27" x14ac:dyDescent="0.25">
      <c r="D3332" s="36" t="s">
        <v>525</v>
      </c>
      <c r="E3332" s="35"/>
      <c r="H3332" s="35">
        <v>1.5</v>
      </c>
      <c r="I3332" t="s">
        <v>526</v>
      </c>
      <c r="J3332">
        <f>ROUND(H3332/100*K3327,5)</f>
        <v>0.10317999999999999</v>
      </c>
      <c r="K3332" s="35"/>
    </row>
    <row r="3333" spans="1:27" x14ac:dyDescent="0.25">
      <c r="D3333" s="36" t="s">
        <v>524</v>
      </c>
      <c r="E3333" s="35"/>
      <c r="H3333" s="35"/>
      <c r="K3333" s="37">
        <f>SUM(J3325:J3332)</f>
        <v>87.481639999999999</v>
      </c>
    </row>
    <row r="3334" spans="1:27" x14ac:dyDescent="0.25">
      <c r="D3334" s="36" t="s">
        <v>527</v>
      </c>
      <c r="E3334" s="35"/>
      <c r="H3334" s="35"/>
      <c r="K3334" s="37">
        <f>SUM(K3333:K3333)</f>
        <v>87.481639999999999</v>
      </c>
    </row>
    <row r="3336" spans="1:27" ht="45" customHeight="1" x14ac:dyDescent="0.25">
      <c r="A3336" s="27" t="s">
        <v>1938</v>
      </c>
      <c r="B3336" s="27" t="s">
        <v>185</v>
      </c>
      <c r="C3336" s="28" t="s">
        <v>84</v>
      </c>
      <c r="D3336" s="7" t="s">
        <v>186</v>
      </c>
      <c r="E3336" s="6"/>
      <c r="F3336" s="6"/>
      <c r="G3336" s="28"/>
      <c r="H3336" s="30" t="s">
        <v>500</v>
      </c>
      <c r="I3336" s="5">
        <v>1</v>
      </c>
      <c r="J3336" s="4"/>
      <c r="K3336" s="31">
        <v>1500</v>
      </c>
      <c r="L3336" s="29" t="s">
        <v>1939</v>
      </c>
      <c r="M3336" s="28"/>
      <c r="N3336" s="28"/>
      <c r="O3336" s="28"/>
      <c r="P3336" s="28"/>
      <c r="Q3336" s="28"/>
      <c r="R3336" s="28"/>
      <c r="S3336" s="28"/>
      <c r="T3336" s="28"/>
      <c r="U3336" s="28"/>
      <c r="V3336" s="28"/>
      <c r="W3336" s="28"/>
      <c r="X3336" s="28"/>
      <c r="Y3336" s="28"/>
      <c r="Z3336" s="28"/>
      <c r="AA3336" s="28"/>
    </row>
    <row r="3337" spans="1:27" ht="45" customHeight="1" x14ac:dyDescent="0.25">
      <c r="A3337" s="27" t="s">
        <v>1940</v>
      </c>
      <c r="B3337" s="27" t="s">
        <v>241</v>
      </c>
      <c r="C3337" s="28" t="s">
        <v>14</v>
      </c>
      <c r="D3337" s="7" t="s">
        <v>242</v>
      </c>
      <c r="E3337" s="6"/>
      <c r="F3337" s="6"/>
      <c r="G3337" s="28"/>
      <c r="H3337" s="30" t="s">
        <v>500</v>
      </c>
      <c r="I3337" s="5">
        <v>1</v>
      </c>
      <c r="J3337" s="4"/>
      <c r="K3337" s="31">
        <f>ROUND(K3348,2)</f>
        <v>36.880000000000003</v>
      </c>
      <c r="L3337" s="29" t="s">
        <v>1941</v>
      </c>
      <c r="M3337" s="28"/>
      <c r="N3337" s="28"/>
      <c r="O3337" s="28"/>
      <c r="P3337" s="28"/>
      <c r="Q3337" s="28"/>
      <c r="R3337" s="28"/>
      <c r="S3337" s="28"/>
      <c r="T3337" s="28"/>
      <c r="U3337" s="28"/>
      <c r="V3337" s="28"/>
      <c r="W3337" s="28"/>
      <c r="X3337" s="28"/>
      <c r="Y3337" s="28"/>
      <c r="Z3337" s="28"/>
      <c r="AA3337" s="28"/>
    </row>
    <row r="3338" spans="1:27" x14ac:dyDescent="0.25">
      <c r="B3338" s="23" t="s">
        <v>502</v>
      </c>
    </row>
    <row r="3339" spans="1:27" x14ac:dyDescent="0.25">
      <c r="B3339" t="s">
        <v>891</v>
      </c>
      <c r="C3339" t="s">
        <v>504</v>
      </c>
      <c r="D3339" t="s">
        <v>892</v>
      </c>
      <c r="E3339" s="32">
        <v>0.56000000000000005</v>
      </c>
      <c r="F3339" t="s">
        <v>506</v>
      </c>
      <c r="G3339" t="s">
        <v>507</v>
      </c>
      <c r="H3339" s="33">
        <v>29.42</v>
      </c>
      <c r="I3339" t="s">
        <v>508</v>
      </c>
      <c r="J3339" s="34">
        <f>ROUND(E3339/I3337* H3339,5)</f>
        <v>16.475200000000001</v>
      </c>
      <c r="K3339" s="35"/>
    </row>
    <row r="3340" spans="1:27" x14ac:dyDescent="0.25">
      <c r="B3340" t="s">
        <v>905</v>
      </c>
      <c r="C3340" t="s">
        <v>504</v>
      </c>
      <c r="D3340" t="s">
        <v>906</v>
      </c>
      <c r="E3340" s="32">
        <v>0.28000000000000003</v>
      </c>
      <c r="F3340" t="s">
        <v>506</v>
      </c>
      <c r="G3340" t="s">
        <v>507</v>
      </c>
      <c r="H3340" s="33">
        <v>26.12</v>
      </c>
      <c r="I3340" t="s">
        <v>508</v>
      </c>
      <c r="J3340" s="34">
        <f>ROUND(E3340/I3337* H3340,5)</f>
        <v>7.3136000000000001</v>
      </c>
      <c r="K3340" s="35"/>
    </row>
    <row r="3341" spans="1:27" x14ac:dyDescent="0.25">
      <c r="D3341" s="36" t="s">
        <v>509</v>
      </c>
      <c r="E3341" s="35"/>
      <c r="H3341" s="35"/>
      <c r="K3341" s="33">
        <f>SUM(J3339:J3340)</f>
        <v>23.788800000000002</v>
      </c>
    </row>
    <row r="3342" spans="1:27" x14ac:dyDescent="0.25">
      <c r="B3342" s="23" t="s">
        <v>514</v>
      </c>
      <c r="E3342" s="35"/>
      <c r="H3342" s="35"/>
      <c r="K3342" s="35"/>
    </row>
    <row r="3343" spans="1:27" x14ac:dyDescent="0.25">
      <c r="B3343" t="s">
        <v>1942</v>
      </c>
      <c r="C3343" t="s">
        <v>90</v>
      </c>
      <c r="D3343" t="s">
        <v>1943</v>
      </c>
      <c r="E3343" s="32">
        <v>1</v>
      </c>
      <c r="G3343" t="s">
        <v>507</v>
      </c>
      <c r="H3343" s="33">
        <v>12.73</v>
      </c>
      <c r="I3343" t="s">
        <v>508</v>
      </c>
      <c r="J3343" s="34">
        <f>ROUND(E3343* H3343,5)</f>
        <v>12.73</v>
      </c>
      <c r="K3343" s="35"/>
    </row>
    <row r="3344" spans="1:27" x14ac:dyDescent="0.25">
      <c r="D3344" s="36" t="s">
        <v>523</v>
      </c>
      <c r="E3344" s="35"/>
      <c r="H3344" s="35"/>
      <c r="K3344" s="33">
        <f>SUM(J3343:J3343)</f>
        <v>12.73</v>
      </c>
    </row>
    <row r="3345" spans="1:27" x14ac:dyDescent="0.25">
      <c r="E3345" s="35"/>
      <c r="H3345" s="35"/>
      <c r="K3345" s="35"/>
    </row>
    <row r="3346" spans="1:27" x14ac:dyDescent="0.25">
      <c r="D3346" s="36" t="s">
        <v>525</v>
      </c>
      <c r="E3346" s="35"/>
      <c r="H3346" s="35">
        <v>1.5</v>
      </c>
      <c r="I3346" t="s">
        <v>526</v>
      </c>
      <c r="J3346">
        <f>ROUND(H3346/100*K3341,5)</f>
        <v>0.35682999999999998</v>
      </c>
      <c r="K3346" s="35"/>
    </row>
    <row r="3347" spans="1:27" x14ac:dyDescent="0.25">
      <c r="D3347" s="36" t="s">
        <v>524</v>
      </c>
      <c r="E3347" s="35"/>
      <c r="H3347" s="35"/>
      <c r="K3347" s="37">
        <f>SUM(J3338:J3346)</f>
        <v>36.875630000000001</v>
      </c>
    </row>
    <row r="3348" spans="1:27" x14ac:dyDescent="0.25">
      <c r="D3348" s="36" t="s">
        <v>527</v>
      </c>
      <c r="E3348" s="35"/>
      <c r="H3348" s="35"/>
      <c r="K3348" s="37">
        <f>SUM(K3347:K3347)</f>
        <v>36.875630000000001</v>
      </c>
    </row>
    <row r="3350" spans="1:27" ht="45" customHeight="1" x14ac:dyDescent="0.25">
      <c r="A3350" s="27" t="s">
        <v>1944</v>
      </c>
      <c r="B3350" s="27" t="s">
        <v>181</v>
      </c>
      <c r="C3350" s="28" t="s">
        <v>14</v>
      </c>
      <c r="D3350" s="7" t="s">
        <v>182</v>
      </c>
      <c r="E3350" s="6"/>
      <c r="F3350" s="6"/>
      <c r="G3350" s="28"/>
      <c r="H3350" s="30" t="s">
        <v>500</v>
      </c>
      <c r="I3350" s="5">
        <v>1</v>
      </c>
      <c r="J3350" s="4"/>
      <c r="K3350" s="31">
        <f>ROUND(K3363,2)</f>
        <v>26.47</v>
      </c>
      <c r="L3350" s="29" t="s">
        <v>1945</v>
      </c>
      <c r="M3350" s="28"/>
      <c r="N3350" s="28"/>
      <c r="O3350" s="28"/>
      <c r="P3350" s="28"/>
      <c r="Q3350" s="28"/>
      <c r="R3350" s="28"/>
      <c r="S3350" s="28"/>
      <c r="T3350" s="28"/>
      <c r="U3350" s="28"/>
      <c r="V3350" s="28"/>
      <c r="W3350" s="28"/>
      <c r="X3350" s="28"/>
      <c r="Y3350" s="28"/>
      <c r="Z3350" s="28"/>
      <c r="AA3350" s="28"/>
    </row>
    <row r="3351" spans="1:27" x14ac:dyDescent="0.25">
      <c r="B3351" s="23" t="s">
        <v>502</v>
      </c>
    </row>
    <row r="3352" spans="1:27" x14ac:dyDescent="0.25">
      <c r="B3352" t="s">
        <v>1301</v>
      </c>
      <c r="C3352" t="s">
        <v>504</v>
      </c>
      <c r="D3352" t="s">
        <v>1302</v>
      </c>
      <c r="E3352" s="32">
        <v>0.36</v>
      </c>
      <c r="F3352" t="s">
        <v>506</v>
      </c>
      <c r="G3352" t="s">
        <v>507</v>
      </c>
      <c r="H3352" s="33">
        <v>30.41</v>
      </c>
      <c r="I3352" t="s">
        <v>508</v>
      </c>
      <c r="J3352" s="34">
        <f>ROUND(E3352/I3350* H3352,5)</f>
        <v>10.9476</v>
      </c>
      <c r="K3352" s="35"/>
    </row>
    <row r="3353" spans="1:27" x14ac:dyDescent="0.25">
      <c r="B3353" t="s">
        <v>1299</v>
      </c>
      <c r="C3353" t="s">
        <v>504</v>
      </c>
      <c r="D3353" t="s">
        <v>1300</v>
      </c>
      <c r="E3353" s="32">
        <v>0.18</v>
      </c>
      <c r="F3353" t="s">
        <v>506</v>
      </c>
      <c r="G3353" t="s">
        <v>507</v>
      </c>
      <c r="H3353" s="33">
        <v>26.08</v>
      </c>
      <c r="I3353" t="s">
        <v>508</v>
      </c>
      <c r="J3353" s="34">
        <f>ROUND(E3353/I3350* H3353,5)</f>
        <v>4.6943999999999999</v>
      </c>
      <c r="K3353" s="35"/>
    </row>
    <row r="3354" spans="1:27" x14ac:dyDescent="0.25">
      <c r="D3354" s="36" t="s">
        <v>509</v>
      </c>
      <c r="E3354" s="35"/>
      <c r="H3354" s="35"/>
      <c r="K3354" s="33">
        <f>SUM(J3352:J3353)</f>
        <v>15.641999999999999</v>
      </c>
    </row>
    <row r="3355" spans="1:27" x14ac:dyDescent="0.25">
      <c r="B3355" s="23" t="s">
        <v>514</v>
      </c>
      <c r="E3355" s="35"/>
      <c r="H3355" s="35"/>
      <c r="K3355" s="35"/>
    </row>
    <row r="3356" spans="1:27" x14ac:dyDescent="0.25">
      <c r="B3356" t="s">
        <v>1946</v>
      </c>
      <c r="C3356" t="s">
        <v>90</v>
      </c>
      <c r="D3356" t="s">
        <v>1947</v>
      </c>
      <c r="E3356" s="32">
        <v>1</v>
      </c>
      <c r="G3356" t="s">
        <v>507</v>
      </c>
      <c r="H3356" s="33">
        <v>0.04</v>
      </c>
      <c r="I3356" t="s">
        <v>508</v>
      </c>
      <c r="J3356" s="34">
        <f>ROUND(E3356* H3356,5)</f>
        <v>0.04</v>
      </c>
      <c r="K3356" s="35"/>
    </row>
    <row r="3357" spans="1:27" x14ac:dyDescent="0.25">
      <c r="B3357" t="s">
        <v>1948</v>
      </c>
      <c r="C3357" t="s">
        <v>90</v>
      </c>
      <c r="D3357" t="s">
        <v>1949</v>
      </c>
      <c r="E3357" s="32">
        <v>1</v>
      </c>
      <c r="G3357" t="s">
        <v>507</v>
      </c>
      <c r="H3357" s="33">
        <v>2.87</v>
      </c>
      <c r="I3357" t="s">
        <v>508</v>
      </c>
      <c r="J3357" s="34">
        <f>ROUND(E3357* H3357,5)</f>
        <v>2.87</v>
      </c>
      <c r="K3357" s="35"/>
    </row>
    <row r="3358" spans="1:27" x14ac:dyDescent="0.25">
      <c r="B3358" t="s">
        <v>1950</v>
      </c>
      <c r="C3358" t="s">
        <v>14</v>
      </c>
      <c r="D3358" t="s">
        <v>1951</v>
      </c>
      <c r="E3358" s="32">
        <v>1.25</v>
      </c>
      <c r="G3358" t="s">
        <v>507</v>
      </c>
      <c r="H3358" s="33">
        <v>6.15</v>
      </c>
      <c r="I3358" t="s">
        <v>508</v>
      </c>
      <c r="J3358" s="34">
        <f>ROUND(E3358* H3358,5)</f>
        <v>7.6875</v>
      </c>
      <c r="K3358" s="35"/>
    </row>
    <row r="3359" spans="1:27" x14ac:dyDescent="0.25">
      <c r="D3359" s="36" t="s">
        <v>523</v>
      </c>
      <c r="E3359" s="35"/>
      <c r="H3359" s="35"/>
      <c r="K3359" s="33">
        <f>SUM(J3356:J3358)</f>
        <v>10.5975</v>
      </c>
    </row>
    <row r="3360" spans="1:27" x14ac:dyDescent="0.25">
      <c r="E3360" s="35"/>
      <c r="H3360" s="35"/>
      <c r="K3360" s="35"/>
    </row>
    <row r="3361" spans="1:27" x14ac:dyDescent="0.25">
      <c r="D3361" s="36" t="s">
        <v>525</v>
      </c>
      <c r="E3361" s="35"/>
      <c r="H3361" s="35">
        <v>1.5</v>
      </c>
      <c r="I3361" t="s">
        <v>526</v>
      </c>
      <c r="J3361">
        <f>ROUND(H3361/100*K3354,5)</f>
        <v>0.23463000000000001</v>
      </c>
      <c r="K3361" s="35"/>
    </row>
    <row r="3362" spans="1:27" x14ac:dyDescent="0.25">
      <c r="D3362" s="36" t="s">
        <v>524</v>
      </c>
      <c r="E3362" s="35"/>
      <c r="H3362" s="35"/>
      <c r="K3362" s="37">
        <f>SUM(J3351:J3361)</f>
        <v>26.474129999999999</v>
      </c>
    </row>
    <row r="3363" spans="1:27" x14ac:dyDescent="0.25">
      <c r="D3363" s="36" t="s">
        <v>527</v>
      </c>
      <c r="E3363" s="35"/>
      <c r="H3363" s="35"/>
      <c r="K3363" s="37">
        <f>SUM(K3362:K3362)</f>
        <v>26.474129999999999</v>
      </c>
    </row>
    <row r="3365" spans="1:27" ht="45" customHeight="1" x14ac:dyDescent="0.25">
      <c r="A3365" s="27" t="s">
        <v>1952</v>
      </c>
      <c r="B3365" s="27" t="s">
        <v>183</v>
      </c>
      <c r="C3365" s="28" t="s">
        <v>14</v>
      </c>
      <c r="D3365" s="7" t="s">
        <v>184</v>
      </c>
      <c r="E3365" s="6"/>
      <c r="F3365" s="6"/>
      <c r="G3365" s="28"/>
      <c r="H3365" s="30" t="s">
        <v>500</v>
      </c>
      <c r="I3365" s="5">
        <v>1</v>
      </c>
      <c r="J3365" s="4"/>
      <c r="K3365" s="31">
        <f>ROUND(K3378,2)</f>
        <v>51.44</v>
      </c>
      <c r="L3365" s="29" t="s">
        <v>1953</v>
      </c>
      <c r="M3365" s="28"/>
      <c r="N3365" s="28"/>
      <c r="O3365" s="28"/>
      <c r="P3365" s="28"/>
      <c r="Q3365" s="28"/>
      <c r="R3365" s="28"/>
      <c r="S3365" s="28"/>
      <c r="T3365" s="28"/>
      <c r="U3365" s="28"/>
      <c r="V3365" s="28"/>
      <c r="W3365" s="28"/>
      <c r="X3365" s="28"/>
      <c r="Y3365" s="28"/>
      <c r="Z3365" s="28"/>
      <c r="AA3365" s="28"/>
    </row>
    <row r="3366" spans="1:27" x14ac:dyDescent="0.25">
      <c r="B3366" s="23" t="s">
        <v>502</v>
      </c>
    </row>
    <row r="3367" spans="1:27" x14ac:dyDescent="0.25">
      <c r="B3367" t="s">
        <v>1301</v>
      </c>
      <c r="C3367" t="s">
        <v>504</v>
      </c>
      <c r="D3367" t="s">
        <v>1302</v>
      </c>
      <c r="E3367" s="32">
        <v>0.36</v>
      </c>
      <c r="F3367" t="s">
        <v>506</v>
      </c>
      <c r="G3367" t="s">
        <v>507</v>
      </c>
      <c r="H3367" s="33">
        <v>30.41</v>
      </c>
      <c r="I3367" t="s">
        <v>508</v>
      </c>
      <c r="J3367" s="34">
        <f>ROUND(E3367/I3365* H3367,5)</f>
        <v>10.9476</v>
      </c>
      <c r="K3367" s="35"/>
    </row>
    <row r="3368" spans="1:27" x14ac:dyDescent="0.25">
      <c r="B3368" t="s">
        <v>1299</v>
      </c>
      <c r="C3368" t="s">
        <v>504</v>
      </c>
      <c r="D3368" t="s">
        <v>1300</v>
      </c>
      <c r="E3368" s="32">
        <v>0.18</v>
      </c>
      <c r="F3368" t="s">
        <v>506</v>
      </c>
      <c r="G3368" t="s">
        <v>507</v>
      </c>
      <c r="H3368" s="33">
        <v>26.08</v>
      </c>
      <c r="I3368" t="s">
        <v>508</v>
      </c>
      <c r="J3368" s="34">
        <f>ROUND(E3368/I3365* H3368,5)</f>
        <v>4.6943999999999999</v>
      </c>
      <c r="K3368" s="35"/>
    </row>
    <row r="3369" spans="1:27" x14ac:dyDescent="0.25">
      <c r="D3369" s="36" t="s">
        <v>509</v>
      </c>
      <c r="E3369" s="35"/>
      <c r="H3369" s="35"/>
      <c r="K3369" s="33">
        <f>SUM(J3367:J3368)</f>
        <v>15.641999999999999</v>
      </c>
    </row>
    <row r="3370" spans="1:27" x14ac:dyDescent="0.25">
      <c r="B3370" s="23" t="s">
        <v>514</v>
      </c>
      <c r="E3370" s="35"/>
      <c r="H3370" s="35"/>
      <c r="K3370" s="35"/>
    </row>
    <row r="3371" spans="1:27" x14ac:dyDescent="0.25">
      <c r="B3371" t="s">
        <v>1954</v>
      </c>
      <c r="C3371" t="s">
        <v>90</v>
      </c>
      <c r="D3371" t="s">
        <v>1955</v>
      </c>
      <c r="E3371" s="32">
        <v>1</v>
      </c>
      <c r="G3371" t="s">
        <v>507</v>
      </c>
      <c r="H3371" s="33">
        <v>15.24</v>
      </c>
      <c r="I3371" t="s">
        <v>508</v>
      </c>
      <c r="J3371" s="34">
        <f>ROUND(E3371* H3371,5)</f>
        <v>15.24</v>
      </c>
      <c r="K3371" s="35"/>
    </row>
    <row r="3372" spans="1:27" x14ac:dyDescent="0.25">
      <c r="B3372" t="s">
        <v>1956</v>
      </c>
      <c r="C3372" t="s">
        <v>90</v>
      </c>
      <c r="D3372" t="s">
        <v>1957</v>
      </c>
      <c r="E3372" s="32">
        <v>1</v>
      </c>
      <c r="G3372" t="s">
        <v>507</v>
      </c>
      <c r="H3372" s="33">
        <v>0.22</v>
      </c>
      <c r="I3372" t="s">
        <v>508</v>
      </c>
      <c r="J3372" s="34">
        <f>ROUND(E3372* H3372,5)</f>
        <v>0.22</v>
      </c>
      <c r="K3372" s="35"/>
    </row>
    <row r="3373" spans="1:27" x14ac:dyDescent="0.25">
      <c r="B3373" t="s">
        <v>1958</v>
      </c>
      <c r="C3373" t="s">
        <v>14</v>
      </c>
      <c r="D3373" t="s">
        <v>1959</v>
      </c>
      <c r="E3373" s="32">
        <v>1.25</v>
      </c>
      <c r="G3373" t="s">
        <v>507</v>
      </c>
      <c r="H3373" s="33">
        <v>16.079999999999998</v>
      </c>
      <c r="I3373" t="s">
        <v>508</v>
      </c>
      <c r="J3373" s="34">
        <f>ROUND(E3373* H3373,5)</f>
        <v>20.100000000000001</v>
      </c>
      <c r="K3373" s="35"/>
    </row>
    <row r="3374" spans="1:27" x14ac:dyDescent="0.25">
      <c r="D3374" s="36" t="s">
        <v>523</v>
      </c>
      <c r="E3374" s="35"/>
      <c r="H3374" s="35"/>
      <c r="K3374" s="33">
        <f>SUM(J3371:J3373)</f>
        <v>35.56</v>
      </c>
    </row>
    <row r="3375" spans="1:27" x14ac:dyDescent="0.25">
      <c r="E3375" s="35"/>
      <c r="H3375" s="35"/>
      <c r="K3375" s="35"/>
    </row>
    <row r="3376" spans="1:27" x14ac:dyDescent="0.25">
      <c r="D3376" s="36" t="s">
        <v>525</v>
      </c>
      <c r="E3376" s="35"/>
      <c r="H3376" s="35">
        <v>1.5</v>
      </c>
      <c r="I3376" t="s">
        <v>526</v>
      </c>
      <c r="J3376">
        <f>ROUND(H3376/100*K3369,5)</f>
        <v>0.23463000000000001</v>
      </c>
      <c r="K3376" s="35"/>
    </row>
    <row r="3377" spans="1:27" x14ac:dyDescent="0.25">
      <c r="D3377" s="36" t="s">
        <v>524</v>
      </c>
      <c r="E3377" s="35"/>
      <c r="H3377" s="35"/>
      <c r="K3377" s="37">
        <f>SUM(J3366:J3376)</f>
        <v>51.436630000000001</v>
      </c>
    </row>
    <row r="3378" spans="1:27" x14ac:dyDescent="0.25">
      <c r="D3378" s="36" t="s">
        <v>527</v>
      </c>
      <c r="E3378" s="35"/>
      <c r="H3378" s="35"/>
      <c r="K3378" s="37">
        <f>SUM(K3377:K3377)</f>
        <v>51.436630000000001</v>
      </c>
    </row>
    <row r="3380" spans="1:27" ht="45" customHeight="1" x14ac:dyDescent="0.25">
      <c r="A3380" s="27" t="s">
        <v>1960</v>
      </c>
      <c r="B3380" s="27" t="s">
        <v>437</v>
      </c>
      <c r="C3380" s="28" t="s">
        <v>14</v>
      </c>
      <c r="D3380" s="7" t="s">
        <v>438</v>
      </c>
      <c r="E3380" s="6"/>
      <c r="F3380" s="6"/>
      <c r="G3380" s="28"/>
      <c r="H3380" s="30" t="s">
        <v>500</v>
      </c>
      <c r="I3380" s="5">
        <v>1</v>
      </c>
      <c r="J3380" s="4"/>
      <c r="K3380" s="31">
        <f>ROUND(K3385,2)</f>
        <v>414</v>
      </c>
      <c r="L3380" s="29" t="s">
        <v>582</v>
      </c>
      <c r="M3380" s="28"/>
      <c r="N3380" s="28"/>
      <c r="O3380" s="28"/>
      <c r="P3380" s="28"/>
      <c r="Q3380" s="28"/>
      <c r="R3380" s="28"/>
      <c r="S3380" s="28"/>
      <c r="T3380" s="28"/>
      <c r="U3380" s="28"/>
      <c r="V3380" s="28"/>
      <c r="W3380" s="28"/>
      <c r="X3380" s="28"/>
      <c r="Y3380" s="28"/>
      <c r="Z3380" s="28"/>
      <c r="AA3380" s="28"/>
    </row>
    <row r="3381" spans="1:27" x14ac:dyDescent="0.25">
      <c r="B3381" s="23" t="s">
        <v>497</v>
      </c>
    </row>
    <row r="3382" spans="1:27" x14ac:dyDescent="0.25">
      <c r="B3382" t="s">
        <v>581</v>
      </c>
      <c r="C3382" t="s">
        <v>90</v>
      </c>
      <c r="D3382" t="s">
        <v>438</v>
      </c>
      <c r="E3382" s="32">
        <v>1</v>
      </c>
      <c r="G3382" t="s">
        <v>507</v>
      </c>
      <c r="H3382" s="33">
        <v>414</v>
      </c>
      <c r="I3382" t="s">
        <v>508</v>
      </c>
      <c r="J3382" s="34">
        <f>ROUND(E3382* H3382,5)</f>
        <v>414</v>
      </c>
      <c r="K3382" s="35"/>
    </row>
    <row r="3383" spans="1:27" x14ac:dyDescent="0.25">
      <c r="D3383" s="36" t="s">
        <v>795</v>
      </c>
      <c r="E3383" s="35"/>
      <c r="H3383" s="35"/>
      <c r="K3383" s="33">
        <f>SUM(J3382:J3382)</f>
        <v>414</v>
      </c>
    </row>
    <row r="3384" spans="1:27" x14ac:dyDescent="0.25">
      <c r="D3384" s="36" t="s">
        <v>524</v>
      </c>
      <c r="E3384" s="35"/>
      <c r="H3384" s="35"/>
      <c r="K3384" s="37">
        <f>SUM(J3381:J3383)</f>
        <v>414</v>
      </c>
    </row>
    <row r="3385" spans="1:27" x14ac:dyDescent="0.25">
      <c r="D3385" s="36" t="s">
        <v>527</v>
      </c>
      <c r="E3385" s="35"/>
      <c r="H3385" s="35"/>
      <c r="K3385" s="37">
        <f>SUM(K3384:K3384)</f>
        <v>414</v>
      </c>
    </row>
    <row r="3387" spans="1:27" ht="45" customHeight="1" x14ac:dyDescent="0.25">
      <c r="A3387" s="27" t="s">
        <v>1961</v>
      </c>
      <c r="B3387" s="27" t="s">
        <v>433</v>
      </c>
      <c r="C3387" s="28" t="s">
        <v>90</v>
      </c>
      <c r="D3387" s="7" t="s">
        <v>434</v>
      </c>
      <c r="E3387" s="6"/>
      <c r="F3387" s="6"/>
      <c r="G3387" s="28"/>
      <c r="H3387" s="30" t="s">
        <v>500</v>
      </c>
      <c r="I3387" s="5">
        <v>1</v>
      </c>
      <c r="J3387" s="4"/>
      <c r="K3387" s="31">
        <f>ROUND(K3398,2)</f>
        <v>133.06</v>
      </c>
      <c r="L3387" s="29" t="s">
        <v>1962</v>
      </c>
      <c r="M3387" s="28"/>
      <c r="N3387" s="28"/>
      <c r="O3387" s="28"/>
      <c r="P3387" s="28"/>
      <c r="Q3387" s="28"/>
      <c r="R3387" s="28"/>
      <c r="S3387" s="28"/>
      <c r="T3387" s="28"/>
      <c r="U3387" s="28"/>
      <c r="V3387" s="28"/>
      <c r="W3387" s="28"/>
      <c r="X3387" s="28"/>
      <c r="Y3387" s="28"/>
      <c r="Z3387" s="28"/>
      <c r="AA3387" s="28"/>
    </row>
    <row r="3388" spans="1:27" x14ac:dyDescent="0.25">
      <c r="B3388" s="23" t="s">
        <v>502</v>
      </c>
    </row>
    <row r="3389" spans="1:27" x14ac:dyDescent="0.25">
      <c r="B3389" t="s">
        <v>624</v>
      </c>
      <c r="C3389" t="s">
        <v>504</v>
      </c>
      <c r="D3389" t="s">
        <v>625</v>
      </c>
      <c r="E3389" s="32">
        <v>0.25</v>
      </c>
      <c r="F3389" t="s">
        <v>506</v>
      </c>
      <c r="G3389" t="s">
        <v>507</v>
      </c>
      <c r="H3389" s="33">
        <v>24.55</v>
      </c>
      <c r="I3389" t="s">
        <v>508</v>
      </c>
      <c r="J3389" s="34">
        <f>ROUND(E3389/I3387* H3389,5)</f>
        <v>6.1375000000000002</v>
      </c>
      <c r="K3389" s="35"/>
    </row>
    <row r="3390" spans="1:27" x14ac:dyDescent="0.25">
      <c r="B3390" t="s">
        <v>626</v>
      </c>
      <c r="C3390" t="s">
        <v>504</v>
      </c>
      <c r="D3390" t="s">
        <v>627</v>
      </c>
      <c r="E3390" s="32">
        <v>0.25</v>
      </c>
      <c r="F3390" t="s">
        <v>506</v>
      </c>
      <c r="G3390" t="s">
        <v>507</v>
      </c>
      <c r="H3390" s="33">
        <v>29.42</v>
      </c>
      <c r="I3390" t="s">
        <v>508</v>
      </c>
      <c r="J3390" s="34">
        <f>ROUND(E3390/I3387* H3390,5)</f>
        <v>7.3550000000000004</v>
      </c>
      <c r="K3390" s="35"/>
    </row>
    <row r="3391" spans="1:27" x14ac:dyDescent="0.25">
      <c r="D3391" s="36" t="s">
        <v>509</v>
      </c>
      <c r="E3391" s="35"/>
      <c r="H3391" s="35"/>
      <c r="K3391" s="33">
        <f>SUM(J3389:J3390)</f>
        <v>13.4925</v>
      </c>
    </row>
    <row r="3392" spans="1:27" x14ac:dyDescent="0.25">
      <c r="B3392" s="23" t="s">
        <v>514</v>
      </c>
      <c r="E3392" s="35"/>
      <c r="H3392" s="35"/>
      <c r="K3392" s="35"/>
    </row>
    <row r="3393" spans="1:27" x14ac:dyDescent="0.25">
      <c r="B3393" t="s">
        <v>1963</v>
      </c>
      <c r="C3393" t="s">
        <v>90</v>
      </c>
      <c r="D3393" t="s">
        <v>1964</v>
      </c>
      <c r="E3393" s="32">
        <v>1</v>
      </c>
      <c r="G3393" t="s">
        <v>507</v>
      </c>
      <c r="H3393" s="33">
        <v>119.37</v>
      </c>
      <c r="I3393" t="s">
        <v>508</v>
      </c>
      <c r="J3393" s="34">
        <f>ROUND(E3393* H3393,5)</f>
        <v>119.37</v>
      </c>
      <c r="K3393" s="35"/>
    </row>
    <row r="3394" spans="1:27" x14ac:dyDescent="0.25">
      <c r="D3394" s="36" t="s">
        <v>523</v>
      </c>
      <c r="E3394" s="35"/>
      <c r="H3394" s="35"/>
      <c r="K3394" s="33">
        <f>SUM(J3393:J3393)</f>
        <v>119.37</v>
      </c>
    </row>
    <row r="3395" spans="1:27" x14ac:dyDescent="0.25">
      <c r="E3395" s="35"/>
      <c r="H3395" s="35"/>
      <c r="K3395" s="35"/>
    </row>
    <row r="3396" spans="1:27" x14ac:dyDescent="0.25">
      <c r="D3396" s="36" t="s">
        <v>525</v>
      </c>
      <c r="E3396" s="35"/>
      <c r="H3396" s="35">
        <v>1.5</v>
      </c>
      <c r="I3396" t="s">
        <v>526</v>
      </c>
      <c r="J3396">
        <f>ROUND(H3396/100*K3391,5)</f>
        <v>0.20238999999999999</v>
      </c>
      <c r="K3396" s="35"/>
    </row>
    <row r="3397" spans="1:27" x14ac:dyDescent="0.25">
      <c r="D3397" s="36" t="s">
        <v>524</v>
      </c>
      <c r="E3397" s="35"/>
      <c r="H3397" s="35"/>
      <c r="K3397" s="37">
        <f>SUM(J3388:J3396)</f>
        <v>133.06489000000002</v>
      </c>
    </row>
    <row r="3398" spans="1:27" x14ac:dyDescent="0.25">
      <c r="D3398" s="36" t="s">
        <v>527</v>
      </c>
      <c r="E3398" s="35"/>
      <c r="H3398" s="35"/>
      <c r="K3398" s="37">
        <f>SUM(K3397:K3397)</f>
        <v>133.06489000000002</v>
      </c>
    </row>
    <row r="3400" spans="1:27" ht="45" customHeight="1" x14ac:dyDescent="0.25">
      <c r="A3400" s="27" t="s">
        <v>1965</v>
      </c>
      <c r="B3400" s="27" t="s">
        <v>435</v>
      </c>
      <c r="C3400" s="28" t="s">
        <v>14</v>
      </c>
      <c r="D3400" s="7" t="s">
        <v>436</v>
      </c>
      <c r="E3400" s="6"/>
      <c r="F3400" s="6"/>
      <c r="G3400" s="28"/>
      <c r="H3400" s="30" t="s">
        <v>500</v>
      </c>
      <c r="I3400" s="5">
        <v>1</v>
      </c>
      <c r="J3400" s="4"/>
      <c r="K3400" s="31">
        <f>ROUND(K3411,2)</f>
        <v>31.64</v>
      </c>
      <c r="L3400" s="29" t="s">
        <v>1966</v>
      </c>
      <c r="M3400" s="28"/>
      <c r="N3400" s="28"/>
      <c r="O3400" s="28"/>
      <c r="P3400" s="28"/>
      <c r="Q3400" s="28"/>
      <c r="R3400" s="28"/>
      <c r="S3400" s="28"/>
      <c r="T3400" s="28"/>
      <c r="U3400" s="28"/>
      <c r="V3400" s="28"/>
      <c r="W3400" s="28"/>
      <c r="X3400" s="28"/>
      <c r="Y3400" s="28"/>
      <c r="Z3400" s="28"/>
      <c r="AA3400" s="28"/>
    </row>
    <row r="3401" spans="1:27" x14ac:dyDescent="0.25">
      <c r="B3401" s="23" t="s">
        <v>502</v>
      </c>
    </row>
    <row r="3402" spans="1:27" x14ac:dyDescent="0.25">
      <c r="B3402" t="s">
        <v>825</v>
      </c>
      <c r="C3402" t="s">
        <v>504</v>
      </c>
      <c r="D3402" t="s">
        <v>826</v>
      </c>
      <c r="E3402" s="32">
        <v>1.6500000000000001E-2</v>
      </c>
      <c r="F3402" t="s">
        <v>506</v>
      </c>
      <c r="G3402" t="s">
        <v>507</v>
      </c>
      <c r="H3402" s="33">
        <v>30.41</v>
      </c>
      <c r="I3402" t="s">
        <v>508</v>
      </c>
      <c r="J3402" s="34">
        <f>ROUND(E3402/I3400* H3402,5)</f>
        <v>0.50177000000000005</v>
      </c>
      <c r="K3402" s="35"/>
    </row>
    <row r="3403" spans="1:27" x14ac:dyDescent="0.25">
      <c r="B3403" t="s">
        <v>624</v>
      </c>
      <c r="C3403" t="s">
        <v>504</v>
      </c>
      <c r="D3403" t="s">
        <v>625</v>
      </c>
      <c r="E3403" s="32">
        <v>1.6500000000000001E-2</v>
      </c>
      <c r="F3403" t="s">
        <v>506</v>
      </c>
      <c r="G3403" t="s">
        <v>507</v>
      </c>
      <c r="H3403" s="33">
        <v>24.55</v>
      </c>
      <c r="I3403" t="s">
        <v>508</v>
      </c>
      <c r="J3403" s="34">
        <f>ROUND(E3403/I3400* H3403,5)</f>
        <v>0.40508</v>
      </c>
      <c r="K3403" s="35"/>
    </row>
    <row r="3404" spans="1:27" x14ac:dyDescent="0.25">
      <c r="D3404" s="36" t="s">
        <v>509</v>
      </c>
      <c r="E3404" s="35"/>
      <c r="H3404" s="35"/>
      <c r="K3404" s="33">
        <f>SUM(J3402:J3403)</f>
        <v>0.90685000000000004</v>
      </c>
    </row>
    <row r="3405" spans="1:27" x14ac:dyDescent="0.25">
      <c r="B3405" s="23" t="s">
        <v>514</v>
      </c>
      <c r="E3405" s="35"/>
      <c r="H3405" s="35"/>
      <c r="K3405" s="35"/>
    </row>
    <row r="3406" spans="1:27" x14ac:dyDescent="0.25">
      <c r="B3406" t="s">
        <v>1967</v>
      </c>
      <c r="C3406" t="s">
        <v>14</v>
      </c>
      <c r="D3406" t="s">
        <v>1968</v>
      </c>
      <c r="E3406" s="32">
        <v>1</v>
      </c>
      <c r="G3406" t="s">
        <v>507</v>
      </c>
      <c r="H3406" s="33">
        <v>30.72</v>
      </c>
      <c r="I3406" t="s">
        <v>508</v>
      </c>
      <c r="J3406" s="34">
        <f>ROUND(E3406* H3406,5)</f>
        <v>30.72</v>
      </c>
      <c r="K3406" s="35"/>
    </row>
    <row r="3407" spans="1:27" x14ac:dyDescent="0.25">
      <c r="D3407" s="36" t="s">
        <v>523</v>
      </c>
      <c r="E3407" s="35"/>
      <c r="H3407" s="35"/>
      <c r="K3407" s="33">
        <f>SUM(J3406:J3406)</f>
        <v>30.72</v>
      </c>
    </row>
    <row r="3408" spans="1:27" x14ac:dyDescent="0.25">
      <c r="E3408" s="35"/>
      <c r="H3408" s="35"/>
      <c r="K3408" s="35"/>
    </row>
    <row r="3409" spans="1:27" x14ac:dyDescent="0.25">
      <c r="D3409" s="36" t="s">
        <v>525</v>
      </c>
      <c r="E3409" s="35"/>
      <c r="H3409" s="35">
        <v>1.5</v>
      </c>
      <c r="I3409" t="s">
        <v>526</v>
      </c>
      <c r="J3409">
        <f>ROUND(H3409/100*K3404,5)</f>
        <v>1.3599999999999999E-2</v>
      </c>
      <c r="K3409" s="35"/>
    </row>
    <row r="3410" spans="1:27" x14ac:dyDescent="0.25">
      <c r="D3410" s="36" t="s">
        <v>524</v>
      </c>
      <c r="E3410" s="35"/>
      <c r="H3410" s="35"/>
      <c r="K3410" s="37">
        <f>SUM(J3401:J3409)</f>
        <v>31.640449999999998</v>
      </c>
    </row>
    <row r="3411" spans="1:27" x14ac:dyDescent="0.25">
      <c r="D3411" s="36" t="s">
        <v>527</v>
      </c>
      <c r="E3411" s="35"/>
      <c r="H3411" s="35"/>
      <c r="K3411" s="37">
        <f>SUM(K3410:K3410)</f>
        <v>31.640449999999998</v>
      </c>
    </row>
    <row r="3413" spans="1:27" ht="45" customHeight="1" x14ac:dyDescent="0.25">
      <c r="A3413" s="27" t="s">
        <v>1969</v>
      </c>
      <c r="B3413" s="27" t="s">
        <v>364</v>
      </c>
      <c r="C3413" s="28" t="s">
        <v>14</v>
      </c>
      <c r="D3413" s="7" t="s">
        <v>365</v>
      </c>
      <c r="E3413" s="6"/>
      <c r="F3413" s="6"/>
      <c r="G3413" s="28"/>
      <c r="H3413" s="30" t="s">
        <v>500</v>
      </c>
      <c r="I3413" s="5">
        <v>1</v>
      </c>
      <c r="J3413" s="4"/>
      <c r="K3413" s="31">
        <f>ROUND(K3423,2)</f>
        <v>0.62</v>
      </c>
      <c r="L3413" s="29" t="s">
        <v>1970</v>
      </c>
      <c r="M3413" s="28"/>
      <c r="N3413" s="28"/>
      <c r="O3413" s="28"/>
      <c r="P3413" s="28"/>
      <c r="Q3413" s="28"/>
      <c r="R3413" s="28"/>
      <c r="S3413" s="28"/>
      <c r="T3413" s="28"/>
      <c r="U3413" s="28"/>
      <c r="V3413" s="28"/>
      <c r="W3413" s="28"/>
      <c r="X3413" s="28"/>
      <c r="Y3413" s="28"/>
      <c r="Z3413" s="28"/>
      <c r="AA3413" s="28"/>
    </row>
    <row r="3414" spans="1:27" x14ac:dyDescent="0.25">
      <c r="B3414" s="23" t="s">
        <v>502</v>
      </c>
    </row>
    <row r="3415" spans="1:27" x14ac:dyDescent="0.25">
      <c r="B3415" t="s">
        <v>823</v>
      </c>
      <c r="C3415" t="s">
        <v>504</v>
      </c>
      <c r="D3415" t="s">
        <v>824</v>
      </c>
      <c r="E3415" s="32">
        <v>0.01</v>
      </c>
      <c r="F3415" t="s">
        <v>506</v>
      </c>
      <c r="G3415" t="s">
        <v>507</v>
      </c>
      <c r="H3415" s="33">
        <v>26.12</v>
      </c>
      <c r="I3415" t="s">
        <v>508</v>
      </c>
      <c r="J3415" s="34">
        <f>ROUND(E3415/I3413* H3415,5)</f>
        <v>0.26119999999999999</v>
      </c>
      <c r="K3415" s="35"/>
    </row>
    <row r="3416" spans="1:27" x14ac:dyDescent="0.25">
      <c r="D3416" s="36" t="s">
        <v>509</v>
      </c>
      <c r="E3416" s="35"/>
      <c r="H3416" s="35"/>
      <c r="K3416" s="33">
        <f>SUM(J3415:J3415)</f>
        <v>0.26119999999999999</v>
      </c>
    </row>
    <row r="3417" spans="1:27" x14ac:dyDescent="0.25">
      <c r="B3417" s="23" t="s">
        <v>514</v>
      </c>
      <c r="E3417" s="35"/>
      <c r="H3417" s="35"/>
      <c r="K3417" s="35"/>
    </row>
    <row r="3418" spans="1:27" x14ac:dyDescent="0.25">
      <c r="B3418" t="s">
        <v>1971</v>
      </c>
      <c r="C3418" t="s">
        <v>14</v>
      </c>
      <c r="D3418" t="s">
        <v>1972</v>
      </c>
      <c r="E3418" s="32">
        <v>1.02</v>
      </c>
      <c r="G3418" t="s">
        <v>507</v>
      </c>
      <c r="H3418" s="33">
        <v>0.35</v>
      </c>
      <c r="I3418" t="s">
        <v>508</v>
      </c>
      <c r="J3418" s="34">
        <f>ROUND(E3418* H3418,5)</f>
        <v>0.35699999999999998</v>
      </c>
      <c r="K3418" s="35"/>
    </row>
    <row r="3419" spans="1:27" x14ac:dyDescent="0.25">
      <c r="D3419" s="36" t="s">
        <v>523</v>
      </c>
      <c r="E3419" s="35"/>
      <c r="H3419" s="35"/>
      <c r="K3419" s="33">
        <f>SUM(J3418:J3418)</f>
        <v>0.35699999999999998</v>
      </c>
    </row>
    <row r="3420" spans="1:27" x14ac:dyDescent="0.25">
      <c r="E3420" s="35"/>
      <c r="H3420" s="35"/>
      <c r="K3420" s="35"/>
    </row>
    <row r="3421" spans="1:27" x14ac:dyDescent="0.25">
      <c r="D3421" s="36" t="s">
        <v>525</v>
      </c>
      <c r="E3421" s="35"/>
      <c r="H3421" s="35">
        <v>1.5</v>
      </c>
      <c r="I3421" t="s">
        <v>526</v>
      </c>
      <c r="J3421">
        <f>ROUND(H3421/100*K3416,5)</f>
        <v>3.9199999999999999E-3</v>
      </c>
      <c r="K3421" s="35"/>
    </row>
    <row r="3422" spans="1:27" x14ac:dyDescent="0.25">
      <c r="D3422" s="36" t="s">
        <v>524</v>
      </c>
      <c r="E3422" s="35"/>
      <c r="H3422" s="35"/>
      <c r="K3422" s="37">
        <f>SUM(J3414:J3421)</f>
        <v>0.62212000000000001</v>
      </c>
    </row>
    <row r="3423" spans="1:27" x14ac:dyDescent="0.25">
      <c r="D3423" s="36" t="s">
        <v>527</v>
      </c>
      <c r="E3423" s="35"/>
      <c r="H3423" s="35"/>
      <c r="K3423" s="37">
        <f>SUM(K3422:K3422)</f>
        <v>0.62212000000000001</v>
      </c>
    </row>
    <row r="3425" spans="1:27" ht="45" customHeight="1" x14ac:dyDescent="0.25">
      <c r="A3425" s="27" t="s">
        <v>1973</v>
      </c>
      <c r="B3425" s="27" t="s">
        <v>449</v>
      </c>
      <c r="C3425" s="28" t="s">
        <v>90</v>
      </c>
      <c r="D3425" s="7" t="s">
        <v>450</v>
      </c>
      <c r="E3425" s="6"/>
      <c r="F3425" s="6"/>
      <c r="G3425" s="28"/>
      <c r="H3425" s="30" t="s">
        <v>500</v>
      </c>
      <c r="I3425" s="5">
        <v>1</v>
      </c>
      <c r="J3425" s="4"/>
      <c r="K3425" s="31">
        <f>ROUND(K3437,2)</f>
        <v>107.78</v>
      </c>
      <c r="L3425" s="29" t="s">
        <v>1974</v>
      </c>
      <c r="M3425" s="28"/>
      <c r="N3425" s="28"/>
      <c r="O3425" s="28"/>
      <c r="P3425" s="28"/>
      <c r="Q3425" s="28"/>
      <c r="R3425" s="28"/>
      <c r="S3425" s="28"/>
      <c r="T3425" s="28"/>
      <c r="U3425" s="28"/>
      <c r="V3425" s="28"/>
      <c r="W3425" s="28"/>
      <c r="X3425" s="28"/>
      <c r="Y3425" s="28"/>
      <c r="Z3425" s="28"/>
      <c r="AA3425" s="28"/>
    </row>
    <row r="3426" spans="1:27" x14ac:dyDescent="0.25">
      <c r="B3426" s="23" t="s">
        <v>502</v>
      </c>
    </row>
    <row r="3427" spans="1:27" x14ac:dyDescent="0.25">
      <c r="B3427" t="s">
        <v>624</v>
      </c>
      <c r="C3427" t="s">
        <v>504</v>
      </c>
      <c r="D3427" t="s">
        <v>625</v>
      </c>
      <c r="E3427" s="32">
        <v>0.45150000000000001</v>
      </c>
      <c r="F3427" t="s">
        <v>506</v>
      </c>
      <c r="G3427" t="s">
        <v>507</v>
      </c>
      <c r="H3427" s="33">
        <v>24.55</v>
      </c>
      <c r="I3427" t="s">
        <v>508</v>
      </c>
      <c r="J3427" s="34">
        <f>ROUND(E3427/I3425* H3427,5)</f>
        <v>11.08433</v>
      </c>
      <c r="K3427" s="35"/>
    </row>
    <row r="3428" spans="1:27" x14ac:dyDescent="0.25">
      <c r="B3428" t="s">
        <v>1036</v>
      </c>
      <c r="C3428" t="s">
        <v>504</v>
      </c>
      <c r="D3428" t="s">
        <v>1037</v>
      </c>
      <c r="E3428" s="32">
        <v>0.45150000000000001</v>
      </c>
      <c r="F3428" t="s">
        <v>506</v>
      </c>
      <c r="G3428" t="s">
        <v>507</v>
      </c>
      <c r="H3428" s="33">
        <v>29.42</v>
      </c>
      <c r="I3428" t="s">
        <v>508</v>
      </c>
      <c r="J3428" s="34">
        <f>ROUND(E3428/I3425* H3428,5)</f>
        <v>13.28313</v>
      </c>
      <c r="K3428" s="35"/>
    </row>
    <row r="3429" spans="1:27" x14ac:dyDescent="0.25">
      <c r="D3429" s="36" t="s">
        <v>509</v>
      </c>
      <c r="E3429" s="35"/>
      <c r="H3429" s="35"/>
      <c r="K3429" s="33">
        <f>SUM(J3427:J3428)</f>
        <v>24.367460000000001</v>
      </c>
    </row>
    <row r="3430" spans="1:27" x14ac:dyDescent="0.25">
      <c r="B3430" s="23" t="s">
        <v>514</v>
      </c>
      <c r="E3430" s="35"/>
      <c r="H3430" s="35"/>
      <c r="K3430" s="35"/>
    </row>
    <row r="3431" spans="1:27" x14ac:dyDescent="0.25">
      <c r="B3431" t="s">
        <v>1975</v>
      </c>
      <c r="C3431" t="s">
        <v>90</v>
      </c>
      <c r="D3431" t="s">
        <v>1976</v>
      </c>
      <c r="E3431" s="32">
        <v>1</v>
      </c>
      <c r="G3431" t="s">
        <v>507</v>
      </c>
      <c r="H3431" s="33">
        <v>82.65</v>
      </c>
      <c r="I3431" t="s">
        <v>508</v>
      </c>
      <c r="J3431" s="34">
        <f>ROUND(E3431* H3431,5)</f>
        <v>82.65</v>
      </c>
      <c r="K3431" s="35"/>
    </row>
    <row r="3432" spans="1:27" x14ac:dyDescent="0.25">
      <c r="B3432" t="s">
        <v>1050</v>
      </c>
      <c r="C3432" t="s">
        <v>425</v>
      </c>
      <c r="D3432" t="s">
        <v>1051</v>
      </c>
      <c r="E3432" s="32">
        <v>6.3E-3</v>
      </c>
      <c r="G3432" t="s">
        <v>507</v>
      </c>
      <c r="H3432" s="33">
        <v>62.34</v>
      </c>
      <c r="I3432" t="s">
        <v>508</v>
      </c>
      <c r="J3432" s="34">
        <f>ROUND(E3432* H3432,5)</f>
        <v>0.39273999999999998</v>
      </c>
      <c r="K3432" s="35"/>
    </row>
    <row r="3433" spans="1:27" x14ac:dyDescent="0.25">
      <c r="D3433" s="36" t="s">
        <v>523</v>
      </c>
      <c r="E3433" s="35"/>
      <c r="H3433" s="35"/>
      <c r="K3433" s="33">
        <f>SUM(J3431:J3432)</f>
        <v>83.042740000000009</v>
      </c>
    </row>
    <row r="3434" spans="1:27" x14ac:dyDescent="0.25">
      <c r="E3434" s="35"/>
      <c r="H3434" s="35"/>
      <c r="K3434" s="35"/>
    </row>
    <row r="3435" spans="1:27" x14ac:dyDescent="0.25">
      <c r="D3435" s="36" t="s">
        <v>525</v>
      </c>
      <c r="E3435" s="35"/>
      <c r="H3435" s="35">
        <v>1.5</v>
      </c>
      <c r="I3435" t="s">
        <v>526</v>
      </c>
      <c r="J3435">
        <f>ROUND(H3435/100*K3429,5)</f>
        <v>0.36551</v>
      </c>
      <c r="K3435" s="35"/>
    </row>
    <row r="3436" spans="1:27" x14ac:dyDescent="0.25">
      <c r="D3436" s="36" t="s">
        <v>524</v>
      </c>
      <c r="E3436" s="35"/>
      <c r="H3436" s="35"/>
      <c r="K3436" s="37">
        <f>SUM(J3426:J3435)</f>
        <v>107.77571</v>
      </c>
    </row>
    <row r="3437" spans="1:27" x14ac:dyDescent="0.25">
      <c r="D3437" s="36" t="s">
        <v>527</v>
      </c>
      <c r="E3437" s="35"/>
      <c r="H3437" s="35"/>
      <c r="K3437" s="37">
        <f>SUM(K3436:K3436)</f>
        <v>107.77571</v>
      </c>
    </row>
    <row r="3439" spans="1:27" ht="45" customHeight="1" x14ac:dyDescent="0.25">
      <c r="A3439" s="27" t="s">
        <v>1977</v>
      </c>
      <c r="B3439" s="27" t="s">
        <v>402</v>
      </c>
      <c r="C3439" s="28" t="s">
        <v>90</v>
      </c>
      <c r="D3439" s="7" t="s">
        <v>403</v>
      </c>
      <c r="E3439" s="6"/>
      <c r="F3439" s="6"/>
      <c r="G3439" s="28"/>
      <c r="H3439" s="30" t="s">
        <v>500</v>
      </c>
      <c r="I3439" s="5">
        <v>1</v>
      </c>
      <c r="J3439" s="4"/>
      <c r="K3439" s="31">
        <f>ROUND(K3456,2)</f>
        <v>109.54</v>
      </c>
      <c r="L3439" s="29" t="s">
        <v>1978</v>
      </c>
      <c r="M3439" s="28"/>
      <c r="N3439" s="28"/>
      <c r="O3439" s="28"/>
      <c r="P3439" s="28"/>
      <c r="Q3439" s="28"/>
      <c r="R3439" s="28"/>
      <c r="S3439" s="28"/>
      <c r="T3439" s="28"/>
      <c r="U3439" s="28"/>
      <c r="V3439" s="28"/>
      <c r="W3439" s="28"/>
      <c r="X3439" s="28"/>
      <c r="Y3439" s="28"/>
      <c r="Z3439" s="28"/>
      <c r="AA3439" s="28"/>
    </row>
    <row r="3440" spans="1:27" x14ac:dyDescent="0.25">
      <c r="B3440" s="23" t="s">
        <v>502</v>
      </c>
    </row>
    <row r="3441" spans="2:11" x14ac:dyDescent="0.25">
      <c r="B3441" t="s">
        <v>816</v>
      </c>
      <c r="C3441" t="s">
        <v>504</v>
      </c>
      <c r="D3441" t="s">
        <v>817</v>
      </c>
      <c r="E3441" s="32">
        <v>2</v>
      </c>
      <c r="F3441" t="s">
        <v>506</v>
      </c>
      <c r="G3441" t="s">
        <v>507</v>
      </c>
      <c r="H3441" s="33">
        <v>29.42</v>
      </c>
      <c r="I3441" t="s">
        <v>508</v>
      </c>
      <c r="J3441" s="34">
        <f>ROUND(E3441/I3439* H3441,5)</f>
        <v>58.84</v>
      </c>
      <c r="K3441" s="35"/>
    </row>
    <row r="3442" spans="2:11" x14ac:dyDescent="0.25">
      <c r="B3442" t="s">
        <v>624</v>
      </c>
      <c r="C3442" t="s">
        <v>504</v>
      </c>
      <c r="D3442" t="s">
        <v>625</v>
      </c>
      <c r="E3442" s="32">
        <v>1</v>
      </c>
      <c r="F3442" t="s">
        <v>506</v>
      </c>
      <c r="G3442" t="s">
        <v>507</v>
      </c>
      <c r="H3442" s="33">
        <v>24.55</v>
      </c>
      <c r="I3442" t="s">
        <v>508</v>
      </c>
      <c r="J3442" s="34">
        <f>ROUND(E3442/I3439* H3442,5)</f>
        <v>24.55</v>
      </c>
      <c r="K3442" s="35"/>
    </row>
    <row r="3443" spans="2:11" x14ac:dyDescent="0.25">
      <c r="D3443" s="36" t="s">
        <v>509</v>
      </c>
      <c r="E3443" s="35"/>
      <c r="H3443" s="35"/>
      <c r="K3443" s="33">
        <f>SUM(J3441:J3442)</f>
        <v>83.39</v>
      </c>
    </row>
    <row r="3444" spans="2:11" x14ac:dyDescent="0.25">
      <c r="B3444" s="23" t="s">
        <v>514</v>
      </c>
      <c r="E3444" s="35"/>
      <c r="H3444" s="35"/>
      <c r="K3444" s="35"/>
    </row>
    <row r="3445" spans="2:11" x14ac:dyDescent="0.25">
      <c r="B3445" t="s">
        <v>515</v>
      </c>
      <c r="C3445" t="s">
        <v>425</v>
      </c>
      <c r="D3445" t="s">
        <v>516</v>
      </c>
      <c r="E3445" s="32">
        <v>2.0999999999999999E-3</v>
      </c>
      <c r="G3445" t="s">
        <v>507</v>
      </c>
      <c r="H3445" s="33">
        <v>168.82</v>
      </c>
      <c r="I3445" t="s">
        <v>508</v>
      </c>
      <c r="J3445" s="34">
        <f>ROUND(E3445* H3445,5)</f>
        <v>0.35452</v>
      </c>
      <c r="K3445" s="35"/>
    </row>
    <row r="3446" spans="2:11" x14ac:dyDescent="0.25">
      <c r="B3446" t="s">
        <v>521</v>
      </c>
      <c r="C3446" t="s">
        <v>30</v>
      </c>
      <c r="D3446" t="s">
        <v>522</v>
      </c>
      <c r="E3446" s="32">
        <v>1E-3</v>
      </c>
      <c r="G3446" t="s">
        <v>507</v>
      </c>
      <c r="H3446" s="33">
        <v>2.59</v>
      </c>
      <c r="I3446" t="s">
        <v>508</v>
      </c>
      <c r="J3446" s="34">
        <f>ROUND(E3446* H3446,5)</f>
        <v>2.5899999999999999E-3</v>
      </c>
      <c r="K3446" s="35"/>
    </row>
    <row r="3447" spans="2:11" x14ac:dyDescent="0.25">
      <c r="B3447" t="s">
        <v>1979</v>
      </c>
      <c r="C3447" t="s">
        <v>90</v>
      </c>
      <c r="D3447" t="s">
        <v>1980</v>
      </c>
      <c r="E3447" s="32">
        <v>25.63636</v>
      </c>
      <c r="G3447" t="s">
        <v>507</v>
      </c>
      <c r="H3447" s="33">
        <v>0.28999999999999998</v>
      </c>
      <c r="I3447" t="s">
        <v>508</v>
      </c>
      <c r="J3447" s="34">
        <f>ROUND(E3447* H3447,5)</f>
        <v>7.4345400000000001</v>
      </c>
      <c r="K3447" s="35"/>
    </row>
    <row r="3448" spans="2:11" x14ac:dyDescent="0.25">
      <c r="B3448" t="s">
        <v>1981</v>
      </c>
      <c r="C3448" t="s">
        <v>30</v>
      </c>
      <c r="D3448" t="s">
        <v>1982</v>
      </c>
      <c r="E3448" s="32">
        <v>0.13385</v>
      </c>
      <c r="G3448" t="s">
        <v>507</v>
      </c>
      <c r="H3448" s="33">
        <v>110.03</v>
      </c>
      <c r="I3448" t="s">
        <v>508</v>
      </c>
      <c r="J3448" s="34">
        <f>ROUND(E3448* H3448,5)</f>
        <v>14.72752</v>
      </c>
      <c r="K3448" s="35"/>
    </row>
    <row r="3449" spans="2:11" x14ac:dyDescent="0.25">
      <c r="D3449" s="36" t="s">
        <v>523</v>
      </c>
      <c r="E3449" s="35"/>
      <c r="H3449" s="35"/>
      <c r="K3449" s="33">
        <f>SUM(J3445:J3448)</f>
        <v>22.519169999999999</v>
      </c>
    </row>
    <row r="3450" spans="2:11" x14ac:dyDescent="0.25">
      <c r="B3450" s="23" t="s">
        <v>497</v>
      </c>
      <c r="E3450" s="35"/>
      <c r="H3450" s="35"/>
      <c r="K3450" s="35"/>
    </row>
    <row r="3451" spans="2:11" x14ac:dyDescent="0.25">
      <c r="B3451" t="s">
        <v>562</v>
      </c>
      <c r="C3451" t="s">
        <v>30</v>
      </c>
      <c r="D3451" t="s">
        <v>563</v>
      </c>
      <c r="E3451" s="32">
        <v>2.2249999999999999E-2</v>
      </c>
      <c r="G3451" t="s">
        <v>507</v>
      </c>
      <c r="H3451" s="33">
        <v>106.7594</v>
      </c>
      <c r="I3451" t="s">
        <v>508</v>
      </c>
      <c r="J3451" s="34">
        <f>ROUND(E3451* H3451,5)</f>
        <v>2.3754</v>
      </c>
      <c r="K3451" s="35"/>
    </row>
    <row r="3452" spans="2:11" x14ac:dyDescent="0.25">
      <c r="D3452" s="36" t="s">
        <v>795</v>
      </c>
      <c r="E3452" s="35"/>
      <c r="H3452" s="35"/>
      <c r="K3452" s="33">
        <f>SUM(J3451:J3451)</f>
        <v>2.3754</v>
      </c>
    </row>
    <row r="3453" spans="2:11" x14ac:dyDescent="0.25">
      <c r="E3453" s="35"/>
      <c r="H3453" s="35"/>
      <c r="K3453" s="35"/>
    </row>
    <row r="3454" spans="2:11" x14ac:dyDescent="0.25">
      <c r="D3454" s="36" t="s">
        <v>525</v>
      </c>
      <c r="E3454" s="35"/>
      <c r="H3454" s="35">
        <v>1.5</v>
      </c>
      <c r="I3454" t="s">
        <v>526</v>
      </c>
      <c r="J3454">
        <f>ROUND(H3454/100*K3443,5)</f>
        <v>1.25085</v>
      </c>
      <c r="K3454" s="35"/>
    </row>
    <row r="3455" spans="2:11" x14ac:dyDescent="0.25">
      <c r="D3455" s="36" t="s">
        <v>524</v>
      </c>
      <c r="E3455" s="35"/>
      <c r="H3455" s="35"/>
      <c r="K3455" s="37">
        <f>SUM(J3440:J3454)</f>
        <v>109.53541999999999</v>
      </c>
    </row>
    <row r="3456" spans="2:11" x14ac:dyDescent="0.25">
      <c r="D3456" s="36" t="s">
        <v>527</v>
      </c>
      <c r="E3456" s="35"/>
      <c r="H3456" s="35"/>
      <c r="K3456" s="37">
        <f>SUM(K3455:K3455)</f>
        <v>109.53541999999999</v>
      </c>
    </row>
    <row r="3458" spans="1:27" ht="45" customHeight="1" x14ac:dyDescent="0.25">
      <c r="A3458" s="27" t="s">
        <v>1983</v>
      </c>
      <c r="B3458" s="27" t="s">
        <v>400</v>
      </c>
      <c r="C3458" s="28" t="s">
        <v>90</v>
      </c>
      <c r="D3458" s="7" t="s">
        <v>401</v>
      </c>
      <c r="E3458" s="6"/>
      <c r="F3458" s="6"/>
      <c r="G3458" s="28"/>
      <c r="H3458" s="30" t="s">
        <v>500</v>
      </c>
      <c r="I3458" s="5">
        <v>1</v>
      </c>
      <c r="J3458" s="4"/>
      <c r="K3458" s="31">
        <f>ROUND(K3475,2)</f>
        <v>171.9</v>
      </c>
      <c r="L3458" s="29" t="s">
        <v>1984</v>
      </c>
      <c r="M3458" s="28"/>
      <c r="N3458" s="28"/>
      <c r="O3458" s="28"/>
      <c r="P3458" s="28"/>
      <c r="Q3458" s="28"/>
      <c r="R3458" s="28"/>
      <c r="S3458" s="28"/>
      <c r="T3458" s="28"/>
      <c r="U3458" s="28"/>
      <c r="V3458" s="28"/>
      <c r="W3458" s="28"/>
      <c r="X3458" s="28"/>
      <c r="Y3458" s="28"/>
      <c r="Z3458" s="28"/>
      <c r="AA3458" s="28"/>
    </row>
    <row r="3459" spans="1:27" x14ac:dyDescent="0.25">
      <c r="B3459" s="23" t="s">
        <v>502</v>
      </c>
    </row>
    <row r="3460" spans="1:27" x14ac:dyDescent="0.25">
      <c r="B3460" t="s">
        <v>624</v>
      </c>
      <c r="C3460" t="s">
        <v>504</v>
      </c>
      <c r="D3460" t="s">
        <v>625</v>
      </c>
      <c r="E3460" s="32">
        <v>1.5</v>
      </c>
      <c r="F3460" t="s">
        <v>506</v>
      </c>
      <c r="G3460" t="s">
        <v>507</v>
      </c>
      <c r="H3460" s="33">
        <v>24.55</v>
      </c>
      <c r="I3460" t="s">
        <v>508</v>
      </c>
      <c r="J3460" s="34">
        <f>ROUND(E3460/I3458* H3460,5)</f>
        <v>36.825000000000003</v>
      </c>
      <c r="K3460" s="35"/>
    </row>
    <row r="3461" spans="1:27" x14ac:dyDescent="0.25">
      <c r="B3461" t="s">
        <v>816</v>
      </c>
      <c r="C3461" t="s">
        <v>504</v>
      </c>
      <c r="D3461" t="s">
        <v>817</v>
      </c>
      <c r="E3461" s="32">
        <v>3</v>
      </c>
      <c r="F3461" t="s">
        <v>506</v>
      </c>
      <c r="G3461" t="s">
        <v>507</v>
      </c>
      <c r="H3461" s="33">
        <v>29.42</v>
      </c>
      <c r="I3461" t="s">
        <v>508</v>
      </c>
      <c r="J3461" s="34">
        <f>ROUND(E3461/I3458* H3461,5)</f>
        <v>88.26</v>
      </c>
      <c r="K3461" s="35"/>
    </row>
    <row r="3462" spans="1:27" x14ac:dyDescent="0.25">
      <c r="D3462" s="36" t="s">
        <v>509</v>
      </c>
      <c r="E3462" s="35"/>
      <c r="H3462" s="35"/>
      <c r="K3462" s="33">
        <f>SUM(J3460:J3461)</f>
        <v>125.08500000000001</v>
      </c>
    </row>
    <row r="3463" spans="1:27" x14ac:dyDescent="0.25">
      <c r="B3463" s="23" t="s">
        <v>514</v>
      </c>
      <c r="E3463" s="35"/>
      <c r="H3463" s="35"/>
      <c r="K3463" s="35"/>
    </row>
    <row r="3464" spans="1:27" x14ac:dyDescent="0.25">
      <c r="B3464" t="s">
        <v>521</v>
      </c>
      <c r="C3464" t="s">
        <v>30</v>
      </c>
      <c r="D3464" t="s">
        <v>522</v>
      </c>
      <c r="E3464" s="32">
        <v>2E-3</v>
      </c>
      <c r="G3464" t="s">
        <v>507</v>
      </c>
      <c r="H3464" s="33">
        <v>2.59</v>
      </c>
      <c r="I3464" t="s">
        <v>508</v>
      </c>
      <c r="J3464" s="34">
        <f>ROUND(E3464* H3464,5)</f>
        <v>5.1799999999999997E-3</v>
      </c>
      <c r="K3464" s="35"/>
    </row>
    <row r="3465" spans="1:27" x14ac:dyDescent="0.25">
      <c r="B3465" t="s">
        <v>1979</v>
      </c>
      <c r="C3465" t="s">
        <v>90</v>
      </c>
      <c r="D3465" t="s">
        <v>1980</v>
      </c>
      <c r="E3465" s="32">
        <v>54.818179999999998</v>
      </c>
      <c r="G3465" t="s">
        <v>507</v>
      </c>
      <c r="H3465" s="33">
        <v>0.28999999999999998</v>
      </c>
      <c r="I3465" t="s">
        <v>508</v>
      </c>
      <c r="J3465" s="34">
        <f>ROUND(E3465* H3465,5)</f>
        <v>15.897270000000001</v>
      </c>
      <c r="K3465" s="35"/>
    </row>
    <row r="3466" spans="1:27" x14ac:dyDescent="0.25">
      <c r="B3466" t="s">
        <v>1981</v>
      </c>
      <c r="C3466" t="s">
        <v>30</v>
      </c>
      <c r="D3466" t="s">
        <v>1982</v>
      </c>
      <c r="E3466" s="32">
        <v>0.21129000000000001</v>
      </c>
      <c r="G3466" t="s">
        <v>507</v>
      </c>
      <c r="H3466" s="33">
        <v>110.03</v>
      </c>
      <c r="I3466" t="s">
        <v>508</v>
      </c>
      <c r="J3466" s="34">
        <f>ROUND(E3466* H3466,5)</f>
        <v>23.248239999999999</v>
      </c>
      <c r="K3466" s="35"/>
    </row>
    <row r="3467" spans="1:27" x14ac:dyDescent="0.25">
      <c r="B3467" t="s">
        <v>515</v>
      </c>
      <c r="C3467" t="s">
        <v>425</v>
      </c>
      <c r="D3467" t="s">
        <v>516</v>
      </c>
      <c r="E3467" s="32">
        <v>4.1999999999999997E-3</v>
      </c>
      <c r="G3467" t="s">
        <v>507</v>
      </c>
      <c r="H3467" s="33">
        <v>168.82</v>
      </c>
      <c r="I3467" t="s">
        <v>508</v>
      </c>
      <c r="J3467" s="34">
        <f>ROUND(E3467* H3467,5)</f>
        <v>0.70904</v>
      </c>
      <c r="K3467" s="35"/>
    </row>
    <row r="3468" spans="1:27" x14ac:dyDescent="0.25">
      <c r="D3468" s="36" t="s">
        <v>523</v>
      </c>
      <c r="E3468" s="35"/>
      <c r="H3468" s="35"/>
      <c r="K3468" s="33">
        <f>SUM(J3464:J3467)</f>
        <v>39.859729999999999</v>
      </c>
    </row>
    <row r="3469" spans="1:27" x14ac:dyDescent="0.25">
      <c r="B3469" s="23" t="s">
        <v>497</v>
      </c>
      <c r="E3469" s="35"/>
      <c r="H3469" s="35"/>
      <c r="K3469" s="35"/>
    </row>
    <row r="3470" spans="1:27" x14ac:dyDescent="0.25">
      <c r="B3470" t="s">
        <v>562</v>
      </c>
      <c r="C3470" t="s">
        <v>30</v>
      </c>
      <c r="D3470" t="s">
        <v>563</v>
      </c>
      <c r="E3470" s="32">
        <v>4.7579999999999997E-2</v>
      </c>
      <c r="G3470" t="s">
        <v>507</v>
      </c>
      <c r="H3470" s="33">
        <v>106.7594</v>
      </c>
      <c r="I3470" t="s">
        <v>508</v>
      </c>
      <c r="J3470" s="34">
        <f>ROUND(E3470* H3470,5)</f>
        <v>5.0796099999999997</v>
      </c>
      <c r="K3470" s="35"/>
    </row>
    <row r="3471" spans="1:27" x14ac:dyDescent="0.25">
      <c r="D3471" s="36" t="s">
        <v>795</v>
      </c>
      <c r="E3471" s="35"/>
      <c r="H3471" s="35"/>
      <c r="K3471" s="33">
        <f>SUM(J3470:J3470)</f>
        <v>5.0796099999999997</v>
      </c>
    </row>
    <row r="3472" spans="1:27" x14ac:dyDescent="0.25">
      <c r="E3472" s="35"/>
      <c r="H3472" s="35"/>
      <c r="K3472" s="35"/>
    </row>
    <row r="3473" spans="1:27" x14ac:dyDescent="0.25">
      <c r="D3473" s="36" t="s">
        <v>525</v>
      </c>
      <c r="E3473" s="35"/>
      <c r="H3473" s="35">
        <v>1.5</v>
      </c>
      <c r="I3473" t="s">
        <v>526</v>
      </c>
      <c r="J3473">
        <f>ROUND(H3473/100*K3462,5)</f>
        <v>1.8762799999999999</v>
      </c>
      <c r="K3473" s="35"/>
    </row>
    <row r="3474" spans="1:27" x14ac:dyDescent="0.25">
      <c r="D3474" s="36" t="s">
        <v>524</v>
      </c>
      <c r="E3474" s="35"/>
      <c r="H3474" s="35"/>
      <c r="K3474" s="37">
        <f>SUM(J3459:J3473)</f>
        <v>171.90062</v>
      </c>
    </row>
    <row r="3475" spans="1:27" x14ac:dyDescent="0.25">
      <c r="D3475" s="36" t="s">
        <v>527</v>
      </c>
      <c r="E3475" s="35"/>
      <c r="H3475" s="35"/>
      <c r="K3475" s="37">
        <f>SUM(K3474:K3474)</f>
        <v>171.90062</v>
      </c>
    </row>
    <row r="3477" spans="1:27" ht="45" customHeight="1" x14ac:dyDescent="0.25">
      <c r="A3477" s="27" t="s">
        <v>1985</v>
      </c>
      <c r="B3477" s="27" t="s">
        <v>215</v>
      </c>
      <c r="C3477" s="28" t="s">
        <v>14</v>
      </c>
      <c r="D3477" s="7" t="s">
        <v>216</v>
      </c>
      <c r="E3477" s="6"/>
      <c r="F3477" s="6"/>
      <c r="G3477" s="28"/>
      <c r="H3477" s="30" t="s">
        <v>500</v>
      </c>
      <c r="I3477" s="5">
        <v>1</v>
      </c>
      <c r="J3477" s="4"/>
      <c r="K3477" s="31">
        <f>ROUND(K3488,2)</f>
        <v>77.290000000000006</v>
      </c>
      <c r="L3477" s="29" t="s">
        <v>1986</v>
      </c>
      <c r="M3477" s="28"/>
      <c r="N3477" s="28"/>
      <c r="O3477" s="28"/>
      <c r="P3477" s="28"/>
      <c r="Q3477" s="28"/>
      <c r="R3477" s="28"/>
      <c r="S3477" s="28"/>
      <c r="T3477" s="28"/>
      <c r="U3477" s="28"/>
      <c r="V3477" s="28"/>
      <c r="W3477" s="28"/>
      <c r="X3477" s="28"/>
      <c r="Y3477" s="28"/>
      <c r="Z3477" s="28"/>
      <c r="AA3477" s="28"/>
    </row>
    <row r="3478" spans="1:27" x14ac:dyDescent="0.25">
      <c r="B3478" s="23" t="s">
        <v>502</v>
      </c>
    </row>
    <row r="3479" spans="1:27" x14ac:dyDescent="0.25">
      <c r="B3479" t="s">
        <v>1209</v>
      </c>
      <c r="C3479" t="s">
        <v>504</v>
      </c>
      <c r="D3479" t="s">
        <v>1210</v>
      </c>
      <c r="E3479" s="32">
        <v>1</v>
      </c>
      <c r="F3479" t="s">
        <v>506</v>
      </c>
      <c r="G3479" t="s">
        <v>507</v>
      </c>
      <c r="H3479" s="33">
        <v>26.08</v>
      </c>
      <c r="I3479" t="s">
        <v>508</v>
      </c>
      <c r="J3479" s="34">
        <f>ROUND(E3479/I3477* H3479,5)</f>
        <v>26.08</v>
      </c>
      <c r="K3479" s="35"/>
    </row>
    <row r="3480" spans="1:27" x14ac:dyDescent="0.25">
      <c r="B3480" t="s">
        <v>1211</v>
      </c>
      <c r="C3480" t="s">
        <v>504</v>
      </c>
      <c r="D3480" t="s">
        <v>1212</v>
      </c>
      <c r="E3480" s="32">
        <v>1</v>
      </c>
      <c r="F3480" t="s">
        <v>506</v>
      </c>
      <c r="G3480" t="s">
        <v>507</v>
      </c>
      <c r="H3480" s="33">
        <v>30.41</v>
      </c>
      <c r="I3480" t="s">
        <v>508</v>
      </c>
      <c r="J3480" s="34">
        <f>ROUND(E3480/I3477* H3480,5)</f>
        <v>30.41</v>
      </c>
      <c r="K3480" s="35"/>
    </row>
    <row r="3481" spans="1:27" x14ac:dyDescent="0.25">
      <c r="D3481" s="36" t="s">
        <v>509</v>
      </c>
      <c r="E3481" s="35"/>
      <c r="H3481" s="35"/>
      <c r="K3481" s="33">
        <f>SUM(J3479:J3480)</f>
        <v>56.489999999999995</v>
      </c>
    </row>
    <row r="3482" spans="1:27" x14ac:dyDescent="0.25">
      <c r="B3482" s="23" t="s">
        <v>514</v>
      </c>
      <c r="E3482" s="35"/>
      <c r="H3482" s="35"/>
      <c r="K3482" s="35"/>
    </row>
    <row r="3483" spans="1:27" x14ac:dyDescent="0.25">
      <c r="B3483" t="s">
        <v>1987</v>
      </c>
      <c r="C3483" t="s">
        <v>14</v>
      </c>
      <c r="D3483" t="s">
        <v>1988</v>
      </c>
      <c r="E3483" s="32">
        <v>1</v>
      </c>
      <c r="G3483" t="s">
        <v>507</v>
      </c>
      <c r="H3483" s="33">
        <v>19.95</v>
      </c>
      <c r="I3483" t="s">
        <v>508</v>
      </c>
      <c r="J3483" s="34">
        <f>ROUND(E3483* H3483,5)</f>
        <v>19.95</v>
      </c>
      <c r="K3483" s="35"/>
    </row>
    <row r="3484" spans="1:27" x14ac:dyDescent="0.25">
      <c r="D3484" s="36" t="s">
        <v>523</v>
      </c>
      <c r="E3484" s="35"/>
      <c r="H3484" s="35"/>
      <c r="K3484" s="33">
        <f>SUM(J3483:J3483)</f>
        <v>19.95</v>
      </c>
    </row>
    <row r="3485" spans="1:27" x14ac:dyDescent="0.25">
      <c r="E3485" s="35"/>
      <c r="H3485" s="35"/>
      <c r="K3485" s="35"/>
    </row>
    <row r="3486" spans="1:27" x14ac:dyDescent="0.25">
      <c r="D3486" s="36" t="s">
        <v>525</v>
      </c>
      <c r="E3486" s="35"/>
      <c r="H3486" s="35">
        <v>1.5</v>
      </c>
      <c r="I3486" t="s">
        <v>526</v>
      </c>
      <c r="J3486">
        <f>ROUND(H3486/100*K3481,5)</f>
        <v>0.84735000000000005</v>
      </c>
      <c r="K3486" s="35"/>
    </row>
    <row r="3487" spans="1:27" x14ac:dyDescent="0.25">
      <c r="D3487" s="36" t="s">
        <v>524</v>
      </c>
      <c r="E3487" s="35"/>
      <c r="H3487" s="35"/>
      <c r="K3487" s="37">
        <f>SUM(J3478:J3486)</f>
        <v>77.287350000000004</v>
      </c>
    </row>
    <row r="3488" spans="1:27" x14ac:dyDescent="0.25">
      <c r="D3488" s="36" t="s">
        <v>527</v>
      </c>
      <c r="E3488" s="35"/>
      <c r="H3488" s="35"/>
      <c r="K3488" s="37">
        <f>SUM(K3487:K3487)</f>
        <v>77.287350000000004</v>
      </c>
    </row>
    <row r="3490" spans="1:27" ht="45" customHeight="1" x14ac:dyDescent="0.25">
      <c r="A3490" s="27" t="s">
        <v>1989</v>
      </c>
      <c r="B3490" s="27" t="s">
        <v>219</v>
      </c>
      <c r="C3490" s="28" t="s">
        <v>101</v>
      </c>
      <c r="D3490" s="7" t="s">
        <v>220</v>
      </c>
      <c r="E3490" s="6"/>
      <c r="F3490" s="6"/>
      <c r="G3490" s="28"/>
      <c r="H3490" s="30" t="s">
        <v>500</v>
      </c>
      <c r="I3490" s="5">
        <v>1</v>
      </c>
      <c r="J3490" s="4"/>
      <c r="K3490" s="31">
        <f>ROUND(K3501,2)</f>
        <v>21.11</v>
      </c>
      <c r="L3490" s="29" t="s">
        <v>1990</v>
      </c>
      <c r="M3490" s="28"/>
      <c r="N3490" s="28"/>
      <c r="O3490" s="28"/>
      <c r="P3490" s="28"/>
      <c r="Q3490" s="28"/>
      <c r="R3490" s="28"/>
      <c r="S3490" s="28"/>
      <c r="T3490" s="28"/>
      <c r="U3490" s="28"/>
      <c r="V3490" s="28"/>
      <c r="W3490" s="28"/>
      <c r="X3490" s="28"/>
      <c r="Y3490" s="28"/>
      <c r="Z3490" s="28"/>
      <c r="AA3490" s="28"/>
    </row>
    <row r="3491" spans="1:27" x14ac:dyDescent="0.25">
      <c r="B3491" s="23" t="s">
        <v>502</v>
      </c>
    </row>
    <row r="3492" spans="1:27" x14ac:dyDescent="0.25">
      <c r="B3492" t="s">
        <v>1211</v>
      </c>
      <c r="C3492" t="s">
        <v>504</v>
      </c>
      <c r="D3492" t="s">
        <v>1212</v>
      </c>
      <c r="E3492" s="32">
        <v>0.2</v>
      </c>
      <c r="F3492" t="s">
        <v>506</v>
      </c>
      <c r="G3492" t="s">
        <v>507</v>
      </c>
      <c r="H3492" s="33">
        <v>30.41</v>
      </c>
      <c r="I3492" t="s">
        <v>508</v>
      </c>
      <c r="J3492" s="34">
        <f>ROUND(E3492/I3490* H3492,5)</f>
        <v>6.0819999999999999</v>
      </c>
      <c r="K3492" s="35"/>
    </row>
    <row r="3493" spans="1:27" x14ac:dyDescent="0.25">
      <c r="B3493" t="s">
        <v>1209</v>
      </c>
      <c r="C3493" t="s">
        <v>504</v>
      </c>
      <c r="D3493" t="s">
        <v>1210</v>
      </c>
      <c r="E3493" s="32">
        <v>0.2</v>
      </c>
      <c r="F3493" t="s">
        <v>506</v>
      </c>
      <c r="G3493" t="s">
        <v>507</v>
      </c>
      <c r="H3493" s="33">
        <v>26.08</v>
      </c>
      <c r="I3493" t="s">
        <v>508</v>
      </c>
      <c r="J3493" s="34">
        <f>ROUND(E3493/I3490* H3493,5)</f>
        <v>5.2160000000000002</v>
      </c>
      <c r="K3493" s="35"/>
    </row>
    <row r="3494" spans="1:27" x14ac:dyDescent="0.25">
      <c r="D3494" s="36" t="s">
        <v>509</v>
      </c>
      <c r="E3494" s="35"/>
      <c r="H3494" s="35"/>
      <c r="K3494" s="33">
        <f>SUM(J3492:J3493)</f>
        <v>11.298</v>
      </c>
    </row>
    <row r="3495" spans="1:27" x14ac:dyDescent="0.25">
      <c r="B3495" s="23" t="s">
        <v>514</v>
      </c>
      <c r="E3495" s="35"/>
      <c r="H3495" s="35"/>
      <c r="K3495" s="35"/>
    </row>
    <row r="3496" spans="1:27" x14ac:dyDescent="0.25">
      <c r="B3496" t="s">
        <v>1991</v>
      </c>
      <c r="C3496" t="s">
        <v>90</v>
      </c>
      <c r="D3496" t="s">
        <v>1992</v>
      </c>
      <c r="E3496" s="32">
        <v>1</v>
      </c>
      <c r="G3496" t="s">
        <v>507</v>
      </c>
      <c r="H3496" s="33">
        <v>9.64</v>
      </c>
      <c r="I3496" t="s">
        <v>508</v>
      </c>
      <c r="J3496" s="34">
        <f>ROUND(E3496* H3496,5)</f>
        <v>9.64</v>
      </c>
      <c r="K3496" s="35"/>
    </row>
    <row r="3497" spans="1:27" x14ac:dyDescent="0.25">
      <c r="D3497" s="36" t="s">
        <v>523</v>
      </c>
      <c r="E3497" s="35"/>
      <c r="H3497" s="35"/>
      <c r="K3497" s="33">
        <f>SUM(J3496:J3496)</f>
        <v>9.64</v>
      </c>
    </row>
    <row r="3498" spans="1:27" x14ac:dyDescent="0.25">
      <c r="E3498" s="35"/>
      <c r="H3498" s="35"/>
      <c r="K3498" s="35"/>
    </row>
    <row r="3499" spans="1:27" x14ac:dyDescent="0.25">
      <c r="D3499" s="36" t="s">
        <v>525</v>
      </c>
      <c r="E3499" s="35"/>
      <c r="H3499" s="35">
        <v>1.5</v>
      </c>
      <c r="I3499" t="s">
        <v>526</v>
      </c>
      <c r="J3499">
        <f>ROUND(H3499/100*K3494,5)</f>
        <v>0.16947000000000001</v>
      </c>
      <c r="K3499" s="35"/>
    </row>
    <row r="3500" spans="1:27" x14ac:dyDescent="0.25">
      <c r="D3500" s="36" t="s">
        <v>524</v>
      </c>
      <c r="E3500" s="35"/>
      <c r="H3500" s="35"/>
      <c r="K3500" s="37">
        <f>SUM(J3491:J3499)</f>
        <v>21.107470000000003</v>
      </c>
    </row>
    <row r="3501" spans="1:27" x14ac:dyDescent="0.25">
      <c r="D3501" s="36" t="s">
        <v>527</v>
      </c>
      <c r="E3501" s="35"/>
      <c r="H3501" s="35"/>
      <c r="K3501" s="37">
        <f>SUM(K3500:K3500)</f>
        <v>21.107470000000003</v>
      </c>
    </row>
    <row r="3503" spans="1:27" ht="45" customHeight="1" x14ac:dyDescent="0.25">
      <c r="A3503" s="27" t="s">
        <v>1993</v>
      </c>
      <c r="B3503" s="27" t="s">
        <v>217</v>
      </c>
      <c r="C3503" s="28" t="s">
        <v>90</v>
      </c>
      <c r="D3503" s="7" t="s">
        <v>218</v>
      </c>
      <c r="E3503" s="6"/>
      <c r="F3503" s="6"/>
      <c r="G3503" s="28"/>
      <c r="H3503" s="30" t="s">
        <v>500</v>
      </c>
      <c r="I3503" s="5">
        <v>1</v>
      </c>
      <c r="J3503" s="4"/>
      <c r="K3503" s="31">
        <f>ROUND(K3514,2)</f>
        <v>137</v>
      </c>
      <c r="L3503" s="29" t="s">
        <v>1994</v>
      </c>
      <c r="M3503" s="28"/>
      <c r="N3503" s="28"/>
      <c r="O3503" s="28"/>
      <c r="P3503" s="28"/>
      <c r="Q3503" s="28"/>
      <c r="R3503" s="28"/>
      <c r="S3503" s="28"/>
      <c r="T3503" s="28"/>
      <c r="U3503" s="28"/>
      <c r="V3503" s="28"/>
      <c r="W3503" s="28"/>
      <c r="X3503" s="28"/>
      <c r="Y3503" s="28"/>
      <c r="Z3503" s="28"/>
      <c r="AA3503" s="28"/>
    </row>
    <row r="3504" spans="1:27" x14ac:dyDescent="0.25">
      <c r="B3504" s="23" t="s">
        <v>502</v>
      </c>
    </row>
    <row r="3505" spans="1:27" x14ac:dyDescent="0.25">
      <c r="B3505" t="s">
        <v>1211</v>
      </c>
      <c r="C3505" t="s">
        <v>504</v>
      </c>
      <c r="D3505" t="s">
        <v>1212</v>
      </c>
      <c r="E3505" s="32">
        <v>0.2</v>
      </c>
      <c r="F3505" t="s">
        <v>506</v>
      </c>
      <c r="G3505" t="s">
        <v>507</v>
      </c>
      <c r="H3505" s="33">
        <v>30.41</v>
      </c>
      <c r="I3505" t="s">
        <v>508</v>
      </c>
      <c r="J3505" s="34">
        <f>ROUND(E3505/I3503* H3505,5)</f>
        <v>6.0819999999999999</v>
      </c>
      <c r="K3505" s="35"/>
    </row>
    <row r="3506" spans="1:27" x14ac:dyDescent="0.25">
      <c r="B3506" t="s">
        <v>1209</v>
      </c>
      <c r="C3506" t="s">
        <v>504</v>
      </c>
      <c r="D3506" t="s">
        <v>1210</v>
      </c>
      <c r="E3506" s="32">
        <v>0.2</v>
      </c>
      <c r="F3506" t="s">
        <v>506</v>
      </c>
      <c r="G3506" t="s">
        <v>507</v>
      </c>
      <c r="H3506" s="33">
        <v>26.08</v>
      </c>
      <c r="I3506" t="s">
        <v>508</v>
      </c>
      <c r="J3506" s="34">
        <f>ROUND(E3506/I3503* H3506,5)</f>
        <v>5.2160000000000002</v>
      </c>
      <c r="K3506" s="35"/>
    </row>
    <row r="3507" spans="1:27" x14ac:dyDescent="0.25">
      <c r="D3507" s="36" t="s">
        <v>509</v>
      </c>
      <c r="E3507" s="35"/>
      <c r="H3507" s="35"/>
      <c r="K3507" s="33">
        <f>SUM(J3505:J3506)</f>
        <v>11.298</v>
      </c>
    </row>
    <row r="3508" spans="1:27" x14ac:dyDescent="0.25">
      <c r="B3508" s="23" t="s">
        <v>514</v>
      </c>
      <c r="E3508" s="35"/>
      <c r="H3508" s="35"/>
      <c r="K3508" s="35"/>
    </row>
    <row r="3509" spans="1:27" x14ac:dyDescent="0.25">
      <c r="B3509" t="s">
        <v>1995</v>
      </c>
      <c r="C3509" t="s">
        <v>90</v>
      </c>
      <c r="D3509" t="s">
        <v>1996</v>
      </c>
      <c r="E3509" s="32">
        <v>1</v>
      </c>
      <c r="G3509" t="s">
        <v>507</v>
      </c>
      <c r="H3509" s="33">
        <v>125.42</v>
      </c>
      <c r="I3509" t="s">
        <v>508</v>
      </c>
      <c r="J3509" s="34">
        <f>ROUND(E3509* H3509,5)</f>
        <v>125.42</v>
      </c>
      <c r="K3509" s="35"/>
    </row>
    <row r="3510" spans="1:27" x14ac:dyDescent="0.25">
      <c r="D3510" s="36" t="s">
        <v>523</v>
      </c>
      <c r="E3510" s="35"/>
      <c r="H3510" s="35"/>
      <c r="K3510" s="33">
        <f>SUM(J3509:J3509)</f>
        <v>125.42</v>
      </c>
    </row>
    <row r="3511" spans="1:27" x14ac:dyDescent="0.25">
      <c r="E3511" s="35"/>
      <c r="H3511" s="35"/>
      <c r="K3511" s="35"/>
    </row>
    <row r="3512" spans="1:27" x14ac:dyDescent="0.25">
      <c r="D3512" s="36" t="s">
        <v>525</v>
      </c>
      <c r="E3512" s="35"/>
      <c r="H3512" s="35">
        <v>2.5</v>
      </c>
      <c r="I3512" t="s">
        <v>526</v>
      </c>
      <c r="J3512">
        <f>ROUND(H3512/100*K3507,5)</f>
        <v>0.28244999999999998</v>
      </c>
      <c r="K3512" s="35"/>
    </row>
    <row r="3513" spans="1:27" x14ac:dyDescent="0.25">
      <c r="D3513" s="36" t="s">
        <v>524</v>
      </c>
      <c r="E3513" s="35"/>
      <c r="H3513" s="35"/>
      <c r="K3513" s="37">
        <f>SUM(J3504:J3512)</f>
        <v>137.00045</v>
      </c>
    </row>
    <row r="3514" spans="1:27" x14ac:dyDescent="0.25">
      <c r="D3514" s="36" t="s">
        <v>527</v>
      </c>
      <c r="E3514" s="35"/>
      <c r="H3514" s="35"/>
      <c r="K3514" s="37">
        <f>SUM(K3513:K3513)</f>
        <v>137.00045</v>
      </c>
    </row>
    <row r="3516" spans="1:27" ht="45" customHeight="1" x14ac:dyDescent="0.25">
      <c r="A3516" s="27" t="s">
        <v>1997</v>
      </c>
      <c r="B3516" s="27" t="s">
        <v>243</v>
      </c>
      <c r="C3516" s="28" t="s">
        <v>14</v>
      </c>
      <c r="D3516" s="7" t="s">
        <v>244</v>
      </c>
      <c r="E3516" s="6"/>
      <c r="F3516" s="6"/>
      <c r="G3516" s="28"/>
      <c r="H3516" s="30" t="s">
        <v>500</v>
      </c>
      <c r="I3516" s="5">
        <v>1</v>
      </c>
      <c r="J3516" s="4"/>
      <c r="K3516" s="31">
        <f>ROUND(K3529,2)</f>
        <v>33.14</v>
      </c>
      <c r="L3516" s="29" t="s">
        <v>1998</v>
      </c>
      <c r="M3516" s="28"/>
      <c r="N3516" s="28"/>
      <c r="O3516" s="28"/>
      <c r="P3516" s="28"/>
      <c r="Q3516" s="28"/>
      <c r="R3516" s="28"/>
      <c r="S3516" s="28"/>
      <c r="T3516" s="28"/>
      <c r="U3516" s="28"/>
      <c r="V3516" s="28"/>
      <c r="W3516" s="28"/>
      <c r="X3516" s="28"/>
      <c r="Y3516" s="28"/>
      <c r="Z3516" s="28"/>
      <c r="AA3516" s="28"/>
    </row>
    <row r="3517" spans="1:27" x14ac:dyDescent="0.25">
      <c r="B3517" s="23" t="s">
        <v>502</v>
      </c>
    </row>
    <row r="3518" spans="1:27" x14ac:dyDescent="0.25">
      <c r="B3518" t="s">
        <v>823</v>
      </c>
      <c r="C3518" t="s">
        <v>504</v>
      </c>
      <c r="D3518" t="s">
        <v>824</v>
      </c>
      <c r="E3518" s="32">
        <v>0.28999999999999998</v>
      </c>
      <c r="F3518" t="s">
        <v>506</v>
      </c>
      <c r="G3518" t="s">
        <v>507</v>
      </c>
      <c r="H3518" s="33">
        <v>26.12</v>
      </c>
      <c r="I3518" t="s">
        <v>508</v>
      </c>
      <c r="J3518" s="34">
        <f>ROUND(E3518/I3516* H3518,5)</f>
        <v>7.5747999999999998</v>
      </c>
      <c r="K3518" s="35"/>
    </row>
    <row r="3519" spans="1:27" x14ac:dyDescent="0.25">
      <c r="B3519" t="s">
        <v>825</v>
      </c>
      <c r="C3519" t="s">
        <v>504</v>
      </c>
      <c r="D3519" t="s">
        <v>826</v>
      </c>
      <c r="E3519" s="32">
        <v>0.28999999999999998</v>
      </c>
      <c r="F3519" t="s">
        <v>506</v>
      </c>
      <c r="G3519" t="s">
        <v>507</v>
      </c>
      <c r="H3519" s="33">
        <v>30.41</v>
      </c>
      <c r="I3519" t="s">
        <v>508</v>
      </c>
      <c r="J3519" s="34">
        <f>ROUND(E3519/I3516* H3519,5)</f>
        <v>8.8188999999999993</v>
      </c>
      <c r="K3519" s="35"/>
    </row>
    <row r="3520" spans="1:27" x14ac:dyDescent="0.25">
      <c r="D3520" s="36" t="s">
        <v>509</v>
      </c>
      <c r="E3520" s="35"/>
      <c r="H3520" s="35"/>
      <c r="K3520" s="33">
        <f>SUM(J3518:J3519)</f>
        <v>16.393699999999999</v>
      </c>
    </row>
    <row r="3521" spans="1:27" x14ac:dyDescent="0.25">
      <c r="B3521" s="23" t="s">
        <v>514</v>
      </c>
      <c r="E3521" s="35"/>
      <c r="H3521" s="35"/>
      <c r="K3521" s="35"/>
    </row>
    <row r="3522" spans="1:27" x14ac:dyDescent="0.25">
      <c r="B3522" t="s">
        <v>1999</v>
      </c>
      <c r="C3522" t="s">
        <v>90</v>
      </c>
      <c r="D3522" t="s">
        <v>2000</v>
      </c>
      <c r="E3522" s="32">
        <v>0.3</v>
      </c>
      <c r="G3522" t="s">
        <v>507</v>
      </c>
      <c r="H3522" s="33">
        <v>28.21</v>
      </c>
      <c r="I3522" t="s">
        <v>508</v>
      </c>
      <c r="J3522" s="34">
        <f>ROUND(E3522* H3522,5)</f>
        <v>8.4629999999999992</v>
      </c>
      <c r="K3522" s="35"/>
    </row>
    <row r="3523" spans="1:27" x14ac:dyDescent="0.25">
      <c r="B3523" t="s">
        <v>2001</v>
      </c>
      <c r="C3523" t="s">
        <v>14</v>
      </c>
      <c r="D3523" t="s">
        <v>2002</v>
      </c>
      <c r="E3523" s="32">
        <v>1.02</v>
      </c>
      <c r="G3523" t="s">
        <v>507</v>
      </c>
      <c r="H3523" s="33">
        <v>6.88</v>
      </c>
      <c r="I3523" t="s">
        <v>508</v>
      </c>
      <c r="J3523" s="34">
        <f>ROUND(E3523* H3523,5)</f>
        <v>7.0175999999999998</v>
      </c>
      <c r="K3523" s="35"/>
    </row>
    <row r="3524" spans="1:27" x14ac:dyDescent="0.25">
      <c r="B3524" t="s">
        <v>2003</v>
      </c>
      <c r="C3524" t="s">
        <v>90</v>
      </c>
      <c r="D3524" t="s">
        <v>2004</v>
      </c>
      <c r="E3524" s="32">
        <v>1</v>
      </c>
      <c r="G3524" t="s">
        <v>507</v>
      </c>
      <c r="H3524" s="33">
        <v>1.02</v>
      </c>
      <c r="I3524" t="s">
        <v>508</v>
      </c>
      <c r="J3524" s="34">
        <f>ROUND(E3524* H3524,5)</f>
        <v>1.02</v>
      </c>
      <c r="K3524" s="35"/>
    </row>
    <row r="3525" spans="1:27" x14ac:dyDescent="0.25">
      <c r="D3525" s="36" t="s">
        <v>523</v>
      </c>
      <c r="E3525" s="35"/>
      <c r="H3525" s="35"/>
      <c r="K3525" s="33">
        <f>SUM(J3522:J3524)</f>
        <v>16.500599999999999</v>
      </c>
    </row>
    <row r="3526" spans="1:27" x14ac:dyDescent="0.25">
      <c r="E3526" s="35"/>
      <c r="H3526" s="35"/>
      <c r="K3526" s="35"/>
    </row>
    <row r="3527" spans="1:27" x14ac:dyDescent="0.25">
      <c r="D3527" s="36" t="s">
        <v>525</v>
      </c>
      <c r="E3527" s="35"/>
      <c r="H3527" s="35">
        <v>1.5</v>
      </c>
      <c r="I3527" t="s">
        <v>526</v>
      </c>
      <c r="J3527">
        <f>ROUND(H3527/100*K3520,5)</f>
        <v>0.24590999999999999</v>
      </c>
      <c r="K3527" s="35"/>
    </row>
    <row r="3528" spans="1:27" x14ac:dyDescent="0.25">
      <c r="D3528" s="36" t="s">
        <v>524</v>
      </c>
      <c r="E3528" s="35"/>
      <c r="H3528" s="35"/>
      <c r="K3528" s="37">
        <f>SUM(J3517:J3527)</f>
        <v>33.140210000000003</v>
      </c>
    </row>
    <row r="3529" spans="1:27" x14ac:dyDescent="0.25">
      <c r="D3529" s="36" t="s">
        <v>527</v>
      </c>
      <c r="E3529" s="35"/>
      <c r="H3529" s="35"/>
      <c r="K3529" s="37">
        <f>SUM(K3528:K3528)</f>
        <v>33.140210000000003</v>
      </c>
    </row>
    <row r="3531" spans="1:27" ht="45" customHeight="1" x14ac:dyDescent="0.25">
      <c r="A3531" s="27" t="s">
        <v>2005</v>
      </c>
      <c r="B3531" s="27" t="s">
        <v>405</v>
      </c>
      <c r="C3531" s="28" t="s">
        <v>14</v>
      </c>
      <c r="D3531" s="7" t="s">
        <v>406</v>
      </c>
      <c r="E3531" s="6"/>
      <c r="F3531" s="6"/>
      <c r="G3531" s="28"/>
      <c r="H3531" s="30" t="s">
        <v>500</v>
      </c>
      <c r="I3531" s="5">
        <v>1</v>
      </c>
      <c r="J3531" s="4"/>
      <c r="K3531" s="31">
        <f>ROUND(K3549,2)</f>
        <v>31.52</v>
      </c>
      <c r="L3531" s="29" t="s">
        <v>2006</v>
      </c>
      <c r="M3531" s="28"/>
      <c r="N3531" s="28"/>
      <c r="O3531" s="28"/>
      <c r="P3531" s="28"/>
      <c r="Q3531" s="28"/>
      <c r="R3531" s="28"/>
      <c r="S3531" s="28"/>
      <c r="T3531" s="28"/>
      <c r="U3531" s="28"/>
      <c r="V3531" s="28"/>
      <c r="W3531" s="28"/>
      <c r="X3531" s="28"/>
      <c r="Y3531" s="28"/>
      <c r="Z3531" s="28"/>
      <c r="AA3531" s="28"/>
    </row>
    <row r="3532" spans="1:27" x14ac:dyDescent="0.25">
      <c r="B3532" s="23" t="s">
        <v>502</v>
      </c>
    </row>
    <row r="3533" spans="1:27" x14ac:dyDescent="0.25">
      <c r="B3533" t="s">
        <v>825</v>
      </c>
      <c r="C3533" t="s">
        <v>504</v>
      </c>
      <c r="D3533" t="s">
        <v>826</v>
      </c>
      <c r="E3533" s="32">
        <v>8.9450000000000002E-2</v>
      </c>
      <c r="F3533" t="s">
        <v>506</v>
      </c>
      <c r="G3533" t="s">
        <v>507</v>
      </c>
      <c r="H3533" s="33">
        <v>30.41</v>
      </c>
      <c r="I3533" t="s">
        <v>508</v>
      </c>
      <c r="J3533" s="34">
        <f>ROUND(E3533/I3531* H3533,5)</f>
        <v>2.72017</v>
      </c>
      <c r="K3533" s="35"/>
    </row>
    <row r="3534" spans="1:27" x14ac:dyDescent="0.25">
      <c r="B3534" t="s">
        <v>823</v>
      </c>
      <c r="C3534" t="s">
        <v>504</v>
      </c>
      <c r="D3534" t="s">
        <v>824</v>
      </c>
      <c r="E3534" s="32">
        <v>8.9450000000000002E-2</v>
      </c>
      <c r="F3534" t="s">
        <v>506</v>
      </c>
      <c r="G3534" t="s">
        <v>507</v>
      </c>
      <c r="H3534" s="33">
        <v>26.12</v>
      </c>
      <c r="I3534" t="s">
        <v>508</v>
      </c>
      <c r="J3534" s="34">
        <f>ROUND(E3534/I3531* H3534,5)</f>
        <v>2.33643</v>
      </c>
      <c r="K3534" s="35"/>
    </row>
    <row r="3535" spans="1:27" x14ac:dyDescent="0.25">
      <c r="D3535" s="36" t="s">
        <v>509</v>
      </c>
      <c r="E3535" s="35"/>
      <c r="H3535" s="35"/>
      <c r="K3535" s="33">
        <f>SUM(J3533:J3534)</f>
        <v>5.0565999999999995</v>
      </c>
    </row>
    <row r="3536" spans="1:27" x14ac:dyDescent="0.25">
      <c r="B3536" s="23" t="s">
        <v>510</v>
      </c>
      <c r="E3536" s="35"/>
      <c r="H3536" s="35"/>
      <c r="K3536" s="35"/>
    </row>
    <row r="3537" spans="1:27" x14ac:dyDescent="0.25">
      <c r="B3537" t="s">
        <v>700</v>
      </c>
      <c r="C3537" t="s">
        <v>504</v>
      </c>
      <c r="D3537" t="s">
        <v>701</v>
      </c>
      <c r="E3537" s="32">
        <v>4.2200000000000001E-2</v>
      </c>
      <c r="F3537" t="s">
        <v>506</v>
      </c>
      <c r="G3537" t="s">
        <v>507</v>
      </c>
      <c r="H3537" s="33">
        <v>67.13</v>
      </c>
      <c r="I3537" t="s">
        <v>508</v>
      </c>
      <c r="J3537" s="34">
        <f>ROUND(E3537/I3531* H3537,5)</f>
        <v>2.8328899999999999</v>
      </c>
      <c r="K3537" s="35"/>
    </row>
    <row r="3538" spans="1:27" x14ac:dyDescent="0.25">
      <c r="B3538" t="s">
        <v>2007</v>
      </c>
      <c r="C3538" t="s">
        <v>504</v>
      </c>
      <c r="D3538" t="s">
        <v>2008</v>
      </c>
      <c r="E3538" s="32">
        <v>0.1</v>
      </c>
      <c r="F3538" t="s">
        <v>506</v>
      </c>
      <c r="G3538" t="s">
        <v>507</v>
      </c>
      <c r="H3538" s="33">
        <v>6.7</v>
      </c>
      <c r="I3538" t="s">
        <v>508</v>
      </c>
      <c r="J3538" s="34">
        <f>ROUND(E3538/I3531* H3538,5)</f>
        <v>0.67</v>
      </c>
      <c r="K3538" s="35"/>
    </row>
    <row r="3539" spans="1:27" x14ac:dyDescent="0.25">
      <c r="B3539" t="s">
        <v>2009</v>
      </c>
      <c r="C3539" t="s">
        <v>504</v>
      </c>
      <c r="D3539" t="s">
        <v>2010</v>
      </c>
      <c r="E3539" s="32">
        <v>8.9450000000000002E-2</v>
      </c>
      <c r="F3539" t="s">
        <v>506</v>
      </c>
      <c r="G3539" t="s">
        <v>507</v>
      </c>
      <c r="H3539" s="33">
        <v>5.2</v>
      </c>
      <c r="I3539" t="s">
        <v>508</v>
      </c>
      <c r="J3539" s="34">
        <f>ROUND(E3539/I3531* H3539,5)</f>
        <v>0.46514</v>
      </c>
      <c r="K3539" s="35"/>
    </row>
    <row r="3540" spans="1:27" x14ac:dyDescent="0.25">
      <c r="D3540" s="36" t="s">
        <v>513</v>
      </c>
      <c r="E3540" s="35"/>
      <c r="H3540" s="35"/>
      <c r="K3540" s="33">
        <f>SUM(J3537:J3539)</f>
        <v>3.9680299999999997</v>
      </c>
    </row>
    <row r="3541" spans="1:27" x14ac:dyDescent="0.25">
      <c r="B3541" s="23" t="s">
        <v>514</v>
      </c>
      <c r="E3541" s="35"/>
      <c r="H3541" s="35"/>
      <c r="K3541" s="35"/>
    </row>
    <row r="3542" spans="1:27" x14ac:dyDescent="0.25">
      <c r="B3542" t="s">
        <v>2011</v>
      </c>
      <c r="C3542" t="s">
        <v>14</v>
      </c>
      <c r="D3542" t="s">
        <v>2012</v>
      </c>
      <c r="E3542" s="32">
        <v>1.02</v>
      </c>
      <c r="G3542" t="s">
        <v>507</v>
      </c>
      <c r="H3542" s="33">
        <v>7.72</v>
      </c>
      <c r="I3542" t="s">
        <v>508</v>
      </c>
      <c r="J3542" s="34">
        <f>ROUND(E3542* H3542,5)</f>
        <v>7.8743999999999996</v>
      </c>
      <c r="K3542" s="35"/>
    </row>
    <row r="3543" spans="1:27" x14ac:dyDescent="0.25">
      <c r="B3543" t="s">
        <v>2013</v>
      </c>
      <c r="C3543" t="s">
        <v>90</v>
      </c>
      <c r="D3543" t="s">
        <v>2014</v>
      </c>
      <c r="E3543" s="32">
        <v>0.15</v>
      </c>
      <c r="G3543" t="s">
        <v>507</v>
      </c>
      <c r="H3543" s="33">
        <v>19.829999999999998</v>
      </c>
      <c r="I3543" t="s">
        <v>508</v>
      </c>
      <c r="J3543" s="34">
        <f>ROUND(E3543* H3543,5)</f>
        <v>2.9744999999999999</v>
      </c>
      <c r="K3543" s="35"/>
    </row>
    <row r="3544" spans="1:27" x14ac:dyDescent="0.25">
      <c r="B3544" t="s">
        <v>2015</v>
      </c>
      <c r="C3544" t="s">
        <v>425</v>
      </c>
      <c r="D3544" t="s">
        <v>2016</v>
      </c>
      <c r="E3544" s="32">
        <v>0.47138000000000002</v>
      </c>
      <c r="G3544" t="s">
        <v>507</v>
      </c>
      <c r="H3544" s="33">
        <v>24.54</v>
      </c>
      <c r="I3544" t="s">
        <v>508</v>
      </c>
      <c r="J3544" s="34">
        <f>ROUND(E3544* H3544,5)</f>
        <v>11.56767</v>
      </c>
      <c r="K3544" s="35"/>
    </row>
    <row r="3545" spans="1:27" x14ac:dyDescent="0.25">
      <c r="D3545" s="36" t="s">
        <v>523</v>
      </c>
      <c r="E3545" s="35"/>
      <c r="H3545" s="35"/>
      <c r="K3545" s="33">
        <f>SUM(J3542:J3544)</f>
        <v>22.41657</v>
      </c>
    </row>
    <row r="3546" spans="1:27" x14ac:dyDescent="0.25">
      <c r="E3546" s="35"/>
      <c r="H3546" s="35"/>
      <c r="K3546" s="35"/>
    </row>
    <row r="3547" spans="1:27" x14ac:dyDescent="0.25">
      <c r="D3547" s="36" t="s">
        <v>525</v>
      </c>
      <c r="E3547" s="35"/>
      <c r="H3547" s="35">
        <v>1.5</v>
      </c>
      <c r="I3547" t="s">
        <v>526</v>
      </c>
      <c r="J3547">
        <f>ROUND(H3547/100*K3535,5)</f>
        <v>7.5850000000000001E-2</v>
      </c>
      <c r="K3547" s="35"/>
    </row>
    <row r="3548" spans="1:27" x14ac:dyDescent="0.25">
      <c r="D3548" s="36" t="s">
        <v>524</v>
      </c>
      <c r="E3548" s="35"/>
      <c r="H3548" s="35"/>
      <c r="K3548" s="37">
        <f>SUM(J3532:J3547)</f>
        <v>31.517049999999998</v>
      </c>
    </row>
    <row r="3549" spans="1:27" x14ac:dyDescent="0.25">
      <c r="D3549" s="36" t="s">
        <v>527</v>
      </c>
      <c r="E3549" s="35"/>
      <c r="H3549" s="35"/>
      <c r="K3549" s="37">
        <f>SUM(K3548:K3548)</f>
        <v>31.517049999999998</v>
      </c>
    </row>
    <row r="3551" spans="1:27" ht="45" customHeight="1" x14ac:dyDescent="0.25">
      <c r="A3551" s="27" t="s">
        <v>2017</v>
      </c>
      <c r="B3551" s="27" t="s">
        <v>189</v>
      </c>
      <c r="C3551" s="28" t="s">
        <v>90</v>
      </c>
      <c r="D3551" s="7" t="s">
        <v>190</v>
      </c>
      <c r="E3551" s="6"/>
      <c r="F3551" s="6"/>
      <c r="G3551" s="28"/>
      <c r="H3551" s="30" t="s">
        <v>500</v>
      </c>
      <c r="I3551" s="5">
        <v>1</v>
      </c>
      <c r="J3551" s="4"/>
      <c r="K3551" s="31">
        <f>ROUND(K3563,2)</f>
        <v>85.07</v>
      </c>
      <c r="L3551" s="29" t="s">
        <v>2018</v>
      </c>
      <c r="M3551" s="28"/>
      <c r="N3551" s="28"/>
      <c r="O3551" s="28"/>
      <c r="P3551" s="28"/>
      <c r="Q3551" s="28"/>
      <c r="R3551" s="28"/>
      <c r="S3551" s="28"/>
      <c r="T3551" s="28"/>
      <c r="U3551" s="28"/>
      <c r="V3551" s="28"/>
      <c r="W3551" s="28"/>
      <c r="X3551" s="28"/>
      <c r="Y3551" s="28"/>
      <c r="Z3551" s="28"/>
      <c r="AA3551" s="28"/>
    </row>
    <row r="3552" spans="1:27" x14ac:dyDescent="0.25">
      <c r="B3552" s="23" t="s">
        <v>502</v>
      </c>
    </row>
    <row r="3553" spans="1:27" x14ac:dyDescent="0.25">
      <c r="B3553" t="s">
        <v>1254</v>
      </c>
      <c r="C3553" t="s">
        <v>504</v>
      </c>
      <c r="D3553" t="s">
        <v>1255</v>
      </c>
      <c r="E3553" s="32">
        <v>0.33</v>
      </c>
      <c r="F3553" t="s">
        <v>506</v>
      </c>
      <c r="G3553" t="s">
        <v>507</v>
      </c>
      <c r="H3553" s="33">
        <v>26.08</v>
      </c>
      <c r="I3553" t="s">
        <v>508</v>
      </c>
      <c r="J3553" s="34">
        <f>ROUND(E3553/I3551* H3553,5)</f>
        <v>8.6064000000000007</v>
      </c>
      <c r="K3553" s="35"/>
    </row>
    <row r="3554" spans="1:27" x14ac:dyDescent="0.25">
      <c r="B3554" t="s">
        <v>1256</v>
      </c>
      <c r="C3554" t="s">
        <v>504</v>
      </c>
      <c r="D3554" t="s">
        <v>1257</v>
      </c>
      <c r="E3554" s="32">
        <v>0.33</v>
      </c>
      <c r="F3554" t="s">
        <v>506</v>
      </c>
      <c r="G3554" t="s">
        <v>507</v>
      </c>
      <c r="H3554" s="33">
        <v>30.41</v>
      </c>
      <c r="I3554" t="s">
        <v>508</v>
      </c>
      <c r="J3554" s="34">
        <f>ROUND(E3554/I3551* H3554,5)</f>
        <v>10.035299999999999</v>
      </c>
      <c r="K3554" s="35"/>
    </row>
    <row r="3555" spans="1:27" x14ac:dyDescent="0.25">
      <c r="D3555" s="36" t="s">
        <v>509</v>
      </c>
      <c r="E3555" s="35"/>
      <c r="H3555" s="35"/>
      <c r="K3555" s="33">
        <f>SUM(J3553:J3554)</f>
        <v>18.6417</v>
      </c>
    </row>
    <row r="3556" spans="1:27" x14ac:dyDescent="0.25">
      <c r="B3556" s="23" t="s">
        <v>514</v>
      </c>
      <c r="E3556" s="35"/>
      <c r="H3556" s="35"/>
      <c r="K3556" s="35"/>
    </row>
    <row r="3557" spans="1:27" x14ac:dyDescent="0.25">
      <c r="B3557" t="s">
        <v>2019</v>
      </c>
      <c r="C3557" t="s">
        <v>90</v>
      </c>
      <c r="D3557" t="s">
        <v>2020</v>
      </c>
      <c r="E3557" s="32">
        <v>1</v>
      </c>
      <c r="G3557" t="s">
        <v>507</v>
      </c>
      <c r="H3557" s="33">
        <v>59.25</v>
      </c>
      <c r="I3557" t="s">
        <v>508</v>
      </c>
      <c r="J3557" s="34">
        <f>ROUND(E3557* H3557,5)</f>
        <v>59.25</v>
      </c>
      <c r="K3557" s="35"/>
    </row>
    <row r="3558" spans="1:27" x14ac:dyDescent="0.25">
      <c r="B3558" t="s">
        <v>2021</v>
      </c>
      <c r="C3558" t="s">
        <v>90</v>
      </c>
      <c r="D3558" t="s">
        <v>2022</v>
      </c>
      <c r="E3558" s="32">
        <v>1</v>
      </c>
      <c r="G3558" t="s">
        <v>507</v>
      </c>
      <c r="H3558" s="33">
        <v>6.9</v>
      </c>
      <c r="I3558" t="s">
        <v>508</v>
      </c>
      <c r="J3558" s="34">
        <f>ROUND(E3558* H3558,5)</f>
        <v>6.9</v>
      </c>
      <c r="K3558" s="35"/>
    </row>
    <row r="3559" spans="1:27" x14ac:dyDescent="0.25">
      <c r="D3559" s="36" t="s">
        <v>523</v>
      </c>
      <c r="E3559" s="35"/>
      <c r="H3559" s="35"/>
      <c r="K3559" s="33">
        <f>SUM(J3557:J3558)</f>
        <v>66.150000000000006</v>
      </c>
    </row>
    <row r="3560" spans="1:27" x14ac:dyDescent="0.25">
      <c r="E3560" s="35"/>
      <c r="H3560" s="35"/>
      <c r="K3560" s="35"/>
    </row>
    <row r="3561" spans="1:27" x14ac:dyDescent="0.25">
      <c r="D3561" s="36" t="s">
        <v>525</v>
      </c>
      <c r="E3561" s="35"/>
      <c r="H3561" s="35">
        <v>1.5</v>
      </c>
      <c r="I3561" t="s">
        <v>526</v>
      </c>
      <c r="J3561">
        <f>ROUND(H3561/100*K3555,5)</f>
        <v>0.27962999999999999</v>
      </c>
      <c r="K3561" s="35"/>
    </row>
    <row r="3562" spans="1:27" x14ac:dyDescent="0.25">
      <c r="D3562" s="36" t="s">
        <v>524</v>
      </c>
      <c r="E3562" s="35"/>
      <c r="H3562" s="35"/>
      <c r="K3562" s="37">
        <f>SUM(J3552:J3561)</f>
        <v>85.071330000000003</v>
      </c>
    </row>
    <row r="3563" spans="1:27" x14ac:dyDescent="0.25">
      <c r="D3563" s="36" t="s">
        <v>527</v>
      </c>
      <c r="E3563" s="35"/>
      <c r="H3563" s="35"/>
      <c r="K3563" s="37">
        <f>SUM(K3562:K3562)</f>
        <v>85.071330000000003</v>
      </c>
    </row>
    <row r="3565" spans="1:27" ht="45" customHeight="1" x14ac:dyDescent="0.25">
      <c r="A3565" s="27" t="s">
        <v>2023</v>
      </c>
      <c r="B3565" s="27" t="s">
        <v>132</v>
      </c>
      <c r="C3565" s="28" t="s">
        <v>90</v>
      </c>
      <c r="D3565" s="7" t="s">
        <v>133</v>
      </c>
      <c r="E3565" s="6"/>
      <c r="F3565" s="6"/>
      <c r="G3565" s="28"/>
      <c r="H3565" s="30" t="s">
        <v>500</v>
      </c>
      <c r="I3565" s="5">
        <v>1</v>
      </c>
      <c r="J3565" s="4"/>
      <c r="K3565" s="31">
        <f>ROUND(K3577,2)</f>
        <v>32.15</v>
      </c>
      <c r="L3565" s="29" t="s">
        <v>2024</v>
      </c>
      <c r="M3565" s="28"/>
      <c r="N3565" s="28"/>
      <c r="O3565" s="28"/>
      <c r="P3565" s="28"/>
      <c r="Q3565" s="28"/>
      <c r="R3565" s="28"/>
      <c r="S3565" s="28"/>
      <c r="T3565" s="28"/>
      <c r="U3565" s="28"/>
      <c r="V3565" s="28"/>
      <c r="W3565" s="28"/>
      <c r="X3565" s="28"/>
      <c r="Y3565" s="28"/>
      <c r="Z3565" s="28"/>
      <c r="AA3565" s="28"/>
    </row>
    <row r="3566" spans="1:27" x14ac:dyDescent="0.25">
      <c r="B3566" s="23" t="s">
        <v>502</v>
      </c>
    </row>
    <row r="3567" spans="1:27" x14ac:dyDescent="0.25">
      <c r="B3567" t="s">
        <v>1256</v>
      </c>
      <c r="C3567" t="s">
        <v>504</v>
      </c>
      <c r="D3567" t="s">
        <v>1257</v>
      </c>
      <c r="E3567" s="32">
        <v>0.5</v>
      </c>
      <c r="F3567" t="s">
        <v>506</v>
      </c>
      <c r="G3567" t="s">
        <v>507</v>
      </c>
      <c r="H3567" s="33">
        <v>30.41</v>
      </c>
      <c r="I3567" t="s">
        <v>508</v>
      </c>
      <c r="J3567" s="34">
        <f>ROUND(E3567/I3565* H3567,5)</f>
        <v>15.205</v>
      </c>
      <c r="K3567" s="35"/>
    </row>
    <row r="3568" spans="1:27" x14ac:dyDescent="0.25">
      <c r="B3568" t="s">
        <v>1254</v>
      </c>
      <c r="C3568" t="s">
        <v>504</v>
      </c>
      <c r="D3568" t="s">
        <v>1255</v>
      </c>
      <c r="E3568" s="32">
        <v>0.15</v>
      </c>
      <c r="F3568" t="s">
        <v>506</v>
      </c>
      <c r="G3568" t="s">
        <v>507</v>
      </c>
      <c r="H3568" s="33">
        <v>26.08</v>
      </c>
      <c r="I3568" t="s">
        <v>508</v>
      </c>
      <c r="J3568" s="34">
        <f>ROUND(E3568/I3565* H3568,5)</f>
        <v>3.9119999999999999</v>
      </c>
      <c r="K3568" s="35"/>
    </row>
    <row r="3569" spans="1:27" x14ac:dyDescent="0.25">
      <c r="D3569" s="36" t="s">
        <v>509</v>
      </c>
      <c r="E3569" s="35"/>
      <c r="H3569" s="35"/>
      <c r="K3569" s="33">
        <f>SUM(J3567:J3568)</f>
        <v>19.117000000000001</v>
      </c>
    </row>
    <row r="3570" spans="1:27" x14ac:dyDescent="0.25">
      <c r="B3570" s="23" t="s">
        <v>514</v>
      </c>
      <c r="E3570" s="35"/>
      <c r="H3570" s="35"/>
      <c r="K3570" s="35"/>
    </row>
    <row r="3571" spans="1:27" x14ac:dyDescent="0.25">
      <c r="B3571" t="s">
        <v>2025</v>
      </c>
      <c r="C3571" t="s">
        <v>90</v>
      </c>
      <c r="D3571" t="s">
        <v>2026</v>
      </c>
      <c r="E3571" s="32">
        <v>1</v>
      </c>
      <c r="G3571" t="s">
        <v>507</v>
      </c>
      <c r="H3571" s="33">
        <v>0.45</v>
      </c>
      <c r="I3571" t="s">
        <v>508</v>
      </c>
      <c r="J3571" s="34">
        <f>ROUND(E3571* H3571,5)</f>
        <v>0.45</v>
      </c>
      <c r="K3571" s="35"/>
    </row>
    <row r="3572" spans="1:27" x14ac:dyDescent="0.25">
      <c r="B3572" t="s">
        <v>2027</v>
      </c>
      <c r="C3572" t="s">
        <v>90</v>
      </c>
      <c r="D3572" t="s">
        <v>2028</v>
      </c>
      <c r="E3572" s="32">
        <v>1</v>
      </c>
      <c r="G3572" t="s">
        <v>507</v>
      </c>
      <c r="H3572" s="33">
        <v>12.3</v>
      </c>
      <c r="I3572" t="s">
        <v>508</v>
      </c>
      <c r="J3572" s="34">
        <f>ROUND(E3572* H3572,5)</f>
        <v>12.3</v>
      </c>
      <c r="K3572" s="35"/>
    </row>
    <row r="3573" spans="1:27" x14ac:dyDescent="0.25">
      <c r="D3573" s="36" t="s">
        <v>523</v>
      </c>
      <c r="E3573" s="35"/>
      <c r="H3573" s="35"/>
      <c r="K3573" s="33">
        <f>SUM(J3571:J3572)</f>
        <v>12.75</v>
      </c>
    </row>
    <row r="3574" spans="1:27" x14ac:dyDescent="0.25">
      <c r="E3574" s="35"/>
      <c r="H3574" s="35"/>
      <c r="K3574" s="35"/>
    </row>
    <row r="3575" spans="1:27" x14ac:dyDescent="0.25">
      <c r="D3575" s="36" t="s">
        <v>525</v>
      </c>
      <c r="E3575" s="35"/>
      <c r="H3575" s="35">
        <v>1.5</v>
      </c>
      <c r="I3575" t="s">
        <v>526</v>
      </c>
      <c r="J3575">
        <f>ROUND(H3575/100*K3569,5)</f>
        <v>0.28676000000000001</v>
      </c>
      <c r="K3575" s="35"/>
    </row>
    <row r="3576" spans="1:27" x14ac:dyDescent="0.25">
      <c r="D3576" s="36" t="s">
        <v>524</v>
      </c>
      <c r="E3576" s="35"/>
      <c r="H3576" s="35"/>
      <c r="K3576" s="37">
        <f>SUM(J3566:J3575)</f>
        <v>32.153759999999998</v>
      </c>
    </row>
    <row r="3577" spans="1:27" x14ac:dyDescent="0.25">
      <c r="D3577" s="36" t="s">
        <v>527</v>
      </c>
      <c r="E3577" s="35"/>
      <c r="H3577" s="35"/>
      <c r="K3577" s="37">
        <f>SUM(K3576:K3576)</f>
        <v>32.153759999999998</v>
      </c>
    </row>
    <row r="3579" spans="1:27" ht="45" customHeight="1" x14ac:dyDescent="0.25">
      <c r="A3579" s="27" t="s">
        <v>2029</v>
      </c>
      <c r="B3579" s="27" t="s">
        <v>393</v>
      </c>
      <c r="C3579" s="28" t="s">
        <v>90</v>
      </c>
      <c r="D3579" s="7" t="s">
        <v>394</v>
      </c>
      <c r="E3579" s="6"/>
      <c r="F3579" s="6"/>
      <c r="G3579" s="28"/>
      <c r="H3579" s="30" t="s">
        <v>500</v>
      </c>
      <c r="I3579" s="5">
        <v>1</v>
      </c>
      <c r="J3579" s="4"/>
      <c r="K3579" s="31">
        <f>ROUND(K3592,2)</f>
        <v>378.89</v>
      </c>
      <c r="L3579" s="29" t="s">
        <v>394</v>
      </c>
      <c r="M3579" s="28"/>
      <c r="N3579" s="28"/>
      <c r="O3579" s="28"/>
      <c r="P3579" s="28"/>
      <c r="Q3579" s="28"/>
      <c r="R3579" s="28"/>
      <c r="S3579" s="28"/>
      <c r="T3579" s="28"/>
      <c r="U3579" s="28"/>
      <c r="V3579" s="28"/>
      <c r="W3579" s="28"/>
      <c r="X3579" s="28"/>
      <c r="Y3579" s="28"/>
      <c r="Z3579" s="28"/>
      <c r="AA3579" s="28"/>
    </row>
    <row r="3580" spans="1:27" x14ac:dyDescent="0.25">
      <c r="B3580" s="23" t="s">
        <v>502</v>
      </c>
    </row>
    <row r="3581" spans="1:27" x14ac:dyDescent="0.25">
      <c r="B3581" t="s">
        <v>1256</v>
      </c>
      <c r="C3581" t="s">
        <v>504</v>
      </c>
      <c r="D3581" t="s">
        <v>1257</v>
      </c>
      <c r="E3581" s="32">
        <v>0.65</v>
      </c>
      <c r="F3581" t="s">
        <v>506</v>
      </c>
      <c r="G3581" t="s">
        <v>507</v>
      </c>
      <c r="H3581" s="33">
        <v>30.41</v>
      </c>
      <c r="I3581" t="s">
        <v>508</v>
      </c>
      <c r="J3581" s="34">
        <f>ROUND(E3581/I3579* H3581,5)</f>
        <v>19.766500000000001</v>
      </c>
      <c r="K3581" s="35"/>
    </row>
    <row r="3582" spans="1:27" x14ac:dyDescent="0.25">
      <c r="B3582" t="s">
        <v>1254</v>
      </c>
      <c r="C3582" t="s">
        <v>504</v>
      </c>
      <c r="D3582" t="s">
        <v>1255</v>
      </c>
      <c r="E3582" s="32">
        <v>0.65</v>
      </c>
      <c r="F3582" t="s">
        <v>506</v>
      </c>
      <c r="G3582" t="s">
        <v>507</v>
      </c>
      <c r="H3582" s="33">
        <v>26.08</v>
      </c>
      <c r="I3582" t="s">
        <v>508</v>
      </c>
      <c r="J3582" s="34">
        <f>ROUND(E3582/I3579* H3582,5)</f>
        <v>16.952000000000002</v>
      </c>
      <c r="K3582" s="35"/>
    </row>
    <row r="3583" spans="1:27" x14ac:dyDescent="0.25">
      <c r="D3583" s="36" t="s">
        <v>509</v>
      </c>
      <c r="E3583" s="35"/>
      <c r="H3583" s="35"/>
      <c r="K3583" s="33">
        <f>SUM(J3581:J3582)</f>
        <v>36.718500000000006</v>
      </c>
    </row>
    <row r="3584" spans="1:27" x14ac:dyDescent="0.25">
      <c r="B3584" s="23" t="s">
        <v>514</v>
      </c>
      <c r="E3584" s="35"/>
      <c r="H3584" s="35"/>
      <c r="K3584" s="35"/>
    </row>
    <row r="3585" spans="1:27" x14ac:dyDescent="0.25">
      <c r="B3585" t="s">
        <v>2030</v>
      </c>
      <c r="C3585" t="s">
        <v>90</v>
      </c>
      <c r="D3585" t="s">
        <v>2031</v>
      </c>
      <c r="E3585" s="32">
        <v>1</v>
      </c>
      <c r="G3585" t="s">
        <v>507</v>
      </c>
      <c r="H3585" s="33">
        <v>250</v>
      </c>
      <c r="I3585" t="s">
        <v>508</v>
      </c>
      <c r="J3585" s="34">
        <f>ROUND(E3585* H3585,5)</f>
        <v>250</v>
      </c>
      <c r="K3585" s="35"/>
    </row>
    <row r="3586" spans="1:27" x14ac:dyDescent="0.25">
      <c r="B3586" t="s">
        <v>2032</v>
      </c>
      <c r="C3586" t="s">
        <v>90</v>
      </c>
      <c r="D3586" t="s">
        <v>2033</v>
      </c>
      <c r="E3586" s="32">
        <v>1</v>
      </c>
      <c r="G3586" t="s">
        <v>507</v>
      </c>
      <c r="H3586" s="33">
        <v>87.47</v>
      </c>
      <c r="I3586" t="s">
        <v>508</v>
      </c>
      <c r="J3586" s="34">
        <f>ROUND(E3586* H3586,5)</f>
        <v>87.47</v>
      </c>
      <c r="K3586" s="35"/>
    </row>
    <row r="3587" spans="1:27" x14ac:dyDescent="0.25">
      <c r="B3587" t="s">
        <v>2034</v>
      </c>
      <c r="C3587" t="s">
        <v>90</v>
      </c>
      <c r="D3587" t="s">
        <v>2035</v>
      </c>
      <c r="E3587" s="32">
        <v>1</v>
      </c>
      <c r="G3587" t="s">
        <v>507</v>
      </c>
      <c r="H3587" s="33">
        <v>4.1500000000000004</v>
      </c>
      <c r="I3587" t="s">
        <v>508</v>
      </c>
      <c r="J3587" s="34">
        <f>ROUND(E3587* H3587,5)</f>
        <v>4.1500000000000004</v>
      </c>
      <c r="K3587" s="35"/>
    </row>
    <row r="3588" spans="1:27" x14ac:dyDescent="0.25">
      <c r="D3588" s="36" t="s">
        <v>523</v>
      </c>
      <c r="E3588" s="35"/>
      <c r="H3588" s="35"/>
      <c r="K3588" s="33">
        <f>SUM(J3585:J3587)</f>
        <v>341.62</v>
      </c>
    </row>
    <row r="3589" spans="1:27" x14ac:dyDescent="0.25">
      <c r="E3589" s="35"/>
      <c r="H3589" s="35"/>
      <c r="K3589" s="35"/>
    </row>
    <row r="3590" spans="1:27" x14ac:dyDescent="0.25">
      <c r="D3590" s="36" t="s">
        <v>525</v>
      </c>
      <c r="E3590" s="35"/>
      <c r="H3590" s="35">
        <v>1.5</v>
      </c>
      <c r="I3590" t="s">
        <v>526</v>
      </c>
      <c r="J3590">
        <f>ROUND(H3590/100*K3583,5)</f>
        <v>0.55078000000000005</v>
      </c>
      <c r="K3590" s="35"/>
    </row>
    <row r="3591" spans="1:27" x14ac:dyDescent="0.25">
      <c r="D3591" s="36" t="s">
        <v>524</v>
      </c>
      <c r="E3591" s="35"/>
      <c r="H3591" s="35"/>
      <c r="K3591" s="37">
        <f>SUM(J3580:J3590)</f>
        <v>378.88927999999993</v>
      </c>
    </row>
    <row r="3592" spans="1:27" x14ac:dyDescent="0.25">
      <c r="D3592" s="36" t="s">
        <v>527</v>
      </c>
      <c r="E3592" s="35"/>
      <c r="H3592" s="35"/>
      <c r="K3592" s="37">
        <f>SUM(K3591:K3591)</f>
        <v>378.88927999999993</v>
      </c>
    </row>
    <row r="3594" spans="1:27" ht="45" customHeight="1" x14ac:dyDescent="0.25">
      <c r="A3594" s="27" t="s">
        <v>2036</v>
      </c>
      <c r="B3594" s="27" t="s">
        <v>114</v>
      </c>
      <c r="C3594" s="28" t="s">
        <v>90</v>
      </c>
      <c r="D3594" s="7" t="s">
        <v>115</v>
      </c>
      <c r="E3594" s="6"/>
      <c r="F3594" s="6"/>
      <c r="G3594" s="28"/>
      <c r="H3594" s="30" t="s">
        <v>500</v>
      </c>
      <c r="I3594" s="5">
        <v>1</v>
      </c>
      <c r="J3594" s="4"/>
      <c r="K3594" s="31">
        <f>ROUND(K3605,2)</f>
        <v>30.13</v>
      </c>
      <c r="L3594" s="29" t="s">
        <v>2037</v>
      </c>
      <c r="M3594" s="28"/>
      <c r="N3594" s="28"/>
      <c r="O3594" s="28"/>
      <c r="P3594" s="28"/>
      <c r="Q3594" s="28"/>
      <c r="R3594" s="28"/>
      <c r="S3594" s="28"/>
      <c r="T3594" s="28"/>
      <c r="U3594" s="28"/>
      <c r="V3594" s="28"/>
      <c r="W3594" s="28"/>
      <c r="X3594" s="28"/>
      <c r="Y3594" s="28"/>
      <c r="Z3594" s="28"/>
      <c r="AA3594" s="28"/>
    </row>
    <row r="3595" spans="1:27" x14ac:dyDescent="0.25">
      <c r="B3595" s="23" t="s">
        <v>502</v>
      </c>
    </row>
    <row r="3596" spans="1:27" x14ac:dyDescent="0.25">
      <c r="B3596" t="s">
        <v>1256</v>
      </c>
      <c r="C3596" t="s">
        <v>504</v>
      </c>
      <c r="D3596" t="s">
        <v>1257</v>
      </c>
      <c r="E3596" s="32">
        <v>0.1</v>
      </c>
      <c r="F3596" t="s">
        <v>506</v>
      </c>
      <c r="G3596" t="s">
        <v>507</v>
      </c>
      <c r="H3596" s="33">
        <v>30.41</v>
      </c>
      <c r="I3596" t="s">
        <v>508</v>
      </c>
      <c r="J3596" s="34">
        <f>ROUND(E3596/I3594* H3596,5)</f>
        <v>3.0409999999999999</v>
      </c>
      <c r="K3596" s="35"/>
    </row>
    <row r="3597" spans="1:27" x14ac:dyDescent="0.25">
      <c r="B3597" t="s">
        <v>1254</v>
      </c>
      <c r="C3597" t="s">
        <v>504</v>
      </c>
      <c r="D3597" t="s">
        <v>1255</v>
      </c>
      <c r="E3597" s="32">
        <v>0.08</v>
      </c>
      <c r="F3597" t="s">
        <v>506</v>
      </c>
      <c r="G3597" t="s">
        <v>507</v>
      </c>
      <c r="H3597" s="33">
        <v>26.08</v>
      </c>
      <c r="I3597" t="s">
        <v>508</v>
      </c>
      <c r="J3597" s="34">
        <f>ROUND(E3597/I3594* H3597,5)</f>
        <v>2.0863999999999998</v>
      </c>
      <c r="K3597" s="35"/>
    </row>
    <row r="3598" spans="1:27" x14ac:dyDescent="0.25">
      <c r="D3598" s="36" t="s">
        <v>509</v>
      </c>
      <c r="E3598" s="35"/>
      <c r="H3598" s="35"/>
      <c r="K3598" s="33">
        <f>SUM(J3596:J3597)</f>
        <v>5.1273999999999997</v>
      </c>
    </row>
    <row r="3599" spans="1:27" x14ac:dyDescent="0.25">
      <c r="B3599" s="23" t="s">
        <v>514</v>
      </c>
      <c r="E3599" s="35"/>
      <c r="H3599" s="35"/>
      <c r="K3599" s="35"/>
    </row>
    <row r="3600" spans="1:27" x14ac:dyDescent="0.25">
      <c r="B3600" t="s">
        <v>2038</v>
      </c>
      <c r="C3600" t="s">
        <v>90</v>
      </c>
      <c r="D3600" t="s">
        <v>2039</v>
      </c>
      <c r="E3600" s="32">
        <v>1</v>
      </c>
      <c r="G3600" t="s">
        <v>507</v>
      </c>
      <c r="H3600" s="33">
        <v>24.93</v>
      </c>
      <c r="I3600" t="s">
        <v>508</v>
      </c>
      <c r="J3600" s="34">
        <f>ROUND(E3600* H3600,5)</f>
        <v>24.93</v>
      </c>
      <c r="K3600" s="35"/>
    </row>
    <row r="3601" spans="1:27" x14ac:dyDescent="0.25">
      <c r="D3601" s="36" t="s">
        <v>523</v>
      </c>
      <c r="E3601" s="35"/>
      <c r="H3601" s="35"/>
      <c r="K3601" s="33">
        <f>SUM(J3600:J3600)</f>
        <v>24.93</v>
      </c>
    </row>
    <row r="3602" spans="1:27" x14ac:dyDescent="0.25">
      <c r="E3602" s="35"/>
      <c r="H3602" s="35"/>
      <c r="K3602" s="35"/>
    </row>
    <row r="3603" spans="1:27" x14ac:dyDescent="0.25">
      <c r="D3603" s="36" t="s">
        <v>525</v>
      </c>
      <c r="E3603" s="35"/>
      <c r="H3603" s="35">
        <v>1.5</v>
      </c>
      <c r="I3603" t="s">
        <v>526</v>
      </c>
      <c r="J3603">
        <f>ROUND(H3603/100*K3598,5)</f>
        <v>7.6910000000000006E-2</v>
      </c>
      <c r="K3603" s="35"/>
    </row>
    <row r="3604" spans="1:27" x14ac:dyDescent="0.25">
      <c r="D3604" s="36" t="s">
        <v>524</v>
      </c>
      <c r="E3604" s="35"/>
      <c r="H3604" s="35"/>
      <c r="K3604" s="37">
        <f>SUM(J3595:J3603)</f>
        <v>30.134310000000003</v>
      </c>
    </row>
    <row r="3605" spans="1:27" x14ac:dyDescent="0.25">
      <c r="D3605" s="36" t="s">
        <v>527</v>
      </c>
      <c r="E3605" s="35"/>
      <c r="H3605" s="35"/>
      <c r="K3605" s="37">
        <f>SUM(K3604:K3604)</f>
        <v>30.134310000000003</v>
      </c>
    </row>
    <row r="3607" spans="1:27" ht="45" customHeight="1" x14ac:dyDescent="0.25">
      <c r="A3607" s="27" t="s">
        <v>2040</v>
      </c>
      <c r="B3607" s="27" t="s">
        <v>457</v>
      </c>
      <c r="C3607" s="28" t="s">
        <v>14</v>
      </c>
      <c r="D3607" s="7" t="s">
        <v>458</v>
      </c>
      <c r="E3607" s="6"/>
      <c r="F3607" s="6"/>
      <c r="G3607" s="28"/>
      <c r="H3607" s="30" t="s">
        <v>500</v>
      </c>
      <c r="I3607" s="5">
        <v>1</v>
      </c>
      <c r="J3607" s="4"/>
      <c r="K3607" s="31">
        <f>ROUND(K3618,2)</f>
        <v>4.09</v>
      </c>
      <c r="L3607" s="29" t="s">
        <v>2041</v>
      </c>
      <c r="M3607" s="28"/>
      <c r="N3607" s="28"/>
      <c r="O3607" s="28"/>
      <c r="P3607" s="28"/>
      <c r="Q3607" s="28"/>
      <c r="R3607" s="28"/>
      <c r="S3607" s="28"/>
      <c r="T3607" s="28"/>
      <c r="U3607" s="28"/>
      <c r="V3607" s="28"/>
      <c r="W3607" s="28"/>
      <c r="X3607" s="28"/>
      <c r="Y3607" s="28"/>
      <c r="Z3607" s="28"/>
      <c r="AA3607" s="28"/>
    </row>
    <row r="3608" spans="1:27" x14ac:dyDescent="0.25">
      <c r="B3608" s="23" t="s">
        <v>502</v>
      </c>
    </row>
    <row r="3609" spans="1:27" x14ac:dyDescent="0.25">
      <c r="B3609" t="s">
        <v>1254</v>
      </c>
      <c r="C3609" t="s">
        <v>504</v>
      </c>
      <c r="D3609" t="s">
        <v>1255</v>
      </c>
      <c r="E3609" s="32">
        <v>0.02</v>
      </c>
      <c r="F3609" t="s">
        <v>506</v>
      </c>
      <c r="G3609" t="s">
        <v>507</v>
      </c>
      <c r="H3609" s="33">
        <v>26.08</v>
      </c>
      <c r="I3609" t="s">
        <v>508</v>
      </c>
      <c r="J3609" s="34">
        <f>ROUND(E3609/I3607* H3609,5)</f>
        <v>0.52159999999999995</v>
      </c>
      <c r="K3609" s="35"/>
    </row>
    <row r="3610" spans="1:27" x14ac:dyDescent="0.25">
      <c r="B3610" t="s">
        <v>1256</v>
      </c>
      <c r="C3610" t="s">
        <v>504</v>
      </c>
      <c r="D3610" t="s">
        <v>1257</v>
      </c>
      <c r="E3610" s="32">
        <v>3.3000000000000002E-2</v>
      </c>
      <c r="F3610" t="s">
        <v>506</v>
      </c>
      <c r="G3610" t="s">
        <v>507</v>
      </c>
      <c r="H3610" s="33">
        <v>30.41</v>
      </c>
      <c r="I3610" t="s">
        <v>508</v>
      </c>
      <c r="J3610" s="34">
        <f>ROUND(E3610/I3607* H3610,5)</f>
        <v>1.00353</v>
      </c>
      <c r="K3610" s="35"/>
    </row>
    <row r="3611" spans="1:27" x14ac:dyDescent="0.25">
      <c r="D3611" s="36" t="s">
        <v>509</v>
      </c>
      <c r="E3611" s="35"/>
      <c r="H3611" s="35"/>
      <c r="K3611" s="33">
        <f>SUM(J3609:J3610)</f>
        <v>1.5251299999999999</v>
      </c>
    </row>
    <row r="3612" spans="1:27" x14ac:dyDescent="0.25">
      <c r="B3612" s="23" t="s">
        <v>514</v>
      </c>
      <c r="E3612" s="35"/>
      <c r="H3612" s="35"/>
      <c r="K3612" s="35"/>
    </row>
    <row r="3613" spans="1:27" x14ac:dyDescent="0.25">
      <c r="B3613" t="s">
        <v>2042</v>
      </c>
      <c r="C3613" t="s">
        <v>14</v>
      </c>
      <c r="D3613" t="s">
        <v>2043</v>
      </c>
      <c r="E3613" s="32">
        <v>1.02</v>
      </c>
      <c r="G3613" t="s">
        <v>507</v>
      </c>
      <c r="H3613" s="33">
        <v>2.4900000000000002</v>
      </c>
      <c r="I3613" t="s">
        <v>508</v>
      </c>
      <c r="J3613" s="34">
        <f>ROUND(E3613* H3613,5)</f>
        <v>2.5398000000000001</v>
      </c>
      <c r="K3613" s="35"/>
    </row>
    <row r="3614" spans="1:27" x14ac:dyDescent="0.25">
      <c r="D3614" s="36" t="s">
        <v>523</v>
      </c>
      <c r="E3614" s="35"/>
      <c r="H3614" s="35"/>
      <c r="K3614" s="33">
        <f>SUM(J3613:J3613)</f>
        <v>2.5398000000000001</v>
      </c>
    </row>
    <row r="3615" spans="1:27" x14ac:dyDescent="0.25">
      <c r="E3615" s="35"/>
      <c r="H3615" s="35"/>
      <c r="K3615" s="35"/>
    </row>
    <row r="3616" spans="1:27" x14ac:dyDescent="0.25">
      <c r="D3616" s="36" t="s">
        <v>525</v>
      </c>
      <c r="E3616" s="35"/>
      <c r="H3616" s="35">
        <v>1.5</v>
      </c>
      <c r="I3616" t="s">
        <v>526</v>
      </c>
      <c r="J3616">
        <f>ROUND(H3616/100*K3611,5)</f>
        <v>2.2880000000000001E-2</v>
      </c>
      <c r="K3616" s="35"/>
    </row>
    <row r="3617" spans="1:27" x14ac:dyDescent="0.25">
      <c r="D3617" s="36" t="s">
        <v>524</v>
      </c>
      <c r="E3617" s="35"/>
      <c r="H3617" s="35"/>
      <c r="K3617" s="37">
        <f>SUM(J3608:J3616)</f>
        <v>4.0878100000000002</v>
      </c>
    </row>
    <row r="3618" spans="1:27" x14ac:dyDescent="0.25">
      <c r="D3618" s="36" t="s">
        <v>527</v>
      </c>
      <c r="E3618" s="35"/>
      <c r="H3618" s="35"/>
      <c r="K3618" s="37">
        <f>SUM(K3617:K3617)</f>
        <v>4.0878100000000002</v>
      </c>
    </row>
    <row r="3620" spans="1:27" ht="45" customHeight="1" x14ac:dyDescent="0.25">
      <c r="A3620" s="27" t="s">
        <v>2044</v>
      </c>
      <c r="B3620" s="27" t="s">
        <v>358</v>
      </c>
      <c r="C3620" s="28" t="s">
        <v>14</v>
      </c>
      <c r="D3620" s="7" t="s">
        <v>359</v>
      </c>
      <c r="E3620" s="6"/>
      <c r="F3620" s="6"/>
      <c r="G3620" s="28"/>
      <c r="H3620" s="30" t="s">
        <v>500</v>
      </c>
      <c r="I3620" s="5">
        <v>1</v>
      </c>
      <c r="J3620" s="4"/>
      <c r="K3620" s="31">
        <f>ROUND(K3631,2)</f>
        <v>7.37</v>
      </c>
      <c r="L3620" s="29" t="s">
        <v>2045</v>
      </c>
      <c r="M3620" s="28"/>
      <c r="N3620" s="28"/>
      <c r="O3620" s="28"/>
      <c r="P3620" s="28"/>
      <c r="Q3620" s="28"/>
      <c r="R3620" s="28"/>
      <c r="S3620" s="28"/>
      <c r="T3620" s="28"/>
      <c r="U3620" s="28"/>
      <c r="V3620" s="28"/>
      <c r="W3620" s="28"/>
      <c r="X3620" s="28"/>
      <c r="Y3620" s="28"/>
      <c r="Z3620" s="28"/>
      <c r="AA3620" s="28"/>
    </row>
    <row r="3621" spans="1:27" x14ac:dyDescent="0.25">
      <c r="B3621" s="23" t="s">
        <v>502</v>
      </c>
    </row>
    <row r="3622" spans="1:27" x14ac:dyDescent="0.25">
      <c r="B3622" t="s">
        <v>1254</v>
      </c>
      <c r="C3622" t="s">
        <v>504</v>
      </c>
      <c r="D3622" t="s">
        <v>1255</v>
      </c>
      <c r="E3622" s="32">
        <v>0.02</v>
      </c>
      <c r="F3622" t="s">
        <v>506</v>
      </c>
      <c r="G3622" t="s">
        <v>507</v>
      </c>
      <c r="H3622" s="33">
        <v>26.08</v>
      </c>
      <c r="I3622" t="s">
        <v>508</v>
      </c>
      <c r="J3622" s="34">
        <f>ROUND(E3622/I3620* H3622,5)</f>
        <v>0.52159999999999995</v>
      </c>
      <c r="K3622" s="35"/>
    </row>
    <row r="3623" spans="1:27" x14ac:dyDescent="0.25">
      <c r="B3623" t="s">
        <v>1256</v>
      </c>
      <c r="C3623" t="s">
        <v>504</v>
      </c>
      <c r="D3623" t="s">
        <v>1257</v>
      </c>
      <c r="E3623" s="32">
        <v>4.2000000000000003E-2</v>
      </c>
      <c r="F3623" t="s">
        <v>506</v>
      </c>
      <c r="G3623" t="s">
        <v>507</v>
      </c>
      <c r="H3623" s="33">
        <v>30.41</v>
      </c>
      <c r="I3623" t="s">
        <v>508</v>
      </c>
      <c r="J3623" s="34">
        <f>ROUND(E3623/I3620* H3623,5)</f>
        <v>1.27722</v>
      </c>
      <c r="K3623" s="35"/>
    </row>
    <row r="3624" spans="1:27" x14ac:dyDescent="0.25">
      <c r="D3624" s="36" t="s">
        <v>509</v>
      </c>
      <c r="E3624" s="35"/>
      <c r="H3624" s="35"/>
      <c r="K3624" s="33">
        <f>SUM(J3622:J3623)</f>
        <v>1.7988200000000001</v>
      </c>
    </row>
    <row r="3625" spans="1:27" x14ac:dyDescent="0.25">
      <c r="B3625" s="23" t="s">
        <v>514</v>
      </c>
      <c r="E3625" s="35"/>
      <c r="H3625" s="35"/>
      <c r="K3625" s="35"/>
    </row>
    <row r="3626" spans="1:27" x14ac:dyDescent="0.25">
      <c r="B3626" t="s">
        <v>2046</v>
      </c>
      <c r="C3626" t="s">
        <v>14</v>
      </c>
      <c r="D3626" t="s">
        <v>2047</v>
      </c>
      <c r="E3626" s="32">
        <v>1.02</v>
      </c>
      <c r="G3626" t="s">
        <v>507</v>
      </c>
      <c r="H3626" s="33">
        <v>5.44</v>
      </c>
      <c r="I3626" t="s">
        <v>508</v>
      </c>
      <c r="J3626" s="34">
        <f>ROUND(E3626* H3626,5)</f>
        <v>5.5488</v>
      </c>
      <c r="K3626" s="35"/>
    </row>
    <row r="3627" spans="1:27" x14ac:dyDescent="0.25">
      <c r="D3627" s="36" t="s">
        <v>523</v>
      </c>
      <c r="E3627" s="35"/>
      <c r="H3627" s="35"/>
      <c r="K3627" s="33">
        <f>SUM(J3626:J3626)</f>
        <v>5.5488</v>
      </c>
    </row>
    <row r="3628" spans="1:27" x14ac:dyDescent="0.25">
      <c r="E3628" s="35"/>
      <c r="H3628" s="35"/>
      <c r="K3628" s="35"/>
    </row>
    <row r="3629" spans="1:27" x14ac:dyDescent="0.25">
      <c r="D3629" s="36" t="s">
        <v>525</v>
      </c>
      <c r="E3629" s="35"/>
      <c r="H3629" s="35">
        <v>1.5</v>
      </c>
      <c r="I3629" t="s">
        <v>526</v>
      </c>
      <c r="J3629">
        <f>ROUND(H3629/100*K3624,5)</f>
        <v>2.6980000000000001E-2</v>
      </c>
      <c r="K3629" s="35"/>
    </row>
    <row r="3630" spans="1:27" x14ac:dyDescent="0.25">
      <c r="D3630" s="36" t="s">
        <v>524</v>
      </c>
      <c r="E3630" s="35"/>
      <c r="H3630" s="35"/>
      <c r="K3630" s="37">
        <f>SUM(J3621:J3629)</f>
        <v>7.3746</v>
      </c>
    </row>
    <row r="3631" spans="1:27" x14ac:dyDescent="0.25">
      <c r="D3631" s="36" t="s">
        <v>527</v>
      </c>
      <c r="E3631" s="35"/>
      <c r="H3631" s="35"/>
      <c r="K3631" s="37">
        <f>SUM(K3630:K3630)</f>
        <v>7.3746</v>
      </c>
    </row>
    <row r="3633" spans="1:27" ht="45" customHeight="1" x14ac:dyDescent="0.25">
      <c r="A3633" s="27" t="s">
        <v>2048</v>
      </c>
      <c r="B3633" s="27" t="s">
        <v>193</v>
      </c>
      <c r="C3633" s="28" t="s">
        <v>14</v>
      </c>
      <c r="D3633" s="7" t="s">
        <v>194</v>
      </c>
      <c r="E3633" s="6"/>
      <c r="F3633" s="6"/>
      <c r="G3633" s="28"/>
      <c r="H3633" s="30" t="s">
        <v>500</v>
      </c>
      <c r="I3633" s="5">
        <v>1</v>
      </c>
      <c r="J3633" s="4"/>
      <c r="K3633" s="31">
        <f>ROUND(K3644,2)</f>
        <v>1.49</v>
      </c>
      <c r="L3633" s="29" t="s">
        <v>2049</v>
      </c>
      <c r="M3633" s="28"/>
      <c r="N3633" s="28"/>
      <c r="O3633" s="28"/>
      <c r="P3633" s="28"/>
      <c r="Q3633" s="28"/>
      <c r="R3633" s="28"/>
      <c r="S3633" s="28"/>
      <c r="T3633" s="28"/>
      <c r="U3633" s="28"/>
      <c r="V3633" s="28"/>
      <c r="W3633" s="28"/>
      <c r="X3633" s="28"/>
      <c r="Y3633" s="28"/>
      <c r="Z3633" s="28"/>
      <c r="AA3633" s="28"/>
    </row>
    <row r="3634" spans="1:27" x14ac:dyDescent="0.25">
      <c r="B3634" s="23" t="s">
        <v>502</v>
      </c>
    </row>
    <row r="3635" spans="1:27" x14ac:dyDescent="0.25">
      <c r="B3635" t="s">
        <v>1256</v>
      </c>
      <c r="C3635" t="s">
        <v>504</v>
      </c>
      <c r="D3635" t="s">
        <v>1257</v>
      </c>
      <c r="E3635" s="32">
        <v>1.6E-2</v>
      </c>
      <c r="F3635" t="s">
        <v>506</v>
      </c>
      <c r="G3635" t="s">
        <v>507</v>
      </c>
      <c r="H3635" s="33">
        <v>30.41</v>
      </c>
      <c r="I3635" t="s">
        <v>508</v>
      </c>
      <c r="J3635" s="34">
        <f>ROUND(E3635/I3633* H3635,5)</f>
        <v>0.48655999999999999</v>
      </c>
      <c r="K3635" s="35"/>
    </row>
    <row r="3636" spans="1:27" x14ac:dyDescent="0.25">
      <c r="B3636" t="s">
        <v>1254</v>
      </c>
      <c r="C3636" t="s">
        <v>504</v>
      </c>
      <c r="D3636" t="s">
        <v>1255</v>
      </c>
      <c r="E3636" s="32">
        <v>0.02</v>
      </c>
      <c r="F3636" t="s">
        <v>506</v>
      </c>
      <c r="G3636" t="s">
        <v>507</v>
      </c>
      <c r="H3636" s="33">
        <v>26.08</v>
      </c>
      <c r="I3636" t="s">
        <v>508</v>
      </c>
      <c r="J3636" s="34">
        <f>ROUND(E3636/I3633* H3636,5)</f>
        <v>0.52159999999999995</v>
      </c>
      <c r="K3636" s="35"/>
    </row>
    <row r="3637" spans="1:27" x14ac:dyDescent="0.25">
      <c r="D3637" s="36" t="s">
        <v>509</v>
      </c>
      <c r="E3637" s="35"/>
      <c r="H3637" s="35"/>
      <c r="K3637" s="33">
        <f>SUM(J3635:J3636)</f>
        <v>1.0081599999999999</v>
      </c>
    </row>
    <row r="3638" spans="1:27" x14ac:dyDescent="0.25">
      <c r="B3638" s="23" t="s">
        <v>514</v>
      </c>
      <c r="E3638" s="35"/>
      <c r="H3638" s="35"/>
      <c r="K3638" s="35"/>
    </row>
    <row r="3639" spans="1:27" x14ac:dyDescent="0.25">
      <c r="B3639" t="s">
        <v>2050</v>
      </c>
      <c r="C3639" t="s">
        <v>14</v>
      </c>
      <c r="D3639" t="s">
        <v>2051</v>
      </c>
      <c r="E3639" s="32">
        <v>1.02</v>
      </c>
      <c r="G3639" t="s">
        <v>507</v>
      </c>
      <c r="H3639" s="33">
        <v>0.46</v>
      </c>
      <c r="I3639" t="s">
        <v>508</v>
      </c>
      <c r="J3639" s="34">
        <f>ROUND(E3639* H3639,5)</f>
        <v>0.46920000000000001</v>
      </c>
      <c r="K3639" s="35"/>
    </row>
    <row r="3640" spans="1:27" x14ac:dyDescent="0.25">
      <c r="D3640" s="36" t="s">
        <v>523</v>
      </c>
      <c r="E3640" s="35"/>
      <c r="H3640" s="35"/>
      <c r="K3640" s="33">
        <f>SUM(J3639:J3639)</f>
        <v>0.46920000000000001</v>
      </c>
    </row>
    <row r="3641" spans="1:27" x14ac:dyDescent="0.25">
      <c r="E3641" s="35"/>
      <c r="H3641" s="35"/>
      <c r="K3641" s="35"/>
    </row>
    <row r="3642" spans="1:27" x14ac:dyDescent="0.25">
      <c r="D3642" s="36" t="s">
        <v>525</v>
      </c>
      <c r="E3642" s="35"/>
      <c r="H3642" s="35">
        <v>1.5</v>
      </c>
      <c r="I3642" t="s">
        <v>526</v>
      </c>
      <c r="J3642">
        <f>ROUND(H3642/100*K3637,5)</f>
        <v>1.512E-2</v>
      </c>
      <c r="K3642" s="35"/>
    </row>
    <row r="3643" spans="1:27" x14ac:dyDescent="0.25">
      <c r="D3643" s="36" t="s">
        <v>524</v>
      </c>
      <c r="E3643" s="35"/>
      <c r="H3643" s="35"/>
      <c r="K3643" s="37">
        <f>SUM(J3634:J3642)</f>
        <v>1.49248</v>
      </c>
    </row>
    <row r="3644" spans="1:27" x14ac:dyDescent="0.25">
      <c r="D3644" s="36" t="s">
        <v>527</v>
      </c>
      <c r="E3644" s="35"/>
      <c r="H3644" s="35"/>
      <c r="K3644" s="37">
        <f>SUM(K3643:K3643)</f>
        <v>1.49248</v>
      </c>
    </row>
    <row r="3646" spans="1:27" ht="45" customHeight="1" x14ac:dyDescent="0.25">
      <c r="A3646" s="27" t="s">
        <v>2052</v>
      </c>
      <c r="B3646" s="27" t="s">
        <v>377</v>
      </c>
      <c r="C3646" s="28" t="s">
        <v>14</v>
      </c>
      <c r="D3646" s="7" t="s">
        <v>378</v>
      </c>
      <c r="E3646" s="6"/>
      <c r="F3646" s="6"/>
      <c r="G3646" s="28"/>
      <c r="H3646" s="30" t="s">
        <v>500</v>
      </c>
      <c r="I3646" s="5">
        <v>1</v>
      </c>
      <c r="J3646" s="4"/>
      <c r="K3646" s="31">
        <f>ROUND(K3658,2)</f>
        <v>39.65</v>
      </c>
      <c r="L3646" s="29" t="s">
        <v>2053</v>
      </c>
      <c r="M3646" s="28"/>
      <c r="N3646" s="28"/>
      <c r="O3646" s="28"/>
      <c r="P3646" s="28"/>
      <c r="Q3646" s="28"/>
      <c r="R3646" s="28"/>
      <c r="S3646" s="28"/>
      <c r="T3646" s="28"/>
      <c r="U3646" s="28"/>
      <c r="V3646" s="28"/>
      <c r="W3646" s="28"/>
      <c r="X3646" s="28"/>
      <c r="Y3646" s="28"/>
      <c r="Z3646" s="28"/>
      <c r="AA3646" s="28"/>
    </row>
    <row r="3647" spans="1:27" x14ac:dyDescent="0.25">
      <c r="B3647" s="23" t="s">
        <v>502</v>
      </c>
    </row>
    <row r="3648" spans="1:27" x14ac:dyDescent="0.25">
      <c r="B3648" t="s">
        <v>1254</v>
      </c>
      <c r="C3648" t="s">
        <v>504</v>
      </c>
      <c r="D3648" t="s">
        <v>1255</v>
      </c>
      <c r="E3648" s="32">
        <v>0.36</v>
      </c>
      <c r="F3648" t="s">
        <v>506</v>
      </c>
      <c r="G3648" t="s">
        <v>507</v>
      </c>
      <c r="H3648" s="33">
        <v>26.08</v>
      </c>
      <c r="I3648" t="s">
        <v>508</v>
      </c>
      <c r="J3648" s="34">
        <f>ROUND(E3648/I3646* H3648,5)</f>
        <v>9.3887999999999998</v>
      </c>
      <c r="K3648" s="35"/>
    </row>
    <row r="3649" spans="1:27" x14ac:dyDescent="0.25">
      <c r="B3649" t="s">
        <v>1256</v>
      </c>
      <c r="C3649" t="s">
        <v>504</v>
      </c>
      <c r="D3649" t="s">
        <v>1257</v>
      </c>
      <c r="E3649" s="32">
        <v>0.36</v>
      </c>
      <c r="F3649" t="s">
        <v>506</v>
      </c>
      <c r="G3649" t="s">
        <v>507</v>
      </c>
      <c r="H3649" s="33">
        <v>30.41</v>
      </c>
      <c r="I3649" t="s">
        <v>508</v>
      </c>
      <c r="J3649" s="34">
        <f>ROUND(E3649/I3646* H3649,5)</f>
        <v>10.9476</v>
      </c>
      <c r="K3649" s="35"/>
    </row>
    <row r="3650" spans="1:27" x14ac:dyDescent="0.25">
      <c r="D3650" s="36" t="s">
        <v>509</v>
      </c>
      <c r="E3650" s="35"/>
      <c r="H3650" s="35"/>
      <c r="K3650" s="33">
        <f>SUM(J3648:J3649)</f>
        <v>20.336399999999998</v>
      </c>
    </row>
    <row r="3651" spans="1:27" x14ac:dyDescent="0.25">
      <c r="B3651" s="23" t="s">
        <v>514</v>
      </c>
      <c r="E3651" s="35"/>
      <c r="H3651" s="35"/>
      <c r="K3651" s="35"/>
    </row>
    <row r="3652" spans="1:27" x14ac:dyDescent="0.25">
      <c r="B3652" t="s">
        <v>2054</v>
      </c>
      <c r="C3652" t="s">
        <v>14</v>
      </c>
      <c r="D3652" t="s">
        <v>2055</v>
      </c>
      <c r="E3652" s="32">
        <v>1.02</v>
      </c>
      <c r="G3652" t="s">
        <v>507</v>
      </c>
      <c r="H3652" s="33">
        <v>3.16</v>
      </c>
      <c r="I3652" t="s">
        <v>508</v>
      </c>
      <c r="J3652" s="34">
        <f>ROUND(E3652* H3652,5)</f>
        <v>3.2231999999999998</v>
      </c>
      <c r="K3652" s="35"/>
    </row>
    <row r="3653" spans="1:27" x14ac:dyDescent="0.25">
      <c r="B3653" t="s">
        <v>2056</v>
      </c>
      <c r="C3653" t="s">
        <v>14</v>
      </c>
      <c r="D3653" t="s">
        <v>2057</v>
      </c>
      <c r="E3653" s="32">
        <v>3.06</v>
      </c>
      <c r="G3653" t="s">
        <v>507</v>
      </c>
      <c r="H3653" s="33">
        <v>5.16</v>
      </c>
      <c r="I3653" t="s">
        <v>508</v>
      </c>
      <c r="J3653" s="34">
        <f>ROUND(E3653* H3653,5)</f>
        <v>15.7896</v>
      </c>
      <c r="K3653" s="35"/>
    </row>
    <row r="3654" spans="1:27" x14ac:dyDescent="0.25">
      <c r="D3654" s="36" t="s">
        <v>523</v>
      </c>
      <c r="E3654" s="35"/>
      <c r="H3654" s="35"/>
      <c r="K3654" s="33">
        <f>SUM(J3652:J3653)</f>
        <v>19.012799999999999</v>
      </c>
    </row>
    <row r="3655" spans="1:27" x14ac:dyDescent="0.25">
      <c r="E3655" s="35"/>
      <c r="H3655" s="35"/>
      <c r="K3655" s="35"/>
    </row>
    <row r="3656" spans="1:27" x14ac:dyDescent="0.25">
      <c r="D3656" s="36" t="s">
        <v>525</v>
      </c>
      <c r="E3656" s="35"/>
      <c r="H3656" s="35">
        <v>1.5</v>
      </c>
      <c r="I3656" t="s">
        <v>526</v>
      </c>
      <c r="J3656">
        <f>ROUND(H3656/100*K3650,5)</f>
        <v>0.30504999999999999</v>
      </c>
      <c r="K3656" s="35"/>
    </row>
    <row r="3657" spans="1:27" x14ac:dyDescent="0.25">
      <c r="D3657" s="36" t="s">
        <v>524</v>
      </c>
      <c r="E3657" s="35"/>
      <c r="H3657" s="35"/>
      <c r="K3657" s="37">
        <f>SUM(J3647:J3656)</f>
        <v>39.654249999999998</v>
      </c>
    </row>
    <row r="3658" spans="1:27" x14ac:dyDescent="0.25">
      <c r="D3658" s="36" t="s">
        <v>527</v>
      </c>
      <c r="E3658" s="35"/>
      <c r="H3658" s="35"/>
      <c r="K3658" s="37">
        <f>SUM(K3657:K3657)</f>
        <v>39.654249999999998</v>
      </c>
    </row>
    <row r="3660" spans="1:27" ht="45" customHeight="1" x14ac:dyDescent="0.25">
      <c r="A3660" s="27" t="s">
        <v>2058</v>
      </c>
      <c r="B3660" s="27" t="s">
        <v>128</v>
      </c>
      <c r="C3660" s="28" t="s">
        <v>14</v>
      </c>
      <c r="D3660" s="7" t="s">
        <v>129</v>
      </c>
      <c r="E3660" s="6"/>
      <c r="F3660" s="6"/>
      <c r="G3660" s="28"/>
      <c r="H3660" s="30" t="s">
        <v>500</v>
      </c>
      <c r="I3660" s="5">
        <v>1</v>
      </c>
      <c r="J3660" s="4"/>
      <c r="K3660" s="31">
        <f>ROUND(K3671,2)</f>
        <v>1.95</v>
      </c>
      <c r="L3660" s="29" t="s">
        <v>2059</v>
      </c>
      <c r="M3660" s="28"/>
      <c r="N3660" s="28"/>
      <c r="O3660" s="28"/>
      <c r="P3660" s="28"/>
      <c r="Q3660" s="28"/>
      <c r="R3660" s="28"/>
      <c r="S3660" s="28"/>
      <c r="T3660" s="28"/>
      <c r="U3660" s="28"/>
      <c r="V3660" s="28"/>
      <c r="W3660" s="28"/>
      <c r="X3660" s="28"/>
      <c r="Y3660" s="28"/>
      <c r="Z3660" s="28"/>
      <c r="AA3660" s="28"/>
    </row>
    <row r="3661" spans="1:27" x14ac:dyDescent="0.25">
      <c r="B3661" s="23" t="s">
        <v>502</v>
      </c>
    </row>
    <row r="3662" spans="1:27" x14ac:dyDescent="0.25">
      <c r="B3662" t="s">
        <v>1256</v>
      </c>
      <c r="C3662" t="s">
        <v>504</v>
      </c>
      <c r="D3662" t="s">
        <v>1257</v>
      </c>
      <c r="E3662" s="32">
        <v>1.4999999999999999E-2</v>
      </c>
      <c r="F3662" t="s">
        <v>506</v>
      </c>
      <c r="G3662" t="s">
        <v>507</v>
      </c>
      <c r="H3662" s="33">
        <v>30.41</v>
      </c>
      <c r="I3662" t="s">
        <v>508</v>
      </c>
      <c r="J3662" s="34">
        <f>ROUND(E3662/I3660* H3662,5)</f>
        <v>0.45615</v>
      </c>
      <c r="K3662" s="35"/>
    </row>
    <row r="3663" spans="1:27" x14ac:dyDescent="0.25">
      <c r="B3663" t="s">
        <v>1254</v>
      </c>
      <c r="C3663" t="s">
        <v>504</v>
      </c>
      <c r="D3663" t="s">
        <v>1255</v>
      </c>
      <c r="E3663" s="32">
        <v>1.4999999999999999E-2</v>
      </c>
      <c r="F3663" t="s">
        <v>506</v>
      </c>
      <c r="G3663" t="s">
        <v>507</v>
      </c>
      <c r="H3663" s="33">
        <v>26.08</v>
      </c>
      <c r="I3663" t="s">
        <v>508</v>
      </c>
      <c r="J3663" s="34">
        <f>ROUND(E3663/I3660* H3663,5)</f>
        <v>0.39119999999999999</v>
      </c>
      <c r="K3663" s="35"/>
    </row>
    <row r="3664" spans="1:27" x14ac:dyDescent="0.25">
      <c r="D3664" s="36" t="s">
        <v>509</v>
      </c>
      <c r="E3664" s="35"/>
      <c r="H3664" s="35"/>
      <c r="K3664" s="33">
        <f>SUM(J3662:J3663)</f>
        <v>0.84735000000000005</v>
      </c>
    </row>
    <row r="3665" spans="1:27" x14ac:dyDescent="0.25">
      <c r="B3665" s="23" t="s">
        <v>514</v>
      </c>
      <c r="E3665" s="35"/>
      <c r="H3665" s="35"/>
      <c r="K3665" s="35"/>
    </row>
    <row r="3666" spans="1:27" x14ac:dyDescent="0.25">
      <c r="B3666" t="s">
        <v>2060</v>
      </c>
      <c r="C3666" t="s">
        <v>14</v>
      </c>
      <c r="D3666" t="s">
        <v>2061</v>
      </c>
      <c r="E3666" s="32">
        <v>1.02</v>
      </c>
      <c r="G3666" t="s">
        <v>507</v>
      </c>
      <c r="H3666" s="33">
        <v>1.07</v>
      </c>
      <c r="I3666" t="s">
        <v>508</v>
      </c>
      <c r="J3666" s="34">
        <f>ROUND(E3666* H3666,5)</f>
        <v>1.0913999999999999</v>
      </c>
      <c r="K3666" s="35"/>
    </row>
    <row r="3667" spans="1:27" x14ac:dyDescent="0.25">
      <c r="D3667" s="36" t="s">
        <v>523</v>
      </c>
      <c r="E3667" s="35"/>
      <c r="H3667" s="35"/>
      <c r="K3667" s="33">
        <f>SUM(J3666:J3666)</f>
        <v>1.0913999999999999</v>
      </c>
    </row>
    <row r="3668" spans="1:27" x14ac:dyDescent="0.25">
      <c r="E3668" s="35"/>
      <c r="H3668" s="35"/>
      <c r="K3668" s="35"/>
    </row>
    <row r="3669" spans="1:27" x14ac:dyDescent="0.25">
      <c r="D3669" s="36" t="s">
        <v>525</v>
      </c>
      <c r="E3669" s="35"/>
      <c r="H3669" s="35">
        <v>1.5</v>
      </c>
      <c r="I3669" t="s">
        <v>526</v>
      </c>
      <c r="J3669">
        <f>ROUND(H3669/100*K3664,5)</f>
        <v>1.2710000000000001E-2</v>
      </c>
      <c r="K3669" s="35"/>
    </row>
    <row r="3670" spans="1:27" x14ac:dyDescent="0.25">
      <c r="D3670" s="36" t="s">
        <v>524</v>
      </c>
      <c r="E3670" s="35"/>
      <c r="H3670" s="35"/>
      <c r="K3670" s="37">
        <f>SUM(J3661:J3669)</f>
        <v>1.95146</v>
      </c>
    </row>
    <row r="3671" spans="1:27" x14ac:dyDescent="0.25">
      <c r="D3671" s="36" t="s">
        <v>527</v>
      </c>
      <c r="E3671" s="35"/>
      <c r="H3671" s="35"/>
      <c r="K3671" s="37">
        <f>SUM(K3670:K3670)</f>
        <v>1.95146</v>
      </c>
    </row>
    <row r="3673" spans="1:27" ht="45" customHeight="1" x14ac:dyDescent="0.25">
      <c r="A3673" s="27" t="s">
        <v>2062</v>
      </c>
      <c r="B3673" s="27" t="s">
        <v>126</v>
      </c>
      <c r="C3673" s="28" t="s">
        <v>14</v>
      </c>
      <c r="D3673" s="7" t="s">
        <v>127</v>
      </c>
      <c r="E3673" s="6"/>
      <c r="F3673" s="6"/>
      <c r="G3673" s="28"/>
      <c r="H3673" s="30" t="s">
        <v>500</v>
      </c>
      <c r="I3673" s="5">
        <v>1</v>
      </c>
      <c r="J3673" s="4"/>
      <c r="K3673" s="31">
        <f>ROUND(K3684,2)</f>
        <v>2.87</v>
      </c>
      <c r="L3673" s="29" t="s">
        <v>2063</v>
      </c>
      <c r="M3673" s="28"/>
      <c r="N3673" s="28"/>
      <c r="O3673" s="28"/>
      <c r="P3673" s="28"/>
      <c r="Q3673" s="28"/>
      <c r="R3673" s="28"/>
      <c r="S3673" s="28"/>
      <c r="T3673" s="28"/>
      <c r="U3673" s="28"/>
      <c r="V3673" s="28"/>
      <c r="W3673" s="28"/>
      <c r="X3673" s="28"/>
      <c r="Y3673" s="28"/>
      <c r="Z3673" s="28"/>
      <c r="AA3673" s="28"/>
    </row>
    <row r="3674" spans="1:27" x14ac:dyDescent="0.25">
      <c r="B3674" s="23" t="s">
        <v>502</v>
      </c>
    </row>
    <row r="3675" spans="1:27" x14ac:dyDescent="0.25">
      <c r="B3675" t="s">
        <v>1254</v>
      </c>
      <c r="C3675" t="s">
        <v>504</v>
      </c>
      <c r="D3675" t="s">
        <v>1255</v>
      </c>
      <c r="E3675" s="32">
        <v>1.4999999999999999E-2</v>
      </c>
      <c r="F3675" t="s">
        <v>506</v>
      </c>
      <c r="G3675" t="s">
        <v>507</v>
      </c>
      <c r="H3675" s="33">
        <v>26.08</v>
      </c>
      <c r="I3675" t="s">
        <v>508</v>
      </c>
      <c r="J3675" s="34">
        <f>ROUND(E3675/I3673* H3675,5)</f>
        <v>0.39119999999999999</v>
      </c>
      <c r="K3675" s="35"/>
    </row>
    <row r="3676" spans="1:27" x14ac:dyDescent="0.25">
      <c r="B3676" t="s">
        <v>1256</v>
      </c>
      <c r="C3676" t="s">
        <v>504</v>
      </c>
      <c r="D3676" t="s">
        <v>1257</v>
      </c>
      <c r="E3676" s="32">
        <v>1.4999999999999999E-2</v>
      </c>
      <c r="F3676" t="s">
        <v>506</v>
      </c>
      <c r="G3676" t="s">
        <v>507</v>
      </c>
      <c r="H3676" s="33">
        <v>30.41</v>
      </c>
      <c r="I3676" t="s">
        <v>508</v>
      </c>
      <c r="J3676" s="34">
        <f>ROUND(E3676/I3673* H3676,5)</f>
        <v>0.45615</v>
      </c>
      <c r="K3676" s="35"/>
    </row>
    <row r="3677" spans="1:27" x14ac:dyDescent="0.25">
      <c r="D3677" s="36" t="s">
        <v>509</v>
      </c>
      <c r="E3677" s="35"/>
      <c r="H3677" s="35"/>
      <c r="K3677" s="33">
        <f>SUM(J3675:J3676)</f>
        <v>0.84735000000000005</v>
      </c>
    </row>
    <row r="3678" spans="1:27" x14ac:dyDescent="0.25">
      <c r="B3678" s="23" t="s">
        <v>514</v>
      </c>
      <c r="E3678" s="35"/>
      <c r="H3678" s="35"/>
      <c r="K3678" s="35"/>
    </row>
    <row r="3679" spans="1:27" x14ac:dyDescent="0.25">
      <c r="B3679" t="s">
        <v>2064</v>
      </c>
      <c r="C3679" t="s">
        <v>14</v>
      </c>
      <c r="D3679" t="s">
        <v>2065</v>
      </c>
      <c r="E3679" s="32">
        <v>1.02</v>
      </c>
      <c r="G3679" t="s">
        <v>507</v>
      </c>
      <c r="H3679" s="33">
        <v>1.97</v>
      </c>
      <c r="I3679" t="s">
        <v>508</v>
      </c>
      <c r="J3679" s="34">
        <f>ROUND(E3679* H3679,5)</f>
        <v>2.0093999999999999</v>
      </c>
      <c r="K3679" s="35"/>
    </row>
    <row r="3680" spans="1:27" x14ac:dyDescent="0.25">
      <c r="D3680" s="36" t="s">
        <v>523</v>
      </c>
      <c r="E3680" s="35"/>
      <c r="H3680" s="35"/>
      <c r="K3680" s="33">
        <f>SUM(J3679:J3679)</f>
        <v>2.0093999999999999</v>
      </c>
    </row>
    <row r="3681" spans="1:27" x14ac:dyDescent="0.25">
      <c r="E3681" s="35"/>
      <c r="H3681" s="35"/>
      <c r="K3681" s="35"/>
    </row>
    <row r="3682" spans="1:27" x14ac:dyDescent="0.25">
      <c r="D3682" s="36" t="s">
        <v>525</v>
      </c>
      <c r="E3682" s="35"/>
      <c r="H3682" s="35">
        <v>1.5</v>
      </c>
      <c r="I3682" t="s">
        <v>526</v>
      </c>
      <c r="J3682">
        <f>ROUND(H3682/100*K3677,5)</f>
        <v>1.2710000000000001E-2</v>
      </c>
      <c r="K3682" s="35"/>
    </row>
    <row r="3683" spans="1:27" x14ac:dyDescent="0.25">
      <c r="D3683" s="36" t="s">
        <v>524</v>
      </c>
      <c r="E3683" s="35"/>
      <c r="H3683" s="35"/>
      <c r="K3683" s="37">
        <f>SUM(J3674:J3682)</f>
        <v>2.8694600000000001</v>
      </c>
    </row>
    <row r="3684" spans="1:27" x14ac:dyDescent="0.25">
      <c r="D3684" s="36" t="s">
        <v>527</v>
      </c>
      <c r="E3684" s="35"/>
      <c r="H3684" s="35"/>
      <c r="K3684" s="37">
        <f>SUM(K3683:K3683)</f>
        <v>2.8694600000000001</v>
      </c>
    </row>
    <row r="3686" spans="1:27" ht="45" customHeight="1" x14ac:dyDescent="0.25">
      <c r="A3686" s="27" t="s">
        <v>2066</v>
      </c>
      <c r="B3686" s="27" t="s">
        <v>130</v>
      </c>
      <c r="C3686" s="28" t="s">
        <v>14</v>
      </c>
      <c r="D3686" s="7" t="s">
        <v>131</v>
      </c>
      <c r="E3686" s="6"/>
      <c r="F3686" s="6"/>
      <c r="G3686" s="28"/>
      <c r="H3686" s="30" t="s">
        <v>500</v>
      </c>
      <c r="I3686" s="5">
        <v>1</v>
      </c>
      <c r="J3686" s="4"/>
      <c r="K3686" s="31">
        <f>ROUND(K3697,2)</f>
        <v>3.56</v>
      </c>
      <c r="L3686" s="29" t="s">
        <v>1268</v>
      </c>
      <c r="M3686" s="28"/>
      <c r="N3686" s="28"/>
      <c r="O3686" s="28"/>
      <c r="P3686" s="28"/>
      <c r="Q3686" s="28"/>
      <c r="R3686" s="28"/>
      <c r="S3686" s="28"/>
      <c r="T3686" s="28"/>
      <c r="U3686" s="28"/>
      <c r="V3686" s="28"/>
      <c r="W3686" s="28"/>
      <c r="X3686" s="28"/>
      <c r="Y3686" s="28"/>
      <c r="Z3686" s="28"/>
      <c r="AA3686" s="28"/>
    </row>
    <row r="3687" spans="1:27" x14ac:dyDescent="0.25">
      <c r="B3687" s="23" t="s">
        <v>502</v>
      </c>
    </row>
    <row r="3688" spans="1:27" x14ac:dyDescent="0.25">
      <c r="B3688" t="s">
        <v>1254</v>
      </c>
      <c r="C3688" t="s">
        <v>504</v>
      </c>
      <c r="D3688" t="s">
        <v>1255</v>
      </c>
      <c r="E3688" s="32">
        <v>1.4999999999999999E-2</v>
      </c>
      <c r="F3688" t="s">
        <v>506</v>
      </c>
      <c r="G3688" t="s">
        <v>507</v>
      </c>
      <c r="H3688" s="33">
        <v>26.08</v>
      </c>
      <c r="I3688" t="s">
        <v>508</v>
      </c>
      <c r="J3688" s="34">
        <f>ROUND(E3688/I3686* H3688,5)</f>
        <v>0.39119999999999999</v>
      </c>
      <c r="K3688" s="35"/>
    </row>
    <row r="3689" spans="1:27" x14ac:dyDescent="0.25">
      <c r="B3689" t="s">
        <v>1256</v>
      </c>
      <c r="C3689" t="s">
        <v>504</v>
      </c>
      <c r="D3689" t="s">
        <v>1257</v>
      </c>
      <c r="E3689" s="32">
        <v>1.4999999999999999E-2</v>
      </c>
      <c r="F3689" t="s">
        <v>506</v>
      </c>
      <c r="G3689" t="s">
        <v>507</v>
      </c>
      <c r="H3689" s="33">
        <v>30.41</v>
      </c>
      <c r="I3689" t="s">
        <v>508</v>
      </c>
      <c r="J3689" s="34">
        <f>ROUND(E3689/I3686* H3689,5)</f>
        <v>0.45615</v>
      </c>
      <c r="K3689" s="35"/>
    </row>
    <row r="3690" spans="1:27" x14ac:dyDescent="0.25">
      <c r="D3690" s="36" t="s">
        <v>509</v>
      </c>
      <c r="E3690" s="35"/>
      <c r="H3690" s="35"/>
      <c r="K3690" s="33">
        <f>SUM(J3688:J3689)</f>
        <v>0.84735000000000005</v>
      </c>
    </row>
    <row r="3691" spans="1:27" x14ac:dyDescent="0.25">
      <c r="B3691" s="23" t="s">
        <v>514</v>
      </c>
      <c r="E3691" s="35"/>
      <c r="H3691" s="35"/>
      <c r="K3691" s="35"/>
    </row>
    <row r="3692" spans="1:27" x14ac:dyDescent="0.25">
      <c r="B3692" t="s">
        <v>1269</v>
      </c>
      <c r="C3692" t="s">
        <v>14</v>
      </c>
      <c r="D3692" t="s">
        <v>1270</v>
      </c>
      <c r="E3692" s="32">
        <v>1.02</v>
      </c>
      <c r="G3692" t="s">
        <v>507</v>
      </c>
      <c r="H3692" s="33">
        <v>2.65</v>
      </c>
      <c r="I3692" t="s">
        <v>508</v>
      </c>
      <c r="J3692" s="34">
        <f>ROUND(E3692* H3692,5)</f>
        <v>2.7029999999999998</v>
      </c>
      <c r="K3692" s="35"/>
    </row>
    <row r="3693" spans="1:27" x14ac:dyDescent="0.25">
      <c r="D3693" s="36" t="s">
        <v>523</v>
      </c>
      <c r="E3693" s="35"/>
      <c r="H3693" s="35"/>
      <c r="K3693" s="33">
        <f>SUM(J3692:J3692)</f>
        <v>2.7029999999999998</v>
      </c>
    </row>
    <row r="3694" spans="1:27" x14ac:dyDescent="0.25">
      <c r="E3694" s="35"/>
      <c r="H3694" s="35"/>
      <c r="K3694" s="35"/>
    </row>
    <row r="3695" spans="1:27" x14ac:dyDescent="0.25">
      <c r="D3695" s="36" t="s">
        <v>525</v>
      </c>
      <c r="E3695" s="35"/>
      <c r="H3695" s="35">
        <v>1.5</v>
      </c>
      <c r="I3695" t="s">
        <v>526</v>
      </c>
      <c r="J3695">
        <f>ROUND(H3695/100*K3690,5)</f>
        <v>1.2710000000000001E-2</v>
      </c>
      <c r="K3695" s="35"/>
    </row>
    <row r="3696" spans="1:27" x14ac:dyDescent="0.25">
      <c r="D3696" s="36" t="s">
        <v>524</v>
      </c>
      <c r="E3696" s="35"/>
      <c r="H3696" s="35"/>
      <c r="K3696" s="37">
        <f>SUM(J3687:J3695)</f>
        <v>3.5630600000000001</v>
      </c>
    </row>
    <row r="3697" spans="1:27" x14ac:dyDescent="0.25">
      <c r="D3697" s="36" t="s">
        <v>527</v>
      </c>
      <c r="E3697" s="35"/>
      <c r="H3697" s="35"/>
      <c r="K3697" s="37">
        <f>SUM(K3696:K3696)</f>
        <v>3.5630600000000001</v>
      </c>
    </row>
    <row r="3699" spans="1:27" ht="45" customHeight="1" x14ac:dyDescent="0.25">
      <c r="A3699" s="27" t="s">
        <v>2067</v>
      </c>
      <c r="B3699" s="27" t="s">
        <v>118</v>
      </c>
      <c r="C3699" s="28" t="s">
        <v>14</v>
      </c>
      <c r="D3699" s="7" t="s">
        <v>119</v>
      </c>
      <c r="E3699" s="6"/>
      <c r="F3699" s="6"/>
      <c r="G3699" s="28"/>
      <c r="H3699" s="30" t="s">
        <v>500</v>
      </c>
      <c r="I3699" s="5">
        <v>1</v>
      </c>
      <c r="J3699" s="4"/>
      <c r="K3699" s="31">
        <f>ROUND(K3710,2)</f>
        <v>9.59</v>
      </c>
      <c r="L3699" s="29" t="s">
        <v>2068</v>
      </c>
      <c r="M3699" s="28"/>
      <c r="N3699" s="28"/>
      <c r="O3699" s="28"/>
      <c r="P3699" s="28"/>
      <c r="Q3699" s="28"/>
      <c r="R3699" s="28"/>
      <c r="S3699" s="28"/>
      <c r="T3699" s="28"/>
      <c r="U3699" s="28"/>
      <c r="V3699" s="28"/>
      <c r="W3699" s="28"/>
      <c r="X3699" s="28"/>
      <c r="Y3699" s="28"/>
      <c r="Z3699" s="28"/>
      <c r="AA3699" s="28"/>
    </row>
    <row r="3700" spans="1:27" x14ac:dyDescent="0.25">
      <c r="B3700" s="23" t="s">
        <v>502</v>
      </c>
    </row>
    <row r="3701" spans="1:27" x14ac:dyDescent="0.25">
      <c r="B3701" t="s">
        <v>1256</v>
      </c>
      <c r="C3701" t="s">
        <v>504</v>
      </c>
      <c r="D3701" t="s">
        <v>1257</v>
      </c>
      <c r="E3701" s="32">
        <v>0.04</v>
      </c>
      <c r="F3701" t="s">
        <v>506</v>
      </c>
      <c r="G3701" t="s">
        <v>507</v>
      </c>
      <c r="H3701" s="33">
        <v>30.41</v>
      </c>
      <c r="I3701" t="s">
        <v>508</v>
      </c>
      <c r="J3701" s="34">
        <f>ROUND(E3701/I3699* H3701,5)</f>
        <v>1.2163999999999999</v>
      </c>
      <c r="K3701" s="35"/>
    </row>
    <row r="3702" spans="1:27" x14ac:dyDescent="0.25">
      <c r="B3702" t="s">
        <v>1254</v>
      </c>
      <c r="C3702" t="s">
        <v>504</v>
      </c>
      <c r="D3702" t="s">
        <v>1255</v>
      </c>
      <c r="E3702" s="32">
        <v>0.04</v>
      </c>
      <c r="F3702" t="s">
        <v>506</v>
      </c>
      <c r="G3702" t="s">
        <v>507</v>
      </c>
      <c r="H3702" s="33">
        <v>26.08</v>
      </c>
      <c r="I3702" t="s">
        <v>508</v>
      </c>
      <c r="J3702" s="34">
        <f>ROUND(E3702/I3699* H3702,5)</f>
        <v>1.0431999999999999</v>
      </c>
      <c r="K3702" s="35"/>
    </row>
    <row r="3703" spans="1:27" x14ac:dyDescent="0.25">
      <c r="D3703" s="36" t="s">
        <v>509</v>
      </c>
      <c r="E3703" s="35"/>
      <c r="H3703" s="35"/>
      <c r="K3703" s="33">
        <f>SUM(J3701:J3702)</f>
        <v>2.2595999999999998</v>
      </c>
    </row>
    <row r="3704" spans="1:27" x14ac:dyDescent="0.25">
      <c r="B3704" s="23" t="s">
        <v>514</v>
      </c>
      <c r="E3704" s="35"/>
      <c r="H3704" s="35"/>
      <c r="K3704" s="35"/>
    </row>
    <row r="3705" spans="1:27" x14ac:dyDescent="0.25">
      <c r="B3705" t="s">
        <v>2069</v>
      </c>
      <c r="C3705" t="s">
        <v>14</v>
      </c>
      <c r="D3705" t="s">
        <v>2070</v>
      </c>
      <c r="E3705" s="32">
        <v>1.02</v>
      </c>
      <c r="G3705" t="s">
        <v>507</v>
      </c>
      <c r="H3705" s="33">
        <v>7.15</v>
      </c>
      <c r="I3705" t="s">
        <v>508</v>
      </c>
      <c r="J3705" s="34">
        <f>ROUND(E3705* H3705,5)</f>
        <v>7.2930000000000001</v>
      </c>
      <c r="K3705" s="35"/>
    </row>
    <row r="3706" spans="1:27" x14ac:dyDescent="0.25">
      <c r="D3706" s="36" t="s">
        <v>523</v>
      </c>
      <c r="E3706" s="35"/>
      <c r="H3706" s="35"/>
      <c r="K3706" s="33">
        <f>SUM(J3705:J3705)</f>
        <v>7.2930000000000001</v>
      </c>
    </row>
    <row r="3707" spans="1:27" x14ac:dyDescent="0.25">
      <c r="E3707" s="35"/>
      <c r="H3707" s="35"/>
      <c r="K3707" s="35"/>
    </row>
    <row r="3708" spans="1:27" x14ac:dyDescent="0.25">
      <c r="D3708" s="36" t="s">
        <v>525</v>
      </c>
      <c r="E3708" s="35"/>
      <c r="H3708" s="35">
        <v>1.5</v>
      </c>
      <c r="I3708" t="s">
        <v>526</v>
      </c>
      <c r="J3708">
        <f>ROUND(H3708/100*K3703,5)</f>
        <v>3.3890000000000003E-2</v>
      </c>
      <c r="K3708" s="35"/>
    </row>
    <row r="3709" spans="1:27" x14ac:dyDescent="0.25">
      <c r="D3709" s="36" t="s">
        <v>524</v>
      </c>
      <c r="E3709" s="35"/>
      <c r="H3709" s="35"/>
      <c r="K3709" s="37">
        <f>SUM(J3700:J3708)</f>
        <v>9.5864899999999995</v>
      </c>
    </row>
    <row r="3710" spans="1:27" x14ac:dyDescent="0.25">
      <c r="D3710" s="36" t="s">
        <v>527</v>
      </c>
      <c r="E3710" s="35"/>
      <c r="H3710" s="35"/>
      <c r="K3710" s="37">
        <f>SUM(K3709:K3709)</f>
        <v>9.5864899999999995</v>
      </c>
    </row>
    <row r="3712" spans="1:27" ht="45" customHeight="1" x14ac:dyDescent="0.25">
      <c r="A3712" s="27" t="s">
        <v>2071</v>
      </c>
      <c r="B3712" s="27" t="s">
        <v>451</v>
      </c>
      <c r="C3712" s="28" t="s">
        <v>14</v>
      </c>
      <c r="D3712" s="7" t="s">
        <v>452</v>
      </c>
      <c r="E3712" s="6"/>
      <c r="F3712" s="6"/>
      <c r="G3712" s="28"/>
      <c r="H3712" s="30" t="s">
        <v>500</v>
      </c>
      <c r="I3712" s="5">
        <v>1</v>
      </c>
      <c r="J3712" s="4"/>
      <c r="K3712" s="31">
        <f>ROUND(K3723,2)</f>
        <v>8.73</v>
      </c>
      <c r="L3712" s="29" t="s">
        <v>2072</v>
      </c>
      <c r="M3712" s="28"/>
      <c r="N3712" s="28"/>
      <c r="O3712" s="28"/>
      <c r="P3712" s="28"/>
      <c r="Q3712" s="28"/>
      <c r="R3712" s="28"/>
      <c r="S3712" s="28"/>
      <c r="T3712" s="28"/>
      <c r="U3712" s="28"/>
      <c r="V3712" s="28"/>
      <c r="W3712" s="28"/>
      <c r="X3712" s="28"/>
      <c r="Y3712" s="28"/>
      <c r="Z3712" s="28"/>
      <c r="AA3712" s="28"/>
    </row>
    <row r="3713" spans="1:27" x14ac:dyDescent="0.25">
      <c r="B3713" s="23" t="s">
        <v>502</v>
      </c>
    </row>
    <row r="3714" spans="1:27" x14ac:dyDescent="0.25">
      <c r="B3714" t="s">
        <v>1256</v>
      </c>
      <c r="C3714" t="s">
        <v>504</v>
      </c>
      <c r="D3714" t="s">
        <v>1257</v>
      </c>
      <c r="E3714" s="32">
        <v>4.8000000000000001E-2</v>
      </c>
      <c r="F3714" t="s">
        <v>506</v>
      </c>
      <c r="G3714" t="s">
        <v>507</v>
      </c>
      <c r="H3714" s="33">
        <v>30.41</v>
      </c>
      <c r="I3714" t="s">
        <v>508</v>
      </c>
      <c r="J3714" s="34">
        <f>ROUND(E3714/I3712* H3714,5)</f>
        <v>1.4596800000000001</v>
      </c>
      <c r="K3714" s="35"/>
    </row>
    <row r="3715" spans="1:27" x14ac:dyDescent="0.25">
      <c r="B3715" t="s">
        <v>1254</v>
      </c>
      <c r="C3715" t="s">
        <v>504</v>
      </c>
      <c r="D3715" t="s">
        <v>1255</v>
      </c>
      <c r="E3715" s="32">
        <v>4.8000000000000001E-2</v>
      </c>
      <c r="F3715" t="s">
        <v>506</v>
      </c>
      <c r="G3715" t="s">
        <v>507</v>
      </c>
      <c r="H3715" s="33">
        <v>26.08</v>
      </c>
      <c r="I3715" t="s">
        <v>508</v>
      </c>
      <c r="J3715" s="34">
        <f>ROUND(E3715/I3712* H3715,5)</f>
        <v>1.2518400000000001</v>
      </c>
      <c r="K3715" s="35"/>
    </row>
    <row r="3716" spans="1:27" x14ac:dyDescent="0.25">
      <c r="D3716" s="36" t="s">
        <v>509</v>
      </c>
      <c r="E3716" s="35"/>
      <c r="H3716" s="35"/>
      <c r="K3716" s="33">
        <f>SUM(J3714:J3715)</f>
        <v>2.7115200000000002</v>
      </c>
    </row>
    <row r="3717" spans="1:27" x14ac:dyDescent="0.25">
      <c r="B3717" s="23" t="s">
        <v>514</v>
      </c>
      <c r="E3717" s="35"/>
      <c r="H3717" s="35"/>
      <c r="K3717" s="35"/>
    </row>
    <row r="3718" spans="1:27" x14ac:dyDescent="0.25">
      <c r="B3718" t="s">
        <v>2073</v>
      </c>
      <c r="C3718" t="s">
        <v>14</v>
      </c>
      <c r="D3718" t="s">
        <v>2074</v>
      </c>
      <c r="E3718" s="32">
        <v>1.02</v>
      </c>
      <c r="G3718" t="s">
        <v>507</v>
      </c>
      <c r="H3718" s="33">
        <v>5.86</v>
      </c>
      <c r="I3718" t="s">
        <v>508</v>
      </c>
      <c r="J3718" s="34">
        <f>ROUND(E3718* H3718,5)</f>
        <v>5.9771999999999998</v>
      </c>
      <c r="K3718" s="35"/>
    </row>
    <row r="3719" spans="1:27" x14ac:dyDescent="0.25">
      <c r="D3719" s="36" t="s">
        <v>523</v>
      </c>
      <c r="E3719" s="35"/>
      <c r="H3719" s="35"/>
      <c r="K3719" s="33">
        <f>SUM(J3718:J3718)</f>
        <v>5.9771999999999998</v>
      </c>
    </row>
    <row r="3720" spans="1:27" x14ac:dyDescent="0.25">
      <c r="E3720" s="35"/>
      <c r="H3720" s="35"/>
      <c r="K3720" s="35"/>
    </row>
    <row r="3721" spans="1:27" x14ac:dyDescent="0.25">
      <c r="D3721" s="36" t="s">
        <v>525</v>
      </c>
      <c r="E3721" s="35"/>
      <c r="H3721" s="35">
        <v>1.5</v>
      </c>
      <c r="I3721" t="s">
        <v>526</v>
      </c>
      <c r="J3721">
        <f>ROUND(H3721/100*K3716,5)</f>
        <v>4.0669999999999998E-2</v>
      </c>
      <c r="K3721" s="35"/>
    </row>
    <row r="3722" spans="1:27" x14ac:dyDescent="0.25">
      <c r="D3722" s="36" t="s">
        <v>524</v>
      </c>
      <c r="E3722" s="35"/>
      <c r="H3722" s="35"/>
      <c r="K3722" s="37">
        <f>SUM(J3713:J3721)</f>
        <v>8.7293900000000004</v>
      </c>
    </row>
    <row r="3723" spans="1:27" x14ac:dyDescent="0.25">
      <c r="D3723" s="36" t="s">
        <v>527</v>
      </c>
      <c r="E3723" s="35"/>
      <c r="H3723" s="35"/>
      <c r="K3723" s="37">
        <f>SUM(K3722:K3722)</f>
        <v>8.7293900000000004</v>
      </c>
    </row>
    <row r="3725" spans="1:27" ht="45" customHeight="1" x14ac:dyDescent="0.25">
      <c r="A3725" s="27" t="s">
        <v>2075</v>
      </c>
      <c r="B3725" s="27" t="s">
        <v>453</v>
      </c>
      <c r="C3725" s="28" t="s">
        <v>14</v>
      </c>
      <c r="D3725" s="7" t="s">
        <v>454</v>
      </c>
      <c r="E3725" s="6"/>
      <c r="F3725" s="6"/>
      <c r="G3725" s="28"/>
      <c r="H3725" s="30" t="s">
        <v>500</v>
      </c>
      <c r="I3725" s="5">
        <v>1</v>
      </c>
      <c r="J3725" s="4"/>
      <c r="K3725" s="31">
        <f>ROUND(K3737,2)</f>
        <v>13.05</v>
      </c>
      <c r="L3725" s="29" t="s">
        <v>2076</v>
      </c>
      <c r="M3725" s="28"/>
      <c r="N3725" s="28"/>
      <c r="O3725" s="28"/>
      <c r="P3725" s="28"/>
      <c r="Q3725" s="28"/>
      <c r="R3725" s="28"/>
      <c r="S3725" s="28"/>
      <c r="T3725" s="28"/>
      <c r="U3725" s="28"/>
      <c r="V3725" s="28"/>
      <c r="W3725" s="28"/>
      <c r="X3725" s="28"/>
      <c r="Y3725" s="28"/>
      <c r="Z3725" s="28"/>
      <c r="AA3725" s="28"/>
    </row>
    <row r="3726" spans="1:27" x14ac:dyDescent="0.25">
      <c r="B3726" s="23" t="s">
        <v>502</v>
      </c>
    </row>
    <row r="3727" spans="1:27" x14ac:dyDescent="0.25">
      <c r="B3727" t="s">
        <v>1256</v>
      </c>
      <c r="C3727" t="s">
        <v>504</v>
      </c>
      <c r="D3727" t="s">
        <v>1257</v>
      </c>
      <c r="E3727" s="32">
        <v>0.2</v>
      </c>
      <c r="F3727" t="s">
        <v>506</v>
      </c>
      <c r="G3727" t="s">
        <v>507</v>
      </c>
      <c r="H3727" s="33">
        <v>30.41</v>
      </c>
      <c r="I3727" t="s">
        <v>508</v>
      </c>
      <c r="J3727" s="34">
        <f>ROUND(E3727/I3725* H3727,5)</f>
        <v>6.0819999999999999</v>
      </c>
      <c r="K3727" s="35"/>
    </row>
    <row r="3728" spans="1:27" x14ac:dyDescent="0.25">
      <c r="B3728" t="s">
        <v>1254</v>
      </c>
      <c r="C3728" t="s">
        <v>504</v>
      </c>
      <c r="D3728" t="s">
        <v>1255</v>
      </c>
      <c r="E3728" s="32">
        <v>0.2</v>
      </c>
      <c r="F3728" t="s">
        <v>506</v>
      </c>
      <c r="G3728" t="s">
        <v>507</v>
      </c>
      <c r="H3728" s="33">
        <v>26.08</v>
      </c>
      <c r="I3728" t="s">
        <v>508</v>
      </c>
      <c r="J3728" s="34">
        <f>ROUND(E3728/I3725* H3728,5)</f>
        <v>5.2160000000000002</v>
      </c>
      <c r="K3728" s="35"/>
    </row>
    <row r="3729" spans="1:27" x14ac:dyDescent="0.25">
      <c r="D3729" s="36" t="s">
        <v>509</v>
      </c>
      <c r="E3729" s="35"/>
      <c r="H3729" s="35"/>
      <c r="K3729" s="33">
        <f>SUM(J3727:J3728)</f>
        <v>11.298</v>
      </c>
    </row>
    <row r="3730" spans="1:27" x14ac:dyDescent="0.25">
      <c r="B3730" s="23" t="s">
        <v>514</v>
      </c>
      <c r="E3730" s="35"/>
      <c r="H3730" s="35"/>
      <c r="K3730" s="35"/>
    </row>
    <row r="3731" spans="1:27" x14ac:dyDescent="0.25">
      <c r="B3731" t="s">
        <v>2077</v>
      </c>
      <c r="C3731" t="s">
        <v>90</v>
      </c>
      <c r="D3731" t="s">
        <v>2078</v>
      </c>
      <c r="E3731" s="32">
        <v>1</v>
      </c>
      <c r="G3731" t="s">
        <v>507</v>
      </c>
      <c r="H3731" s="33">
        <v>0.27</v>
      </c>
      <c r="I3731" t="s">
        <v>508</v>
      </c>
      <c r="J3731" s="34">
        <f>ROUND(E3731* H3731,5)</f>
        <v>0.27</v>
      </c>
      <c r="K3731" s="35"/>
    </row>
    <row r="3732" spans="1:27" x14ac:dyDescent="0.25">
      <c r="B3732" t="s">
        <v>2079</v>
      </c>
      <c r="C3732" t="s">
        <v>14</v>
      </c>
      <c r="D3732" t="s">
        <v>2080</v>
      </c>
      <c r="E3732" s="32">
        <v>1.02</v>
      </c>
      <c r="G3732" t="s">
        <v>507</v>
      </c>
      <c r="H3732" s="33">
        <v>1.29</v>
      </c>
      <c r="I3732" t="s">
        <v>508</v>
      </c>
      <c r="J3732" s="34">
        <f>ROUND(E3732* H3732,5)</f>
        <v>1.3158000000000001</v>
      </c>
      <c r="K3732" s="35"/>
    </row>
    <row r="3733" spans="1:27" x14ac:dyDescent="0.25">
      <c r="D3733" s="36" t="s">
        <v>523</v>
      </c>
      <c r="E3733" s="35"/>
      <c r="H3733" s="35"/>
      <c r="K3733" s="33">
        <f>SUM(J3731:J3732)</f>
        <v>1.5858000000000001</v>
      </c>
    </row>
    <row r="3734" spans="1:27" x14ac:dyDescent="0.25">
      <c r="E3734" s="35"/>
      <c r="H3734" s="35"/>
      <c r="K3734" s="35"/>
    </row>
    <row r="3735" spans="1:27" x14ac:dyDescent="0.25">
      <c r="D3735" s="36" t="s">
        <v>525</v>
      </c>
      <c r="E3735" s="35"/>
      <c r="H3735" s="35">
        <v>1.5</v>
      </c>
      <c r="I3735" t="s">
        <v>526</v>
      </c>
      <c r="J3735">
        <f>ROUND(H3735/100*K3729,5)</f>
        <v>0.16947000000000001</v>
      </c>
      <c r="K3735" s="35"/>
    </row>
    <row r="3736" spans="1:27" x14ac:dyDescent="0.25">
      <c r="D3736" s="36" t="s">
        <v>524</v>
      </c>
      <c r="E3736" s="35"/>
      <c r="H3736" s="35"/>
      <c r="K3736" s="37">
        <f>SUM(J3726:J3735)</f>
        <v>13.053269999999999</v>
      </c>
    </row>
    <row r="3737" spans="1:27" x14ac:dyDescent="0.25">
      <c r="D3737" s="36" t="s">
        <v>527</v>
      </c>
      <c r="E3737" s="35"/>
      <c r="H3737" s="35"/>
      <c r="K3737" s="37">
        <f>SUM(K3736:K3736)</f>
        <v>13.053269999999999</v>
      </c>
    </row>
    <row r="3739" spans="1:27" ht="45" customHeight="1" x14ac:dyDescent="0.25">
      <c r="A3739" s="27" t="s">
        <v>2081</v>
      </c>
      <c r="B3739" s="27" t="s">
        <v>120</v>
      </c>
      <c r="C3739" s="28" t="s">
        <v>90</v>
      </c>
      <c r="D3739" s="7" t="s">
        <v>121</v>
      </c>
      <c r="E3739" s="6"/>
      <c r="F3739" s="6"/>
      <c r="G3739" s="28"/>
      <c r="H3739" s="30" t="s">
        <v>500</v>
      </c>
      <c r="I3739" s="5">
        <v>1</v>
      </c>
      <c r="J3739" s="4"/>
      <c r="K3739" s="31">
        <f>ROUND(K3751,2)</f>
        <v>42.7</v>
      </c>
      <c r="L3739" s="29" t="s">
        <v>2082</v>
      </c>
      <c r="M3739" s="28"/>
      <c r="N3739" s="28"/>
      <c r="O3739" s="28"/>
      <c r="P3739" s="28"/>
      <c r="Q3739" s="28"/>
      <c r="R3739" s="28"/>
      <c r="S3739" s="28"/>
      <c r="T3739" s="28"/>
      <c r="U3739" s="28"/>
      <c r="V3739" s="28"/>
      <c r="W3739" s="28"/>
      <c r="X3739" s="28"/>
      <c r="Y3739" s="28"/>
      <c r="Z3739" s="28"/>
      <c r="AA3739" s="28"/>
    </row>
    <row r="3740" spans="1:27" x14ac:dyDescent="0.25">
      <c r="B3740" s="23" t="s">
        <v>502</v>
      </c>
    </row>
    <row r="3741" spans="1:27" x14ac:dyDescent="0.25">
      <c r="B3741" t="s">
        <v>1256</v>
      </c>
      <c r="C3741" t="s">
        <v>504</v>
      </c>
      <c r="D3741" t="s">
        <v>1257</v>
      </c>
      <c r="E3741" s="32">
        <v>0.2</v>
      </c>
      <c r="F3741" t="s">
        <v>506</v>
      </c>
      <c r="G3741" t="s">
        <v>507</v>
      </c>
      <c r="H3741" s="33">
        <v>30.41</v>
      </c>
      <c r="I3741" t="s">
        <v>508</v>
      </c>
      <c r="J3741" s="34">
        <f>ROUND(E3741/I3739* H3741,5)</f>
        <v>6.0819999999999999</v>
      </c>
      <c r="K3741" s="35"/>
    </row>
    <row r="3742" spans="1:27" x14ac:dyDescent="0.25">
      <c r="B3742" t="s">
        <v>1254</v>
      </c>
      <c r="C3742" t="s">
        <v>504</v>
      </c>
      <c r="D3742" t="s">
        <v>1255</v>
      </c>
      <c r="E3742" s="32">
        <v>0.2</v>
      </c>
      <c r="F3742" t="s">
        <v>506</v>
      </c>
      <c r="G3742" t="s">
        <v>507</v>
      </c>
      <c r="H3742" s="33">
        <v>26.08</v>
      </c>
      <c r="I3742" t="s">
        <v>508</v>
      </c>
      <c r="J3742" s="34">
        <f>ROUND(E3742/I3739* H3742,5)</f>
        <v>5.2160000000000002</v>
      </c>
      <c r="K3742" s="35"/>
    </row>
    <row r="3743" spans="1:27" x14ac:dyDescent="0.25">
      <c r="D3743" s="36" t="s">
        <v>509</v>
      </c>
      <c r="E3743" s="35"/>
      <c r="H3743" s="35"/>
      <c r="K3743" s="33">
        <f>SUM(J3741:J3742)</f>
        <v>11.298</v>
      </c>
    </row>
    <row r="3744" spans="1:27" x14ac:dyDescent="0.25">
      <c r="B3744" s="23" t="s">
        <v>514</v>
      </c>
      <c r="E3744" s="35"/>
      <c r="H3744" s="35"/>
      <c r="K3744" s="35"/>
    </row>
    <row r="3745" spans="1:27" x14ac:dyDescent="0.25">
      <c r="B3745" t="s">
        <v>2083</v>
      </c>
      <c r="C3745" t="s">
        <v>90</v>
      </c>
      <c r="D3745" t="s">
        <v>2084</v>
      </c>
      <c r="E3745" s="32">
        <v>1</v>
      </c>
      <c r="G3745" t="s">
        <v>507</v>
      </c>
      <c r="H3745" s="33">
        <v>30.68</v>
      </c>
      <c r="I3745" t="s">
        <v>508</v>
      </c>
      <c r="J3745" s="34">
        <f>ROUND(E3745* H3745,5)</f>
        <v>30.68</v>
      </c>
      <c r="K3745" s="35"/>
    </row>
    <row r="3746" spans="1:27" x14ac:dyDescent="0.25">
      <c r="B3746" t="s">
        <v>2085</v>
      </c>
      <c r="C3746" t="s">
        <v>90</v>
      </c>
      <c r="D3746" t="s">
        <v>2086</v>
      </c>
      <c r="E3746" s="32">
        <v>1</v>
      </c>
      <c r="G3746" t="s">
        <v>507</v>
      </c>
      <c r="H3746" s="33">
        <v>0.55000000000000004</v>
      </c>
      <c r="I3746" t="s">
        <v>508</v>
      </c>
      <c r="J3746" s="34">
        <f>ROUND(E3746* H3746,5)</f>
        <v>0.55000000000000004</v>
      </c>
      <c r="K3746" s="35"/>
    </row>
    <row r="3747" spans="1:27" x14ac:dyDescent="0.25">
      <c r="D3747" s="36" t="s">
        <v>523</v>
      </c>
      <c r="E3747" s="35"/>
      <c r="H3747" s="35"/>
      <c r="K3747" s="33">
        <f>SUM(J3745:J3746)</f>
        <v>31.23</v>
      </c>
    </row>
    <row r="3748" spans="1:27" x14ac:dyDescent="0.25">
      <c r="E3748" s="35"/>
      <c r="H3748" s="35"/>
      <c r="K3748" s="35"/>
    </row>
    <row r="3749" spans="1:27" x14ac:dyDescent="0.25">
      <c r="D3749" s="36" t="s">
        <v>525</v>
      </c>
      <c r="E3749" s="35"/>
      <c r="H3749" s="35">
        <v>1.5</v>
      </c>
      <c r="I3749" t="s">
        <v>526</v>
      </c>
      <c r="J3749">
        <f>ROUND(H3749/100*K3743,5)</f>
        <v>0.16947000000000001</v>
      </c>
      <c r="K3749" s="35"/>
    </row>
    <row r="3750" spans="1:27" x14ac:dyDescent="0.25">
      <c r="D3750" s="36" t="s">
        <v>524</v>
      </c>
      <c r="E3750" s="35"/>
      <c r="H3750" s="35"/>
      <c r="K3750" s="37">
        <f>SUM(J3740:J3749)</f>
        <v>42.697469999999996</v>
      </c>
    </row>
    <row r="3751" spans="1:27" x14ac:dyDescent="0.25">
      <c r="D3751" s="36" t="s">
        <v>527</v>
      </c>
      <c r="E3751" s="35"/>
      <c r="H3751" s="35"/>
      <c r="K3751" s="37">
        <f>SUM(K3750:K3750)</f>
        <v>42.697469999999996</v>
      </c>
    </row>
    <row r="3753" spans="1:27" ht="45" customHeight="1" x14ac:dyDescent="0.25">
      <c r="A3753" s="27" t="s">
        <v>2087</v>
      </c>
      <c r="B3753" s="27" t="s">
        <v>122</v>
      </c>
      <c r="C3753" s="28" t="s">
        <v>90</v>
      </c>
      <c r="D3753" s="7" t="s">
        <v>123</v>
      </c>
      <c r="E3753" s="6"/>
      <c r="F3753" s="6"/>
      <c r="G3753" s="28"/>
      <c r="H3753" s="30" t="s">
        <v>500</v>
      </c>
      <c r="I3753" s="5">
        <v>1</v>
      </c>
      <c r="J3753" s="4"/>
      <c r="K3753" s="31">
        <f>ROUND(K3765,2)</f>
        <v>43.25</v>
      </c>
      <c r="L3753" s="29" t="s">
        <v>2088</v>
      </c>
      <c r="M3753" s="28"/>
      <c r="N3753" s="28"/>
      <c r="O3753" s="28"/>
      <c r="P3753" s="28"/>
      <c r="Q3753" s="28"/>
      <c r="R3753" s="28"/>
      <c r="S3753" s="28"/>
      <c r="T3753" s="28"/>
      <c r="U3753" s="28"/>
      <c r="V3753" s="28"/>
      <c r="W3753" s="28"/>
      <c r="X3753" s="28"/>
      <c r="Y3753" s="28"/>
      <c r="Z3753" s="28"/>
      <c r="AA3753" s="28"/>
    </row>
    <row r="3754" spans="1:27" x14ac:dyDescent="0.25">
      <c r="B3754" s="23" t="s">
        <v>502</v>
      </c>
    </row>
    <row r="3755" spans="1:27" x14ac:dyDescent="0.25">
      <c r="B3755" t="s">
        <v>1254</v>
      </c>
      <c r="C3755" t="s">
        <v>504</v>
      </c>
      <c r="D3755" t="s">
        <v>1255</v>
      </c>
      <c r="E3755" s="32">
        <v>0.2</v>
      </c>
      <c r="F3755" t="s">
        <v>506</v>
      </c>
      <c r="G3755" t="s">
        <v>507</v>
      </c>
      <c r="H3755" s="33">
        <v>26.08</v>
      </c>
      <c r="I3755" t="s">
        <v>508</v>
      </c>
      <c r="J3755" s="34">
        <f>ROUND(E3755/I3753* H3755,5)</f>
        <v>5.2160000000000002</v>
      </c>
      <c r="K3755" s="35"/>
    </row>
    <row r="3756" spans="1:27" x14ac:dyDescent="0.25">
      <c r="B3756" t="s">
        <v>1256</v>
      </c>
      <c r="C3756" t="s">
        <v>504</v>
      </c>
      <c r="D3756" t="s">
        <v>1257</v>
      </c>
      <c r="E3756" s="32">
        <v>0.2</v>
      </c>
      <c r="F3756" t="s">
        <v>506</v>
      </c>
      <c r="G3756" t="s">
        <v>507</v>
      </c>
      <c r="H3756" s="33">
        <v>30.41</v>
      </c>
      <c r="I3756" t="s">
        <v>508</v>
      </c>
      <c r="J3756" s="34">
        <f>ROUND(E3756/I3753* H3756,5)</f>
        <v>6.0819999999999999</v>
      </c>
      <c r="K3756" s="35"/>
    </row>
    <row r="3757" spans="1:27" x14ac:dyDescent="0.25">
      <c r="D3757" s="36" t="s">
        <v>509</v>
      </c>
      <c r="E3757" s="35"/>
      <c r="H3757" s="35"/>
      <c r="K3757" s="33">
        <f>SUM(J3755:J3756)</f>
        <v>11.298</v>
      </c>
    </row>
    <row r="3758" spans="1:27" x14ac:dyDescent="0.25">
      <c r="B3758" s="23" t="s">
        <v>514</v>
      </c>
      <c r="E3758" s="35"/>
      <c r="H3758" s="35"/>
      <c r="K3758" s="35"/>
    </row>
    <row r="3759" spans="1:27" x14ac:dyDescent="0.25">
      <c r="B3759" t="s">
        <v>2085</v>
      </c>
      <c r="C3759" t="s">
        <v>90</v>
      </c>
      <c r="D3759" t="s">
        <v>2086</v>
      </c>
      <c r="E3759" s="32">
        <v>1</v>
      </c>
      <c r="G3759" t="s">
        <v>507</v>
      </c>
      <c r="H3759" s="33">
        <v>0.55000000000000004</v>
      </c>
      <c r="I3759" t="s">
        <v>508</v>
      </c>
      <c r="J3759" s="34">
        <f>ROUND(E3759* H3759,5)</f>
        <v>0.55000000000000004</v>
      </c>
      <c r="K3759" s="35"/>
    </row>
    <row r="3760" spans="1:27" x14ac:dyDescent="0.25">
      <c r="B3760" t="s">
        <v>2089</v>
      </c>
      <c r="C3760" t="s">
        <v>90</v>
      </c>
      <c r="D3760" t="s">
        <v>2090</v>
      </c>
      <c r="E3760" s="32">
        <v>1</v>
      </c>
      <c r="G3760" t="s">
        <v>507</v>
      </c>
      <c r="H3760" s="33">
        <v>31.23</v>
      </c>
      <c r="I3760" t="s">
        <v>508</v>
      </c>
      <c r="J3760" s="34">
        <f>ROUND(E3760* H3760,5)</f>
        <v>31.23</v>
      </c>
      <c r="K3760" s="35"/>
    </row>
    <row r="3761" spans="1:27" x14ac:dyDescent="0.25">
      <c r="D3761" s="36" t="s">
        <v>523</v>
      </c>
      <c r="E3761" s="35"/>
      <c r="H3761" s="35"/>
      <c r="K3761" s="33">
        <f>SUM(J3759:J3760)</f>
        <v>31.78</v>
      </c>
    </row>
    <row r="3762" spans="1:27" x14ac:dyDescent="0.25">
      <c r="E3762" s="35"/>
      <c r="H3762" s="35"/>
      <c r="K3762" s="35"/>
    </row>
    <row r="3763" spans="1:27" x14ac:dyDescent="0.25">
      <c r="D3763" s="36" t="s">
        <v>525</v>
      </c>
      <c r="E3763" s="35"/>
      <c r="H3763" s="35">
        <v>1.5</v>
      </c>
      <c r="I3763" t="s">
        <v>526</v>
      </c>
      <c r="J3763">
        <f>ROUND(H3763/100*K3757,5)</f>
        <v>0.16947000000000001</v>
      </c>
      <c r="K3763" s="35"/>
    </row>
    <row r="3764" spans="1:27" x14ac:dyDescent="0.25">
      <c r="D3764" s="36" t="s">
        <v>524</v>
      </c>
      <c r="E3764" s="35"/>
      <c r="H3764" s="35"/>
      <c r="K3764" s="37">
        <f>SUM(J3754:J3763)</f>
        <v>43.24747</v>
      </c>
    </row>
    <row r="3765" spans="1:27" x14ac:dyDescent="0.25">
      <c r="D3765" s="36" t="s">
        <v>527</v>
      </c>
      <c r="E3765" s="35"/>
      <c r="H3765" s="35"/>
      <c r="K3765" s="37">
        <f>SUM(K3764:K3764)</f>
        <v>43.24747</v>
      </c>
    </row>
    <row r="3767" spans="1:27" ht="45" customHeight="1" x14ac:dyDescent="0.25">
      <c r="A3767" s="27" t="s">
        <v>2091</v>
      </c>
      <c r="B3767" s="27" t="s">
        <v>116</v>
      </c>
      <c r="C3767" s="28" t="s">
        <v>90</v>
      </c>
      <c r="D3767" s="7" t="s">
        <v>117</v>
      </c>
      <c r="E3767" s="6"/>
      <c r="F3767" s="6"/>
      <c r="G3767" s="28"/>
      <c r="H3767" s="30" t="s">
        <v>500</v>
      </c>
      <c r="I3767" s="5">
        <v>1</v>
      </c>
      <c r="J3767" s="4"/>
      <c r="K3767" s="31">
        <f>ROUND(K3779,2)</f>
        <v>68.73</v>
      </c>
      <c r="L3767" s="29" t="s">
        <v>2092</v>
      </c>
      <c r="M3767" s="28"/>
      <c r="N3767" s="28"/>
      <c r="O3767" s="28"/>
      <c r="P3767" s="28"/>
      <c r="Q3767" s="28"/>
      <c r="R3767" s="28"/>
      <c r="S3767" s="28"/>
      <c r="T3767" s="28"/>
      <c r="U3767" s="28"/>
      <c r="V3767" s="28"/>
      <c r="W3767" s="28"/>
      <c r="X3767" s="28"/>
      <c r="Y3767" s="28"/>
      <c r="Z3767" s="28"/>
      <c r="AA3767" s="28"/>
    </row>
    <row r="3768" spans="1:27" x14ac:dyDescent="0.25">
      <c r="B3768" s="23" t="s">
        <v>502</v>
      </c>
    </row>
    <row r="3769" spans="1:27" x14ac:dyDescent="0.25">
      <c r="B3769" t="s">
        <v>1254</v>
      </c>
      <c r="C3769" t="s">
        <v>504</v>
      </c>
      <c r="D3769" t="s">
        <v>1255</v>
      </c>
      <c r="E3769" s="32">
        <v>0.2</v>
      </c>
      <c r="F3769" t="s">
        <v>506</v>
      </c>
      <c r="G3769" t="s">
        <v>507</v>
      </c>
      <c r="H3769" s="33">
        <v>26.08</v>
      </c>
      <c r="I3769" t="s">
        <v>508</v>
      </c>
      <c r="J3769" s="34">
        <f>ROUND(E3769/I3767* H3769,5)</f>
        <v>5.2160000000000002</v>
      </c>
      <c r="K3769" s="35"/>
    </row>
    <row r="3770" spans="1:27" x14ac:dyDescent="0.25">
      <c r="B3770" t="s">
        <v>1256</v>
      </c>
      <c r="C3770" t="s">
        <v>504</v>
      </c>
      <c r="D3770" t="s">
        <v>1257</v>
      </c>
      <c r="E3770" s="32">
        <v>0.2</v>
      </c>
      <c r="F3770" t="s">
        <v>506</v>
      </c>
      <c r="G3770" t="s">
        <v>507</v>
      </c>
      <c r="H3770" s="33">
        <v>30.41</v>
      </c>
      <c r="I3770" t="s">
        <v>508</v>
      </c>
      <c r="J3770" s="34">
        <f>ROUND(E3770/I3767* H3770,5)</f>
        <v>6.0819999999999999</v>
      </c>
      <c r="K3770" s="35"/>
    </row>
    <row r="3771" spans="1:27" x14ac:dyDescent="0.25">
      <c r="D3771" s="36" t="s">
        <v>509</v>
      </c>
      <c r="E3771" s="35"/>
      <c r="H3771" s="35"/>
      <c r="K3771" s="33">
        <f>SUM(J3769:J3770)</f>
        <v>11.298</v>
      </c>
    </row>
    <row r="3772" spans="1:27" x14ac:dyDescent="0.25">
      <c r="B3772" s="23" t="s">
        <v>514</v>
      </c>
      <c r="E3772" s="35"/>
      <c r="H3772" s="35"/>
      <c r="K3772" s="35"/>
    </row>
    <row r="3773" spans="1:27" x14ac:dyDescent="0.25">
      <c r="B3773" t="s">
        <v>2085</v>
      </c>
      <c r="C3773" t="s">
        <v>90</v>
      </c>
      <c r="D3773" t="s">
        <v>2086</v>
      </c>
      <c r="E3773" s="32">
        <v>1</v>
      </c>
      <c r="G3773" t="s">
        <v>507</v>
      </c>
      <c r="H3773" s="33">
        <v>0.55000000000000004</v>
      </c>
      <c r="I3773" t="s">
        <v>508</v>
      </c>
      <c r="J3773" s="34">
        <f>ROUND(E3773* H3773,5)</f>
        <v>0.55000000000000004</v>
      </c>
      <c r="K3773" s="35"/>
    </row>
    <row r="3774" spans="1:27" x14ac:dyDescent="0.25">
      <c r="B3774" t="s">
        <v>2093</v>
      </c>
      <c r="C3774" t="s">
        <v>90</v>
      </c>
      <c r="D3774" t="s">
        <v>2094</v>
      </c>
      <c r="E3774" s="32">
        <v>1</v>
      </c>
      <c r="G3774" t="s">
        <v>507</v>
      </c>
      <c r="H3774" s="33">
        <v>56.71</v>
      </c>
      <c r="I3774" t="s">
        <v>508</v>
      </c>
      <c r="J3774" s="34">
        <f>ROUND(E3774* H3774,5)</f>
        <v>56.71</v>
      </c>
      <c r="K3774" s="35"/>
    </row>
    <row r="3775" spans="1:27" x14ac:dyDescent="0.25">
      <c r="D3775" s="36" t="s">
        <v>523</v>
      </c>
      <c r="E3775" s="35"/>
      <c r="H3775" s="35"/>
      <c r="K3775" s="33">
        <f>SUM(J3773:J3774)</f>
        <v>57.26</v>
      </c>
    </row>
    <row r="3776" spans="1:27" x14ac:dyDescent="0.25">
      <c r="E3776" s="35"/>
      <c r="H3776" s="35"/>
      <c r="K3776" s="35"/>
    </row>
    <row r="3777" spans="1:27" x14ac:dyDescent="0.25">
      <c r="D3777" s="36" t="s">
        <v>525</v>
      </c>
      <c r="E3777" s="35"/>
      <c r="H3777" s="35">
        <v>1.5</v>
      </c>
      <c r="I3777" t="s">
        <v>526</v>
      </c>
      <c r="J3777">
        <f>ROUND(H3777/100*K3771,5)</f>
        <v>0.16947000000000001</v>
      </c>
      <c r="K3777" s="35"/>
    </row>
    <row r="3778" spans="1:27" x14ac:dyDescent="0.25">
      <c r="D3778" s="36" t="s">
        <v>524</v>
      </c>
      <c r="E3778" s="35"/>
      <c r="H3778" s="35"/>
      <c r="K3778" s="37">
        <f>SUM(J3768:J3777)</f>
        <v>68.727470000000011</v>
      </c>
    </row>
    <row r="3779" spans="1:27" x14ac:dyDescent="0.25">
      <c r="D3779" s="36" t="s">
        <v>527</v>
      </c>
      <c r="E3779" s="35"/>
      <c r="H3779" s="35"/>
      <c r="K3779" s="37">
        <f>SUM(K3778:K3778)</f>
        <v>68.727470000000011</v>
      </c>
    </row>
    <row r="3781" spans="1:27" ht="45" customHeight="1" x14ac:dyDescent="0.25">
      <c r="A3781" s="27" t="s">
        <v>2095</v>
      </c>
      <c r="B3781" s="27" t="s">
        <v>124</v>
      </c>
      <c r="C3781" s="28" t="s">
        <v>90</v>
      </c>
      <c r="D3781" s="7" t="s">
        <v>125</v>
      </c>
      <c r="E3781" s="6"/>
      <c r="F3781" s="6"/>
      <c r="G3781" s="28"/>
      <c r="H3781" s="30" t="s">
        <v>500</v>
      </c>
      <c r="I3781" s="5">
        <v>1</v>
      </c>
      <c r="J3781" s="4"/>
      <c r="K3781" s="31">
        <f>ROUND(K3793,2)</f>
        <v>126.84</v>
      </c>
      <c r="L3781" s="29" t="s">
        <v>2096</v>
      </c>
      <c r="M3781" s="28"/>
      <c r="N3781" s="28"/>
      <c r="O3781" s="28"/>
      <c r="P3781" s="28"/>
      <c r="Q3781" s="28"/>
      <c r="R3781" s="28"/>
      <c r="S3781" s="28"/>
      <c r="T3781" s="28"/>
      <c r="U3781" s="28"/>
      <c r="V3781" s="28"/>
      <c r="W3781" s="28"/>
      <c r="X3781" s="28"/>
      <c r="Y3781" s="28"/>
      <c r="Z3781" s="28"/>
      <c r="AA3781" s="28"/>
    </row>
    <row r="3782" spans="1:27" x14ac:dyDescent="0.25">
      <c r="B3782" s="23" t="s">
        <v>502</v>
      </c>
    </row>
    <row r="3783" spans="1:27" x14ac:dyDescent="0.25">
      <c r="B3783" t="s">
        <v>1254</v>
      </c>
      <c r="C3783" t="s">
        <v>504</v>
      </c>
      <c r="D3783" t="s">
        <v>1255</v>
      </c>
      <c r="E3783" s="32">
        <v>0.2</v>
      </c>
      <c r="F3783" t="s">
        <v>506</v>
      </c>
      <c r="G3783" t="s">
        <v>507</v>
      </c>
      <c r="H3783" s="33">
        <v>26.08</v>
      </c>
      <c r="I3783" t="s">
        <v>508</v>
      </c>
      <c r="J3783" s="34">
        <f>ROUND(E3783/I3781* H3783,5)</f>
        <v>5.2160000000000002</v>
      </c>
      <c r="K3783" s="35"/>
    </row>
    <row r="3784" spans="1:27" x14ac:dyDescent="0.25">
      <c r="B3784" t="s">
        <v>1256</v>
      </c>
      <c r="C3784" t="s">
        <v>504</v>
      </c>
      <c r="D3784" t="s">
        <v>1257</v>
      </c>
      <c r="E3784" s="32">
        <v>0.35</v>
      </c>
      <c r="F3784" t="s">
        <v>506</v>
      </c>
      <c r="G3784" t="s">
        <v>507</v>
      </c>
      <c r="H3784" s="33">
        <v>30.41</v>
      </c>
      <c r="I3784" t="s">
        <v>508</v>
      </c>
      <c r="J3784" s="34">
        <f>ROUND(E3784/I3781* H3784,5)</f>
        <v>10.6435</v>
      </c>
      <c r="K3784" s="35"/>
    </row>
    <row r="3785" spans="1:27" x14ac:dyDescent="0.25">
      <c r="D3785" s="36" t="s">
        <v>509</v>
      </c>
      <c r="E3785" s="35"/>
      <c r="H3785" s="35"/>
      <c r="K3785" s="33">
        <f>SUM(J3783:J3784)</f>
        <v>15.859500000000001</v>
      </c>
    </row>
    <row r="3786" spans="1:27" x14ac:dyDescent="0.25">
      <c r="B3786" s="23" t="s">
        <v>514</v>
      </c>
      <c r="E3786" s="35"/>
      <c r="H3786" s="35"/>
      <c r="K3786" s="35"/>
    </row>
    <row r="3787" spans="1:27" x14ac:dyDescent="0.25">
      <c r="B3787" t="s">
        <v>2097</v>
      </c>
      <c r="C3787" t="s">
        <v>90</v>
      </c>
      <c r="D3787" t="s">
        <v>2098</v>
      </c>
      <c r="E3787" s="32">
        <v>1</v>
      </c>
      <c r="G3787" t="s">
        <v>507</v>
      </c>
      <c r="H3787" s="33">
        <v>110.24</v>
      </c>
      <c r="I3787" t="s">
        <v>508</v>
      </c>
      <c r="J3787" s="34">
        <f>ROUND(E3787* H3787,5)</f>
        <v>110.24</v>
      </c>
      <c r="K3787" s="35"/>
    </row>
    <row r="3788" spans="1:27" x14ac:dyDescent="0.25">
      <c r="B3788" t="s">
        <v>2099</v>
      </c>
      <c r="C3788" t="s">
        <v>90</v>
      </c>
      <c r="D3788" t="s">
        <v>2100</v>
      </c>
      <c r="E3788" s="32">
        <v>1</v>
      </c>
      <c r="G3788" t="s">
        <v>507</v>
      </c>
      <c r="H3788" s="33">
        <v>0.5</v>
      </c>
      <c r="I3788" t="s">
        <v>508</v>
      </c>
      <c r="J3788" s="34">
        <f>ROUND(E3788* H3788,5)</f>
        <v>0.5</v>
      </c>
      <c r="K3788" s="35"/>
    </row>
    <row r="3789" spans="1:27" x14ac:dyDescent="0.25">
      <c r="D3789" s="36" t="s">
        <v>523</v>
      </c>
      <c r="E3789" s="35"/>
      <c r="H3789" s="35"/>
      <c r="K3789" s="33">
        <f>SUM(J3787:J3788)</f>
        <v>110.74</v>
      </c>
    </row>
    <row r="3790" spans="1:27" x14ac:dyDescent="0.25">
      <c r="E3790" s="35"/>
      <c r="H3790" s="35"/>
      <c r="K3790" s="35"/>
    </row>
    <row r="3791" spans="1:27" x14ac:dyDescent="0.25">
      <c r="D3791" s="36" t="s">
        <v>525</v>
      </c>
      <c r="E3791" s="35"/>
      <c r="H3791" s="35">
        <v>1.5</v>
      </c>
      <c r="I3791" t="s">
        <v>526</v>
      </c>
      <c r="J3791">
        <f>ROUND(H3791/100*K3785,5)</f>
        <v>0.23788999999999999</v>
      </c>
      <c r="K3791" s="35"/>
    </row>
    <row r="3792" spans="1:27" x14ac:dyDescent="0.25">
      <c r="D3792" s="36" t="s">
        <v>524</v>
      </c>
      <c r="E3792" s="35"/>
      <c r="H3792" s="35"/>
      <c r="K3792" s="37">
        <f>SUM(J3782:J3791)</f>
        <v>126.83738999999998</v>
      </c>
    </row>
    <row r="3793" spans="1:27" x14ac:dyDescent="0.25">
      <c r="D3793" s="36" t="s">
        <v>527</v>
      </c>
      <c r="E3793" s="35"/>
      <c r="H3793" s="35"/>
      <c r="K3793" s="37">
        <f>SUM(K3792:K3792)</f>
        <v>126.83738999999998</v>
      </c>
    </row>
    <row r="3795" spans="1:27" ht="45" customHeight="1" x14ac:dyDescent="0.25">
      <c r="A3795" s="27" t="s">
        <v>2101</v>
      </c>
      <c r="B3795" s="27" t="s">
        <v>381</v>
      </c>
      <c r="C3795" s="28" t="s">
        <v>90</v>
      </c>
      <c r="D3795" s="7" t="s">
        <v>382</v>
      </c>
      <c r="E3795" s="6"/>
      <c r="F3795" s="6"/>
      <c r="G3795" s="28"/>
      <c r="H3795" s="30" t="s">
        <v>500</v>
      </c>
      <c r="I3795" s="5">
        <v>1</v>
      </c>
      <c r="J3795" s="4"/>
      <c r="K3795" s="31">
        <f>ROUND(K3800,2)</f>
        <v>130.49</v>
      </c>
      <c r="L3795" s="29" t="s">
        <v>2102</v>
      </c>
      <c r="M3795" s="28"/>
      <c r="N3795" s="28"/>
      <c r="O3795" s="28"/>
      <c r="P3795" s="28"/>
      <c r="Q3795" s="28"/>
      <c r="R3795" s="28"/>
      <c r="S3795" s="28"/>
      <c r="T3795" s="28"/>
      <c r="U3795" s="28"/>
      <c r="V3795" s="28"/>
      <c r="W3795" s="28"/>
      <c r="X3795" s="28"/>
      <c r="Y3795" s="28"/>
      <c r="Z3795" s="28"/>
      <c r="AA3795" s="28"/>
    </row>
    <row r="3796" spans="1:27" x14ac:dyDescent="0.25">
      <c r="B3796" s="23" t="s">
        <v>497</v>
      </c>
    </row>
    <row r="3797" spans="1:27" x14ac:dyDescent="0.25">
      <c r="B3797" t="s">
        <v>583</v>
      </c>
      <c r="C3797" t="s">
        <v>90</v>
      </c>
      <c r="D3797" t="s">
        <v>584</v>
      </c>
      <c r="E3797" s="32">
        <v>1</v>
      </c>
      <c r="G3797" t="s">
        <v>507</v>
      </c>
      <c r="H3797" s="33">
        <v>130.49</v>
      </c>
      <c r="I3797" t="s">
        <v>508</v>
      </c>
      <c r="J3797" s="34">
        <f>ROUND(E3797* H3797,5)</f>
        <v>130.49</v>
      </c>
      <c r="K3797" s="35"/>
    </row>
    <row r="3798" spans="1:27" x14ac:dyDescent="0.25">
      <c r="D3798" s="36" t="s">
        <v>795</v>
      </c>
      <c r="E3798" s="35"/>
      <c r="H3798" s="35"/>
      <c r="K3798" s="33">
        <f>SUM(J3797:J3797)</f>
        <v>130.49</v>
      </c>
    </row>
    <row r="3799" spans="1:27" x14ac:dyDescent="0.25">
      <c r="D3799" s="36" t="s">
        <v>524</v>
      </c>
      <c r="E3799" s="35"/>
      <c r="H3799" s="35"/>
      <c r="K3799" s="37">
        <f>SUM(J3796:J3798)</f>
        <v>130.49</v>
      </c>
    </row>
    <row r="3800" spans="1:27" x14ac:dyDescent="0.25">
      <c r="D3800" s="36" t="s">
        <v>527</v>
      </c>
      <c r="E3800" s="35"/>
      <c r="H3800" s="35"/>
      <c r="K3800" s="37">
        <f>SUM(K3799:K3799)</f>
        <v>130.49</v>
      </c>
    </row>
    <row r="3802" spans="1:27" ht="45" customHeight="1" x14ac:dyDescent="0.25">
      <c r="A3802" s="27" t="s">
        <v>2103</v>
      </c>
      <c r="B3802" s="27" t="s">
        <v>383</v>
      </c>
      <c r="C3802" s="28" t="s">
        <v>90</v>
      </c>
      <c r="D3802" s="7" t="s">
        <v>384</v>
      </c>
      <c r="E3802" s="6"/>
      <c r="F3802" s="6"/>
      <c r="G3802" s="28"/>
      <c r="H3802" s="30" t="s">
        <v>500</v>
      </c>
      <c r="I3802" s="5">
        <v>1</v>
      </c>
      <c r="J3802" s="4"/>
      <c r="K3802" s="31">
        <f>ROUND(K3807,2)</f>
        <v>256.24</v>
      </c>
      <c r="L3802" s="29" t="s">
        <v>2104</v>
      </c>
      <c r="M3802" s="28"/>
      <c r="N3802" s="28"/>
      <c r="O3802" s="28"/>
      <c r="P3802" s="28"/>
      <c r="Q3802" s="28"/>
      <c r="R3802" s="28"/>
      <c r="S3802" s="28"/>
      <c r="T3802" s="28"/>
      <c r="U3802" s="28"/>
      <c r="V3802" s="28"/>
      <c r="W3802" s="28"/>
      <c r="X3802" s="28"/>
      <c r="Y3802" s="28"/>
      <c r="Z3802" s="28"/>
      <c r="AA3802" s="28"/>
    </row>
    <row r="3803" spans="1:27" x14ac:dyDescent="0.25">
      <c r="B3803" s="23" t="s">
        <v>610</v>
      </c>
    </row>
    <row r="3804" spans="1:27" x14ac:dyDescent="0.25">
      <c r="B3804" t="s">
        <v>2105</v>
      </c>
      <c r="C3804" t="s">
        <v>90</v>
      </c>
      <c r="D3804" t="s">
        <v>384</v>
      </c>
      <c r="E3804" s="32">
        <v>1</v>
      </c>
      <c r="G3804" t="s">
        <v>507</v>
      </c>
      <c r="H3804" s="33">
        <v>256.24</v>
      </c>
      <c r="I3804" t="s">
        <v>508</v>
      </c>
      <c r="J3804" s="34">
        <f>ROUND(E3804* H3804,5)</f>
        <v>256.24</v>
      </c>
      <c r="K3804" s="35"/>
    </row>
    <row r="3805" spans="1:27" x14ac:dyDescent="0.25">
      <c r="D3805" s="36" t="s">
        <v>613</v>
      </c>
      <c r="E3805" s="35"/>
      <c r="H3805" s="35"/>
      <c r="K3805" s="33">
        <f>SUM(J3804:J3804)</f>
        <v>256.24</v>
      </c>
    </row>
    <row r="3806" spans="1:27" x14ac:dyDescent="0.25">
      <c r="D3806" s="36" t="s">
        <v>524</v>
      </c>
      <c r="E3806" s="35"/>
      <c r="H3806" s="35"/>
      <c r="K3806" s="37">
        <f>SUM(J3803:J3805)</f>
        <v>256.24</v>
      </c>
    </row>
    <row r="3807" spans="1:27" x14ac:dyDescent="0.25">
      <c r="D3807" s="36" t="s">
        <v>527</v>
      </c>
      <c r="E3807" s="35"/>
      <c r="H3807" s="35"/>
      <c r="K3807" s="37">
        <f>SUM(K3806:K3806)</f>
        <v>256.24</v>
      </c>
    </row>
    <row r="3809" spans="1:27" ht="45" customHeight="1" x14ac:dyDescent="0.25">
      <c r="A3809" s="27" t="s">
        <v>2106</v>
      </c>
      <c r="B3809" s="27" t="s">
        <v>385</v>
      </c>
      <c r="C3809" s="28" t="s">
        <v>90</v>
      </c>
      <c r="D3809" s="7" t="s">
        <v>386</v>
      </c>
      <c r="E3809" s="6"/>
      <c r="F3809" s="6"/>
      <c r="G3809" s="28"/>
      <c r="H3809" s="30" t="s">
        <v>500</v>
      </c>
      <c r="I3809" s="5">
        <v>1</v>
      </c>
      <c r="J3809" s="4"/>
      <c r="K3809" s="31">
        <f>ROUND(K3814,2)</f>
        <v>162.77000000000001</v>
      </c>
      <c r="L3809" s="29" t="s">
        <v>2107</v>
      </c>
      <c r="M3809" s="28"/>
      <c r="N3809" s="28"/>
      <c r="O3809" s="28"/>
      <c r="P3809" s="28"/>
      <c r="Q3809" s="28"/>
      <c r="R3809" s="28"/>
      <c r="S3809" s="28"/>
      <c r="T3809" s="28"/>
      <c r="U3809" s="28"/>
      <c r="V3809" s="28"/>
      <c r="W3809" s="28"/>
      <c r="X3809" s="28"/>
      <c r="Y3809" s="28"/>
      <c r="Z3809" s="28"/>
      <c r="AA3809" s="28"/>
    </row>
    <row r="3810" spans="1:27" x14ac:dyDescent="0.25">
      <c r="B3810" s="23" t="s">
        <v>610</v>
      </c>
    </row>
    <row r="3811" spans="1:27" x14ac:dyDescent="0.25">
      <c r="B3811" t="s">
        <v>2108</v>
      </c>
      <c r="C3811" t="s">
        <v>90</v>
      </c>
      <c r="D3811" t="s">
        <v>386</v>
      </c>
      <c r="E3811" s="32">
        <v>1</v>
      </c>
      <c r="G3811" t="s">
        <v>507</v>
      </c>
      <c r="H3811" s="33">
        <v>162.77000000000001</v>
      </c>
      <c r="I3811" t="s">
        <v>508</v>
      </c>
      <c r="J3811" s="34">
        <f>ROUND(E3811* H3811,5)</f>
        <v>162.77000000000001</v>
      </c>
      <c r="K3811" s="35"/>
    </row>
    <row r="3812" spans="1:27" x14ac:dyDescent="0.25">
      <c r="D3812" s="36" t="s">
        <v>613</v>
      </c>
      <c r="E3812" s="35"/>
      <c r="H3812" s="35"/>
      <c r="K3812" s="33">
        <f>SUM(J3811:J3811)</f>
        <v>162.77000000000001</v>
      </c>
    </row>
    <row r="3813" spans="1:27" x14ac:dyDescent="0.25">
      <c r="D3813" s="36" t="s">
        <v>524</v>
      </c>
      <c r="E3813" s="35"/>
      <c r="H3813" s="35"/>
      <c r="K3813" s="37">
        <f>SUM(J3810:J3812)</f>
        <v>162.77000000000001</v>
      </c>
    </row>
    <row r="3814" spans="1:27" x14ac:dyDescent="0.25">
      <c r="D3814" s="36" t="s">
        <v>527</v>
      </c>
      <c r="E3814" s="35"/>
      <c r="H3814" s="35"/>
      <c r="K3814" s="37">
        <f>SUM(K3813:K3813)</f>
        <v>162.77000000000001</v>
      </c>
    </row>
    <row r="3816" spans="1:27" ht="45" customHeight="1" x14ac:dyDescent="0.25">
      <c r="A3816" s="27" t="s">
        <v>2109</v>
      </c>
      <c r="B3816" s="27" t="s">
        <v>387</v>
      </c>
      <c r="C3816" s="28" t="s">
        <v>90</v>
      </c>
      <c r="D3816" s="7" t="s">
        <v>388</v>
      </c>
      <c r="E3816" s="6"/>
      <c r="F3816" s="6"/>
      <c r="G3816" s="28"/>
      <c r="H3816" s="30" t="s">
        <v>500</v>
      </c>
      <c r="I3816" s="5">
        <v>1</v>
      </c>
      <c r="J3816" s="4"/>
      <c r="K3816" s="31">
        <f>ROUND(K3821,2)</f>
        <v>308.35000000000002</v>
      </c>
      <c r="L3816" s="29" t="s">
        <v>2110</v>
      </c>
      <c r="M3816" s="28"/>
      <c r="N3816" s="28"/>
      <c r="O3816" s="28"/>
      <c r="P3816" s="28"/>
      <c r="Q3816" s="28"/>
      <c r="R3816" s="28"/>
      <c r="S3816" s="28"/>
      <c r="T3816" s="28"/>
      <c r="U3816" s="28"/>
      <c r="V3816" s="28"/>
      <c r="W3816" s="28"/>
      <c r="X3816" s="28"/>
      <c r="Y3816" s="28"/>
      <c r="Z3816" s="28"/>
      <c r="AA3816" s="28"/>
    </row>
    <row r="3817" spans="1:27" x14ac:dyDescent="0.25">
      <c r="B3817" s="23" t="s">
        <v>610</v>
      </c>
    </row>
    <row r="3818" spans="1:27" x14ac:dyDescent="0.25">
      <c r="B3818" t="s">
        <v>2111</v>
      </c>
      <c r="C3818" t="s">
        <v>90</v>
      </c>
      <c r="D3818" t="s">
        <v>388</v>
      </c>
      <c r="E3818" s="32">
        <v>1</v>
      </c>
      <c r="G3818" t="s">
        <v>507</v>
      </c>
      <c r="H3818" s="33">
        <v>308.35000000000002</v>
      </c>
      <c r="I3818" t="s">
        <v>508</v>
      </c>
      <c r="J3818" s="34">
        <f>ROUND(E3818* H3818,5)</f>
        <v>308.35000000000002</v>
      </c>
      <c r="K3818" s="35"/>
    </row>
    <row r="3819" spans="1:27" x14ac:dyDescent="0.25">
      <c r="D3819" s="36" t="s">
        <v>613</v>
      </c>
      <c r="E3819" s="35"/>
      <c r="H3819" s="35"/>
      <c r="K3819" s="33">
        <f>SUM(J3818:J3818)</f>
        <v>308.35000000000002</v>
      </c>
    </row>
    <row r="3820" spans="1:27" x14ac:dyDescent="0.25">
      <c r="D3820" s="36" t="s">
        <v>524</v>
      </c>
      <c r="E3820" s="35"/>
      <c r="H3820" s="35"/>
      <c r="K3820" s="37">
        <f>SUM(J3817:J3819)</f>
        <v>308.35000000000002</v>
      </c>
    </row>
    <row r="3821" spans="1:27" x14ac:dyDescent="0.25">
      <c r="D3821" s="36" t="s">
        <v>527</v>
      </c>
      <c r="E3821" s="35"/>
      <c r="H3821" s="35"/>
      <c r="K3821" s="37">
        <f>SUM(K3820:K3820)</f>
        <v>308.35000000000002</v>
      </c>
    </row>
    <row r="3823" spans="1:27" ht="45" customHeight="1" x14ac:dyDescent="0.25">
      <c r="A3823" s="27" t="s">
        <v>2112</v>
      </c>
      <c r="B3823" s="27" t="s">
        <v>389</v>
      </c>
      <c r="C3823" s="28" t="s">
        <v>90</v>
      </c>
      <c r="D3823" s="7" t="s">
        <v>390</v>
      </c>
      <c r="E3823" s="6"/>
      <c r="F3823" s="6"/>
      <c r="G3823" s="28"/>
      <c r="H3823" s="30" t="s">
        <v>500</v>
      </c>
      <c r="I3823" s="5">
        <v>1</v>
      </c>
      <c r="J3823" s="4"/>
      <c r="K3823" s="31">
        <f>ROUND(K3828,2)</f>
        <v>133.16999999999999</v>
      </c>
      <c r="L3823" s="29" t="s">
        <v>390</v>
      </c>
      <c r="M3823" s="28"/>
      <c r="N3823" s="28"/>
      <c r="O3823" s="28"/>
      <c r="P3823" s="28"/>
      <c r="Q3823" s="28"/>
      <c r="R3823" s="28"/>
      <c r="S3823" s="28"/>
      <c r="T3823" s="28"/>
      <c r="U3823" s="28"/>
      <c r="V3823" s="28"/>
      <c r="W3823" s="28"/>
      <c r="X3823" s="28"/>
      <c r="Y3823" s="28"/>
      <c r="Z3823" s="28"/>
      <c r="AA3823" s="28"/>
    </row>
    <row r="3824" spans="1:27" x14ac:dyDescent="0.25">
      <c r="B3824" s="23" t="s">
        <v>610</v>
      </c>
    </row>
    <row r="3825" spans="1:27" x14ac:dyDescent="0.25">
      <c r="B3825" t="s">
        <v>2113</v>
      </c>
      <c r="C3825" t="s">
        <v>90</v>
      </c>
      <c r="D3825" t="s">
        <v>2114</v>
      </c>
      <c r="E3825" s="32">
        <v>1</v>
      </c>
      <c r="G3825" t="s">
        <v>507</v>
      </c>
      <c r="H3825" s="33">
        <v>133.16999999999999</v>
      </c>
      <c r="I3825" t="s">
        <v>508</v>
      </c>
      <c r="J3825" s="34">
        <f>ROUND(E3825* H3825,5)</f>
        <v>133.16999999999999</v>
      </c>
      <c r="K3825" s="35"/>
    </row>
    <row r="3826" spans="1:27" x14ac:dyDescent="0.25">
      <c r="D3826" s="36" t="s">
        <v>613</v>
      </c>
      <c r="E3826" s="35"/>
      <c r="H3826" s="35"/>
      <c r="K3826" s="33">
        <f>SUM(J3825:J3825)</f>
        <v>133.16999999999999</v>
      </c>
    </row>
    <row r="3827" spans="1:27" x14ac:dyDescent="0.25">
      <c r="D3827" s="36" t="s">
        <v>524</v>
      </c>
      <c r="E3827" s="35"/>
      <c r="H3827" s="35"/>
      <c r="K3827" s="37">
        <f>SUM(J3824:J3826)</f>
        <v>133.16999999999999</v>
      </c>
    </row>
    <row r="3828" spans="1:27" x14ac:dyDescent="0.25">
      <c r="D3828" s="36" t="s">
        <v>527</v>
      </c>
      <c r="E3828" s="35"/>
      <c r="H3828" s="35"/>
      <c r="K3828" s="37">
        <f>SUM(K3827:K3827)</f>
        <v>133.16999999999999</v>
      </c>
    </row>
    <row r="3830" spans="1:27" ht="45" customHeight="1" x14ac:dyDescent="0.25">
      <c r="A3830" s="27" t="s">
        <v>2115</v>
      </c>
      <c r="B3830" s="27" t="s">
        <v>391</v>
      </c>
      <c r="C3830" s="28" t="s">
        <v>90</v>
      </c>
      <c r="D3830" s="7" t="s">
        <v>392</v>
      </c>
      <c r="E3830" s="6"/>
      <c r="F3830" s="6"/>
      <c r="G3830" s="28"/>
      <c r="H3830" s="30" t="s">
        <v>500</v>
      </c>
      <c r="I3830" s="5">
        <v>1</v>
      </c>
      <c r="J3830" s="4"/>
      <c r="K3830" s="31">
        <f>ROUND(K3835,2)</f>
        <v>285.97000000000003</v>
      </c>
      <c r="L3830" s="29" t="s">
        <v>2116</v>
      </c>
      <c r="M3830" s="28"/>
      <c r="N3830" s="28"/>
      <c r="O3830" s="28"/>
      <c r="P3830" s="28"/>
      <c r="Q3830" s="28"/>
      <c r="R3830" s="28"/>
      <c r="S3830" s="28"/>
      <c r="T3830" s="28"/>
      <c r="U3830" s="28"/>
      <c r="V3830" s="28"/>
      <c r="W3830" s="28"/>
      <c r="X3830" s="28"/>
      <c r="Y3830" s="28"/>
      <c r="Z3830" s="28"/>
      <c r="AA3830" s="28"/>
    </row>
    <row r="3831" spans="1:27" x14ac:dyDescent="0.25">
      <c r="B3831" s="23" t="s">
        <v>610</v>
      </c>
    </row>
    <row r="3832" spans="1:27" x14ac:dyDescent="0.25">
      <c r="B3832" t="s">
        <v>2117</v>
      </c>
      <c r="C3832" t="s">
        <v>90</v>
      </c>
      <c r="D3832" t="s">
        <v>392</v>
      </c>
      <c r="E3832" s="32">
        <v>1</v>
      </c>
      <c r="G3832" t="s">
        <v>507</v>
      </c>
      <c r="H3832" s="33">
        <v>285.97000000000003</v>
      </c>
      <c r="I3832" t="s">
        <v>508</v>
      </c>
      <c r="J3832" s="34">
        <f>ROUND(E3832* H3832,5)</f>
        <v>285.97000000000003</v>
      </c>
      <c r="K3832" s="35"/>
    </row>
    <row r="3833" spans="1:27" x14ac:dyDescent="0.25">
      <c r="D3833" s="36" t="s">
        <v>613</v>
      </c>
      <c r="E3833" s="35"/>
      <c r="H3833" s="35"/>
      <c r="K3833" s="33">
        <f>SUM(J3832:J3832)</f>
        <v>285.97000000000003</v>
      </c>
    </row>
    <row r="3834" spans="1:27" x14ac:dyDescent="0.25">
      <c r="D3834" s="36" t="s">
        <v>524</v>
      </c>
      <c r="E3834" s="35"/>
      <c r="H3834" s="35"/>
      <c r="K3834" s="37">
        <f>SUM(J3831:J3833)</f>
        <v>285.97000000000003</v>
      </c>
    </row>
    <row r="3835" spans="1:27" x14ac:dyDescent="0.25">
      <c r="D3835" s="36" t="s">
        <v>527</v>
      </c>
      <c r="E3835" s="35"/>
      <c r="H3835" s="35"/>
      <c r="K3835" s="37">
        <f>SUM(K3834:K3834)</f>
        <v>285.97000000000003</v>
      </c>
    </row>
    <row r="3837" spans="1:27" ht="45" customHeight="1" x14ac:dyDescent="0.25">
      <c r="A3837" s="27" t="s">
        <v>2118</v>
      </c>
      <c r="B3837" s="27" t="s">
        <v>153</v>
      </c>
      <c r="C3837" s="28" t="s">
        <v>90</v>
      </c>
      <c r="D3837" s="7" t="s">
        <v>154</v>
      </c>
      <c r="E3837" s="6"/>
      <c r="F3837" s="6"/>
      <c r="G3837" s="28"/>
      <c r="H3837" s="30" t="s">
        <v>500</v>
      </c>
      <c r="I3837" s="5">
        <v>1</v>
      </c>
      <c r="J3837" s="4"/>
      <c r="K3837" s="31">
        <f>ROUND(K3849,2)</f>
        <v>19.97</v>
      </c>
      <c r="L3837" s="29" t="s">
        <v>2119</v>
      </c>
      <c r="M3837" s="28"/>
      <c r="N3837" s="28"/>
      <c r="O3837" s="28"/>
      <c r="P3837" s="28"/>
      <c r="Q3837" s="28"/>
      <c r="R3837" s="28"/>
      <c r="S3837" s="28"/>
      <c r="T3837" s="28"/>
      <c r="U3837" s="28"/>
      <c r="V3837" s="28"/>
      <c r="W3837" s="28"/>
      <c r="X3837" s="28"/>
      <c r="Y3837" s="28"/>
      <c r="Z3837" s="28"/>
      <c r="AA3837" s="28"/>
    </row>
    <row r="3838" spans="1:27" x14ac:dyDescent="0.25">
      <c r="B3838" s="23" t="s">
        <v>502</v>
      </c>
    </row>
    <row r="3839" spans="1:27" x14ac:dyDescent="0.25">
      <c r="B3839" t="s">
        <v>1254</v>
      </c>
      <c r="C3839" t="s">
        <v>504</v>
      </c>
      <c r="D3839" t="s">
        <v>1255</v>
      </c>
      <c r="E3839" s="32">
        <v>0.183</v>
      </c>
      <c r="F3839" t="s">
        <v>506</v>
      </c>
      <c r="G3839" t="s">
        <v>507</v>
      </c>
      <c r="H3839" s="33">
        <v>26.08</v>
      </c>
      <c r="I3839" t="s">
        <v>508</v>
      </c>
      <c r="J3839" s="34">
        <f>ROUND(E3839/I3837* H3839,5)</f>
        <v>4.77264</v>
      </c>
      <c r="K3839" s="35"/>
    </row>
    <row r="3840" spans="1:27" x14ac:dyDescent="0.25">
      <c r="B3840" t="s">
        <v>1256</v>
      </c>
      <c r="C3840" t="s">
        <v>504</v>
      </c>
      <c r="D3840" t="s">
        <v>1257</v>
      </c>
      <c r="E3840" s="32">
        <v>0.15</v>
      </c>
      <c r="F3840" t="s">
        <v>506</v>
      </c>
      <c r="G3840" t="s">
        <v>507</v>
      </c>
      <c r="H3840" s="33">
        <v>30.41</v>
      </c>
      <c r="I3840" t="s">
        <v>508</v>
      </c>
      <c r="J3840" s="34">
        <f>ROUND(E3840/I3837* H3840,5)</f>
        <v>4.5614999999999997</v>
      </c>
      <c r="K3840" s="35"/>
    </row>
    <row r="3841" spans="1:27" x14ac:dyDescent="0.25">
      <c r="D3841" s="36" t="s">
        <v>509</v>
      </c>
      <c r="E3841" s="35"/>
      <c r="H3841" s="35"/>
      <c r="K3841" s="33">
        <f>SUM(J3839:J3840)</f>
        <v>9.3341399999999997</v>
      </c>
    </row>
    <row r="3842" spans="1:27" x14ac:dyDescent="0.25">
      <c r="B3842" s="23" t="s">
        <v>514</v>
      </c>
      <c r="E3842" s="35"/>
      <c r="H3842" s="35"/>
      <c r="K3842" s="35"/>
    </row>
    <row r="3843" spans="1:27" x14ac:dyDescent="0.25">
      <c r="B3843" t="s">
        <v>2120</v>
      </c>
      <c r="C3843" t="s">
        <v>90</v>
      </c>
      <c r="D3843" t="s">
        <v>2121</v>
      </c>
      <c r="E3843" s="32">
        <v>1</v>
      </c>
      <c r="G3843" t="s">
        <v>507</v>
      </c>
      <c r="H3843" s="33">
        <v>10</v>
      </c>
      <c r="I3843" t="s">
        <v>508</v>
      </c>
      <c r="J3843" s="34">
        <f>ROUND(E3843* H3843,5)</f>
        <v>10</v>
      </c>
      <c r="K3843" s="35"/>
    </row>
    <row r="3844" spans="1:27" x14ac:dyDescent="0.25">
      <c r="B3844" t="s">
        <v>2122</v>
      </c>
      <c r="C3844" t="s">
        <v>90</v>
      </c>
      <c r="D3844" t="s">
        <v>2123</v>
      </c>
      <c r="E3844" s="32">
        <v>1</v>
      </c>
      <c r="G3844" t="s">
        <v>507</v>
      </c>
      <c r="H3844" s="33">
        <v>0.5</v>
      </c>
      <c r="I3844" t="s">
        <v>508</v>
      </c>
      <c r="J3844" s="34">
        <f>ROUND(E3844* H3844,5)</f>
        <v>0.5</v>
      </c>
      <c r="K3844" s="35"/>
    </row>
    <row r="3845" spans="1:27" x14ac:dyDescent="0.25">
      <c r="D3845" s="36" t="s">
        <v>523</v>
      </c>
      <c r="E3845" s="35"/>
      <c r="H3845" s="35"/>
      <c r="K3845" s="33">
        <f>SUM(J3843:J3844)</f>
        <v>10.5</v>
      </c>
    </row>
    <row r="3846" spans="1:27" x14ac:dyDescent="0.25">
      <c r="E3846" s="35"/>
      <c r="H3846" s="35"/>
      <c r="K3846" s="35"/>
    </row>
    <row r="3847" spans="1:27" x14ac:dyDescent="0.25">
      <c r="D3847" s="36" t="s">
        <v>525</v>
      </c>
      <c r="E3847" s="35"/>
      <c r="H3847" s="35">
        <v>1.5</v>
      </c>
      <c r="I3847" t="s">
        <v>526</v>
      </c>
      <c r="J3847">
        <f>ROUND(H3847/100*K3841,5)</f>
        <v>0.14001</v>
      </c>
      <c r="K3847" s="35"/>
    </row>
    <row r="3848" spans="1:27" x14ac:dyDescent="0.25">
      <c r="D3848" s="36" t="s">
        <v>524</v>
      </c>
      <c r="E3848" s="35"/>
      <c r="H3848" s="35"/>
      <c r="K3848" s="37">
        <f>SUM(J3838:J3847)</f>
        <v>19.974149999999998</v>
      </c>
    </row>
    <row r="3849" spans="1:27" x14ac:dyDescent="0.25">
      <c r="D3849" s="36" t="s">
        <v>527</v>
      </c>
      <c r="E3849" s="35"/>
      <c r="H3849" s="35"/>
      <c r="K3849" s="37">
        <f>SUM(K3848:K3848)</f>
        <v>19.974149999999998</v>
      </c>
    </row>
    <row r="3851" spans="1:27" ht="45" customHeight="1" x14ac:dyDescent="0.25">
      <c r="A3851" s="27" t="s">
        <v>2124</v>
      </c>
      <c r="B3851" s="27" t="s">
        <v>138</v>
      </c>
      <c r="C3851" s="28" t="s">
        <v>90</v>
      </c>
      <c r="D3851" s="7" t="s">
        <v>139</v>
      </c>
      <c r="E3851" s="6"/>
      <c r="F3851" s="6"/>
      <c r="G3851" s="28"/>
      <c r="H3851" s="30" t="s">
        <v>500</v>
      </c>
      <c r="I3851" s="5">
        <v>1</v>
      </c>
      <c r="J3851" s="4"/>
      <c r="K3851" s="31">
        <f>ROUND(K3862,2)</f>
        <v>68.319999999999993</v>
      </c>
      <c r="L3851" s="29" t="s">
        <v>2125</v>
      </c>
      <c r="M3851" s="28"/>
      <c r="N3851" s="28"/>
      <c r="O3851" s="28"/>
      <c r="P3851" s="28"/>
      <c r="Q3851" s="28"/>
      <c r="R3851" s="28"/>
      <c r="S3851" s="28"/>
      <c r="T3851" s="28"/>
      <c r="U3851" s="28"/>
      <c r="V3851" s="28"/>
      <c r="W3851" s="28"/>
      <c r="X3851" s="28"/>
      <c r="Y3851" s="28"/>
      <c r="Z3851" s="28"/>
      <c r="AA3851" s="28"/>
    </row>
    <row r="3852" spans="1:27" x14ac:dyDescent="0.25">
      <c r="B3852" s="23" t="s">
        <v>502</v>
      </c>
    </row>
    <row r="3853" spans="1:27" x14ac:dyDescent="0.25">
      <c r="B3853" t="s">
        <v>1256</v>
      </c>
      <c r="C3853" t="s">
        <v>504</v>
      </c>
      <c r="D3853" t="s">
        <v>1257</v>
      </c>
      <c r="E3853" s="32">
        <v>0.33</v>
      </c>
      <c r="F3853" t="s">
        <v>506</v>
      </c>
      <c r="G3853" t="s">
        <v>507</v>
      </c>
      <c r="H3853" s="33">
        <v>30.41</v>
      </c>
      <c r="I3853" t="s">
        <v>508</v>
      </c>
      <c r="J3853" s="34">
        <f>ROUND(E3853/I3851* H3853,5)</f>
        <v>10.035299999999999</v>
      </c>
      <c r="K3853" s="35"/>
    </row>
    <row r="3854" spans="1:27" x14ac:dyDescent="0.25">
      <c r="B3854" t="s">
        <v>1254</v>
      </c>
      <c r="C3854" t="s">
        <v>504</v>
      </c>
      <c r="D3854" t="s">
        <v>1255</v>
      </c>
      <c r="E3854" s="32">
        <v>0.2475</v>
      </c>
      <c r="F3854" t="s">
        <v>506</v>
      </c>
      <c r="G3854" t="s">
        <v>507</v>
      </c>
      <c r="H3854" s="33">
        <v>26.08</v>
      </c>
      <c r="I3854" t="s">
        <v>508</v>
      </c>
      <c r="J3854" s="34">
        <f>ROUND(E3854/I3851* H3854,5)</f>
        <v>6.4547999999999996</v>
      </c>
      <c r="K3854" s="35"/>
    </row>
    <row r="3855" spans="1:27" x14ac:dyDescent="0.25">
      <c r="D3855" s="36" t="s">
        <v>509</v>
      </c>
      <c r="E3855" s="35"/>
      <c r="H3855" s="35"/>
      <c r="K3855" s="33">
        <f>SUM(J3853:J3854)</f>
        <v>16.490099999999998</v>
      </c>
    </row>
    <row r="3856" spans="1:27" x14ac:dyDescent="0.25">
      <c r="B3856" s="23" t="s">
        <v>514</v>
      </c>
      <c r="E3856" s="35"/>
      <c r="H3856" s="35"/>
      <c r="K3856" s="35"/>
    </row>
    <row r="3857" spans="1:27" x14ac:dyDescent="0.25">
      <c r="B3857" t="s">
        <v>2126</v>
      </c>
      <c r="C3857" t="s">
        <v>90</v>
      </c>
      <c r="D3857" t="s">
        <v>2127</v>
      </c>
      <c r="E3857" s="32">
        <v>1</v>
      </c>
      <c r="G3857" t="s">
        <v>507</v>
      </c>
      <c r="H3857" s="33">
        <v>51.58</v>
      </c>
      <c r="I3857" t="s">
        <v>508</v>
      </c>
      <c r="J3857" s="34">
        <f>ROUND(E3857* H3857,5)</f>
        <v>51.58</v>
      </c>
      <c r="K3857" s="35"/>
    </row>
    <row r="3858" spans="1:27" x14ac:dyDescent="0.25">
      <c r="D3858" s="36" t="s">
        <v>523</v>
      </c>
      <c r="E3858" s="35"/>
      <c r="H3858" s="35"/>
      <c r="K3858" s="33">
        <f>SUM(J3857:J3857)</f>
        <v>51.58</v>
      </c>
    </row>
    <row r="3859" spans="1:27" x14ac:dyDescent="0.25">
      <c r="E3859" s="35"/>
      <c r="H3859" s="35"/>
      <c r="K3859" s="35"/>
    </row>
    <row r="3860" spans="1:27" x14ac:dyDescent="0.25">
      <c r="D3860" s="36" t="s">
        <v>525</v>
      </c>
      <c r="E3860" s="35"/>
      <c r="H3860" s="35">
        <v>1.5</v>
      </c>
      <c r="I3860" t="s">
        <v>526</v>
      </c>
      <c r="J3860">
        <f>ROUND(H3860/100*K3855,5)</f>
        <v>0.24734999999999999</v>
      </c>
      <c r="K3860" s="35"/>
    </row>
    <row r="3861" spans="1:27" x14ac:dyDescent="0.25">
      <c r="D3861" s="36" t="s">
        <v>524</v>
      </c>
      <c r="E3861" s="35"/>
      <c r="H3861" s="35"/>
      <c r="K3861" s="37">
        <f>SUM(J3852:J3860)</f>
        <v>68.317449999999994</v>
      </c>
    </row>
    <row r="3862" spans="1:27" x14ac:dyDescent="0.25">
      <c r="D3862" s="36" t="s">
        <v>527</v>
      </c>
      <c r="E3862" s="35"/>
      <c r="H3862" s="35"/>
      <c r="K3862" s="37">
        <f>SUM(K3861:K3861)</f>
        <v>68.317449999999994</v>
      </c>
    </row>
    <row r="3864" spans="1:27" ht="45" customHeight="1" x14ac:dyDescent="0.25">
      <c r="A3864" s="27" t="s">
        <v>2128</v>
      </c>
      <c r="B3864" s="27" t="s">
        <v>134</v>
      </c>
      <c r="C3864" s="28" t="s">
        <v>90</v>
      </c>
      <c r="D3864" s="7" t="s">
        <v>135</v>
      </c>
      <c r="E3864" s="6"/>
      <c r="F3864" s="6"/>
      <c r="G3864" s="28"/>
      <c r="H3864" s="30" t="s">
        <v>500</v>
      </c>
      <c r="I3864" s="5">
        <v>1</v>
      </c>
      <c r="J3864" s="4"/>
      <c r="K3864" s="31">
        <f>ROUND(K3875,2)</f>
        <v>27.38</v>
      </c>
      <c r="L3864" s="29" t="s">
        <v>2129</v>
      </c>
      <c r="M3864" s="28"/>
      <c r="N3864" s="28"/>
      <c r="O3864" s="28"/>
      <c r="P3864" s="28"/>
      <c r="Q3864" s="28"/>
      <c r="R3864" s="28"/>
      <c r="S3864" s="28"/>
      <c r="T3864" s="28"/>
      <c r="U3864" s="28"/>
      <c r="V3864" s="28"/>
      <c r="W3864" s="28"/>
      <c r="X3864" s="28"/>
      <c r="Y3864" s="28"/>
      <c r="Z3864" s="28"/>
      <c r="AA3864" s="28"/>
    </row>
    <row r="3865" spans="1:27" x14ac:dyDescent="0.25">
      <c r="B3865" s="23" t="s">
        <v>502</v>
      </c>
    </row>
    <row r="3866" spans="1:27" x14ac:dyDescent="0.25">
      <c r="B3866" t="s">
        <v>1256</v>
      </c>
      <c r="C3866" t="s">
        <v>504</v>
      </c>
      <c r="D3866" t="s">
        <v>1257</v>
      </c>
      <c r="E3866" s="32">
        <v>0.15</v>
      </c>
      <c r="F3866" t="s">
        <v>506</v>
      </c>
      <c r="G3866" t="s">
        <v>507</v>
      </c>
      <c r="H3866" s="33">
        <v>30.41</v>
      </c>
      <c r="I3866" t="s">
        <v>508</v>
      </c>
      <c r="J3866" s="34">
        <f>ROUND(E3866/I3864* H3866,5)</f>
        <v>4.5614999999999997</v>
      </c>
      <c r="K3866" s="35"/>
    </row>
    <row r="3867" spans="1:27" x14ac:dyDescent="0.25">
      <c r="B3867" t="s">
        <v>1254</v>
      </c>
      <c r="C3867" t="s">
        <v>504</v>
      </c>
      <c r="D3867" t="s">
        <v>1255</v>
      </c>
      <c r="E3867" s="32">
        <v>0.1125</v>
      </c>
      <c r="F3867" t="s">
        <v>506</v>
      </c>
      <c r="G3867" t="s">
        <v>507</v>
      </c>
      <c r="H3867" s="33">
        <v>26.08</v>
      </c>
      <c r="I3867" t="s">
        <v>508</v>
      </c>
      <c r="J3867" s="34">
        <f>ROUND(E3867/I3864* H3867,5)</f>
        <v>2.9340000000000002</v>
      </c>
      <c r="K3867" s="35"/>
    </row>
    <row r="3868" spans="1:27" x14ac:dyDescent="0.25">
      <c r="D3868" s="36" t="s">
        <v>509</v>
      </c>
      <c r="E3868" s="35"/>
      <c r="H3868" s="35"/>
      <c r="K3868" s="33">
        <f>SUM(J3866:J3867)</f>
        <v>7.4954999999999998</v>
      </c>
    </row>
    <row r="3869" spans="1:27" x14ac:dyDescent="0.25">
      <c r="B3869" s="23" t="s">
        <v>514</v>
      </c>
      <c r="E3869" s="35"/>
      <c r="H3869" s="35"/>
      <c r="K3869" s="35"/>
    </row>
    <row r="3870" spans="1:27" x14ac:dyDescent="0.25">
      <c r="B3870" t="s">
        <v>2130</v>
      </c>
      <c r="C3870" t="s">
        <v>90</v>
      </c>
      <c r="D3870" t="s">
        <v>2131</v>
      </c>
      <c r="E3870" s="32">
        <v>1</v>
      </c>
      <c r="G3870" t="s">
        <v>507</v>
      </c>
      <c r="H3870" s="33">
        <v>19.77</v>
      </c>
      <c r="I3870" t="s">
        <v>508</v>
      </c>
      <c r="J3870" s="34">
        <f>ROUND(E3870* H3870,5)</f>
        <v>19.77</v>
      </c>
      <c r="K3870" s="35"/>
    </row>
    <row r="3871" spans="1:27" x14ac:dyDescent="0.25">
      <c r="D3871" s="36" t="s">
        <v>523</v>
      </c>
      <c r="E3871" s="35"/>
      <c r="H3871" s="35"/>
      <c r="K3871" s="33">
        <f>SUM(J3870:J3870)</f>
        <v>19.77</v>
      </c>
    </row>
    <row r="3872" spans="1:27" x14ac:dyDescent="0.25">
      <c r="E3872" s="35"/>
      <c r="H3872" s="35"/>
      <c r="K3872" s="35"/>
    </row>
    <row r="3873" spans="1:27" x14ac:dyDescent="0.25">
      <c r="D3873" s="36" t="s">
        <v>525</v>
      </c>
      <c r="E3873" s="35"/>
      <c r="H3873" s="35">
        <v>1.5</v>
      </c>
      <c r="I3873" t="s">
        <v>526</v>
      </c>
      <c r="J3873">
        <f>ROUND(H3873/100*K3868,5)</f>
        <v>0.11243</v>
      </c>
      <c r="K3873" s="35"/>
    </row>
    <row r="3874" spans="1:27" x14ac:dyDescent="0.25">
      <c r="D3874" s="36" t="s">
        <v>524</v>
      </c>
      <c r="E3874" s="35"/>
      <c r="H3874" s="35"/>
      <c r="K3874" s="37">
        <f>SUM(J3865:J3873)</f>
        <v>27.377929999999999</v>
      </c>
    </row>
    <row r="3875" spans="1:27" x14ac:dyDescent="0.25">
      <c r="D3875" s="36" t="s">
        <v>527</v>
      </c>
      <c r="E3875" s="35"/>
      <c r="H3875" s="35"/>
      <c r="K3875" s="37">
        <f>SUM(K3874:K3874)</f>
        <v>27.377929999999999</v>
      </c>
    </row>
    <row r="3877" spans="1:27" ht="45" customHeight="1" x14ac:dyDescent="0.25">
      <c r="A3877" s="27" t="s">
        <v>2132</v>
      </c>
      <c r="B3877" s="27" t="s">
        <v>136</v>
      </c>
      <c r="C3877" s="28" t="s">
        <v>90</v>
      </c>
      <c r="D3877" s="7" t="s">
        <v>137</v>
      </c>
      <c r="E3877" s="6"/>
      <c r="F3877" s="6"/>
      <c r="G3877" s="28"/>
      <c r="H3877" s="30" t="s">
        <v>500</v>
      </c>
      <c r="I3877" s="5">
        <v>1</v>
      </c>
      <c r="J3877" s="4"/>
      <c r="K3877" s="31">
        <f>ROUND(K3888,2)</f>
        <v>47.47</v>
      </c>
      <c r="L3877" s="29" t="s">
        <v>2133</v>
      </c>
      <c r="M3877" s="28"/>
      <c r="N3877" s="28"/>
      <c r="O3877" s="28"/>
      <c r="P3877" s="28"/>
      <c r="Q3877" s="28"/>
      <c r="R3877" s="28"/>
      <c r="S3877" s="28"/>
      <c r="T3877" s="28"/>
      <c r="U3877" s="28"/>
      <c r="V3877" s="28"/>
      <c r="W3877" s="28"/>
      <c r="X3877" s="28"/>
      <c r="Y3877" s="28"/>
      <c r="Z3877" s="28"/>
      <c r="AA3877" s="28"/>
    </row>
    <row r="3878" spans="1:27" x14ac:dyDescent="0.25">
      <c r="B3878" s="23" t="s">
        <v>502</v>
      </c>
    </row>
    <row r="3879" spans="1:27" x14ac:dyDescent="0.25">
      <c r="B3879" t="s">
        <v>1254</v>
      </c>
      <c r="C3879" t="s">
        <v>504</v>
      </c>
      <c r="D3879" t="s">
        <v>1255</v>
      </c>
      <c r="E3879" s="32">
        <v>0.18</v>
      </c>
      <c r="F3879" t="s">
        <v>506</v>
      </c>
      <c r="G3879" t="s">
        <v>507</v>
      </c>
      <c r="H3879" s="33">
        <v>26.08</v>
      </c>
      <c r="I3879" t="s">
        <v>508</v>
      </c>
      <c r="J3879" s="34">
        <f>ROUND(E3879/I3877* H3879,5)</f>
        <v>4.6943999999999999</v>
      </c>
      <c r="K3879" s="35"/>
    </row>
    <row r="3880" spans="1:27" x14ac:dyDescent="0.25">
      <c r="B3880" t="s">
        <v>1256</v>
      </c>
      <c r="C3880" t="s">
        <v>504</v>
      </c>
      <c r="D3880" t="s">
        <v>1257</v>
      </c>
      <c r="E3880" s="32">
        <v>0.24</v>
      </c>
      <c r="F3880" t="s">
        <v>506</v>
      </c>
      <c r="G3880" t="s">
        <v>507</v>
      </c>
      <c r="H3880" s="33">
        <v>30.41</v>
      </c>
      <c r="I3880" t="s">
        <v>508</v>
      </c>
      <c r="J3880" s="34">
        <f>ROUND(E3880/I3877* H3880,5)</f>
        <v>7.2984</v>
      </c>
      <c r="K3880" s="35"/>
    </row>
    <row r="3881" spans="1:27" x14ac:dyDescent="0.25">
      <c r="D3881" s="36" t="s">
        <v>509</v>
      </c>
      <c r="E3881" s="35"/>
      <c r="H3881" s="35"/>
      <c r="K3881" s="33">
        <f>SUM(J3879:J3880)</f>
        <v>11.992799999999999</v>
      </c>
    </row>
    <row r="3882" spans="1:27" x14ac:dyDescent="0.25">
      <c r="B3882" s="23" t="s">
        <v>514</v>
      </c>
      <c r="E3882" s="35"/>
      <c r="H3882" s="35"/>
      <c r="K3882" s="35"/>
    </row>
    <row r="3883" spans="1:27" x14ac:dyDescent="0.25">
      <c r="B3883" t="s">
        <v>2134</v>
      </c>
      <c r="C3883" t="s">
        <v>90</v>
      </c>
      <c r="D3883" t="s">
        <v>2135</v>
      </c>
      <c r="E3883" s="32">
        <v>1</v>
      </c>
      <c r="G3883" t="s">
        <v>507</v>
      </c>
      <c r="H3883" s="33">
        <v>35.299999999999997</v>
      </c>
      <c r="I3883" t="s">
        <v>508</v>
      </c>
      <c r="J3883" s="34">
        <f>ROUND(E3883* H3883,5)</f>
        <v>35.299999999999997</v>
      </c>
      <c r="K3883" s="35"/>
    </row>
    <row r="3884" spans="1:27" x14ac:dyDescent="0.25">
      <c r="D3884" s="36" t="s">
        <v>523</v>
      </c>
      <c r="E3884" s="35"/>
      <c r="H3884" s="35"/>
      <c r="K3884" s="33">
        <f>SUM(J3883:J3883)</f>
        <v>35.299999999999997</v>
      </c>
    </row>
    <row r="3885" spans="1:27" x14ac:dyDescent="0.25">
      <c r="E3885" s="35"/>
      <c r="H3885" s="35"/>
      <c r="K3885" s="35"/>
    </row>
    <row r="3886" spans="1:27" x14ac:dyDescent="0.25">
      <c r="D3886" s="36" t="s">
        <v>525</v>
      </c>
      <c r="E3886" s="35"/>
      <c r="H3886" s="35">
        <v>1.5</v>
      </c>
      <c r="I3886" t="s">
        <v>526</v>
      </c>
      <c r="J3886">
        <f>ROUND(H3886/100*K3881,5)</f>
        <v>0.17988999999999999</v>
      </c>
      <c r="K3886" s="35"/>
    </row>
    <row r="3887" spans="1:27" x14ac:dyDescent="0.25">
      <c r="D3887" s="36" t="s">
        <v>524</v>
      </c>
      <c r="E3887" s="35"/>
      <c r="H3887" s="35"/>
      <c r="K3887" s="37">
        <f>SUM(J3878:J3886)</f>
        <v>47.47269</v>
      </c>
    </row>
    <row r="3888" spans="1:27" x14ac:dyDescent="0.25">
      <c r="D3888" s="36" t="s">
        <v>527</v>
      </c>
      <c r="E3888" s="35"/>
      <c r="H3888" s="35"/>
      <c r="K3888" s="37">
        <f>SUM(K3887:K3887)</f>
        <v>47.47269</v>
      </c>
    </row>
    <row r="3890" spans="1:27" ht="45" customHeight="1" x14ac:dyDescent="0.25">
      <c r="A3890" s="27" t="s">
        <v>2136</v>
      </c>
      <c r="B3890" s="27" t="s">
        <v>197</v>
      </c>
      <c r="C3890" s="28" t="s">
        <v>90</v>
      </c>
      <c r="D3890" s="7" t="s">
        <v>198</v>
      </c>
      <c r="E3890" s="6"/>
      <c r="F3890" s="6"/>
      <c r="G3890" s="28"/>
      <c r="H3890" s="30" t="s">
        <v>500</v>
      </c>
      <c r="I3890" s="5">
        <v>1</v>
      </c>
      <c r="J3890" s="4"/>
      <c r="K3890" s="31">
        <f>ROUND(K3901,2)</f>
        <v>39.520000000000003</v>
      </c>
      <c r="L3890" s="29" t="s">
        <v>2137</v>
      </c>
      <c r="M3890" s="28"/>
      <c r="N3890" s="28"/>
      <c r="O3890" s="28"/>
      <c r="P3890" s="28"/>
      <c r="Q3890" s="28"/>
      <c r="R3890" s="28"/>
      <c r="S3890" s="28"/>
      <c r="T3890" s="28"/>
      <c r="U3890" s="28"/>
      <c r="V3890" s="28"/>
      <c r="W3890" s="28"/>
      <c r="X3890" s="28"/>
      <c r="Y3890" s="28"/>
      <c r="Z3890" s="28"/>
      <c r="AA3890" s="28"/>
    </row>
    <row r="3891" spans="1:27" x14ac:dyDescent="0.25">
      <c r="B3891" s="23" t="s">
        <v>502</v>
      </c>
    </row>
    <row r="3892" spans="1:27" x14ac:dyDescent="0.25">
      <c r="B3892" t="s">
        <v>1254</v>
      </c>
      <c r="C3892" t="s">
        <v>504</v>
      </c>
      <c r="D3892" t="s">
        <v>1255</v>
      </c>
      <c r="E3892" s="32">
        <v>0.1875</v>
      </c>
      <c r="F3892" t="s">
        <v>506</v>
      </c>
      <c r="G3892" t="s">
        <v>507</v>
      </c>
      <c r="H3892" s="33">
        <v>26.08</v>
      </c>
      <c r="I3892" t="s">
        <v>508</v>
      </c>
      <c r="J3892" s="34">
        <f>ROUND(E3892/I3890* H3892,5)</f>
        <v>4.8899999999999997</v>
      </c>
      <c r="K3892" s="35"/>
    </row>
    <row r="3893" spans="1:27" x14ac:dyDescent="0.25">
      <c r="B3893" t="s">
        <v>1256</v>
      </c>
      <c r="C3893" t="s">
        <v>504</v>
      </c>
      <c r="D3893" t="s">
        <v>1257</v>
      </c>
      <c r="E3893" s="32">
        <v>0.25</v>
      </c>
      <c r="F3893" t="s">
        <v>506</v>
      </c>
      <c r="G3893" t="s">
        <v>507</v>
      </c>
      <c r="H3893" s="33">
        <v>30.41</v>
      </c>
      <c r="I3893" t="s">
        <v>508</v>
      </c>
      <c r="J3893" s="34">
        <f>ROUND(E3893/I3890* H3893,5)</f>
        <v>7.6025</v>
      </c>
      <c r="K3893" s="35"/>
    </row>
    <row r="3894" spans="1:27" x14ac:dyDescent="0.25">
      <c r="D3894" s="36" t="s">
        <v>509</v>
      </c>
      <c r="E3894" s="35"/>
      <c r="H3894" s="35"/>
      <c r="K3894" s="33">
        <f>SUM(J3892:J3893)</f>
        <v>12.4925</v>
      </c>
    </row>
    <row r="3895" spans="1:27" x14ac:dyDescent="0.25">
      <c r="B3895" s="23" t="s">
        <v>514</v>
      </c>
      <c r="E3895" s="35"/>
      <c r="H3895" s="35"/>
      <c r="K3895" s="35"/>
    </row>
    <row r="3896" spans="1:27" x14ac:dyDescent="0.25">
      <c r="B3896" t="s">
        <v>2138</v>
      </c>
      <c r="C3896" t="s">
        <v>90</v>
      </c>
      <c r="D3896" t="s">
        <v>2139</v>
      </c>
      <c r="E3896" s="32">
        <v>1</v>
      </c>
      <c r="G3896" t="s">
        <v>507</v>
      </c>
      <c r="H3896" s="33">
        <v>26.84</v>
      </c>
      <c r="I3896" t="s">
        <v>508</v>
      </c>
      <c r="J3896" s="34">
        <f>ROUND(E3896* H3896,5)</f>
        <v>26.84</v>
      </c>
      <c r="K3896" s="35"/>
    </row>
    <row r="3897" spans="1:27" x14ac:dyDescent="0.25">
      <c r="D3897" s="36" t="s">
        <v>523</v>
      </c>
      <c r="E3897" s="35"/>
      <c r="H3897" s="35"/>
      <c r="K3897" s="33">
        <f>SUM(J3896:J3896)</f>
        <v>26.84</v>
      </c>
    </row>
    <row r="3898" spans="1:27" x14ac:dyDescent="0.25">
      <c r="E3898" s="35"/>
      <c r="H3898" s="35"/>
      <c r="K3898" s="35"/>
    </row>
    <row r="3899" spans="1:27" x14ac:dyDescent="0.25">
      <c r="D3899" s="36" t="s">
        <v>525</v>
      </c>
      <c r="E3899" s="35"/>
      <c r="H3899" s="35">
        <v>1.5</v>
      </c>
      <c r="I3899" t="s">
        <v>526</v>
      </c>
      <c r="J3899">
        <f>ROUND(H3899/100*K3894,5)</f>
        <v>0.18739</v>
      </c>
      <c r="K3899" s="35"/>
    </row>
    <row r="3900" spans="1:27" x14ac:dyDescent="0.25">
      <c r="D3900" s="36" t="s">
        <v>524</v>
      </c>
      <c r="E3900" s="35"/>
      <c r="H3900" s="35"/>
      <c r="K3900" s="37">
        <f>SUM(J3891:J3899)</f>
        <v>39.519889999999997</v>
      </c>
    </row>
    <row r="3901" spans="1:27" x14ac:dyDescent="0.25">
      <c r="D3901" s="36" t="s">
        <v>527</v>
      </c>
      <c r="E3901" s="35"/>
      <c r="H3901" s="35"/>
      <c r="K3901" s="37">
        <f>SUM(K3900:K3900)</f>
        <v>39.519889999999997</v>
      </c>
    </row>
    <row r="3903" spans="1:27" ht="45" customHeight="1" x14ac:dyDescent="0.25">
      <c r="A3903" s="27" t="s">
        <v>2140</v>
      </c>
      <c r="B3903" s="27" t="s">
        <v>145</v>
      </c>
      <c r="C3903" s="28" t="s">
        <v>90</v>
      </c>
      <c r="D3903" s="7" t="s">
        <v>146</v>
      </c>
      <c r="E3903" s="6"/>
      <c r="F3903" s="6"/>
      <c r="G3903" s="28"/>
      <c r="H3903" s="30" t="s">
        <v>500</v>
      </c>
      <c r="I3903" s="5">
        <v>1</v>
      </c>
      <c r="J3903" s="4"/>
      <c r="K3903" s="31">
        <f>ROUND(K3914,2)</f>
        <v>79.88</v>
      </c>
      <c r="L3903" s="29" t="s">
        <v>2141</v>
      </c>
      <c r="M3903" s="28"/>
      <c r="N3903" s="28"/>
      <c r="O3903" s="28"/>
      <c r="P3903" s="28"/>
      <c r="Q3903" s="28"/>
      <c r="R3903" s="28"/>
      <c r="S3903" s="28"/>
      <c r="T3903" s="28"/>
      <c r="U3903" s="28"/>
      <c r="V3903" s="28"/>
      <c r="W3903" s="28"/>
      <c r="X3903" s="28"/>
      <c r="Y3903" s="28"/>
      <c r="Z3903" s="28"/>
      <c r="AA3903" s="28"/>
    </row>
    <row r="3904" spans="1:27" x14ac:dyDescent="0.25">
      <c r="B3904" s="23" t="s">
        <v>502</v>
      </c>
    </row>
    <row r="3905" spans="1:27" x14ac:dyDescent="0.25">
      <c r="B3905" t="s">
        <v>1254</v>
      </c>
      <c r="C3905" t="s">
        <v>504</v>
      </c>
      <c r="D3905" t="s">
        <v>1255</v>
      </c>
      <c r="E3905" s="32">
        <v>0.13300000000000001</v>
      </c>
      <c r="F3905" t="s">
        <v>506</v>
      </c>
      <c r="G3905" t="s">
        <v>507</v>
      </c>
      <c r="H3905" s="33">
        <v>26.08</v>
      </c>
      <c r="I3905" t="s">
        <v>508</v>
      </c>
      <c r="J3905" s="34">
        <f>ROUND(E3905/I3903* H3905,5)</f>
        <v>3.4686400000000002</v>
      </c>
      <c r="K3905" s="35"/>
    </row>
    <row r="3906" spans="1:27" x14ac:dyDescent="0.25">
      <c r="B3906" t="s">
        <v>1256</v>
      </c>
      <c r="C3906" t="s">
        <v>504</v>
      </c>
      <c r="D3906" t="s">
        <v>1257</v>
      </c>
      <c r="E3906" s="32">
        <v>0.17</v>
      </c>
      <c r="F3906" t="s">
        <v>506</v>
      </c>
      <c r="G3906" t="s">
        <v>507</v>
      </c>
      <c r="H3906" s="33">
        <v>30.41</v>
      </c>
      <c r="I3906" t="s">
        <v>508</v>
      </c>
      <c r="J3906" s="34">
        <f>ROUND(E3906/I3903* H3906,5)</f>
        <v>5.1696999999999997</v>
      </c>
      <c r="K3906" s="35"/>
    </row>
    <row r="3907" spans="1:27" x14ac:dyDescent="0.25">
      <c r="D3907" s="36" t="s">
        <v>509</v>
      </c>
      <c r="E3907" s="35"/>
      <c r="H3907" s="35"/>
      <c r="K3907" s="33">
        <f>SUM(J3905:J3906)</f>
        <v>8.6383399999999995</v>
      </c>
    </row>
    <row r="3908" spans="1:27" x14ac:dyDescent="0.25">
      <c r="B3908" s="23" t="s">
        <v>514</v>
      </c>
      <c r="E3908" s="35"/>
      <c r="H3908" s="35"/>
      <c r="K3908" s="35"/>
    </row>
    <row r="3909" spans="1:27" x14ac:dyDescent="0.25">
      <c r="B3909" t="s">
        <v>2142</v>
      </c>
      <c r="C3909" t="s">
        <v>90</v>
      </c>
      <c r="D3909" t="s">
        <v>2143</v>
      </c>
      <c r="E3909" s="32">
        <v>1</v>
      </c>
      <c r="G3909" t="s">
        <v>507</v>
      </c>
      <c r="H3909" s="33">
        <v>71.11</v>
      </c>
      <c r="I3909" t="s">
        <v>508</v>
      </c>
      <c r="J3909" s="34">
        <f>ROUND(E3909* H3909,5)</f>
        <v>71.11</v>
      </c>
      <c r="K3909" s="35"/>
    </row>
    <row r="3910" spans="1:27" x14ac:dyDescent="0.25">
      <c r="D3910" s="36" t="s">
        <v>523</v>
      </c>
      <c r="E3910" s="35"/>
      <c r="H3910" s="35"/>
      <c r="K3910" s="33">
        <f>SUM(J3909:J3909)</f>
        <v>71.11</v>
      </c>
    </row>
    <row r="3911" spans="1:27" x14ac:dyDescent="0.25">
      <c r="E3911" s="35"/>
      <c r="H3911" s="35"/>
      <c r="K3911" s="35"/>
    </row>
    <row r="3912" spans="1:27" x14ac:dyDescent="0.25">
      <c r="D3912" s="36" t="s">
        <v>525</v>
      </c>
      <c r="E3912" s="35"/>
      <c r="H3912" s="35">
        <v>1.5</v>
      </c>
      <c r="I3912" t="s">
        <v>526</v>
      </c>
      <c r="J3912">
        <f>ROUND(H3912/100*K3907,5)</f>
        <v>0.12958</v>
      </c>
      <c r="K3912" s="35"/>
    </row>
    <row r="3913" spans="1:27" x14ac:dyDescent="0.25">
      <c r="D3913" s="36" t="s">
        <v>524</v>
      </c>
      <c r="E3913" s="35"/>
      <c r="H3913" s="35"/>
      <c r="K3913" s="37">
        <f>SUM(J3904:J3912)</f>
        <v>79.877920000000003</v>
      </c>
    </row>
    <row r="3914" spans="1:27" x14ac:dyDescent="0.25">
      <c r="D3914" s="36" t="s">
        <v>527</v>
      </c>
      <c r="E3914" s="35"/>
      <c r="H3914" s="35"/>
      <c r="K3914" s="37">
        <f>SUM(K3913:K3913)</f>
        <v>79.877920000000003</v>
      </c>
    </row>
    <row r="3916" spans="1:27" ht="45" customHeight="1" x14ac:dyDescent="0.25">
      <c r="A3916" s="27" t="s">
        <v>2144</v>
      </c>
      <c r="B3916" s="27" t="s">
        <v>465</v>
      </c>
      <c r="C3916" s="28" t="s">
        <v>90</v>
      </c>
      <c r="D3916" s="7" t="s">
        <v>466</v>
      </c>
      <c r="E3916" s="6"/>
      <c r="F3916" s="6"/>
      <c r="G3916" s="28"/>
      <c r="H3916" s="30" t="s">
        <v>500</v>
      </c>
      <c r="I3916" s="5">
        <v>1</v>
      </c>
      <c r="J3916" s="4"/>
      <c r="K3916" s="31">
        <f>ROUND(K3928,2)</f>
        <v>59.83</v>
      </c>
      <c r="L3916" s="29" t="s">
        <v>2145</v>
      </c>
      <c r="M3916" s="28"/>
      <c r="N3916" s="28"/>
      <c r="O3916" s="28"/>
      <c r="P3916" s="28"/>
      <c r="Q3916" s="28"/>
      <c r="R3916" s="28"/>
      <c r="S3916" s="28"/>
      <c r="T3916" s="28"/>
      <c r="U3916" s="28"/>
      <c r="V3916" s="28"/>
      <c r="W3916" s="28"/>
      <c r="X3916" s="28"/>
      <c r="Y3916" s="28"/>
      <c r="Z3916" s="28"/>
      <c r="AA3916" s="28"/>
    </row>
    <row r="3917" spans="1:27" x14ac:dyDescent="0.25">
      <c r="B3917" s="23" t="s">
        <v>502</v>
      </c>
    </row>
    <row r="3918" spans="1:27" x14ac:dyDescent="0.25">
      <c r="B3918" t="s">
        <v>1254</v>
      </c>
      <c r="C3918" t="s">
        <v>504</v>
      </c>
      <c r="D3918" t="s">
        <v>1255</v>
      </c>
      <c r="E3918" s="32">
        <v>0.16600000000000001</v>
      </c>
      <c r="F3918" t="s">
        <v>506</v>
      </c>
      <c r="G3918" t="s">
        <v>507</v>
      </c>
      <c r="H3918" s="33">
        <v>26.08</v>
      </c>
      <c r="I3918" t="s">
        <v>508</v>
      </c>
      <c r="J3918" s="34">
        <f>ROUND(E3918/I3916* H3918,5)</f>
        <v>4.3292799999999998</v>
      </c>
      <c r="K3918" s="35"/>
    </row>
    <row r="3919" spans="1:27" x14ac:dyDescent="0.25">
      <c r="B3919" t="s">
        <v>1256</v>
      </c>
      <c r="C3919" t="s">
        <v>504</v>
      </c>
      <c r="D3919" t="s">
        <v>1257</v>
      </c>
      <c r="E3919" s="32">
        <v>0.16600000000000001</v>
      </c>
      <c r="F3919" t="s">
        <v>506</v>
      </c>
      <c r="G3919" t="s">
        <v>507</v>
      </c>
      <c r="H3919" s="33">
        <v>30.41</v>
      </c>
      <c r="I3919" t="s">
        <v>508</v>
      </c>
      <c r="J3919" s="34">
        <f>ROUND(E3919/I3916* H3919,5)</f>
        <v>5.0480600000000004</v>
      </c>
      <c r="K3919" s="35"/>
    </row>
    <row r="3920" spans="1:27" x14ac:dyDescent="0.25">
      <c r="D3920" s="36" t="s">
        <v>509</v>
      </c>
      <c r="E3920" s="35"/>
      <c r="H3920" s="35"/>
      <c r="K3920" s="33">
        <f>SUM(J3918:J3919)</f>
        <v>9.3773400000000002</v>
      </c>
    </row>
    <row r="3921" spans="1:27" x14ac:dyDescent="0.25">
      <c r="B3921" s="23" t="s">
        <v>514</v>
      </c>
      <c r="E3921" s="35"/>
      <c r="H3921" s="35"/>
      <c r="K3921" s="35"/>
    </row>
    <row r="3922" spans="1:27" x14ac:dyDescent="0.25">
      <c r="B3922" t="s">
        <v>2146</v>
      </c>
      <c r="C3922" t="s">
        <v>90</v>
      </c>
      <c r="D3922" t="s">
        <v>2147</v>
      </c>
      <c r="E3922" s="32">
        <v>1</v>
      </c>
      <c r="G3922" t="s">
        <v>507</v>
      </c>
      <c r="H3922" s="33">
        <v>45.24</v>
      </c>
      <c r="I3922" t="s">
        <v>508</v>
      </c>
      <c r="J3922" s="34">
        <f>ROUND(E3922* H3922,5)</f>
        <v>45.24</v>
      </c>
      <c r="K3922" s="35"/>
    </row>
    <row r="3923" spans="1:27" x14ac:dyDescent="0.25">
      <c r="B3923" t="s">
        <v>2148</v>
      </c>
      <c r="C3923" t="s">
        <v>90</v>
      </c>
      <c r="D3923" t="s">
        <v>2149</v>
      </c>
      <c r="E3923" s="32">
        <v>1</v>
      </c>
      <c r="G3923" t="s">
        <v>507</v>
      </c>
      <c r="H3923" s="33">
        <v>5.07</v>
      </c>
      <c r="I3923" t="s">
        <v>508</v>
      </c>
      <c r="J3923" s="34">
        <f>ROUND(E3923* H3923,5)</f>
        <v>5.07</v>
      </c>
      <c r="K3923" s="35"/>
    </row>
    <row r="3924" spans="1:27" x14ac:dyDescent="0.25">
      <c r="D3924" s="36" t="s">
        <v>523</v>
      </c>
      <c r="E3924" s="35"/>
      <c r="H3924" s="35"/>
      <c r="K3924" s="33">
        <f>SUM(J3922:J3923)</f>
        <v>50.31</v>
      </c>
    </row>
    <row r="3925" spans="1:27" x14ac:dyDescent="0.25">
      <c r="E3925" s="35"/>
      <c r="H3925" s="35"/>
      <c r="K3925" s="35"/>
    </row>
    <row r="3926" spans="1:27" x14ac:dyDescent="0.25">
      <c r="D3926" s="36" t="s">
        <v>525</v>
      </c>
      <c r="E3926" s="35"/>
      <c r="H3926" s="35">
        <v>1.5</v>
      </c>
      <c r="I3926" t="s">
        <v>526</v>
      </c>
      <c r="J3926">
        <f>ROUND(H3926/100*K3920,5)</f>
        <v>0.14066000000000001</v>
      </c>
      <c r="K3926" s="35"/>
    </row>
    <row r="3927" spans="1:27" x14ac:dyDescent="0.25">
      <c r="D3927" s="36" t="s">
        <v>524</v>
      </c>
      <c r="E3927" s="35"/>
      <c r="H3927" s="35"/>
      <c r="K3927" s="37">
        <f>SUM(J3917:J3926)</f>
        <v>59.827999999999996</v>
      </c>
    </row>
    <row r="3928" spans="1:27" x14ac:dyDescent="0.25">
      <c r="D3928" s="36" t="s">
        <v>527</v>
      </c>
      <c r="E3928" s="35"/>
      <c r="H3928" s="35"/>
      <c r="K3928" s="37">
        <f>SUM(K3927:K3927)</f>
        <v>59.827999999999996</v>
      </c>
    </row>
    <row r="3930" spans="1:27" ht="45" customHeight="1" x14ac:dyDescent="0.25">
      <c r="A3930" s="27" t="s">
        <v>2150</v>
      </c>
      <c r="B3930" s="27" t="s">
        <v>149</v>
      </c>
      <c r="C3930" s="28" t="s">
        <v>90</v>
      </c>
      <c r="D3930" s="7" t="s">
        <v>150</v>
      </c>
      <c r="E3930" s="6"/>
      <c r="F3930" s="6"/>
      <c r="G3930" s="28"/>
      <c r="H3930" s="30" t="s">
        <v>500</v>
      </c>
      <c r="I3930" s="5">
        <v>1</v>
      </c>
      <c r="J3930" s="4"/>
      <c r="K3930" s="31">
        <f>ROUND(K3941,2)</f>
        <v>48.6</v>
      </c>
      <c r="L3930" s="29" t="s">
        <v>2151</v>
      </c>
      <c r="M3930" s="28"/>
      <c r="N3930" s="28"/>
      <c r="O3930" s="28"/>
      <c r="P3930" s="28"/>
      <c r="Q3930" s="28"/>
      <c r="R3930" s="28"/>
      <c r="S3930" s="28"/>
      <c r="T3930" s="28"/>
      <c r="U3930" s="28"/>
      <c r="V3930" s="28"/>
      <c r="W3930" s="28"/>
      <c r="X3930" s="28"/>
      <c r="Y3930" s="28"/>
      <c r="Z3930" s="28"/>
      <c r="AA3930" s="28"/>
    </row>
    <row r="3931" spans="1:27" x14ac:dyDescent="0.25">
      <c r="B3931" s="23" t="s">
        <v>502</v>
      </c>
    </row>
    <row r="3932" spans="1:27" x14ac:dyDescent="0.25">
      <c r="B3932" t="s">
        <v>1254</v>
      </c>
      <c r="C3932" t="s">
        <v>504</v>
      </c>
      <c r="D3932" t="s">
        <v>1255</v>
      </c>
      <c r="E3932" s="32">
        <v>0.15</v>
      </c>
      <c r="F3932" t="s">
        <v>506</v>
      </c>
      <c r="G3932" t="s">
        <v>507</v>
      </c>
      <c r="H3932" s="33">
        <v>26.08</v>
      </c>
      <c r="I3932" t="s">
        <v>508</v>
      </c>
      <c r="J3932" s="34">
        <f>ROUND(E3932/I3930* H3932,5)</f>
        <v>3.9119999999999999</v>
      </c>
      <c r="K3932" s="35"/>
    </row>
    <row r="3933" spans="1:27" x14ac:dyDescent="0.25">
      <c r="B3933" t="s">
        <v>1256</v>
      </c>
      <c r="C3933" t="s">
        <v>504</v>
      </c>
      <c r="D3933" t="s">
        <v>1257</v>
      </c>
      <c r="E3933" s="32">
        <v>0.15</v>
      </c>
      <c r="F3933" t="s">
        <v>506</v>
      </c>
      <c r="G3933" t="s">
        <v>507</v>
      </c>
      <c r="H3933" s="33">
        <v>30.41</v>
      </c>
      <c r="I3933" t="s">
        <v>508</v>
      </c>
      <c r="J3933" s="34">
        <f>ROUND(E3933/I3930* H3933,5)</f>
        <v>4.5614999999999997</v>
      </c>
      <c r="K3933" s="35"/>
    </row>
    <row r="3934" spans="1:27" x14ac:dyDescent="0.25">
      <c r="D3934" s="36" t="s">
        <v>509</v>
      </c>
      <c r="E3934" s="35"/>
      <c r="H3934" s="35"/>
      <c r="K3934" s="33">
        <f>SUM(J3932:J3933)</f>
        <v>8.4734999999999996</v>
      </c>
    </row>
    <row r="3935" spans="1:27" x14ac:dyDescent="0.25">
      <c r="B3935" s="23" t="s">
        <v>514</v>
      </c>
      <c r="E3935" s="35"/>
      <c r="H3935" s="35"/>
      <c r="K3935" s="35"/>
    </row>
    <row r="3936" spans="1:27" x14ac:dyDescent="0.25">
      <c r="B3936" t="s">
        <v>2152</v>
      </c>
      <c r="C3936" t="s">
        <v>90</v>
      </c>
      <c r="D3936" t="s">
        <v>2153</v>
      </c>
      <c r="E3936" s="32">
        <v>1</v>
      </c>
      <c r="G3936" t="s">
        <v>507</v>
      </c>
      <c r="H3936" s="33">
        <v>40</v>
      </c>
      <c r="I3936" t="s">
        <v>508</v>
      </c>
      <c r="J3936" s="34">
        <f>ROUND(E3936* H3936,5)</f>
        <v>40</v>
      </c>
      <c r="K3936" s="35"/>
    </row>
    <row r="3937" spans="1:27" x14ac:dyDescent="0.25">
      <c r="D3937" s="36" t="s">
        <v>523</v>
      </c>
      <c r="E3937" s="35"/>
      <c r="H3937" s="35"/>
      <c r="K3937" s="33">
        <f>SUM(J3936:J3936)</f>
        <v>40</v>
      </c>
    </row>
    <row r="3938" spans="1:27" x14ac:dyDescent="0.25">
      <c r="E3938" s="35"/>
      <c r="H3938" s="35"/>
      <c r="K3938" s="35"/>
    </row>
    <row r="3939" spans="1:27" x14ac:dyDescent="0.25">
      <c r="D3939" s="36" t="s">
        <v>525</v>
      </c>
      <c r="E3939" s="35"/>
      <c r="H3939" s="35">
        <v>1.5</v>
      </c>
      <c r="I3939" t="s">
        <v>526</v>
      </c>
      <c r="J3939">
        <f>ROUND(H3939/100*K3934,5)</f>
        <v>0.12709999999999999</v>
      </c>
      <c r="K3939" s="35"/>
    </row>
    <row r="3940" spans="1:27" x14ac:dyDescent="0.25">
      <c r="D3940" s="36" t="s">
        <v>524</v>
      </c>
      <c r="E3940" s="35"/>
      <c r="H3940" s="35"/>
      <c r="K3940" s="37">
        <f>SUM(J3931:J3939)</f>
        <v>48.6006</v>
      </c>
    </row>
    <row r="3941" spans="1:27" x14ac:dyDescent="0.25">
      <c r="D3941" s="36" t="s">
        <v>527</v>
      </c>
      <c r="E3941" s="35"/>
      <c r="H3941" s="35"/>
      <c r="K3941" s="37">
        <f>SUM(K3940:K3940)</f>
        <v>48.6006</v>
      </c>
    </row>
    <row r="3943" spans="1:27" ht="45" customHeight="1" x14ac:dyDescent="0.25">
      <c r="A3943" s="27" t="s">
        <v>2154</v>
      </c>
      <c r="B3943" s="27" t="s">
        <v>143</v>
      </c>
      <c r="C3943" s="28" t="s">
        <v>90</v>
      </c>
      <c r="D3943" s="7" t="s">
        <v>144</v>
      </c>
      <c r="E3943" s="6"/>
      <c r="F3943" s="6"/>
      <c r="G3943" s="28"/>
      <c r="H3943" s="30" t="s">
        <v>500</v>
      </c>
      <c r="I3943" s="5">
        <v>1</v>
      </c>
      <c r="J3943" s="4"/>
      <c r="K3943" s="31">
        <f>ROUND(K3954,2)</f>
        <v>117.99</v>
      </c>
      <c r="L3943" s="29" t="s">
        <v>2155</v>
      </c>
      <c r="M3943" s="28"/>
      <c r="N3943" s="28"/>
      <c r="O3943" s="28"/>
      <c r="P3943" s="28"/>
      <c r="Q3943" s="28"/>
      <c r="R3943" s="28"/>
      <c r="S3943" s="28"/>
      <c r="T3943" s="28"/>
      <c r="U3943" s="28"/>
      <c r="V3943" s="28"/>
      <c r="W3943" s="28"/>
      <c r="X3943" s="28"/>
      <c r="Y3943" s="28"/>
      <c r="Z3943" s="28"/>
      <c r="AA3943" s="28"/>
    </row>
    <row r="3944" spans="1:27" x14ac:dyDescent="0.25">
      <c r="B3944" s="23" t="s">
        <v>502</v>
      </c>
    </row>
    <row r="3945" spans="1:27" x14ac:dyDescent="0.25">
      <c r="B3945" t="s">
        <v>1256</v>
      </c>
      <c r="C3945" t="s">
        <v>504</v>
      </c>
      <c r="D3945" t="s">
        <v>1257</v>
      </c>
      <c r="E3945" s="32">
        <v>0.15</v>
      </c>
      <c r="F3945" t="s">
        <v>506</v>
      </c>
      <c r="G3945" t="s">
        <v>507</v>
      </c>
      <c r="H3945" s="33">
        <v>30.41</v>
      </c>
      <c r="I3945" t="s">
        <v>508</v>
      </c>
      <c r="J3945" s="34">
        <f>ROUND(E3945/I3943* H3945,5)</f>
        <v>4.5614999999999997</v>
      </c>
      <c r="K3945" s="35"/>
    </row>
    <row r="3946" spans="1:27" x14ac:dyDescent="0.25">
      <c r="B3946" t="s">
        <v>1254</v>
      </c>
      <c r="C3946" t="s">
        <v>504</v>
      </c>
      <c r="D3946" t="s">
        <v>1255</v>
      </c>
      <c r="E3946" s="32">
        <v>0.15</v>
      </c>
      <c r="F3946" t="s">
        <v>506</v>
      </c>
      <c r="G3946" t="s">
        <v>507</v>
      </c>
      <c r="H3946" s="33">
        <v>26.08</v>
      </c>
      <c r="I3946" t="s">
        <v>508</v>
      </c>
      <c r="J3946" s="34">
        <f>ROUND(E3946/I3943* H3946,5)</f>
        <v>3.9119999999999999</v>
      </c>
      <c r="K3946" s="35"/>
    </row>
    <row r="3947" spans="1:27" x14ac:dyDescent="0.25">
      <c r="D3947" s="36" t="s">
        <v>509</v>
      </c>
      <c r="E3947" s="35"/>
      <c r="H3947" s="35"/>
      <c r="K3947" s="33">
        <f>SUM(J3945:J3946)</f>
        <v>8.4734999999999996</v>
      </c>
    </row>
    <row r="3948" spans="1:27" x14ac:dyDescent="0.25">
      <c r="B3948" s="23" t="s">
        <v>514</v>
      </c>
      <c r="E3948" s="35"/>
      <c r="H3948" s="35"/>
      <c r="K3948" s="35"/>
    </row>
    <row r="3949" spans="1:27" x14ac:dyDescent="0.25">
      <c r="B3949" t="s">
        <v>2156</v>
      </c>
      <c r="C3949" t="s">
        <v>90</v>
      </c>
      <c r="D3949" t="s">
        <v>2157</v>
      </c>
      <c r="E3949" s="32">
        <v>1</v>
      </c>
      <c r="G3949" t="s">
        <v>507</v>
      </c>
      <c r="H3949" s="33">
        <v>109.39</v>
      </c>
      <c r="I3949" t="s">
        <v>508</v>
      </c>
      <c r="J3949" s="34">
        <f>ROUND(E3949* H3949,5)</f>
        <v>109.39</v>
      </c>
      <c r="K3949" s="35"/>
    </row>
    <row r="3950" spans="1:27" x14ac:dyDescent="0.25">
      <c r="D3950" s="36" t="s">
        <v>523</v>
      </c>
      <c r="E3950" s="35"/>
      <c r="H3950" s="35"/>
      <c r="K3950" s="33">
        <f>SUM(J3949:J3949)</f>
        <v>109.39</v>
      </c>
    </row>
    <row r="3951" spans="1:27" x14ac:dyDescent="0.25">
      <c r="E3951" s="35"/>
      <c r="H3951" s="35"/>
      <c r="K3951" s="35"/>
    </row>
    <row r="3952" spans="1:27" x14ac:dyDescent="0.25">
      <c r="D3952" s="36" t="s">
        <v>525</v>
      </c>
      <c r="E3952" s="35"/>
      <c r="H3952" s="35">
        <v>1.5</v>
      </c>
      <c r="I3952" t="s">
        <v>526</v>
      </c>
      <c r="J3952">
        <f>ROUND(H3952/100*K3947,5)</f>
        <v>0.12709999999999999</v>
      </c>
      <c r="K3952" s="35"/>
    </row>
    <row r="3953" spans="1:27" x14ac:dyDescent="0.25">
      <c r="D3953" s="36" t="s">
        <v>524</v>
      </c>
      <c r="E3953" s="35"/>
      <c r="H3953" s="35"/>
      <c r="K3953" s="37">
        <f>SUM(J3944:J3952)</f>
        <v>117.9906</v>
      </c>
    </row>
    <row r="3954" spans="1:27" x14ac:dyDescent="0.25">
      <c r="D3954" s="36" t="s">
        <v>527</v>
      </c>
      <c r="E3954" s="35"/>
      <c r="H3954" s="35"/>
      <c r="K3954" s="37">
        <f>SUM(K3953:K3953)</f>
        <v>117.9906</v>
      </c>
    </row>
    <row r="3956" spans="1:27" ht="45" customHeight="1" x14ac:dyDescent="0.25">
      <c r="A3956" s="27" t="s">
        <v>2158</v>
      </c>
      <c r="B3956" s="27" t="s">
        <v>151</v>
      </c>
      <c r="C3956" s="28" t="s">
        <v>90</v>
      </c>
      <c r="D3956" s="7" t="s">
        <v>152</v>
      </c>
      <c r="E3956" s="6"/>
      <c r="F3956" s="6"/>
      <c r="G3956" s="28"/>
      <c r="H3956" s="30" t="s">
        <v>500</v>
      </c>
      <c r="I3956" s="5">
        <v>1</v>
      </c>
      <c r="J3956" s="4"/>
      <c r="K3956" s="31">
        <f>ROUND(K3967,2)</f>
        <v>51.47</v>
      </c>
      <c r="L3956" s="29" t="s">
        <v>2159</v>
      </c>
      <c r="M3956" s="28"/>
      <c r="N3956" s="28"/>
      <c r="O3956" s="28"/>
      <c r="P3956" s="28"/>
      <c r="Q3956" s="28"/>
      <c r="R3956" s="28"/>
      <c r="S3956" s="28"/>
      <c r="T3956" s="28"/>
      <c r="U3956" s="28"/>
      <c r="V3956" s="28"/>
      <c r="W3956" s="28"/>
      <c r="X3956" s="28"/>
      <c r="Y3956" s="28"/>
      <c r="Z3956" s="28"/>
      <c r="AA3956" s="28"/>
    </row>
    <row r="3957" spans="1:27" x14ac:dyDescent="0.25">
      <c r="B3957" s="23" t="s">
        <v>502</v>
      </c>
    </row>
    <row r="3958" spans="1:27" x14ac:dyDescent="0.25">
      <c r="B3958" t="s">
        <v>1256</v>
      </c>
      <c r="C3958" t="s">
        <v>504</v>
      </c>
      <c r="D3958" t="s">
        <v>1257</v>
      </c>
      <c r="E3958" s="32">
        <v>0.2</v>
      </c>
      <c r="F3958" t="s">
        <v>506</v>
      </c>
      <c r="G3958" t="s">
        <v>507</v>
      </c>
      <c r="H3958" s="33">
        <v>30.41</v>
      </c>
      <c r="I3958" t="s">
        <v>508</v>
      </c>
      <c r="J3958" s="34">
        <f>ROUND(E3958/I3956* H3958,5)</f>
        <v>6.0819999999999999</v>
      </c>
      <c r="K3958" s="35"/>
    </row>
    <row r="3959" spans="1:27" x14ac:dyDescent="0.25">
      <c r="B3959" t="s">
        <v>1254</v>
      </c>
      <c r="C3959" t="s">
        <v>504</v>
      </c>
      <c r="D3959" t="s">
        <v>1255</v>
      </c>
      <c r="E3959" s="32">
        <v>0.2</v>
      </c>
      <c r="F3959" t="s">
        <v>506</v>
      </c>
      <c r="G3959" t="s">
        <v>507</v>
      </c>
      <c r="H3959" s="33">
        <v>26.08</v>
      </c>
      <c r="I3959" t="s">
        <v>508</v>
      </c>
      <c r="J3959" s="34">
        <f>ROUND(E3959/I3956* H3959,5)</f>
        <v>5.2160000000000002</v>
      </c>
      <c r="K3959" s="35"/>
    </row>
    <row r="3960" spans="1:27" x14ac:dyDescent="0.25">
      <c r="D3960" s="36" t="s">
        <v>509</v>
      </c>
      <c r="E3960" s="35"/>
      <c r="H3960" s="35"/>
      <c r="K3960" s="33">
        <f>SUM(J3958:J3959)</f>
        <v>11.298</v>
      </c>
    </row>
    <row r="3961" spans="1:27" x14ac:dyDescent="0.25">
      <c r="B3961" s="23" t="s">
        <v>514</v>
      </c>
      <c r="E3961" s="35"/>
      <c r="H3961" s="35"/>
      <c r="K3961" s="35"/>
    </row>
    <row r="3962" spans="1:27" x14ac:dyDescent="0.25">
      <c r="B3962" t="s">
        <v>2160</v>
      </c>
      <c r="C3962" t="s">
        <v>90</v>
      </c>
      <c r="D3962" t="s">
        <v>2161</v>
      </c>
      <c r="E3962" s="32">
        <v>1</v>
      </c>
      <c r="G3962" t="s">
        <v>507</v>
      </c>
      <c r="H3962" s="33">
        <v>40</v>
      </c>
      <c r="I3962" t="s">
        <v>508</v>
      </c>
      <c r="J3962" s="34">
        <f>ROUND(E3962* H3962,5)</f>
        <v>40</v>
      </c>
      <c r="K3962" s="35"/>
    </row>
    <row r="3963" spans="1:27" x14ac:dyDescent="0.25">
      <c r="D3963" s="36" t="s">
        <v>523</v>
      </c>
      <c r="E3963" s="35"/>
      <c r="H3963" s="35"/>
      <c r="K3963" s="33">
        <f>SUM(J3962:J3962)</f>
        <v>40</v>
      </c>
    </row>
    <row r="3964" spans="1:27" x14ac:dyDescent="0.25">
      <c r="E3964" s="35"/>
      <c r="H3964" s="35"/>
      <c r="K3964" s="35"/>
    </row>
    <row r="3965" spans="1:27" x14ac:dyDescent="0.25">
      <c r="D3965" s="36" t="s">
        <v>525</v>
      </c>
      <c r="E3965" s="35"/>
      <c r="H3965" s="35">
        <v>1.5</v>
      </c>
      <c r="I3965" t="s">
        <v>526</v>
      </c>
      <c r="J3965">
        <f>ROUND(H3965/100*K3960,5)</f>
        <v>0.16947000000000001</v>
      </c>
      <c r="K3965" s="35"/>
    </row>
    <row r="3966" spans="1:27" x14ac:dyDescent="0.25">
      <c r="D3966" s="36" t="s">
        <v>524</v>
      </c>
      <c r="E3966" s="35"/>
      <c r="H3966" s="35"/>
      <c r="K3966" s="37">
        <f>SUM(J3957:J3965)</f>
        <v>51.467469999999999</v>
      </c>
    </row>
    <row r="3967" spans="1:27" x14ac:dyDescent="0.25">
      <c r="D3967" s="36" t="s">
        <v>527</v>
      </c>
      <c r="E3967" s="35"/>
      <c r="H3967" s="35"/>
      <c r="K3967" s="37">
        <f>SUM(K3966:K3966)</f>
        <v>51.467469999999999</v>
      </c>
    </row>
    <row r="3969" spans="1:27" ht="45" customHeight="1" x14ac:dyDescent="0.25">
      <c r="A3969" s="27" t="s">
        <v>2162</v>
      </c>
      <c r="B3969" s="27" t="s">
        <v>147</v>
      </c>
      <c r="C3969" s="28" t="s">
        <v>90</v>
      </c>
      <c r="D3969" s="7" t="s">
        <v>148</v>
      </c>
      <c r="E3969" s="6"/>
      <c r="F3969" s="6"/>
      <c r="G3969" s="28"/>
      <c r="H3969" s="30" t="s">
        <v>500</v>
      </c>
      <c r="I3969" s="5">
        <v>1</v>
      </c>
      <c r="J3969" s="4"/>
      <c r="K3969" s="31">
        <f>ROUND(K3980,2)</f>
        <v>131.47</v>
      </c>
      <c r="L3969" s="29" t="s">
        <v>2163</v>
      </c>
      <c r="M3969" s="28"/>
      <c r="N3969" s="28"/>
      <c r="O3969" s="28"/>
      <c r="P3969" s="28"/>
      <c r="Q3969" s="28"/>
      <c r="R3969" s="28"/>
      <c r="S3969" s="28"/>
      <c r="T3969" s="28"/>
      <c r="U3969" s="28"/>
      <c r="V3969" s="28"/>
      <c r="W3969" s="28"/>
      <c r="X3969" s="28"/>
      <c r="Y3969" s="28"/>
      <c r="Z3969" s="28"/>
      <c r="AA3969" s="28"/>
    </row>
    <row r="3970" spans="1:27" x14ac:dyDescent="0.25">
      <c r="B3970" s="23" t="s">
        <v>502</v>
      </c>
    </row>
    <row r="3971" spans="1:27" x14ac:dyDescent="0.25">
      <c r="B3971" t="s">
        <v>1254</v>
      </c>
      <c r="C3971" t="s">
        <v>504</v>
      </c>
      <c r="D3971" t="s">
        <v>1255</v>
      </c>
      <c r="E3971" s="32">
        <v>0.2</v>
      </c>
      <c r="F3971" t="s">
        <v>506</v>
      </c>
      <c r="G3971" t="s">
        <v>507</v>
      </c>
      <c r="H3971" s="33">
        <v>26.08</v>
      </c>
      <c r="I3971" t="s">
        <v>508</v>
      </c>
      <c r="J3971" s="34">
        <f>ROUND(E3971/I3969* H3971,5)</f>
        <v>5.2160000000000002</v>
      </c>
      <c r="K3971" s="35"/>
    </row>
    <row r="3972" spans="1:27" x14ac:dyDescent="0.25">
      <c r="B3972" t="s">
        <v>1256</v>
      </c>
      <c r="C3972" t="s">
        <v>504</v>
      </c>
      <c r="D3972" t="s">
        <v>1257</v>
      </c>
      <c r="E3972" s="32">
        <v>0.2</v>
      </c>
      <c r="F3972" t="s">
        <v>506</v>
      </c>
      <c r="G3972" t="s">
        <v>507</v>
      </c>
      <c r="H3972" s="33">
        <v>30.41</v>
      </c>
      <c r="I3972" t="s">
        <v>508</v>
      </c>
      <c r="J3972" s="34">
        <f>ROUND(E3972/I3969* H3972,5)</f>
        <v>6.0819999999999999</v>
      </c>
      <c r="K3972" s="35"/>
    </row>
    <row r="3973" spans="1:27" x14ac:dyDescent="0.25">
      <c r="D3973" s="36" t="s">
        <v>509</v>
      </c>
      <c r="E3973" s="35"/>
      <c r="H3973" s="35"/>
      <c r="K3973" s="33">
        <f>SUM(J3971:J3972)</f>
        <v>11.298</v>
      </c>
    </row>
    <row r="3974" spans="1:27" x14ac:dyDescent="0.25">
      <c r="B3974" s="23" t="s">
        <v>514</v>
      </c>
      <c r="E3974" s="35"/>
      <c r="H3974" s="35"/>
      <c r="K3974" s="35"/>
    </row>
    <row r="3975" spans="1:27" x14ac:dyDescent="0.25">
      <c r="B3975" t="s">
        <v>2164</v>
      </c>
      <c r="C3975" t="s">
        <v>90</v>
      </c>
      <c r="D3975" t="s">
        <v>2165</v>
      </c>
      <c r="E3975" s="32">
        <v>1</v>
      </c>
      <c r="G3975" t="s">
        <v>507</v>
      </c>
      <c r="H3975" s="33">
        <v>120</v>
      </c>
      <c r="I3975" t="s">
        <v>508</v>
      </c>
      <c r="J3975" s="34">
        <f>ROUND(E3975* H3975,5)</f>
        <v>120</v>
      </c>
      <c r="K3975" s="35"/>
    </row>
    <row r="3976" spans="1:27" x14ac:dyDescent="0.25">
      <c r="D3976" s="36" t="s">
        <v>523</v>
      </c>
      <c r="E3976" s="35"/>
      <c r="H3976" s="35"/>
      <c r="K3976" s="33">
        <f>SUM(J3975:J3975)</f>
        <v>120</v>
      </c>
    </row>
    <row r="3977" spans="1:27" x14ac:dyDescent="0.25">
      <c r="E3977" s="35"/>
      <c r="H3977" s="35"/>
      <c r="K3977" s="35"/>
    </row>
    <row r="3978" spans="1:27" x14ac:dyDescent="0.25">
      <c r="D3978" s="36" t="s">
        <v>525</v>
      </c>
      <c r="E3978" s="35"/>
      <c r="H3978" s="35">
        <v>1.5</v>
      </c>
      <c r="I3978" t="s">
        <v>526</v>
      </c>
      <c r="J3978">
        <f>ROUND(H3978/100*K3973,5)</f>
        <v>0.16947000000000001</v>
      </c>
      <c r="K3978" s="35"/>
    </row>
    <row r="3979" spans="1:27" x14ac:dyDescent="0.25">
      <c r="D3979" s="36" t="s">
        <v>524</v>
      </c>
      <c r="E3979" s="35"/>
      <c r="H3979" s="35"/>
      <c r="K3979" s="37">
        <f>SUM(J3970:J3978)</f>
        <v>131.46746999999999</v>
      </c>
    </row>
    <row r="3980" spans="1:27" x14ac:dyDescent="0.25">
      <c r="D3980" s="36" t="s">
        <v>527</v>
      </c>
      <c r="E3980" s="35"/>
      <c r="H3980" s="35"/>
      <c r="K3980" s="37">
        <f>SUM(K3979:K3979)</f>
        <v>131.46746999999999</v>
      </c>
    </row>
    <row r="3982" spans="1:27" ht="45" customHeight="1" x14ac:dyDescent="0.25">
      <c r="A3982" s="27" t="s">
        <v>2166</v>
      </c>
      <c r="B3982" s="27" t="s">
        <v>461</v>
      </c>
      <c r="C3982" s="28" t="s">
        <v>90</v>
      </c>
      <c r="D3982" s="7" t="s">
        <v>462</v>
      </c>
      <c r="E3982" s="6"/>
      <c r="F3982" s="6"/>
      <c r="G3982" s="28"/>
      <c r="H3982" s="30" t="s">
        <v>500</v>
      </c>
      <c r="I3982" s="5">
        <v>1</v>
      </c>
      <c r="J3982" s="4"/>
      <c r="K3982" s="31">
        <f>ROUND(K3993,2)</f>
        <v>222.61</v>
      </c>
      <c r="L3982" s="29" t="s">
        <v>2167</v>
      </c>
      <c r="M3982" s="28"/>
      <c r="N3982" s="28"/>
      <c r="O3982" s="28"/>
      <c r="P3982" s="28"/>
      <c r="Q3982" s="28"/>
      <c r="R3982" s="28"/>
      <c r="S3982" s="28"/>
      <c r="T3982" s="28"/>
      <c r="U3982" s="28"/>
      <c r="V3982" s="28"/>
      <c r="W3982" s="28"/>
      <c r="X3982" s="28"/>
      <c r="Y3982" s="28"/>
      <c r="Z3982" s="28"/>
      <c r="AA3982" s="28"/>
    </row>
    <row r="3983" spans="1:27" x14ac:dyDescent="0.25">
      <c r="B3983" s="23" t="s">
        <v>502</v>
      </c>
    </row>
    <row r="3984" spans="1:27" x14ac:dyDescent="0.25">
      <c r="B3984" t="s">
        <v>1256</v>
      </c>
      <c r="C3984" t="s">
        <v>504</v>
      </c>
      <c r="D3984" t="s">
        <v>1257</v>
      </c>
      <c r="E3984" s="32">
        <v>0.22</v>
      </c>
      <c r="F3984" t="s">
        <v>506</v>
      </c>
      <c r="G3984" t="s">
        <v>507</v>
      </c>
      <c r="H3984" s="33">
        <v>30.41</v>
      </c>
      <c r="I3984" t="s">
        <v>508</v>
      </c>
      <c r="J3984" s="34">
        <f>ROUND(E3984/I3982* H3984,5)</f>
        <v>6.6901999999999999</v>
      </c>
      <c r="K3984" s="35"/>
    </row>
    <row r="3985" spans="1:27" x14ac:dyDescent="0.25">
      <c r="B3985" t="s">
        <v>1254</v>
      </c>
      <c r="C3985" t="s">
        <v>504</v>
      </c>
      <c r="D3985" t="s">
        <v>1255</v>
      </c>
      <c r="E3985" s="32">
        <v>0.22</v>
      </c>
      <c r="F3985" t="s">
        <v>506</v>
      </c>
      <c r="G3985" t="s">
        <v>507</v>
      </c>
      <c r="H3985" s="33">
        <v>26.08</v>
      </c>
      <c r="I3985" t="s">
        <v>508</v>
      </c>
      <c r="J3985" s="34">
        <f>ROUND(E3985/I3982* H3985,5)</f>
        <v>5.7375999999999996</v>
      </c>
      <c r="K3985" s="35"/>
    </row>
    <row r="3986" spans="1:27" x14ac:dyDescent="0.25">
      <c r="D3986" s="36" t="s">
        <v>509</v>
      </c>
      <c r="E3986" s="35"/>
      <c r="H3986" s="35"/>
      <c r="K3986" s="33">
        <f>SUM(J3984:J3985)</f>
        <v>12.4278</v>
      </c>
    </row>
    <row r="3987" spans="1:27" x14ac:dyDescent="0.25">
      <c r="B3987" s="23" t="s">
        <v>514</v>
      </c>
      <c r="E3987" s="35"/>
      <c r="H3987" s="35"/>
      <c r="K3987" s="35"/>
    </row>
    <row r="3988" spans="1:27" x14ac:dyDescent="0.25">
      <c r="B3988" t="s">
        <v>2168</v>
      </c>
      <c r="C3988" t="s">
        <v>90</v>
      </c>
      <c r="D3988" t="s">
        <v>2169</v>
      </c>
      <c r="E3988" s="32">
        <v>1</v>
      </c>
      <c r="G3988" t="s">
        <v>507</v>
      </c>
      <c r="H3988" s="33">
        <v>210</v>
      </c>
      <c r="I3988" t="s">
        <v>508</v>
      </c>
      <c r="J3988" s="34">
        <f>ROUND(E3988* H3988,5)</f>
        <v>210</v>
      </c>
      <c r="K3988" s="35"/>
    </row>
    <row r="3989" spans="1:27" x14ac:dyDescent="0.25">
      <c r="D3989" s="36" t="s">
        <v>523</v>
      </c>
      <c r="E3989" s="35"/>
      <c r="H3989" s="35"/>
      <c r="K3989" s="33">
        <f>SUM(J3988:J3988)</f>
        <v>210</v>
      </c>
    </row>
    <row r="3990" spans="1:27" x14ac:dyDescent="0.25">
      <c r="E3990" s="35"/>
      <c r="H3990" s="35"/>
      <c r="K3990" s="35"/>
    </row>
    <row r="3991" spans="1:27" x14ac:dyDescent="0.25">
      <c r="D3991" s="36" t="s">
        <v>525</v>
      </c>
      <c r="E3991" s="35"/>
      <c r="H3991" s="35">
        <v>1.5</v>
      </c>
      <c r="I3991" t="s">
        <v>526</v>
      </c>
      <c r="J3991">
        <f>ROUND(H3991/100*K3986,5)</f>
        <v>0.18642</v>
      </c>
      <c r="K3991" s="35"/>
    </row>
    <row r="3992" spans="1:27" x14ac:dyDescent="0.25">
      <c r="D3992" s="36" t="s">
        <v>524</v>
      </c>
      <c r="E3992" s="35"/>
      <c r="H3992" s="35"/>
      <c r="K3992" s="37">
        <f>SUM(J3983:J3991)</f>
        <v>222.61421999999999</v>
      </c>
    </row>
    <row r="3993" spans="1:27" x14ac:dyDescent="0.25">
      <c r="D3993" s="36" t="s">
        <v>527</v>
      </c>
      <c r="E3993" s="35"/>
      <c r="H3993" s="35"/>
      <c r="K3993" s="37">
        <f>SUM(K3992:K3992)</f>
        <v>222.61421999999999</v>
      </c>
    </row>
    <row r="3995" spans="1:27" ht="45" customHeight="1" x14ac:dyDescent="0.25">
      <c r="A3995" s="27" t="s">
        <v>2170</v>
      </c>
      <c r="B3995" s="27" t="s">
        <v>463</v>
      </c>
      <c r="C3995" s="28" t="s">
        <v>90</v>
      </c>
      <c r="D3995" s="7" t="s">
        <v>464</v>
      </c>
      <c r="E3995" s="6"/>
      <c r="F3995" s="6"/>
      <c r="G3995" s="28"/>
      <c r="H3995" s="30" t="s">
        <v>500</v>
      </c>
      <c r="I3995" s="5">
        <v>1</v>
      </c>
      <c r="J3995" s="4"/>
      <c r="K3995" s="31">
        <f>ROUND(K4021,2)</f>
        <v>1050.01</v>
      </c>
      <c r="L3995" s="29" t="s">
        <v>2171</v>
      </c>
      <c r="M3995" s="28"/>
      <c r="N3995" s="28"/>
      <c r="O3995" s="28"/>
      <c r="P3995" s="28"/>
      <c r="Q3995" s="28"/>
      <c r="R3995" s="28"/>
      <c r="S3995" s="28"/>
      <c r="T3995" s="28"/>
      <c r="U3995" s="28"/>
      <c r="V3995" s="28"/>
      <c r="W3995" s="28"/>
      <c r="X3995" s="28"/>
      <c r="Y3995" s="28"/>
      <c r="Z3995" s="28"/>
      <c r="AA3995" s="28"/>
    </row>
    <row r="3996" spans="1:27" x14ac:dyDescent="0.25">
      <c r="B3996" s="23" t="s">
        <v>502</v>
      </c>
    </row>
    <row r="3997" spans="1:27" x14ac:dyDescent="0.25">
      <c r="B3997" t="s">
        <v>816</v>
      </c>
      <c r="C3997" t="s">
        <v>504</v>
      </c>
      <c r="D3997" t="s">
        <v>817</v>
      </c>
      <c r="E3997" s="32">
        <v>3.2000000000000001E-2</v>
      </c>
      <c r="F3997" t="s">
        <v>506</v>
      </c>
      <c r="G3997" t="s">
        <v>507</v>
      </c>
      <c r="H3997" s="33">
        <v>29.42</v>
      </c>
      <c r="I3997" t="s">
        <v>508</v>
      </c>
      <c r="J3997" s="34">
        <f>ROUND(E3997/I3995* H3997,5)</f>
        <v>0.94144000000000005</v>
      </c>
      <c r="K3997" s="35"/>
    </row>
    <row r="3998" spans="1:27" x14ac:dyDescent="0.25">
      <c r="B3998" t="s">
        <v>624</v>
      </c>
      <c r="C3998" t="s">
        <v>504</v>
      </c>
      <c r="D3998" t="s">
        <v>625</v>
      </c>
      <c r="E3998" s="32">
        <v>0.13439999999999999</v>
      </c>
      <c r="F3998" t="s">
        <v>506</v>
      </c>
      <c r="G3998" t="s">
        <v>507</v>
      </c>
      <c r="H3998" s="33">
        <v>24.55</v>
      </c>
      <c r="I3998" t="s">
        <v>508</v>
      </c>
      <c r="J3998" s="34">
        <f>ROUND(E3998/I3995* H3998,5)</f>
        <v>3.2995199999999998</v>
      </c>
      <c r="K3998" s="35"/>
    </row>
    <row r="3999" spans="1:27" x14ac:dyDescent="0.25">
      <c r="B3999" t="s">
        <v>1256</v>
      </c>
      <c r="C3999" t="s">
        <v>504</v>
      </c>
      <c r="D3999" t="s">
        <v>1257</v>
      </c>
      <c r="E3999" s="32">
        <v>0.88519999999999999</v>
      </c>
      <c r="F3999" t="s">
        <v>506</v>
      </c>
      <c r="G3999" t="s">
        <v>507</v>
      </c>
      <c r="H3999" s="33">
        <v>30.41</v>
      </c>
      <c r="I3999" t="s">
        <v>508</v>
      </c>
      <c r="J3999" s="34">
        <f>ROUND(E3999/I3995* H3999,5)</f>
        <v>26.91893</v>
      </c>
      <c r="K3999" s="35"/>
    </row>
    <row r="4000" spans="1:27" x14ac:dyDescent="0.25">
      <c r="B4000" t="s">
        <v>1254</v>
      </c>
      <c r="C4000" t="s">
        <v>504</v>
      </c>
      <c r="D4000" t="s">
        <v>1255</v>
      </c>
      <c r="E4000" s="32">
        <v>1.1332500000000001</v>
      </c>
      <c r="F4000" t="s">
        <v>506</v>
      </c>
      <c r="G4000" t="s">
        <v>507</v>
      </c>
      <c r="H4000" s="33">
        <v>26.08</v>
      </c>
      <c r="I4000" t="s">
        <v>508</v>
      </c>
      <c r="J4000" s="34">
        <f>ROUND(E4000/I3995* H4000,5)</f>
        <v>29.555160000000001</v>
      </c>
      <c r="K4000" s="35"/>
    </row>
    <row r="4001" spans="2:11" x14ac:dyDescent="0.25">
      <c r="D4001" s="36" t="s">
        <v>509</v>
      </c>
      <c r="E4001" s="35"/>
      <c r="H4001" s="35"/>
      <c r="K4001" s="33">
        <f>SUM(J3997:J4000)</f>
        <v>60.715049999999998</v>
      </c>
    </row>
    <row r="4002" spans="2:11" x14ac:dyDescent="0.25">
      <c r="B4002" s="23" t="s">
        <v>510</v>
      </c>
      <c r="E4002" s="35"/>
      <c r="H4002" s="35"/>
      <c r="K4002" s="35"/>
    </row>
    <row r="4003" spans="2:11" x14ac:dyDescent="0.25">
      <c r="B4003" t="s">
        <v>700</v>
      </c>
      <c r="C4003" t="s">
        <v>504</v>
      </c>
      <c r="D4003" t="s">
        <v>701</v>
      </c>
      <c r="E4003" s="32">
        <v>0.14463999999999999</v>
      </c>
      <c r="F4003" t="s">
        <v>506</v>
      </c>
      <c r="G4003" t="s">
        <v>507</v>
      </c>
      <c r="H4003" s="33">
        <v>67.13</v>
      </c>
      <c r="I4003" t="s">
        <v>508</v>
      </c>
      <c r="J4003" s="34">
        <f>ROUND(E4003/I3995* H4003,5)</f>
        <v>9.7096800000000005</v>
      </c>
      <c r="K4003" s="35"/>
    </row>
    <row r="4004" spans="2:11" x14ac:dyDescent="0.25">
      <c r="D4004" s="36" t="s">
        <v>513</v>
      </c>
      <c r="E4004" s="35"/>
      <c r="H4004" s="35"/>
      <c r="K4004" s="33">
        <f>SUM(J4003:J4003)</f>
        <v>9.7096800000000005</v>
      </c>
    </row>
    <row r="4005" spans="2:11" x14ac:dyDescent="0.25">
      <c r="B4005" s="23" t="s">
        <v>514</v>
      </c>
      <c r="E4005" s="35"/>
      <c r="H4005" s="35"/>
      <c r="K4005" s="35"/>
    </row>
    <row r="4006" spans="2:11" x14ac:dyDescent="0.25">
      <c r="B4006" t="s">
        <v>2172</v>
      </c>
      <c r="C4006" t="s">
        <v>14</v>
      </c>
      <c r="D4006" t="s">
        <v>2173</v>
      </c>
      <c r="E4006" s="32">
        <v>1.8360000000000001</v>
      </c>
      <c r="G4006" t="s">
        <v>507</v>
      </c>
      <c r="H4006" s="33">
        <v>0.59</v>
      </c>
      <c r="I4006" t="s">
        <v>508</v>
      </c>
      <c r="J4006" s="34">
        <f t="shared" ref="J4006:J4016" si="7">ROUND(E4006* H4006,5)</f>
        <v>1.08324</v>
      </c>
      <c r="K4006" s="35"/>
    </row>
    <row r="4007" spans="2:11" x14ac:dyDescent="0.25">
      <c r="B4007" t="s">
        <v>2174</v>
      </c>
      <c r="C4007" t="s">
        <v>30</v>
      </c>
      <c r="D4007" t="s">
        <v>2175</v>
      </c>
      <c r="E4007" s="32">
        <v>0.38</v>
      </c>
      <c r="G4007" t="s">
        <v>507</v>
      </c>
      <c r="H4007" s="33">
        <v>101.47</v>
      </c>
      <c r="I4007" t="s">
        <v>508</v>
      </c>
      <c r="J4007" s="34">
        <f t="shared" si="7"/>
        <v>38.558599999999998</v>
      </c>
      <c r="K4007" s="35"/>
    </row>
    <row r="4008" spans="2:11" x14ac:dyDescent="0.25">
      <c r="B4008" t="s">
        <v>2148</v>
      </c>
      <c r="C4008" t="s">
        <v>90</v>
      </c>
      <c r="D4008" t="s">
        <v>2149</v>
      </c>
      <c r="E4008" s="32">
        <v>1</v>
      </c>
      <c r="G4008" t="s">
        <v>507</v>
      </c>
      <c r="H4008" s="33">
        <v>5.07</v>
      </c>
      <c r="I4008" t="s">
        <v>508</v>
      </c>
      <c r="J4008" s="34">
        <f t="shared" si="7"/>
        <v>5.07</v>
      </c>
      <c r="K4008" s="35"/>
    </row>
    <row r="4009" spans="2:11" x14ac:dyDescent="0.25">
      <c r="B4009" t="s">
        <v>2176</v>
      </c>
      <c r="C4009" t="s">
        <v>90</v>
      </c>
      <c r="D4009" t="s">
        <v>2177</v>
      </c>
      <c r="E4009" s="32">
        <v>1</v>
      </c>
      <c r="G4009" t="s">
        <v>507</v>
      </c>
      <c r="H4009" s="33">
        <v>55.72</v>
      </c>
      <c r="I4009" t="s">
        <v>508</v>
      </c>
      <c r="J4009" s="34">
        <f t="shared" si="7"/>
        <v>55.72</v>
      </c>
      <c r="K4009" s="35"/>
    </row>
    <row r="4010" spans="2:11" x14ac:dyDescent="0.25">
      <c r="B4010" t="s">
        <v>2178</v>
      </c>
      <c r="C4010" t="s">
        <v>90</v>
      </c>
      <c r="D4010" t="s">
        <v>2179</v>
      </c>
      <c r="E4010" s="32">
        <v>1</v>
      </c>
      <c r="G4010" t="s">
        <v>507</v>
      </c>
      <c r="H4010" s="33">
        <v>20.53</v>
      </c>
      <c r="I4010" t="s">
        <v>508</v>
      </c>
      <c r="J4010" s="34">
        <f t="shared" si="7"/>
        <v>20.53</v>
      </c>
      <c r="K4010" s="35"/>
    </row>
    <row r="4011" spans="2:11" x14ac:dyDescent="0.25">
      <c r="B4011" t="s">
        <v>2180</v>
      </c>
      <c r="C4011" t="s">
        <v>90</v>
      </c>
      <c r="D4011" t="s">
        <v>2181</v>
      </c>
      <c r="E4011" s="32">
        <v>1</v>
      </c>
      <c r="G4011" t="s">
        <v>507</v>
      </c>
      <c r="H4011" s="33">
        <v>800</v>
      </c>
      <c r="I4011" t="s">
        <v>508</v>
      </c>
      <c r="J4011" s="34">
        <f t="shared" si="7"/>
        <v>800</v>
      </c>
      <c r="K4011" s="35"/>
    </row>
    <row r="4012" spans="2:11" x14ac:dyDescent="0.25">
      <c r="B4012" t="s">
        <v>2182</v>
      </c>
      <c r="C4012" t="s">
        <v>14</v>
      </c>
      <c r="D4012" t="s">
        <v>2183</v>
      </c>
      <c r="E4012" s="32">
        <v>17.594999999999999</v>
      </c>
      <c r="G4012" t="s">
        <v>507</v>
      </c>
      <c r="H4012" s="33">
        <v>1.85</v>
      </c>
      <c r="I4012" t="s">
        <v>508</v>
      </c>
      <c r="J4012" s="34">
        <f t="shared" si="7"/>
        <v>32.550750000000001</v>
      </c>
      <c r="K4012" s="35"/>
    </row>
    <row r="4013" spans="2:11" x14ac:dyDescent="0.25">
      <c r="B4013" t="s">
        <v>1276</v>
      </c>
      <c r="C4013" t="s">
        <v>90</v>
      </c>
      <c r="D4013" t="s">
        <v>1277</v>
      </c>
      <c r="E4013" s="32">
        <v>2.16</v>
      </c>
      <c r="G4013" t="s">
        <v>507</v>
      </c>
      <c r="H4013" s="33">
        <v>0.46</v>
      </c>
      <c r="I4013" t="s">
        <v>508</v>
      </c>
      <c r="J4013" s="34">
        <f t="shared" si="7"/>
        <v>0.99360000000000004</v>
      </c>
      <c r="K4013" s="35"/>
    </row>
    <row r="4014" spans="2:11" x14ac:dyDescent="0.25">
      <c r="B4014" t="s">
        <v>2042</v>
      </c>
      <c r="C4014" t="s">
        <v>14</v>
      </c>
      <c r="D4014" t="s">
        <v>2043</v>
      </c>
      <c r="E4014" s="32">
        <v>1.8360000000000001</v>
      </c>
      <c r="G4014" t="s">
        <v>507</v>
      </c>
      <c r="H4014" s="33">
        <v>2.4900000000000002</v>
      </c>
      <c r="I4014" t="s">
        <v>508</v>
      </c>
      <c r="J4014" s="34">
        <f t="shared" si="7"/>
        <v>4.5716400000000004</v>
      </c>
      <c r="K4014" s="35"/>
    </row>
    <row r="4015" spans="2:11" x14ac:dyDescent="0.25">
      <c r="B4015" t="s">
        <v>1274</v>
      </c>
      <c r="C4015" t="s">
        <v>14</v>
      </c>
      <c r="D4015" t="s">
        <v>1275</v>
      </c>
      <c r="E4015" s="32">
        <v>6</v>
      </c>
      <c r="G4015" t="s">
        <v>507</v>
      </c>
      <c r="H4015" s="33">
        <v>3.19</v>
      </c>
      <c r="I4015" t="s">
        <v>508</v>
      </c>
      <c r="J4015" s="34">
        <f t="shared" si="7"/>
        <v>19.14</v>
      </c>
      <c r="K4015" s="35"/>
    </row>
    <row r="4016" spans="2:11" x14ac:dyDescent="0.25">
      <c r="B4016" t="s">
        <v>2184</v>
      </c>
      <c r="C4016" t="s">
        <v>90</v>
      </c>
      <c r="D4016" t="s">
        <v>2185</v>
      </c>
      <c r="E4016" s="32">
        <v>1</v>
      </c>
      <c r="G4016" t="s">
        <v>507</v>
      </c>
      <c r="H4016" s="33">
        <v>0.46</v>
      </c>
      <c r="I4016" t="s">
        <v>508</v>
      </c>
      <c r="J4016" s="34">
        <f t="shared" si="7"/>
        <v>0.46</v>
      </c>
      <c r="K4016" s="35"/>
    </row>
    <row r="4017" spans="1:27" x14ac:dyDescent="0.25">
      <c r="D4017" s="36" t="s">
        <v>523</v>
      </c>
      <c r="E4017" s="35"/>
      <c r="H4017" s="35"/>
      <c r="K4017" s="33">
        <f>SUM(J4006:J4016)</f>
        <v>978.67782999999997</v>
      </c>
    </row>
    <row r="4018" spans="1:27" x14ac:dyDescent="0.25">
      <c r="E4018" s="35"/>
      <c r="H4018" s="35"/>
      <c r="K4018" s="35"/>
    </row>
    <row r="4019" spans="1:27" x14ac:dyDescent="0.25">
      <c r="D4019" s="36" t="s">
        <v>525</v>
      </c>
      <c r="E4019" s="35"/>
      <c r="H4019" s="35">
        <v>1.5</v>
      </c>
      <c r="I4019" t="s">
        <v>526</v>
      </c>
      <c r="J4019">
        <f>ROUND(H4019/100*K4001,5)</f>
        <v>0.91073000000000004</v>
      </c>
      <c r="K4019" s="35"/>
    </row>
    <row r="4020" spans="1:27" x14ac:dyDescent="0.25">
      <c r="D4020" s="36" t="s">
        <v>524</v>
      </c>
      <c r="E4020" s="35"/>
      <c r="H4020" s="35"/>
      <c r="K4020" s="37">
        <f>SUM(J3996:J4019)</f>
        <v>1050.0132900000001</v>
      </c>
    </row>
    <row r="4021" spans="1:27" x14ac:dyDescent="0.25">
      <c r="D4021" s="36" t="s">
        <v>527</v>
      </c>
      <c r="E4021" s="35"/>
      <c r="H4021" s="35"/>
      <c r="K4021" s="37">
        <f>SUM(K4020:K4020)</f>
        <v>1050.0132900000001</v>
      </c>
    </row>
    <row r="4023" spans="1:27" ht="45" customHeight="1" x14ac:dyDescent="0.25">
      <c r="A4023" s="27" t="s">
        <v>2186</v>
      </c>
      <c r="B4023" s="27" t="s">
        <v>459</v>
      </c>
      <c r="C4023" s="28" t="s">
        <v>90</v>
      </c>
      <c r="D4023" s="7" t="s">
        <v>460</v>
      </c>
      <c r="E4023" s="6"/>
      <c r="F4023" s="6"/>
      <c r="G4023" s="28"/>
      <c r="H4023" s="30" t="s">
        <v>500</v>
      </c>
      <c r="I4023" s="5">
        <v>1</v>
      </c>
      <c r="J4023" s="4"/>
      <c r="K4023" s="31">
        <f>ROUND(K4037,2)</f>
        <v>314.24</v>
      </c>
      <c r="L4023" s="29" t="s">
        <v>2187</v>
      </c>
      <c r="M4023" s="28"/>
      <c r="N4023" s="28"/>
      <c r="O4023" s="28"/>
      <c r="P4023" s="28"/>
      <c r="Q4023" s="28"/>
      <c r="R4023" s="28"/>
      <c r="S4023" s="28"/>
      <c r="T4023" s="28"/>
      <c r="U4023" s="28"/>
      <c r="V4023" s="28"/>
      <c r="W4023" s="28"/>
      <c r="X4023" s="28"/>
      <c r="Y4023" s="28"/>
      <c r="Z4023" s="28"/>
      <c r="AA4023" s="28"/>
    </row>
    <row r="4024" spans="1:27" x14ac:dyDescent="0.25">
      <c r="B4024" s="23" t="s">
        <v>502</v>
      </c>
    </row>
    <row r="4025" spans="1:27" x14ac:dyDescent="0.25">
      <c r="B4025" t="s">
        <v>1254</v>
      </c>
      <c r="C4025" t="s">
        <v>504</v>
      </c>
      <c r="D4025" t="s">
        <v>1255</v>
      </c>
      <c r="E4025" s="32">
        <v>0.35</v>
      </c>
      <c r="F4025" t="s">
        <v>506</v>
      </c>
      <c r="G4025" t="s">
        <v>507</v>
      </c>
      <c r="H4025" s="33">
        <v>26.08</v>
      </c>
      <c r="I4025" t="s">
        <v>508</v>
      </c>
      <c r="J4025" s="34">
        <f>ROUND(E4025/I4023* H4025,5)</f>
        <v>9.1280000000000001</v>
      </c>
      <c r="K4025" s="35"/>
    </row>
    <row r="4026" spans="1:27" x14ac:dyDescent="0.25">
      <c r="B4026" t="s">
        <v>1256</v>
      </c>
      <c r="C4026" t="s">
        <v>504</v>
      </c>
      <c r="D4026" t="s">
        <v>1257</v>
      </c>
      <c r="E4026" s="32">
        <v>0.35</v>
      </c>
      <c r="F4026" t="s">
        <v>506</v>
      </c>
      <c r="G4026" t="s">
        <v>507</v>
      </c>
      <c r="H4026" s="33">
        <v>30.41</v>
      </c>
      <c r="I4026" t="s">
        <v>508</v>
      </c>
      <c r="J4026" s="34">
        <f>ROUND(E4026/I4023* H4026,5)</f>
        <v>10.6435</v>
      </c>
      <c r="K4026" s="35"/>
    </row>
    <row r="4027" spans="1:27" x14ac:dyDescent="0.25">
      <c r="D4027" s="36" t="s">
        <v>509</v>
      </c>
      <c r="E4027" s="35"/>
      <c r="H4027" s="35"/>
      <c r="K4027" s="33">
        <f>SUM(J4025:J4026)</f>
        <v>19.7715</v>
      </c>
    </row>
    <row r="4028" spans="1:27" x14ac:dyDescent="0.25">
      <c r="B4028" s="23" t="s">
        <v>510</v>
      </c>
      <c r="E4028" s="35"/>
      <c r="H4028" s="35"/>
      <c r="K4028" s="35"/>
    </row>
    <row r="4029" spans="1:27" x14ac:dyDescent="0.25">
      <c r="B4029" t="s">
        <v>1292</v>
      </c>
      <c r="C4029" t="s">
        <v>504</v>
      </c>
      <c r="D4029" t="s">
        <v>1293</v>
      </c>
      <c r="E4029" s="32">
        <v>0.35</v>
      </c>
      <c r="F4029" t="s">
        <v>506</v>
      </c>
      <c r="G4029" t="s">
        <v>507</v>
      </c>
      <c r="H4029" s="33">
        <v>57.63</v>
      </c>
      <c r="I4029" t="s">
        <v>508</v>
      </c>
      <c r="J4029" s="34">
        <f>ROUND(E4029/I4023* H4029,5)</f>
        <v>20.170500000000001</v>
      </c>
      <c r="K4029" s="35"/>
    </row>
    <row r="4030" spans="1:27" x14ac:dyDescent="0.25">
      <c r="D4030" s="36" t="s">
        <v>513</v>
      </c>
      <c r="E4030" s="35"/>
      <c r="H4030" s="35"/>
      <c r="K4030" s="33">
        <f>SUM(J4029:J4029)</f>
        <v>20.170500000000001</v>
      </c>
    </row>
    <row r="4031" spans="1:27" x14ac:dyDescent="0.25">
      <c r="B4031" s="23" t="s">
        <v>514</v>
      </c>
      <c r="E4031" s="35"/>
      <c r="H4031" s="35"/>
      <c r="K4031" s="35"/>
    </row>
    <row r="4032" spans="1:27" x14ac:dyDescent="0.25">
      <c r="B4032" t="s">
        <v>1294</v>
      </c>
      <c r="C4032" t="s">
        <v>90</v>
      </c>
      <c r="D4032" t="s">
        <v>1295</v>
      </c>
      <c r="E4032" s="32">
        <v>1</v>
      </c>
      <c r="G4032" t="s">
        <v>507</v>
      </c>
      <c r="H4032" s="33">
        <v>274</v>
      </c>
      <c r="I4032" t="s">
        <v>508</v>
      </c>
      <c r="J4032" s="34">
        <f>ROUND(E4032* H4032,5)</f>
        <v>274</v>
      </c>
      <c r="K4032" s="35"/>
    </row>
    <row r="4033" spans="1:27" x14ac:dyDescent="0.25">
      <c r="D4033" s="36" t="s">
        <v>523</v>
      </c>
      <c r="E4033" s="35"/>
      <c r="H4033" s="35"/>
      <c r="K4033" s="33">
        <f>SUM(J4032:J4032)</f>
        <v>274</v>
      </c>
    </row>
    <row r="4034" spans="1:27" x14ac:dyDescent="0.25">
      <c r="E4034" s="35"/>
      <c r="H4034" s="35"/>
      <c r="K4034" s="35"/>
    </row>
    <row r="4035" spans="1:27" x14ac:dyDescent="0.25">
      <c r="D4035" s="36" t="s">
        <v>525</v>
      </c>
      <c r="E4035" s="35"/>
      <c r="H4035" s="35">
        <v>1.5</v>
      </c>
      <c r="I4035" t="s">
        <v>526</v>
      </c>
      <c r="J4035">
        <f>ROUND(H4035/100*K4027,5)</f>
        <v>0.29657</v>
      </c>
      <c r="K4035" s="35"/>
    </row>
    <row r="4036" spans="1:27" x14ac:dyDescent="0.25">
      <c r="D4036" s="36" t="s">
        <v>524</v>
      </c>
      <c r="E4036" s="35"/>
      <c r="H4036" s="35"/>
      <c r="K4036" s="37">
        <f>SUM(J4024:J4035)</f>
        <v>314.23856999999998</v>
      </c>
    </row>
    <row r="4037" spans="1:27" x14ac:dyDescent="0.25">
      <c r="D4037" s="36" t="s">
        <v>527</v>
      </c>
      <c r="E4037" s="35"/>
      <c r="H4037" s="35"/>
      <c r="K4037" s="37">
        <f>SUM(K4036:K4036)</f>
        <v>314.23856999999998</v>
      </c>
    </row>
    <row r="4039" spans="1:27" ht="45" customHeight="1" x14ac:dyDescent="0.25">
      <c r="A4039" s="27" t="s">
        <v>2188</v>
      </c>
      <c r="B4039" s="27" t="s">
        <v>157</v>
      </c>
      <c r="C4039" s="28" t="s">
        <v>90</v>
      </c>
      <c r="D4039" s="7" t="s">
        <v>158</v>
      </c>
      <c r="E4039" s="6"/>
      <c r="F4039" s="6"/>
      <c r="G4039" s="28"/>
      <c r="H4039" s="30" t="s">
        <v>500</v>
      </c>
      <c r="I4039" s="5">
        <v>1</v>
      </c>
      <c r="J4039" s="4"/>
      <c r="K4039" s="31">
        <f>ROUND(K4051,2)</f>
        <v>206.05</v>
      </c>
      <c r="L4039" s="29" t="s">
        <v>2189</v>
      </c>
      <c r="M4039" s="28"/>
      <c r="N4039" s="28"/>
      <c r="O4039" s="28"/>
      <c r="P4039" s="28"/>
      <c r="Q4039" s="28"/>
      <c r="R4039" s="28"/>
      <c r="S4039" s="28"/>
      <c r="T4039" s="28"/>
      <c r="U4039" s="28"/>
      <c r="V4039" s="28"/>
      <c r="W4039" s="28"/>
      <c r="X4039" s="28"/>
      <c r="Y4039" s="28"/>
      <c r="Z4039" s="28"/>
      <c r="AA4039" s="28"/>
    </row>
    <row r="4040" spans="1:27" x14ac:dyDescent="0.25">
      <c r="B4040" s="23" t="s">
        <v>502</v>
      </c>
    </row>
    <row r="4041" spans="1:27" x14ac:dyDescent="0.25">
      <c r="B4041" t="s">
        <v>1299</v>
      </c>
      <c r="C4041" t="s">
        <v>504</v>
      </c>
      <c r="D4041" t="s">
        <v>1300</v>
      </c>
      <c r="E4041" s="32">
        <v>0.125</v>
      </c>
      <c r="F4041" t="s">
        <v>506</v>
      </c>
      <c r="G4041" t="s">
        <v>507</v>
      </c>
      <c r="H4041" s="33">
        <v>26.08</v>
      </c>
      <c r="I4041" t="s">
        <v>508</v>
      </c>
      <c r="J4041" s="34">
        <f>ROUND(E4041/I4039* H4041,5)</f>
        <v>3.26</v>
      </c>
      <c r="K4041" s="35"/>
    </row>
    <row r="4042" spans="1:27" x14ac:dyDescent="0.25">
      <c r="B4042" t="s">
        <v>1301</v>
      </c>
      <c r="C4042" t="s">
        <v>504</v>
      </c>
      <c r="D4042" t="s">
        <v>1302</v>
      </c>
      <c r="E4042" s="32">
        <v>0.5</v>
      </c>
      <c r="F4042" t="s">
        <v>506</v>
      </c>
      <c r="G4042" t="s">
        <v>507</v>
      </c>
      <c r="H4042" s="33">
        <v>30.41</v>
      </c>
      <c r="I4042" t="s">
        <v>508</v>
      </c>
      <c r="J4042" s="34">
        <f>ROUND(E4042/I4039* H4042,5)</f>
        <v>15.205</v>
      </c>
      <c r="K4042" s="35"/>
    </row>
    <row r="4043" spans="1:27" x14ac:dyDescent="0.25">
      <c r="D4043" s="36" t="s">
        <v>509</v>
      </c>
      <c r="E4043" s="35"/>
      <c r="H4043" s="35"/>
      <c r="K4043" s="33">
        <f>SUM(J4041:J4042)</f>
        <v>18.465</v>
      </c>
    </row>
    <row r="4044" spans="1:27" x14ac:dyDescent="0.25">
      <c r="B4044" s="23" t="s">
        <v>514</v>
      </c>
      <c r="E4044" s="35"/>
      <c r="H4044" s="35"/>
      <c r="K4044" s="35"/>
    </row>
    <row r="4045" spans="1:27" x14ac:dyDescent="0.25">
      <c r="B4045" t="s">
        <v>1884</v>
      </c>
      <c r="C4045" t="s">
        <v>1882</v>
      </c>
      <c r="D4045" t="s">
        <v>1885</v>
      </c>
      <c r="E4045" s="32">
        <v>2.5000000000000001E-2</v>
      </c>
      <c r="G4045" t="s">
        <v>507</v>
      </c>
      <c r="H4045" s="33">
        <v>28.54</v>
      </c>
      <c r="I4045" t="s">
        <v>508</v>
      </c>
      <c r="J4045" s="34">
        <f>ROUND(E4045* H4045,5)</f>
        <v>0.71350000000000002</v>
      </c>
      <c r="K4045" s="35"/>
    </row>
    <row r="4046" spans="1:27" x14ac:dyDescent="0.25">
      <c r="B4046" t="s">
        <v>2190</v>
      </c>
      <c r="C4046" t="s">
        <v>90</v>
      </c>
      <c r="D4046" t="s">
        <v>2191</v>
      </c>
      <c r="E4046" s="32">
        <v>1</v>
      </c>
      <c r="G4046" t="s">
        <v>507</v>
      </c>
      <c r="H4046" s="33">
        <v>186.41</v>
      </c>
      <c r="I4046" t="s">
        <v>508</v>
      </c>
      <c r="J4046" s="34">
        <f>ROUND(E4046* H4046,5)</f>
        <v>186.41</v>
      </c>
      <c r="K4046" s="35"/>
    </row>
    <row r="4047" spans="1:27" x14ac:dyDescent="0.25">
      <c r="D4047" s="36" t="s">
        <v>523</v>
      </c>
      <c r="E4047" s="35"/>
      <c r="H4047" s="35"/>
      <c r="K4047" s="33">
        <f>SUM(J4045:J4046)</f>
        <v>187.12350000000001</v>
      </c>
    </row>
    <row r="4048" spans="1:27" x14ac:dyDescent="0.25">
      <c r="E4048" s="35"/>
      <c r="H4048" s="35"/>
      <c r="K4048" s="35"/>
    </row>
    <row r="4049" spans="1:27" x14ac:dyDescent="0.25">
      <c r="D4049" s="36" t="s">
        <v>525</v>
      </c>
      <c r="E4049" s="35"/>
      <c r="H4049" s="35">
        <v>2.5</v>
      </c>
      <c r="I4049" t="s">
        <v>526</v>
      </c>
      <c r="J4049">
        <f>ROUND(H4049/100*K4043,5)</f>
        <v>0.46162999999999998</v>
      </c>
      <c r="K4049" s="35"/>
    </row>
    <row r="4050" spans="1:27" x14ac:dyDescent="0.25">
      <c r="D4050" s="36" t="s">
        <v>524</v>
      </c>
      <c r="E4050" s="35"/>
      <c r="H4050" s="35"/>
      <c r="K4050" s="37">
        <f>SUM(J4040:J4049)</f>
        <v>206.05013000000002</v>
      </c>
    </row>
    <row r="4051" spans="1:27" x14ac:dyDescent="0.25">
      <c r="D4051" s="36" t="s">
        <v>527</v>
      </c>
      <c r="E4051" s="35"/>
      <c r="H4051" s="35"/>
      <c r="K4051" s="37">
        <f>SUM(K4050:K4050)</f>
        <v>206.05013000000002</v>
      </c>
    </row>
    <row r="4053" spans="1:27" ht="45" customHeight="1" x14ac:dyDescent="0.25">
      <c r="A4053" s="27" t="s">
        <v>2192</v>
      </c>
      <c r="B4053" s="27" t="s">
        <v>159</v>
      </c>
      <c r="C4053" s="28" t="s">
        <v>90</v>
      </c>
      <c r="D4053" s="7" t="s">
        <v>160</v>
      </c>
      <c r="E4053" s="6"/>
      <c r="F4053" s="6"/>
      <c r="G4053" s="28"/>
      <c r="H4053" s="30" t="s">
        <v>500</v>
      </c>
      <c r="I4053" s="5">
        <v>1</v>
      </c>
      <c r="J4053" s="4"/>
      <c r="K4053" s="31">
        <f>ROUND(K4065,2)</f>
        <v>591.4</v>
      </c>
      <c r="L4053" s="29" t="s">
        <v>2193</v>
      </c>
      <c r="M4053" s="28"/>
      <c r="N4053" s="28"/>
      <c r="O4053" s="28"/>
      <c r="P4053" s="28"/>
      <c r="Q4053" s="28"/>
      <c r="R4053" s="28"/>
      <c r="S4053" s="28"/>
      <c r="T4053" s="28"/>
      <c r="U4053" s="28"/>
      <c r="V4053" s="28"/>
      <c r="W4053" s="28"/>
      <c r="X4053" s="28"/>
      <c r="Y4053" s="28"/>
      <c r="Z4053" s="28"/>
      <c r="AA4053" s="28"/>
    </row>
    <row r="4054" spans="1:27" x14ac:dyDescent="0.25">
      <c r="B4054" s="23" t="s">
        <v>502</v>
      </c>
    </row>
    <row r="4055" spans="1:27" x14ac:dyDescent="0.25">
      <c r="B4055" t="s">
        <v>1301</v>
      </c>
      <c r="C4055" t="s">
        <v>504</v>
      </c>
      <c r="D4055" t="s">
        <v>1302</v>
      </c>
      <c r="E4055" s="32">
        <v>0.4</v>
      </c>
      <c r="F4055" t="s">
        <v>506</v>
      </c>
      <c r="G4055" t="s">
        <v>507</v>
      </c>
      <c r="H4055" s="33">
        <v>30.41</v>
      </c>
      <c r="I4055" t="s">
        <v>508</v>
      </c>
      <c r="J4055" s="34">
        <f>ROUND(E4055/I4053* H4055,5)</f>
        <v>12.164</v>
      </c>
      <c r="K4055" s="35"/>
    </row>
    <row r="4056" spans="1:27" x14ac:dyDescent="0.25">
      <c r="B4056" t="s">
        <v>1299</v>
      </c>
      <c r="C4056" t="s">
        <v>504</v>
      </c>
      <c r="D4056" t="s">
        <v>1300</v>
      </c>
      <c r="E4056" s="32">
        <v>0.1</v>
      </c>
      <c r="F4056" t="s">
        <v>506</v>
      </c>
      <c r="G4056" t="s">
        <v>507</v>
      </c>
      <c r="H4056" s="33">
        <v>26.08</v>
      </c>
      <c r="I4056" t="s">
        <v>508</v>
      </c>
      <c r="J4056" s="34">
        <f>ROUND(E4056/I4053* H4056,5)</f>
        <v>2.6080000000000001</v>
      </c>
      <c r="K4056" s="35"/>
    </row>
    <row r="4057" spans="1:27" x14ac:dyDescent="0.25">
      <c r="D4057" s="36" t="s">
        <v>509</v>
      </c>
      <c r="E4057" s="35"/>
      <c r="H4057" s="35"/>
      <c r="K4057" s="33">
        <f>SUM(J4055:J4056)</f>
        <v>14.772</v>
      </c>
    </row>
    <row r="4058" spans="1:27" x14ac:dyDescent="0.25">
      <c r="B4058" s="23" t="s">
        <v>514</v>
      </c>
      <c r="E4058" s="35"/>
      <c r="H4058" s="35"/>
      <c r="K4058" s="35"/>
    </row>
    <row r="4059" spans="1:27" x14ac:dyDescent="0.25">
      <c r="B4059" t="s">
        <v>1884</v>
      </c>
      <c r="C4059" t="s">
        <v>1882</v>
      </c>
      <c r="D4059" t="s">
        <v>1885</v>
      </c>
      <c r="E4059" s="32">
        <v>2.5000000000000001E-2</v>
      </c>
      <c r="G4059" t="s">
        <v>507</v>
      </c>
      <c r="H4059" s="33">
        <v>28.54</v>
      </c>
      <c r="I4059" t="s">
        <v>508</v>
      </c>
      <c r="J4059" s="34">
        <f>ROUND(E4059* H4059,5)</f>
        <v>0.71350000000000002</v>
      </c>
      <c r="K4059" s="35"/>
    </row>
    <row r="4060" spans="1:27" x14ac:dyDescent="0.25">
      <c r="B4060" t="s">
        <v>2194</v>
      </c>
      <c r="C4060" t="s">
        <v>90</v>
      </c>
      <c r="D4060" t="s">
        <v>2195</v>
      </c>
      <c r="E4060" s="32">
        <v>1</v>
      </c>
      <c r="G4060" t="s">
        <v>507</v>
      </c>
      <c r="H4060" s="33">
        <v>575.54999999999995</v>
      </c>
      <c r="I4060" t="s">
        <v>508</v>
      </c>
      <c r="J4060" s="34">
        <f>ROUND(E4060* H4060,5)</f>
        <v>575.54999999999995</v>
      </c>
      <c r="K4060" s="35"/>
    </row>
    <row r="4061" spans="1:27" x14ac:dyDescent="0.25">
      <c r="D4061" s="36" t="s">
        <v>523</v>
      </c>
      <c r="E4061" s="35"/>
      <c r="H4061" s="35"/>
      <c r="K4061" s="33">
        <f>SUM(J4059:J4060)</f>
        <v>576.26349999999991</v>
      </c>
    </row>
    <row r="4062" spans="1:27" x14ac:dyDescent="0.25">
      <c r="E4062" s="35"/>
      <c r="H4062" s="35"/>
      <c r="K4062" s="35"/>
    </row>
    <row r="4063" spans="1:27" x14ac:dyDescent="0.25">
      <c r="D4063" s="36" t="s">
        <v>525</v>
      </c>
      <c r="E4063" s="35"/>
      <c r="H4063" s="35">
        <v>2.5</v>
      </c>
      <c r="I4063" t="s">
        <v>526</v>
      </c>
      <c r="J4063">
        <f>ROUND(H4063/100*K4057,5)</f>
        <v>0.36930000000000002</v>
      </c>
      <c r="K4063" s="35"/>
    </row>
    <row r="4064" spans="1:27" x14ac:dyDescent="0.25">
      <c r="D4064" s="36" t="s">
        <v>524</v>
      </c>
      <c r="E4064" s="35"/>
      <c r="H4064" s="35"/>
      <c r="K4064" s="37">
        <f>SUM(J4054:J4063)</f>
        <v>591.40479999999991</v>
      </c>
    </row>
    <row r="4065" spans="1:27" x14ac:dyDescent="0.25">
      <c r="D4065" s="36" t="s">
        <v>527</v>
      </c>
      <c r="E4065" s="35"/>
      <c r="H4065" s="35"/>
      <c r="K4065" s="37">
        <f>SUM(K4064:K4064)</f>
        <v>591.40479999999991</v>
      </c>
    </row>
    <row r="4067" spans="1:27" ht="45" customHeight="1" x14ac:dyDescent="0.25">
      <c r="A4067" s="27" t="s">
        <v>2196</v>
      </c>
      <c r="B4067" s="27" t="s">
        <v>163</v>
      </c>
      <c r="C4067" s="28" t="s">
        <v>90</v>
      </c>
      <c r="D4067" s="7" t="s">
        <v>164</v>
      </c>
      <c r="E4067" s="6"/>
      <c r="F4067" s="6"/>
      <c r="G4067" s="28"/>
      <c r="H4067" s="30" t="s">
        <v>500</v>
      </c>
      <c r="I4067" s="5">
        <v>1</v>
      </c>
      <c r="J4067" s="4"/>
      <c r="K4067" s="31">
        <f>ROUND(K4084,2)</f>
        <v>346.87</v>
      </c>
      <c r="L4067" s="29" t="s">
        <v>2197</v>
      </c>
      <c r="M4067" s="28"/>
      <c r="N4067" s="28"/>
      <c r="O4067" s="28"/>
      <c r="P4067" s="28"/>
      <c r="Q4067" s="28"/>
      <c r="R4067" s="28"/>
      <c r="S4067" s="28"/>
      <c r="T4067" s="28"/>
      <c r="U4067" s="28"/>
      <c r="V4067" s="28"/>
      <c r="W4067" s="28"/>
      <c r="X4067" s="28"/>
      <c r="Y4067" s="28"/>
      <c r="Z4067" s="28"/>
      <c r="AA4067" s="28"/>
    </row>
    <row r="4068" spans="1:27" x14ac:dyDescent="0.25">
      <c r="B4068" s="23" t="s">
        <v>502</v>
      </c>
    </row>
    <row r="4069" spans="1:27" x14ac:dyDescent="0.25">
      <c r="B4069" t="s">
        <v>1299</v>
      </c>
      <c r="C4069" t="s">
        <v>504</v>
      </c>
      <c r="D4069" t="s">
        <v>1300</v>
      </c>
      <c r="E4069" s="32">
        <v>0.25</v>
      </c>
      <c r="F4069" t="s">
        <v>506</v>
      </c>
      <c r="G4069" t="s">
        <v>507</v>
      </c>
      <c r="H4069" s="33">
        <v>26.08</v>
      </c>
      <c r="I4069" t="s">
        <v>508</v>
      </c>
      <c r="J4069" s="34">
        <f>ROUND(E4069/I4067* H4069,5)</f>
        <v>6.52</v>
      </c>
      <c r="K4069" s="35"/>
    </row>
    <row r="4070" spans="1:27" x14ac:dyDescent="0.25">
      <c r="B4070" t="s">
        <v>624</v>
      </c>
      <c r="C4070" t="s">
        <v>504</v>
      </c>
      <c r="D4070" t="s">
        <v>625</v>
      </c>
      <c r="E4070" s="32">
        <v>0.25</v>
      </c>
      <c r="F4070" t="s">
        <v>506</v>
      </c>
      <c r="G4070" t="s">
        <v>507</v>
      </c>
      <c r="H4070" s="33">
        <v>24.55</v>
      </c>
      <c r="I4070" t="s">
        <v>508</v>
      </c>
      <c r="J4070" s="34">
        <f>ROUND(E4070/I4067* H4070,5)</f>
        <v>6.1375000000000002</v>
      </c>
      <c r="K4070" s="35"/>
    </row>
    <row r="4071" spans="1:27" x14ac:dyDescent="0.25">
      <c r="B4071" t="s">
        <v>816</v>
      </c>
      <c r="C4071" t="s">
        <v>504</v>
      </c>
      <c r="D4071" t="s">
        <v>817</v>
      </c>
      <c r="E4071" s="32">
        <v>0.5</v>
      </c>
      <c r="F4071" t="s">
        <v>506</v>
      </c>
      <c r="G4071" t="s">
        <v>507</v>
      </c>
      <c r="H4071" s="33">
        <v>29.42</v>
      </c>
      <c r="I4071" t="s">
        <v>508</v>
      </c>
      <c r="J4071" s="34">
        <f>ROUND(E4071/I4067* H4071,5)</f>
        <v>14.71</v>
      </c>
      <c r="K4071" s="35"/>
    </row>
    <row r="4072" spans="1:27" x14ac:dyDescent="0.25">
      <c r="B4072" t="s">
        <v>1301</v>
      </c>
      <c r="C4072" t="s">
        <v>504</v>
      </c>
      <c r="D4072" t="s">
        <v>1302</v>
      </c>
      <c r="E4072" s="32">
        <v>1</v>
      </c>
      <c r="F4072" t="s">
        <v>506</v>
      </c>
      <c r="G4072" t="s">
        <v>507</v>
      </c>
      <c r="H4072" s="33">
        <v>30.41</v>
      </c>
      <c r="I4072" t="s">
        <v>508</v>
      </c>
      <c r="J4072" s="34">
        <f>ROUND(E4072/I4067* H4072,5)</f>
        <v>30.41</v>
      </c>
      <c r="K4072" s="35"/>
    </row>
    <row r="4073" spans="1:27" x14ac:dyDescent="0.25">
      <c r="D4073" s="36" t="s">
        <v>509</v>
      </c>
      <c r="E4073" s="35"/>
      <c r="H4073" s="35"/>
      <c r="K4073" s="33">
        <f>SUM(J4069:J4072)</f>
        <v>57.777500000000003</v>
      </c>
    </row>
    <row r="4074" spans="1:27" x14ac:dyDescent="0.25">
      <c r="B4074" s="23" t="s">
        <v>514</v>
      </c>
      <c r="E4074" s="35"/>
      <c r="H4074" s="35"/>
      <c r="K4074" s="35"/>
    </row>
    <row r="4075" spans="1:27" x14ac:dyDescent="0.25">
      <c r="B4075" t="s">
        <v>2198</v>
      </c>
      <c r="C4075" t="s">
        <v>551</v>
      </c>
      <c r="D4075" t="s">
        <v>2199</v>
      </c>
      <c r="E4075" s="32">
        <v>0.245</v>
      </c>
      <c r="G4075" t="s">
        <v>507</v>
      </c>
      <c r="H4075" s="33">
        <v>5.37</v>
      </c>
      <c r="I4075" t="s">
        <v>508</v>
      </c>
      <c r="J4075" s="34">
        <f>ROUND(E4075* H4075,5)</f>
        <v>1.31565</v>
      </c>
      <c r="K4075" s="35"/>
    </row>
    <row r="4076" spans="1:27" x14ac:dyDescent="0.25">
      <c r="B4076" t="s">
        <v>2200</v>
      </c>
      <c r="C4076" t="s">
        <v>90</v>
      </c>
      <c r="D4076" t="s">
        <v>2201</v>
      </c>
      <c r="E4076" s="32">
        <v>1</v>
      </c>
      <c r="G4076" t="s">
        <v>507</v>
      </c>
      <c r="H4076" s="33">
        <v>286.10000000000002</v>
      </c>
      <c r="I4076" t="s">
        <v>508</v>
      </c>
      <c r="J4076" s="34">
        <f>ROUND(E4076* H4076,5)</f>
        <v>286.10000000000002</v>
      </c>
      <c r="K4076" s="35"/>
    </row>
    <row r="4077" spans="1:27" x14ac:dyDescent="0.25">
      <c r="D4077" s="36" t="s">
        <v>523</v>
      </c>
      <c r="E4077" s="35"/>
      <c r="H4077" s="35"/>
      <c r="K4077" s="33">
        <f>SUM(J4075:J4076)</f>
        <v>287.41565000000003</v>
      </c>
    </row>
    <row r="4078" spans="1:27" x14ac:dyDescent="0.25">
      <c r="B4078" s="23" t="s">
        <v>497</v>
      </c>
      <c r="E4078" s="35"/>
      <c r="H4078" s="35"/>
      <c r="K4078" s="35"/>
    </row>
    <row r="4079" spans="1:27" x14ac:dyDescent="0.25">
      <c r="B4079" t="s">
        <v>553</v>
      </c>
      <c r="C4079" t="s">
        <v>30</v>
      </c>
      <c r="D4079" t="s">
        <v>554</v>
      </c>
      <c r="E4079" s="32">
        <v>2.0999999999999999E-3</v>
      </c>
      <c r="G4079" t="s">
        <v>507</v>
      </c>
      <c r="H4079" s="33">
        <v>112.34699999999999</v>
      </c>
      <c r="I4079" t="s">
        <v>508</v>
      </c>
      <c r="J4079" s="34">
        <f>ROUND(E4079* H4079,5)</f>
        <v>0.23593</v>
      </c>
      <c r="K4079" s="35"/>
    </row>
    <row r="4080" spans="1:27" x14ac:dyDescent="0.25">
      <c r="D4080" s="36" t="s">
        <v>795</v>
      </c>
      <c r="E4080" s="35"/>
      <c r="H4080" s="35"/>
      <c r="K4080" s="33">
        <f>SUM(J4079:J4079)</f>
        <v>0.23593</v>
      </c>
    </row>
    <row r="4081" spans="1:27" x14ac:dyDescent="0.25">
      <c r="E4081" s="35"/>
      <c r="H4081" s="35"/>
      <c r="K4081" s="35"/>
    </row>
    <row r="4082" spans="1:27" x14ac:dyDescent="0.25">
      <c r="D4082" s="36" t="s">
        <v>525</v>
      </c>
      <c r="E4082" s="35"/>
      <c r="H4082" s="35">
        <v>2.5</v>
      </c>
      <c r="I4082" t="s">
        <v>526</v>
      </c>
      <c r="J4082">
        <f>ROUND(H4082/100*K4073,5)</f>
        <v>1.4444399999999999</v>
      </c>
      <c r="K4082" s="35"/>
    </row>
    <row r="4083" spans="1:27" x14ac:dyDescent="0.25">
      <c r="D4083" s="36" t="s">
        <v>524</v>
      </c>
      <c r="E4083" s="35"/>
      <c r="H4083" s="35"/>
      <c r="K4083" s="37">
        <f>SUM(J4068:J4082)</f>
        <v>346.87351999999998</v>
      </c>
    </row>
    <row r="4084" spans="1:27" x14ac:dyDescent="0.25">
      <c r="D4084" s="36" t="s">
        <v>527</v>
      </c>
      <c r="E4084" s="35"/>
      <c r="H4084" s="35"/>
      <c r="K4084" s="37">
        <f>SUM(K4083:K4083)</f>
        <v>346.87351999999998</v>
      </c>
    </row>
    <row r="4086" spans="1:27" ht="45" customHeight="1" x14ac:dyDescent="0.25">
      <c r="A4086" s="27" t="s">
        <v>2202</v>
      </c>
      <c r="B4086" s="27" t="s">
        <v>165</v>
      </c>
      <c r="C4086" s="28" t="s">
        <v>90</v>
      </c>
      <c r="D4086" s="7" t="s">
        <v>166</v>
      </c>
      <c r="E4086" s="6"/>
      <c r="F4086" s="6"/>
      <c r="G4086" s="28"/>
      <c r="H4086" s="30" t="s">
        <v>500</v>
      </c>
      <c r="I4086" s="5">
        <v>1</v>
      </c>
      <c r="J4086" s="4"/>
      <c r="K4086" s="31">
        <f>ROUND(K4097,2)</f>
        <v>167</v>
      </c>
      <c r="L4086" s="29" t="s">
        <v>2203</v>
      </c>
      <c r="M4086" s="28"/>
      <c r="N4086" s="28"/>
      <c r="O4086" s="28"/>
      <c r="P4086" s="28"/>
      <c r="Q4086" s="28"/>
      <c r="R4086" s="28"/>
      <c r="S4086" s="28"/>
      <c r="T4086" s="28"/>
      <c r="U4086" s="28"/>
      <c r="V4086" s="28"/>
      <c r="W4086" s="28"/>
      <c r="X4086" s="28"/>
      <c r="Y4086" s="28"/>
      <c r="Z4086" s="28"/>
      <c r="AA4086" s="28"/>
    </row>
    <row r="4087" spans="1:27" x14ac:dyDescent="0.25">
      <c r="B4087" s="23" t="s">
        <v>502</v>
      </c>
    </row>
    <row r="4088" spans="1:27" x14ac:dyDescent="0.25">
      <c r="B4088" t="s">
        <v>1299</v>
      </c>
      <c r="C4088" t="s">
        <v>504</v>
      </c>
      <c r="D4088" t="s">
        <v>1300</v>
      </c>
      <c r="E4088" s="32">
        <v>1</v>
      </c>
      <c r="F4088" t="s">
        <v>506</v>
      </c>
      <c r="G4088" t="s">
        <v>507</v>
      </c>
      <c r="H4088" s="33">
        <v>26.08</v>
      </c>
      <c r="I4088" t="s">
        <v>508</v>
      </c>
      <c r="J4088" s="34">
        <f>ROUND(E4088/I4086* H4088,5)</f>
        <v>26.08</v>
      </c>
      <c r="K4088" s="35"/>
    </row>
    <row r="4089" spans="1:27" x14ac:dyDescent="0.25">
      <c r="B4089" t="s">
        <v>1301</v>
      </c>
      <c r="C4089" t="s">
        <v>504</v>
      </c>
      <c r="D4089" t="s">
        <v>1302</v>
      </c>
      <c r="E4089" s="32">
        <v>1</v>
      </c>
      <c r="F4089" t="s">
        <v>506</v>
      </c>
      <c r="G4089" t="s">
        <v>507</v>
      </c>
      <c r="H4089" s="33">
        <v>30.41</v>
      </c>
      <c r="I4089" t="s">
        <v>508</v>
      </c>
      <c r="J4089" s="34">
        <f>ROUND(E4089/I4086* H4089,5)</f>
        <v>30.41</v>
      </c>
      <c r="K4089" s="35"/>
    </row>
    <row r="4090" spans="1:27" x14ac:dyDescent="0.25">
      <c r="D4090" s="36" t="s">
        <v>509</v>
      </c>
      <c r="E4090" s="35"/>
      <c r="H4090" s="35"/>
      <c r="K4090" s="33">
        <f>SUM(J4088:J4089)</f>
        <v>56.489999999999995</v>
      </c>
    </row>
    <row r="4091" spans="1:27" x14ac:dyDescent="0.25">
      <c r="B4091" s="23" t="s">
        <v>514</v>
      </c>
      <c r="E4091" s="35"/>
      <c r="H4091" s="35"/>
      <c r="K4091" s="35"/>
    </row>
    <row r="4092" spans="1:27" x14ac:dyDescent="0.25">
      <c r="B4092" t="s">
        <v>2204</v>
      </c>
      <c r="C4092" t="s">
        <v>90</v>
      </c>
      <c r="D4092" t="s">
        <v>2205</v>
      </c>
      <c r="E4092" s="32">
        <v>1</v>
      </c>
      <c r="G4092" t="s">
        <v>507</v>
      </c>
      <c r="H4092" s="33">
        <v>109.1</v>
      </c>
      <c r="I4092" t="s">
        <v>508</v>
      </c>
      <c r="J4092" s="34">
        <f>ROUND(E4092* H4092,5)</f>
        <v>109.1</v>
      </c>
      <c r="K4092" s="35"/>
    </row>
    <row r="4093" spans="1:27" x14ac:dyDescent="0.25">
      <c r="D4093" s="36" t="s">
        <v>523</v>
      </c>
      <c r="E4093" s="35"/>
      <c r="H4093" s="35"/>
      <c r="K4093" s="33">
        <f>SUM(J4092:J4092)</f>
        <v>109.1</v>
      </c>
    </row>
    <row r="4094" spans="1:27" x14ac:dyDescent="0.25">
      <c r="E4094" s="35"/>
      <c r="H4094" s="35"/>
      <c r="K4094" s="35"/>
    </row>
    <row r="4095" spans="1:27" x14ac:dyDescent="0.25">
      <c r="D4095" s="36" t="s">
        <v>525</v>
      </c>
      <c r="E4095" s="35"/>
      <c r="H4095" s="35">
        <v>2.5</v>
      </c>
      <c r="I4095" t="s">
        <v>526</v>
      </c>
      <c r="J4095">
        <f>ROUND(H4095/100*K4090,5)</f>
        <v>1.41225</v>
      </c>
      <c r="K4095" s="35"/>
    </row>
    <row r="4096" spans="1:27" x14ac:dyDescent="0.25">
      <c r="D4096" s="36" t="s">
        <v>524</v>
      </c>
      <c r="E4096" s="35"/>
      <c r="H4096" s="35"/>
      <c r="K4096" s="37">
        <f>SUM(J4087:J4095)</f>
        <v>167.00224999999998</v>
      </c>
    </row>
    <row r="4097" spans="1:27" x14ac:dyDescent="0.25">
      <c r="D4097" s="36" t="s">
        <v>527</v>
      </c>
      <c r="E4097" s="35"/>
      <c r="H4097" s="35"/>
      <c r="K4097" s="37">
        <f>SUM(K4096:K4096)</f>
        <v>167.00224999999998</v>
      </c>
    </row>
    <row r="4099" spans="1:27" ht="45" customHeight="1" x14ac:dyDescent="0.25">
      <c r="A4099" s="27" t="s">
        <v>2206</v>
      </c>
      <c r="B4099" s="27" t="s">
        <v>161</v>
      </c>
      <c r="C4099" s="28" t="s">
        <v>90</v>
      </c>
      <c r="D4099" s="7" t="s">
        <v>162</v>
      </c>
      <c r="E4099" s="6"/>
      <c r="F4099" s="6"/>
      <c r="G4099" s="28"/>
      <c r="H4099" s="30" t="s">
        <v>500</v>
      </c>
      <c r="I4099" s="5">
        <v>1</v>
      </c>
      <c r="J4099" s="4"/>
      <c r="K4099" s="31">
        <f>ROUND(K4112,2)</f>
        <v>121.5</v>
      </c>
      <c r="L4099" s="29" t="s">
        <v>2207</v>
      </c>
      <c r="M4099" s="28"/>
      <c r="N4099" s="28"/>
      <c r="O4099" s="28"/>
      <c r="P4099" s="28"/>
      <c r="Q4099" s="28"/>
      <c r="R4099" s="28"/>
      <c r="S4099" s="28"/>
      <c r="T4099" s="28"/>
      <c r="U4099" s="28"/>
      <c r="V4099" s="28"/>
      <c r="W4099" s="28"/>
      <c r="X4099" s="28"/>
      <c r="Y4099" s="28"/>
      <c r="Z4099" s="28"/>
      <c r="AA4099" s="28"/>
    </row>
    <row r="4100" spans="1:27" x14ac:dyDescent="0.25">
      <c r="B4100" s="23" t="s">
        <v>502</v>
      </c>
    </row>
    <row r="4101" spans="1:27" x14ac:dyDescent="0.25">
      <c r="B4101" t="s">
        <v>1301</v>
      </c>
      <c r="C4101" t="s">
        <v>504</v>
      </c>
      <c r="D4101" t="s">
        <v>1302</v>
      </c>
      <c r="E4101" s="32">
        <v>0.6</v>
      </c>
      <c r="F4101" t="s">
        <v>506</v>
      </c>
      <c r="G4101" t="s">
        <v>507</v>
      </c>
      <c r="H4101" s="33">
        <v>30.41</v>
      </c>
      <c r="I4101" t="s">
        <v>508</v>
      </c>
      <c r="J4101" s="34">
        <f>ROUND(E4101/I4099* H4101,5)</f>
        <v>18.245999999999999</v>
      </c>
      <c r="K4101" s="35"/>
    </row>
    <row r="4102" spans="1:27" x14ac:dyDescent="0.25">
      <c r="B4102" t="s">
        <v>1299</v>
      </c>
      <c r="C4102" t="s">
        <v>504</v>
      </c>
      <c r="D4102" t="s">
        <v>1300</v>
      </c>
      <c r="E4102" s="32">
        <v>0.15</v>
      </c>
      <c r="F4102" t="s">
        <v>506</v>
      </c>
      <c r="G4102" t="s">
        <v>507</v>
      </c>
      <c r="H4102" s="33">
        <v>26.08</v>
      </c>
      <c r="I4102" t="s">
        <v>508</v>
      </c>
      <c r="J4102" s="34">
        <f>ROUND(E4102/I4099* H4102,5)</f>
        <v>3.9119999999999999</v>
      </c>
      <c r="K4102" s="35"/>
    </row>
    <row r="4103" spans="1:27" x14ac:dyDescent="0.25">
      <c r="D4103" s="36" t="s">
        <v>509</v>
      </c>
      <c r="E4103" s="35"/>
      <c r="H4103" s="35"/>
      <c r="K4103" s="33">
        <f>SUM(J4101:J4102)</f>
        <v>22.157999999999998</v>
      </c>
    </row>
    <row r="4104" spans="1:27" x14ac:dyDescent="0.25">
      <c r="B4104" s="23" t="s">
        <v>514</v>
      </c>
      <c r="E4104" s="35"/>
      <c r="H4104" s="35"/>
      <c r="K4104" s="35"/>
    </row>
    <row r="4105" spans="1:27" x14ac:dyDescent="0.25">
      <c r="B4105" t="s">
        <v>2208</v>
      </c>
      <c r="C4105" t="s">
        <v>90</v>
      </c>
      <c r="D4105" t="s">
        <v>2209</v>
      </c>
      <c r="E4105" s="32">
        <v>1</v>
      </c>
      <c r="G4105" t="s">
        <v>507</v>
      </c>
      <c r="H4105" s="33">
        <v>97.04</v>
      </c>
      <c r="I4105" t="s">
        <v>508</v>
      </c>
      <c r="J4105" s="34">
        <f>ROUND(E4105* H4105,5)</f>
        <v>97.04</v>
      </c>
      <c r="K4105" s="35"/>
    </row>
    <row r="4106" spans="1:27" x14ac:dyDescent="0.25">
      <c r="B4106" t="s">
        <v>1884</v>
      </c>
      <c r="C4106" t="s">
        <v>1882</v>
      </c>
      <c r="D4106" t="s">
        <v>1885</v>
      </c>
      <c r="E4106" s="32">
        <v>1.4999999999999999E-2</v>
      </c>
      <c r="G4106" t="s">
        <v>507</v>
      </c>
      <c r="H4106" s="33">
        <v>28.54</v>
      </c>
      <c r="I4106" t="s">
        <v>508</v>
      </c>
      <c r="J4106" s="34">
        <f>ROUND(E4106* H4106,5)</f>
        <v>0.42809999999999998</v>
      </c>
      <c r="K4106" s="35"/>
    </row>
    <row r="4107" spans="1:27" x14ac:dyDescent="0.25">
      <c r="B4107" t="s">
        <v>2198</v>
      </c>
      <c r="C4107" t="s">
        <v>551</v>
      </c>
      <c r="D4107" t="s">
        <v>2199</v>
      </c>
      <c r="E4107" s="32">
        <v>0.245</v>
      </c>
      <c r="G4107" t="s">
        <v>507</v>
      </c>
      <c r="H4107" s="33">
        <v>5.37</v>
      </c>
      <c r="I4107" t="s">
        <v>508</v>
      </c>
      <c r="J4107" s="34">
        <f>ROUND(E4107* H4107,5)</f>
        <v>1.31565</v>
      </c>
      <c r="K4107" s="35"/>
    </row>
    <row r="4108" spans="1:27" x14ac:dyDescent="0.25">
      <c r="D4108" s="36" t="s">
        <v>523</v>
      </c>
      <c r="E4108" s="35"/>
      <c r="H4108" s="35"/>
      <c r="K4108" s="33">
        <f>SUM(J4105:J4107)</f>
        <v>98.783750000000012</v>
      </c>
    </row>
    <row r="4109" spans="1:27" x14ac:dyDescent="0.25">
      <c r="E4109" s="35"/>
      <c r="H4109" s="35"/>
      <c r="K4109" s="35"/>
    </row>
    <row r="4110" spans="1:27" x14ac:dyDescent="0.25">
      <c r="D4110" s="36" t="s">
        <v>525</v>
      </c>
      <c r="E4110" s="35"/>
      <c r="H4110" s="35">
        <v>2.5</v>
      </c>
      <c r="I4110" t="s">
        <v>526</v>
      </c>
      <c r="J4110">
        <f>ROUND(H4110/100*K4103,5)</f>
        <v>0.55395000000000005</v>
      </c>
      <c r="K4110" s="35"/>
    </row>
    <row r="4111" spans="1:27" x14ac:dyDescent="0.25">
      <c r="D4111" s="36" t="s">
        <v>524</v>
      </c>
      <c r="E4111" s="35"/>
      <c r="H4111" s="35"/>
      <c r="K4111" s="37">
        <f>SUM(J4100:J4110)</f>
        <v>121.49570000000001</v>
      </c>
    </row>
    <row r="4112" spans="1:27" x14ac:dyDescent="0.25">
      <c r="D4112" s="36" t="s">
        <v>527</v>
      </c>
      <c r="E4112" s="35"/>
      <c r="H4112" s="35"/>
      <c r="K4112" s="37">
        <f>SUM(K4111:K4111)</f>
        <v>121.49570000000001</v>
      </c>
    </row>
    <row r="4114" spans="1:27" ht="45" customHeight="1" x14ac:dyDescent="0.25">
      <c r="A4114" s="27" t="s">
        <v>2210</v>
      </c>
      <c r="B4114" s="27" t="s">
        <v>167</v>
      </c>
      <c r="C4114" s="28" t="s">
        <v>90</v>
      </c>
      <c r="D4114" s="7" t="s">
        <v>168</v>
      </c>
      <c r="E4114" s="6"/>
      <c r="F4114" s="6"/>
      <c r="G4114" s="28"/>
      <c r="H4114" s="30" t="s">
        <v>500</v>
      </c>
      <c r="I4114" s="5">
        <v>1</v>
      </c>
      <c r="J4114" s="4"/>
      <c r="K4114" s="31">
        <f>ROUND(K4125,2)</f>
        <v>92.93</v>
      </c>
      <c r="L4114" s="29" t="s">
        <v>2211</v>
      </c>
      <c r="M4114" s="28"/>
      <c r="N4114" s="28"/>
      <c r="O4114" s="28"/>
      <c r="P4114" s="28"/>
      <c r="Q4114" s="28"/>
      <c r="R4114" s="28"/>
      <c r="S4114" s="28"/>
      <c r="T4114" s="28"/>
      <c r="U4114" s="28"/>
      <c r="V4114" s="28"/>
      <c r="W4114" s="28"/>
      <c r="X4114" s="28"/>
      <c r="Y4114" s="28"/>
      <c r="Z4114" s="28"/>
      <c r="AA4114" s="28"/>
    </row>
    <row r="4115" spans="1:27" x14ac:dyDescent="0.25">
      <c r="B4115" s="23" t="s">
        <v>502</v>
      </c>
    </row>
    <row r="4116" spans="1:27" x14ac:dyDescent="0.25">
      <c r="B4116" t="s">
        <v>1301</v>
      </c>
      <c r="C4116" t="s">
        <v>504</v>
      </c>
      <c r="D4116" t="s">
        <v>1302</v>
      </c>
      <c r="E4116" s="32">
        <v>0.6</v>
      </c>
      <c r="F4116" t="s">
        <v>506</v>
      </c>
      <c r="G4116" t="s">
        <v>507</v>
      </c>
      <c r="H4116" s="33">
        <v>30.41</v>
      </c>
      <c r="I4116" t="s">
        <v>508</v>
      </c>
      <c r="J4116" s="34">
        <f>ROUND(E4116/I4114* H4116,5)</f>
        <v>18.245999999999999</v>
      </c>
      <c r="K4116" s="35"/>
    </row>
    <row r="4117" spans="1:27" x14ac:dyDescent="0.25">
      <c r="B4117" t="s">
        <v>1299</v>
      </c>
      <c r="C4117" t="s">
        <v>504</v>
      </c>
      <c r="D4117" t="s">
        <v>1300</v>
      </c>
      <c r="E4117" s="32">
        <v>0.15</v>
      </c>
      <c r="F4117" t="s">
        <v>506</v>
      </c>
      <c r="G4117" t="s">
        <v>507</v>
      </c>
      <c r="H4117" s="33">
        <v>26.08</v>
      </c>
      <c r="I4117" t="s">
        <v>508</v>
      </c>
      <c r="J4117" s="34">
        <f>ROUND(E4117/I4114* H4117,5)</f>
        <v>3.9119999999999999</v>
      </c>
      <c r="K4117" s="35"/>
    </row>
    <row r="4118" spans="1:27" x14ac:dyDescent="0.25">
      <c r="D4118" s="36" t="s">
        <v>509</v>
      </c>
      <c r="E4118" s="35"/>
      <c r="H4118" s="35"/>
      <c r="K4118" s="33">
        <f>SUM(J4116:J4117)</f>
        <v>22.157999999999998</v>
      </c>
    </row>
    <row r="4119" spans="1:27" x14ac:dyDescent="0.25">
      <c r="B4119" s="23" t="s">
        <v>514</v>
      </c>
      <c r="E4119" s="35"/>
      <c r="H4119" s="35"/>
      <c r="K4119" s="35"/>
    </row>
    <row r="4120" spans="1:27" x14ac:dyDescent="0.25">
      <c r="B4120" t="s">
        <v>2212</v>
      </c>
      <c r="C4120" t="s">
        <v>90</v>
      </c>
      <c r="D4120" t="s">
        <v>2213</v>
      </c>
      <c r="E4120" s="32">
        <v>1</v>
      </c>
      <c r="G4120" t="s">
        <v>507</v>
      </c>
      <c r="H4120" s="33">
        <v>70.44</v>
      </c>
      <c r="I4120" t="s">
        <v>508</v>
      </c>
      <c r="J4120" s="34">
        <f>ROUND(E4120* H4120,5)</f>
        <v>70.44</v>
      </c>
      <c r="K4120" s="35"/>
    </row>
    <row r="4121" spans="1:27" x14ac:dyDescent="0.25">
      <c r="D4121" s="36" t="s">
        <v>523</v>
      </c>
      <c r="E4121" s="35"/>
      <c r="H4121" s="35"/>
      <c r="K4121" s="33">
        <f>SUM(J4120:J4120)</f>
        <v>70.44</v>
      </c>
    </row>
    <row r="4122" spans="1:27" x14ac:dyDescent="0.25">
      <c r="E4122" s="35"/>
      <c r="H4122" s="35"/>
      <c r="K4122" s="35"/>
    </row>
    <row r="4123" spans="1:27" x14ac:dyDescent="0.25">
      <c r="D4123" s="36" t="s">
        <v>525</v>
      </c>
      <c r="E4123" s="35"/>
      <c r="H4123" s="35">
        <v>1.5</v>
      </c>
      <c r="I4123" t="s">
        <v>526</v>
      </c>
      <c r="J4123">
        <f>ROUND(H4123/100*K4118,5)</f>
        <v>0.33237</v>
      </c>
      <c r="K4123" s="35"/>
    </row>
    <row r="4124" spans="1:27" x14ac:dyDescent="0.25">
      <c r="D4124" s="36" t="s">
        <v>524</v>
      </c>
      <c r="E4124" s="35"/>
      <c r="H4124" s="35"/>
      <c r="K4124" s="37">
        <f>SUM(J4115:J4123)</f>
        <v>92.930369999999996</v>
      </c>
    </row>
    <row r="4125" spans="1:27" x14ac:dyDescent="0.25">
      <c r="D4125" s="36" t="s">
        <v>527</v>
      </c>
      <c r="E4125" s="35"/>
      <c r="H4125" s="35"/>
      <c r="K4125" s="37">
        <f>SUM(K4124:K4124)</f>
        <v>92.930369999999996</v>
      </c>
    </row>
    <row r="4127" spans="1:27" ht="45" customHeight="1" x14ac:dyDescent="0.25">
      <c r="A4127" s="27" t="s">
        <v>2214</v>
      </c>
      <c r="B4127" s="27" t="s">
        <v>264</v>
      </c>
      <c r="C4127" s="28" t="s">
        <v>90</v>
      </c>
      <c r="D4127" s="7" t="s">
        <v>265</v>
      </c>
      <c r="E4127" s="6"/>
      <c r="F4127" s="6"/>
      <c r="G4127" s="28"/>
      <c r="H4127" s="30" t="s">
        <v>500</v>
      </c>
      <c r="I4127" s="5">
        <v>1</v>
      </c>
      <c r="J4127" s="4"/>
      <c r="K4127" s="31">
        <f>ROUND(K4137,2)</f>
        <v>210.45</v>
      </c>
      <c r="L4127" s="29" t="s">
        <v>2215</v>
      </c>
      <c r="M4127" s="28"/>
      <c r="N4127" s="28"/>
      <c r="O4127" s="28"/>
      <c r="P4127" s="28"/>
      <c r="Q4127" s="28"/>
      <c r="R4127" s="28"/>
      <c r="S4127" s="28"/>
      <c r="T4127" s="28"/>
      <c r="U4127" s="28"/>
      <c r="V4127" s="28"/>
      <c r="W4127" s="28"/>
      <c r="X4127" s="28"/>
      <c r="Y4127" s="28"/>
      <c r="Z4127" s="28"/>
      <c r="AA4127" s="28"/>
    </row>
    <row r="4128" spans="1:27" x14ac:dyDescent="0.25">
      <c r="B4128" s="23" t="s">
        <v>502</v>
      </c>
    </row>
    <row r="4129" spans="1:27" x14ac:dyDescent="0.25">
      <c r="B4129" t="s">
        <v>891</v>
      </c>
      <c r="C4129" t="s">
        <v>504</v>
      </c>
      <c r="D4129" t="s">
        <v>892</v>
      </c>
      <c r="E4129" s="32">
        <v>0.35</v>
      </c>
      <c r="F4129" t="s">
        <v>506</v>
      </c>
      <c r="G4129" t="s">
        <v>507</v>
      </c>
      <c r="H4129" s="33">
        <v>29.42</v>
      </c>
      <c r="I4129" t="s">
        <v>508</v>
      </c>
      <c r="J4129" s="34">
        <f>ROUND(E4129/I4127* H4129,5)</f>
        <v>10.297000000000001</v>
      </c>
      <c r="K4129" s="35"/>
    </row>
    <row r="4130" spans="1:27" x14ac:dyDescent="0.25">
      <c r="D4130" s="36" t="s">
        <v>509</v>
      </c>
      <c r="E4130" s="35"/>
      <c r="H4130" s="35"/>
      <c r="K4130" s="33">
        <f>SUM(J4129:J4129)</f>
        <v>10.297000000000001</v>
      </c>
    </row>
    <row r="4131" spans="1:27" x14ac:dyDescent="0.25">
      <c r="B4131" s="23" t="s">
        <v>514</v>
      </c>
      <c r="E4131" s="35"/>
      <c r="H4131" s="35"/>
      <c r="K4131" s="35"/>
    </row>
    <row r="4132" spans="1:27" x14ac:dyDescent="0.25">
      <c r="B4132" t="s">
        <v>2216</v>
      </c>
      <c r="C4132" t="s">
        <v>90</v>
      </c>
      <c r="D4132" t="s">
        <v>2217</v>
      </c>
      <c r="E4132" s="32">
        <v>1</v>
      </c>
      <c r="G4132" t="s">
        <v>507</v>
      </c>
      <c r="H4132" s="33">
        <v>200</v>
      </c>
      <c r="I4132" t="s">
        <v>508</v>
      </c>
      <c r="J4132" s="34">
        <f>ROUND(E4132* H4132,5)</f>
        <v>200</v>
      </c>
      <c r="K4132" s="35"/>
    </row>
    <row r="4133" spans="1:27" x14ac:dyDescent="0.25">
      <c r="D4133" s="36" t="s">
        <v>523</v>
      </c>
      <c r="E4133" s="35"/>
      <c r="H4133" s="35"/>
      <c r="K4133" s="33">
        <f>SUM(J4132:J4132)</f>
        <v>200</v>
      </c>
    </row>
    <row r="4134" spans="1:27" x14ac:dyDescent="0.25">
      <c r="E4134" s="35"/>
      <c r="H4134" s="35"/>
      <c r="K4134" s="35"/>
    </row>
    <row r="4135" spans="1:27" x14ac:dyDescent="0.25">
      <c r="D4135" s="36" t="s">
        <v>525</v>
      </c>
      <c r="E4135" s="35"/>
      <c r="H4135" s="35">
        <v>1.5</v>
      </c>
      <c r="I4135" t="s">
        <v>526</v>
      </c>
      <c r="J4135">
        <f>ROUND(H4135/100*K4130,5)</f>
        <v>0.15445999999999999</v>
      </c>
      <c r="K4135" s="35"/>
    </row>
    <row r="4136" spans="1:27" x14ac:dyDescent="0.25">
      <c r="D4136" s="36" t="s">
        <v>524</v>
      </c>
      <c r="E4136" s="35"/>
      <c r="H4136" s="35"/>
      <c r="K4136" s="37">
        <f>SUM(J4128:J4135)</f>
        <v>210.45146</v>
      </c>
    </row>
    <row r="4137" spans="1:27" x14ac:dyDescent="0.25">
      <c r="D4137" s="36" t="s">
        <v>527</v>
      </c>
      <c r="E4137" s="35"/>
      <c r="H4137" s="35"/>
      <c r="K4137" s="37">
        <f>SUM(K4136:K4136)</f>
        <v>210.45146</v>
      </c>
    </row>
    <row r="4139" spans="1:27" ht="45" customHeight="1" x14ac:dyDescent="0.25">
      <c r="A4139" s="27" t="s">
        <v>2218</v>
      </c>
      <c r="B4139" s="27" t="s">
        <v>266</v>
      </c>
      <c r="C4139" s="28" t="s">
        <v>90</v>
      </c>
      <c r="D4139" s="7" t="s">
        <v>267</v>
      </c>
      <c r="E4139" s="6"/>
      <c r="F4139" s="6"/>
      <c r="G4139" s="28"/>
      <c r="H4139" s="30" t="s">
        <v>500</v>
      </c>
      <c r="I4139" s="5">
        <v>1</v>
      </c>
      <c r="J4139" s="4"/>
      <c r="K4139" s="31">
        <f>ROUND(K4149,2)</f>
        <v>433.82</v>
      </c>
      <c r="L4139" s="29" t="s">
        <v>2219</v>
      </c>
      <c r="M4139" s="28"/>
      <c r="N4139" s="28"/>
      <c r="O4139" s="28"/>
      <c r="P4139" s="28"/>
      <c r="Q4139" s="28"/>
      <c r="R4139" s="28"/>
      <c r="S4139" s="28"/>
      <c r="T4139" s="28"/>
      <c r="U4139" s="28"/>
      <c r="V4139" s="28"/>
      <c r="W4139" s="28"/>
      <c r="X4139" s="28"/>
      <c r="Y4139" s="28"/>
      <c r="Z4139" s="28"/>
      <c r="AA4139" s="28"/>
    </row>
    <row r="4140" spans="1:27" x14ac:dyDescent="0.25">
      <c r="B4140" s="23" t="s">
        <v>502</v>
      </c>
    </row>
    <row r="4141" spans="1:27" x14ac:dyDescent="0.25">
      <c r="B4141" t="s">
        <v>891</v>
      </c>
      <c r="C4141" t="s">
        <v>504</v>
      </c>
      <c r="D4141" t="s">
        <v>892</v>
      </c>
      <c r="E4141" s="32">
        <v>1</v>
      </c>
      <c r="F4141" t="s">
        <v>506</v>
      </c>
      <c r="G4141" t="s">
        <v>507</v>
      </c>
      <c r="H4141" s="33">
        <v>29.42</v>
      </c>
      <c r="I4141" t="s">
        <v>508</v>
      </c>
      <c r="J4141" s="34">
        <f>ROUND(E4141/I4139* H4141,5)</f>
        <v>29.42</v>
      </c>
      <c r="K4141" s="35"/>
    </row>
    <row r="4142" spans="1:27" x14ac:dyDescent="0.25">
      <c r="D4142" s="36" t="s">
        <v>509</v>
      </c>
      <c r="E4142" s="35"/>
      <c r="H4142" s="35"/>
      <c r="K4142" s="33">
        <f>SUM(J4141:J4141)</f>
        <v>29.42</v>
      </c>
    </row>
    <row r="4143" spans="1:27" x14ac:dyDescent="0.25">
      <c r="B4143" s="23" t="s">
        <v>514</v>
      </c>
      <c r="E4143" s="35"/>
      <c r="H4143" s="35"/>
      <c r="K4143" s="35"/>
    </row>
    <row r="4144" spans="1:27" x14ac:dyDescent="0.25">
      <c r="B4144" t="s">
        <v>2220</v>
      </c>
      <c r="C4144" t="s">
        <v>90</v>
      </c>
      <c r="D4144" t="s">
        <v>2221</v>
      </c>
      <c r="E4144" s="32">
        <v>1</v>
      </c>
      <c r="G4144" t="s">
        <v>507</v>
      </c>
      <c r="H4144" s="33">
        <v>403.96</v>
      </c>
      <c r="I4144" t="s">
        <v>508</v>
      </c>
      <c r="J4144" s="34">
        <f>ROUND(E4144* H4144,5)</f>
        <v>403.96</v>
      </c>
      <c r="K4144" s="35"/>
    </row>
    <row r="4145" spans="1:27" x14ac:dyDescent="0.25">
      <c r="D4145" s="36" t="s">
        <v>523</v>
      </c>
      <c r="E4145" s="35"/>
      <c r="H4145" s="35"/>
      <c r="K4145" s="33">
        <f>SUM(J4144:J4144)</f>
        <v>403.96</v>
      </c>
    </row>
    <row r="4146" spans="1:27" x14ac:dyDescent="0.25">
      <c r="E4146" s="35"/>
      <c r="H4146" s="35"/>
      <c r="K4146" s="35"/>
    </row>
    <row r="4147" spans="1:27" x14ac:dyDescent="0.25">
      <c r="D4147" s="36" t="s">
        <v>525</v>
      </c>
      <c r="E4147" s="35"/>
      <c r="H4147" s="35">
        <v>1.5</v>
      </c>
      <c r="I4147" t="s">
        <v>526</v>
      </c>
      <c r="J4147">
        <f>ROUND(H4147/100*K4142,5)</f>
        <v>0.44130000000000003</v>
      </c>
      <c r="K4147" s="35"/>
    </row>
    <row r="4148" spans="1:27" x14ac:dyDescent="0.25">
      <c r="D4148" s="36" t="s">
        <v>524</v>
      </c>
      <c r="E4148" s="35"/>
      <c r="H4148" s="35"/>
      <c r="K4148" s="37">
        <f>SUM(J4140:J4147)</f>
        <v>433.82130000000001</v>
      </c>
    </row>
    <row r="4149" spans="1:27" x14ac:dyDescent="0.25">
      <c r="D4149" s="36" t="s">
        <v>527</v>
      </c>
      <c r="E4149" s="35"/>
      <c r="H4149" s="35"/>
      <c r="K4149" s="37">
        <f>SUM(K4148:K4148)</f>
        <v>433.82130000000001</v>
      </c>
    </row>
    <row r="4151" spans="1:27" ht="45" customHeight="1" x14ac:dyDescent="0.25">
      <c r="A4151" s="27" t="s">
        <v>2222</v>
      </c>
      <c r="B4151" s="27" t="s">
        <v>260</v>
      </c>
      <c r="C4151" s="28" t="s">
        <v>90</v>
      </c>
      <c r="D4151" s="7" t="s">
        <v>261</v>
      </c>
      <c r="E4151" s="6"/>
      <c r="F4151" s="6"/>
      <c r="G4151" s="28"/>
      <c r="H4151" s="30" t="s">
        <v>500</v>
      </c>
      <c r="I4151" s="5">
        <v>1</v>
      </c>
      <c r="J4151" s="4"/>
      <c r="K4151" s="31">
        <f>ROUND(K4161,2)</f>
        <v>231.77</v>
      </c>
      <c r="L4151" s="29" t="s">
        <v>2223</v>
      </c>
      <c r="M4151" s="28"/>
      <c r="N4151" s="28"/>
      <c r="O4151" s="28"/>
      <c r="P4151" s="28"/>
      <c r="Q4151" s="28"/>
      <c r="R4151" s="28"/>
      <c r="S4151" s="28"/>
      <c r="T4151" s="28"/>
      <c r="U4151" s="28"/>
      <c r="V4151" s="28"/>
      <c r="W4151" s="28"/>
      <c r="X4151" s="28"/>
      <c r="Y4151" s="28"/>
      <c r="Z4151" s="28"/>
      <c r="AA4151" s="28"/>
    </row>
    <row r="4152" spans="1:27" x14ac:dyDescent="0.25">
      <c r="B4152" s="23" t="s">
        <v>502</v>
      </c>
    </row>
    <row r="4153" spans="1:27" x14ac:dyDescent="0.25">
      <c r="B4153" t="s">
        <v>891</v>
      </c>
      <c r="C4153" t="s">
        <v>504</v>
      </c>
      <c r="D4153" t="s">
        <v>892</v>
      </c>
      <c r="E4153" s="32">
        <v>0.35</v>
      </c>
      <c r="F4153" t="s">
        <v>506</v>
      </c>
      <c r="G4153" t="s">
        <v>507</v>
      </c>
      <c r="H4153" s="33">
        <v>29.42</v>
      </c>
      <c r="I4153" t="s">
        <v>508</v>
      </c>
      <c r="J4153" s="34">
        <f>ROUND(E4153/I4151* H4153,5)</f>
        <v>10.297000000000001</v>
      </c>
      <c r="K4153" s="35"/>
    </row>
    <row r="4154" spans="1:27" x14ac:dyDescent="0.25">
      <c r="D4154" s="36" t="s">
        <v>509</v>
      </c>
      <c r="E4154" s="35"/>
      <c r="H4154" s="35"/>
      <c r="K4154" s="33">
        <f>SUM(J4153:J4153)</f>
        <v>10.297000000000001</v>
      </c>
    </row>
    <row r="4155" spans="1:27" x14ac:dyDescent="0.25">
      <c r="B4155" s="23" t="s">
        <v>514</v>
      </c>
      <c r="E4155" s="35"/>
      <c r="H4155" s="35"/>
      <c r="K4155" s="35"/>
    </row>
    <row r="4156" spans="1:27" x14ac:dyDescent="0.25">
      <c r="B4156" t="s">
        <v>2224</v>
      </c>
      <c r="C4156" t="s">
        <v>90</v>
      </c>
      <c r="D4156" t="s">
        <v>2225</v>
      </c>
      <c r="E4156" s="32">
        <v>1</v>
      </c>
      <c r="G4156" t="s">
        <v>507</v>
      </c>
      <c r="H4156" s="33">
        <v>221.32</v>
      </c>
      <c r="I4156" t="s">
        <v>508</v>
      </c>
      <c r="J4156" s="34">
        <f>ROUND(E4156* H4156,5)</f>
        <v>221.32</v>
      </c>
      <c r="K4156" s="35"/>
    </row>
    <row r="4157" spans="1:27" x14ac:dyDescent="0.25">
      <c r="D4157" s="36" t="s">
        <v>523</v>
      </c>
      <c r="E4157" s="35"/>
      <c r="H4157" s="35"/>
      <c r="K4157" s="33">
        <f>SUM(J4156:J4156)</f>
        <v>221.32</v>
      </c>
    </row>
    <row r="4158" spans="1:27" x14ac:dyDescent="0.25">
      <c r="E4158" s="35"/>
      <c r="H4158" s="35"/>
      <c r="K4158" s="35"/>
    </row>
    <row r="4159" spans="1:27" x14ac:dyDescent="0.25">
      <c r="D4159" s="36" t="s">
        <v>525</v>
      </c>
      <c r="E4159" s="35"/>
      <c r="H4159" s="35">
        <v>1.5</v>
      </c>
      <c r="I4159" t="s">
        <v>526</v>
      </c>
      <c r="J4159">
        <f>ROUND(H4159/100*K4154,5)</f>
        <v>0.15445999999999999</v>
      </c>
      <c r="K4159" s="35"/>
    </row>
    <row r="4160" spans="1:27" x14ac:dyDescent="0.25">
      <c r="D4160" s="36" t="s">
        <v>524</v>
      </c>
      <c r="E4160" s="35"/>
      <c r="H4160" s="35"/>
      <c r="K4160" s="37">
        <f>SUM(J4152:J4159)</f>
        <v>231.77145999999999</v>
      </c>
    </row>
    <row r="4161" spans="1:27" x14ac:dyDescent="0.25">
      <c r="D4161" s="36" t="s">
        <v>527</v>
      </c>
      <c r="E4161" s="35"/>
      <c r="H4161" s="35"/>
      <c r="K4161" s="37">
        <f>SUM(K4160:K4160)</f>
        <v>231.77145999999999</v>
      </c>
    </row>
    <row r="4163" spans="1:27" ht="45" customHeight="1" x14ac:dyDescent="0.25">
      <c r="A4163" s="27" t="s">
        <v>2226</v>
      </c>
      <c r="B4163" s="27" t="s">
        <v>262</v>
      </c>
      <c r="C4163" s="28" t="s">
        <v>90</v>
      </c>
      <c r="D4163" s="7" t="s">
        <v>263</v>
      </c>
      <c r="E4163" s="6"/>
      <c r="F4163" s="6"/>
      <c r="G4163" s="28"/>
      <c r="H4163" s="30" t="s">
        <v>500</v>
      </c>
      <c r="I4163" s="5">
        <v>1</v>
      </c>
      <c r="J4163" s="4"/>
      <c r="K4163" s="31">
        <f>ROUND(K4173,2)</f>
        <v>110.11</v>
      </c>
      <c r="L4163" s="29" t="s">
        <v>2227</v>
      </c>
      <c r="M4163" s="28"/>
      <c r="N4163" s="28"/>
      <c r="O4163" s="28"/>
      <c r="P4163" s="28"/>
      <c r="Q4163" s="28"/>
      <c r="R4163" s="28"/>
      <c r="S4163" s="28"/>
      <c r="T4163" s="28"/>
      <c r="U4163" s="28"/>
      <c r="V4163" s="28"/>
      <c r="W4163" s="28"/>
      <c r="X4163" s="28"/>
      <c r="Y4163" s="28"/>
      <c r="Z4163" s="28"/>
      <c r="AA4163" s="28"/>
    </row>
    <row r="4164" spans="1:27" x14ac:dyDescent="0.25">
      <c r="B4164" s="23" t="s">
        <v>502</v>
      </c>
    </row>
    <row r="4165" spans="1:27" x14ac:dyDescent="0.25">
      <c r="B4165" t="s">
        <v>891</v>
      </c>
      <c r="C4165" t="s">
        <v>504</v>
      </c>
      <c r="D4165" t="s">
        <v>892</v>
      </c>
      <c r="E4165" s="32">
        <v>0.25</v>
      </c>
      <c r="F4165" t="s">
        <v>506</v>
      </c>
      <c r="G4165" t="s">
        <v>507</v>
      </c>
      <c r="H4165" s="33">
        <v>29.42</v>
      </c>
      <c r="I4165" t="s">
        <v>508</v>
      </c>
      <c r="J4165" s="34">
        <f>ROUND(E4165/I4163* H4165,5)</f>
        <v>7.3550000000000004</v>
      </c>
      <c r="K4165" s="35"/>
    </row>
    <row r="4166" spans="1:27" x14ac:dyDescent="0.25">
      <c r="D4166" s="36" t="s">
        <v>509</v>
      </c>
      <c r="E4166" s="35"/>
      <c r="H4166" s="35"/>
      <c r="K4166" s="33">
        <f>SUM(J4165:J4165)</f>
        <v>7.3550000000000004</v>
      </c>
    </row>
    <row r="4167" spans="1:27" x14ac:dyDescent="0.25">
      <c r="B4167" s="23" t="s">
        <v>514</v>
      </c>
      <c r="E4167" s="35"/>
      <c r="H4167" s="35"/>
      <c r="K4167" s="35"/>
    </row>
    <row r="4168" spans="1:27" x14ac:dyDescent="0.25">
      <c r="B4168" t="s">
        <v>2228</v>
      </c>
      <c r="C4168" t="s">
        <v>90</v>
      </c>
      <c r="D4168" t="s">
        <v>2229</v>
      </c>
      <c r="E4168" s="32">
        <v>1</v>
      </c>
      <c r="G4168" t="s">
        <v>507</v>
      </c>
      <c r="H4168" s="33">
        <v>102.64</v>
      </c>
      <c r="I4168" t="s">
        <v>508</v>
      </c>
      <c r="J4168" s="34">
        <f>ROUND(E4168* H4168,5)</f>
        <v>102.64</v>
      </c>
      <c r="K4168" s="35"/>
    </row>
    <row r="4169" spans="1:27" x14ac:dyDescent="0.25">
      <c r="D4169" s="36" t="s">
        <v>523</v>
      </c>
      <c r="E4169" s="35"/>
      <c r="H4169" s="35"/>
      <c r="K4169" s="33">
        <f>SUM(J4168:J4168)</f>
        <v>102.64</v>
      </c>
    </row>
    <row r="4170" spans="1:27" x14ac:dyDescent="0.25">
      <c r="E4170" s="35"/>
      <c r="H4170" s="35"/>
      <c r="K4170" s="35"/>
    </row>
    <row r="4171" spans="1:27" x14ac:dyDescent="0.25">
      <c r="D4171" s="36" t="s">
        <v>525</v>
      </c>
      <c r="E4171" s="35"/>
      <c r="H4171" s="35">
        <v>1.5</v>
      </c>
      <c r="I4171" t="s">
        <v>526</v>
      </c>
      <c r="J4171">
        <f>ROUND(H4171/100*K4166,5)</f>
        <v>0.11033</v>
      </c>
      <c r="K4171" s="35"/>
    </row>
    <row r="4172" spans="1:27" x14ac:dyDescent="0.25">
      <c r="D4172" s="36" t="s">
        <v>524</v>
      </c>
      <c r="E4172" s="35"/>
      <c r="H4172" s="35"/>
      <c r="K4172" s="37">
        <f>SUM(J4164:J4171)</f>
        <v>110.10533000000001</v>
      </c>
    </row>
    <row r="4173" spans="1:27" x14ac:dyDescent="0.25">
      <c r="D4173" s="36" t="s">
        <v>527</v>
      </c>
      <c r="E4173" s="35"/>
      <c r="H4173" s="35"/>
      <c r="K4173" s="37">
        <f>SUM(K4172:K4172)</f>
        <v>110.10533000000001</v>
      </c>
    </row>
    <row r="4175" spans="1:27" ht="45" customHeight="1" x14ac:dyDescent="0.25">
      <c r="A4175" s="27" t="s">
        <v>2230</v>
      </c>
      <c r="B4175" s="27" t="s">
        <v>268</v>
      </c>
      <c r="C4175" s="28" t="s">
        <v>90</v>
      </c>
      <c r="D4175" s="7" t="s">
        <v>269</v>
      </c>
      <c r="E4175" s="6"/>
      <c r="F4175" s="6"/>
      <c r="G4175" s="28"/>
      <c r="H4175" s="30" t="s">
        <v>500</v>
      </c>
      <c r="I4175" s="5">
        <v>7.9379999999999997</v>
      </c>
      <c r="J4175" s="4"/>
      <c r="K4175" s="31">
        <f>ROUND(K4185,2)</f>
        <v>52.94</v>
      </c>
      <c r="L4175" s="29" t="s">
        <v>2231</v>
      </c>
      <c r="M4175" s="28"/>
      <c r="N4175" s="28"/>
      <c r="O4175" s="28"/>
      <c r="P4175" s="28"/>
      <c r="Q4175" s="28"/>
      <c r="R4175" s="28"/>
      <c r="S4175" s="28"/>
      <c r="T4175" s="28"/>
      <c r="U4175" s="28"/>
      <c r="V4175" s="28"/>
      <c r="W4175" s="28"/>
      <c r="X4175" s="28"/>
      <c r="Y4175" s="28"/>
      <c r="Z4175" s="28"/>
      <c r="AA4175" s="28"/>
    </row>
    <row r="4176" spans="1:27" x14ac:dyDescent="0.25">
      <c r="B4176" s="23" t="s">
        <v>502</v>
      </c>
    </row>
    <row r="4177" spans="1:27" x14ac:dyDescent="0.25">
      <c r="B4177" t="s">
        <v>891</v>
      </c>
      <c r="C4177" t="s">
        <v>504</v>
      </c>
      <c r="D4177" t="s">
        <v>892</v>
      </c>
      <c r="E4177" s="32">
        <v>0.25</v>
      </c>
      <c r="F4177" t="s">
        <v>506</v>
      </c>
      <c r="G4177" t="s">
        <v>507</v>
      </c>
      <c r="H4177" s="33">
        <v>29.42</v>
      </c>
      <c r="I4177" t="s">
        <v>508</v>
      </c>
      <c r="J4177" s="34">
        <f>ROUND(E4177/I4175* H4177,5)</f>
        <v>0.92656000000000005</v>
      </c>
      <c r="K4177" s="35"/>
    </row>
    <row r="4178" spans="1:27" x14ac:dyDescent="0.25">
      <c r="D4178" s="36" t="s">
        <v>509</v>
      </c>
      <c r="E4178" s="35"/>
      <c r="H4178" s="35"/>
      <c r="K4178" s="33">
        <f>SUM(J4177:J4177)</f>
        <v>0.92656000000000005</v>
      </c>
    </row>
    <row r="4179" spans="1:27" x14ac:dyDescent="0.25">
      <c r="B4179" s="23" t="s">
        <v>514</v>
      </c>
      <c r="E4179" s="35"/>
      <c r="H4179" s="35"/>
      <c r="K4179" s="35"/>
    </row>
    <row r="4180" spans="1:27" x14ac:dyDescent="0.25">
      <c r="B4180" t="s">
        <v>2232</v>
      </c>
      <c r="C4180" t="s">
        <v>90</v>
      </c>
      <c r="D4180" t="s">
        <v>2233</v>
      </c>
      <c r="E4180" s="32">
        <v>1</v>
      </c>
      <c r="G4180" t="s">
        <v>507</v>
      </c>
      <c r="H4180" s="33">
        <v>52</v>
      </c>
      <c r="I4180" t="s">
        <v>508</v>
      </c>
      <c r="J4180" s="34">
        <f>ROUND(E4180* H4180,5)</f>
        <v>52</v>
      </c>
      <c r="K4180" s="35"/>
    </row>
    <row r="4181" spans="1:27" x14ac:dyDescent="0.25">
      <c r="D4181" s="36" t="s">
        <v>523</v>
      </c>
      <c r="E4181" s="35"/>
      <c r="H4181" s="35"/>
      <c r="K4181" s="33">
        <f>SUM(J4180:J4180)</f>
        <v>52</v>
      </c>
    </row>
    <row r="4182" spans="1:27" x14ac:dyDescent="0.25">
      <c r="E4182" s="35"/>
      <c r="H4182" s="35"/>
      <c r="K4182" s="35"/>
    </row>
    <row r="4183" spans="1:27" x14ac:dyDescent="0.25">
      <c r="D4183" s="36" t="s">
        <v>525</v>
      </c>
      <c r="E4183" s="35"/>
      <c r="H4183" s="35">
        <v>1.5</v>
      </c>
      <c r="I4183" t="s">
        <v>526</v>
      </c>
      <c r="J4183">
        <f>ROUND(H4183/100*K4178,5)</f>
        <v>1.3899999999999999E-2</v>
      </c>
      <c r="K4183" s="35"/>
    </row>
    <row r="4184" spans="1:27" x14ac:dyDescent="0.25">
      <c r="D4184" s="36" t="s">
        <v>524</v>
      </c>
      <c r="E4184" s="35"/>
      <c r="H4184" s="35"/>
      <c r="K4184" s="37">
        <f>SUM(J4176:J4183)</f>
        <v>52.940460000000002</v>
      </c>
    </row>
    <row r="4185" spans="1:27" x14ac:dyDescent="0.25">
      <c r="D4185" s="36" t="s">
        <v>527</v>
      </c>
      <c r="E4185" s="35"/>
      <c r="H4185" s="35"/>
      <c r="K4185" s="37">
        <f>SUM(K4184:K4184)</f>
        <v>52.940460000000002</v>
      </c>
    </row>
    <row r="4187" spans="1:27" ht="45" customHeight="1" x14ac:dyDescent="0.25">
      <c r="A4187" s="27" t="s">
        <v>2234</v>
      </c>
      <c r="B4187" s="27" t="s">
        <v>407</v>
      </c>
      <c r="C4187" s="28" t="s">
        <v>90</v>
      </c>
      <c r="D4187" s="7" t="s">
        <v>408</v>
      </c>
      <c r="E4187" s="6"/>
      <c r="F4187" s="6"/>
      <c r="G4187" s="28"/>
      <c r="H4187" s="30" t="s">
        <v>500</v>
      </c>
      <c r="I4187" s="5">
        <v>1</v>
      </c>
      <c r="J4187" s="4"/>
      <c r="K4187" s="31">
        <f>ROUND(K4198,2)</f>
        <v>104.52</v>
      </c>
      <c r="L4187" s="29" t="s">
        <v>2235</v>
      </c>
      <c r="M4187" s="28"/>
      <c r="N4187" s="28"/>
      <c r="O4187" s="28"/>
      <c r="P4187" s="28"/>
      <c r="Q4187" s="28"/>
      <c r="R4187" s="28"/>
      <c r="S4187" s="28"/>
      <c r="T4187" s="28"/>
      <c r="U4187" s="28"/>
      <c r="V4187" s="28"/>
      <c r="W4187" s="28"/>
      <c r="X4187" s="28"/>
      <c r="Y4187" s="28"/>
      <c r="Z4187" s="28"/>
      <c r="AA4187" s="28"/>
    </row>
    <row r="4188" spans="1:27" x14ac:dyDescent="0.25">
      <c r="B4188" s="23" t="s">
        <v>502</v>
      </c>
    </row>
    <row r="4189" spans="1:27" x14ac:dyDescent="0.25">
      <c r="B4189" t="s">
        <v>1301</v>
      </c>
      <c r="C4189" t="s">
        <v>504</v>
      </c>
      <c r="D4189" t="s">
        <v>1302</v>
      </c>
      <c r="E4189" s="32">
        <v>0.25</v>
      </c>
      <c r="F4189" t="s">
        <v>506</v>
      </c>
      <c r="G4189" t="s">
        <v>507</v>
      </c>
      <c r="H4189" s="33">
        <v>30.41</v>
      </c>
      <c r="I4189" t="s">
        <v>508</v>
      </c>
      <c r="J4189" s="34">
        <f>ROUND(E4189/I4187* H4189,5)</f>
        <v>7.6025</v>
      </c>
      <c r="K4189" s="35"/>
    </row>
    <row r="4190" spans="1:27" x14ac:dyDescent="0.25">
      <c r="B4190" t="s">
        <v>1299</v>
      </c>
      <c r="C4190" t="s">
        <v>504</v>
      </c>
      <c r="D4190" t="s">
        <v>1300</v>
      </c>
      <c r="E4190" s="32">
        <v>0.25</v>
      </c>
      <c r="F4190" t="s">
        <v>506</v>
      </c>
      <c r="G4190" t="s">
        <v>507</v>
      </c>
      <c r="H4190" s="33">
        <v>26.08</v>
      </c>
      <c r="I4190" t="s">
        <v>508</v>
      </c>
      <c r="J4190" s="34">
        <f>ROUND(E4190/I4187* H4190,5)</f>
        <v>6.52</v>
      </c>
      <c r="K4190" s="35"/>
    </row>
    <row r="4191" spans="1:27" x14ac:dyDescent="0.25">
      <c r="D4191" s="36" t="s">
        <v>509</v>
      </c>
      <c r="E4191" s="35"/>
      <c r="H4191" s="35"/>
      <c r="K4191" s="33">
        <f>SUM(J4189:J4190)</f>
        <v>14.122499999999999</v>
      </c>
    </row>
    <row r="4192" spans="1:27" x14ac:dyDescent="0.25">
      <c r="B4192" s="23" t="s">
        <v>514</v>
      </c>
      <c r="E4192" s="35"/>
      <c r="H4192" s="35"/>
      <c r="K4192" s="35"/>
    </row>
    <row r="4193" spans="1:27" x14ac:dyDescent="0.25">
      <c r="B4193" t="s">
        <v>2236</v>
      </c>
      <c r="C4193" t="s">
        <v>90</v>
      </c>
      <c r="D4193" t="s">
        <v>2237</v>
      </c>
      <c r="E4193" s="32">
        <v>1</v>
      </c>
      <c r="G4193" t="s">
        <v>507</v>
      </c>
      <c r="H4193" s="33">
        <v>90.19</v>
      </c>
      <c r="I4193" t="s">
        <v>508</v>
      </c>
      <c r="J4193" s="34">
        <f>ROUND(E4193* H4193,5)</f>
        <v>90.19</v>
      </c>
      <c r="K4193" s="35"/>
    </row>
    <row r="4194" spans="1:27" x14ac:dyDescent="0.25">
      <c r="D4194" s="36" t="s">
        <v>523</v>
      </c>
      <c r="E4194" s="35"/>
      <c r="H4194" s="35"/>
      <c r="K4194" s="33">
        <f>SUM(J4193:J4193)</f>
        <v>90.19</v>
      </c>
    </row>
    <row r="4195" spans="1:27" x14ac:dyDescent="0.25">
      <c r="E4195" s="35"/>
      <c r="H4195" s="35"/>
      <c r="K4195" s="35"/>
    </row>
    <row r="4196" spans="1:27" x14ac:dyDescent="0.25">
      <c r="D4196" s="36" t="s">
        <v>525</v>
      </c>
      <c r="E4196" s="35"/>
      <c r="H4196" s="35">
        <v>1.5</v>
      </c>
      <c r="I4196" t="s">
        <v>526</v>
      </c>
      <c r="J4196">
        <f>ROUND(H4196/100*K4191,5)</f>
        <v>0.21184</v>
      </c>
      <c r="K4196" s="35"/>
    </row>
    <row r="4197" spans="1:27" x14ac:dyDescent="0.25">
      <c r="D4197" s="36" t="s">
        <v>524</v>
      </c>
      <c r="E4197" s="35"/>
      <c r="H4197" s="35"/>
      <c r="K4197" s="37">
        <f>SUM(J4188:J4196)</f>
        <v>104.52434</v>
      </c>
    </row>
    <row r="4198" spans="1:27" x14ac:dyDescent="0.25">
      <c r="D4198" s="36" t="s">
        <v>527</v>
      </c>
      <c r="E4198" s="35"/>
      <c r="H4198" s="35"/>
      <c r="K4198" s="37">
        <f>SUM(K4197:K4197)</f>
        <v>104.52434</v>
      </c>
    </row>
    <row r="4200" spans="1:27" ht="45" customHeight="1" x14ac:dyDescent="0.25">
      <c r="A4200" s="27" t="s">
        <v>2238</v>
      </c>
      <c r="B4200" s="27" t="s">
        <v>245</v>
      </c>
      <c r="C4200" s="28" t="s">
        <v>90</v>
      </c>
      <c r="D4200" s="7" t="s">
        <v>246</v>
      </c>
      <c r="E4200" s="6"/>
      <c r="F4200" s="6"/>
      <c r="G4200" s="28"/>
      <c r="H4200" s="30" t="s">
        <v>500</v>
      </c>
      <c r="I4200" s="5">
        <v>1</v>
      </c>
      <c r="J4200" s="4"/>
      <c r="K4200" s="31">
        <f>ROUND(K4211,2)</f>
        <v>956.89</v>
      </c>
      <c r="L4200" s="29" t="s">
        <v>2239</v>
      </c>
      <c r="M4200" s="28"/>
      <c r="N4200" s="28"/>
      <c r="O4200" s="28"/>
      <c r="P4200" s="28"/>
      <c r="Q4200" s="28"/>
      <c r="R4200" s="28"/>
      <c r="S4200" s="28"/>
      <c r="T4200" s="28"/>
      <c r="U4200" s="28"/>
      <c r="V4200" s="28"/>
      <c r="W4200" s="28"/>
      <c r="X4200" s="28"/>
      <c r="Y4200" s="28"/>
      <c r="Z4200" s="28"/>
      <c r="AA4200" s="28"/>
    </row>
    <row r="4201" spans="1:27" x14ac:dyDescent="0.25">
      <c r="B4201" s="23" t="s">
        <v>502</v>
      </c>
    </row>
    <row r="4202" spans="1:27" x14ac:dyDescent="0.25">
      <c r="B4202" t="s">
        <v>624</v>
      </c>
      <c r="C4202" t="s">
        <v>504</v>
      </c>
      <c r="D4202" t="s">
        <v>625</v>
      </c>
      <c r="E4202" s="32">
        <v>3</v>
      </c>
      <c r="F4202" t="s">
        <v>506</v>
      </c>
      <c r="G4202" t="s">
        <v>507</v>
      </c>
      <c r="H4202" s="33">
        <v>24.55</v>
      </c>
      <c r="I4202" t="s">
        <v>508</v>
      </c>
      <c r="J4202" s="34">
        <f>ROUND(E4202/I4200* H4202,5)</f>
        <v>73.650000000000006</v>
      </c>
      <c r="K4202" s="35"/>
    </row>
    <row r="4203" spans="1:27" x14ac:dyDescent="0.25">
      <c r="B4203" t="s">
        <v>626</v>
      </c>
      <c r="C4203" t="s">
        <v>504</v>
      </c>
      <c r="D4203" t="s">
        <v>627</v>
      </c>
      <c r="E4203" s="32">
        <v>3</v>
      </c>
      <c r="F4203" t="s">
        <v>506</v>
      </c>
      <c r="G4203" t="s">
        <v>507</v>
      </c>
      <c r="H4203" s="33">
        <v>29.42</v>
      </c>
      <c r="I4203" t="s">
        <v>508</v>
      </c>
      <c r="J4203" s="34">
        <f>ROUND(E4203/I4200* H4203,5)</f>
        <v>88.26</v>
      </c>
      <c r="K4203" s="35"/>
    </row>
    <row r="4204" spans="1:27" x14ac:dyDescent="0.25">
      <c r="D4204" s="36" t="s">
        <v>509</v>
      </c>
      <c r="E4204" s="35"/>
      <c r="H4204" s="35"/>
      <c r="K4204" s="33">
        <f>SUM(J4202:J4203)</f>
        <v>161.91000000000003</v>
      </c>
    </row>
    <row r="4205" spans="1:27" x14ac:dyDescent="0.25">
      <c r="B4205" s="23" t="s">
        <v>514</v>
      </c>
      <c r="E4205" s="35"/>
      <c r="H4205" s="35"/>
      <c r="K4205" s="35"/>
    </row>
    <row r="4206" spans="1:27" x14ac:dyDescent="0.25">
      <c r="B4206" t="s">
        <v>2240</v>
      </c>
      <c r="C4206" t="s">
        <v>90</v>
      </c>
      <c r="D4206" t="s">
        <v>2241</v>
      </c>
      <c r="E4206" s="32">
        <v>1</v>
      </c>
      <c r="G4206" t="s">
        <v>507</v>
      </c>
      <c r="H4206" s="33">
        <v>790.93</v>
      </c>
      <c r="I4206" t="s">
        <v>508</v>
      </c>
      <c r="J4206" s="34">
        <f>ROUND(E4206* H4206,5)</f>
        <v>790.93</v>
      </c>
      <c r="K4206" s="35"/>
    </row>
    <row r="4207" spans="1:27" x14ac:dyDescent="0.25">
      <c r="D4207" s="36" t="s">
        <v>523</v>
      </c>
      <c r="E4207" s="35"/>
      <c r="H4207" s="35"/>
      <c r="K4207" s="33">
        <f>SUM(J4206:J4206)</f>
        <v>790.93</v>
      </c>
    </row>
    <row r="4208" spans="1:27" x14ac:dyDescent="0.25">
      <c r="E4208" s="35"/>
      <c r="H4208" s="35"/>
      <c r="K4208" s="35"/>
    </row>
    <row r="4209" spans="1:27" x14ac:dyDescent="0.25">
      <c r="D4209" s="36" t="s">
        <v>525</v>
      </c>
      <c r="E4209" s="35"/>
      <c r="H4209" s="35">
        <v>2.5</v>
      </c>
      <c r="I4209" t="s">
        <v>526</v>
      </c>
      <c r="J4209">
        <f>ROUND(H4209/100*K4204,5)</f>
        <v>4.0477499999999997</v>
      </c>
      <c r="K4209" s="35"/>
    </row>
    <row r="4210" spans="1:27" x14ac:dyDescent="0.25">
      <c r="D4210" s="36" t="s">
        <v>524</v>
      </c>
      <c r="E4210" s="35"/>
      <c r="H4210" s="35"/>
      <c r="K4210" s="37">
        <f>SUM(J4201:J4209)</f>
        <v>956.88774999999987</v>
      </c>
    </row>
    <row r="4211" spans="1:27" x14ac:dyDescent="0.25">
      <c r="D4211" s="36" t="s">
        <v>527</v>
      </c>
      <c r="E4211" s="35"/>
      <c r="H4211" s="35"/>
      <c r="K4211" s="37">
        <f>SUM(K4210:K4210)</f>
        <v>956.88774999999987</v>
      </c>
    </row>
    <row r="4213" spans="1:27" ht="45" customHeight="1" x14ac:dyDescent="0.25">
      <c r="A4213" s="27" t="s">
        <v>2242</v>
      </c>
      <c r="B4213" s="27" t="s">
        <v>409</v>
      </c>
      <c r="C4213" s="28" t="s">
        <v>90</v>
      </c>
      <c r="D4213" s="7" t="s">
        <v>410</v>
      </c>
      <c r="E4213" s="6"/>
      <c r="F4213" s="6"/>
      <c r="G4213" s="28"/>
      <c r="H4213" s="30" t="s">
        <v>500</v>
      </c>
      <c r="I4213" s="5">
        <v>1</v>
      </c>
      <c r="J4213" s="4"/>
      <c r="K4213" s="31">
        <f>ROUND(K4224,2)</f>
        <v>549.27</v>
      </c>
      <c r="L4213" s="29" t="s">
        <v>2243</v>
      </c>
      <c r="M4213" s="28"/>
      <c r="N4213" s="28"/>
      <c r="O4213" s="28"/>
      <c r="P4213" s="28"/>
      <c r="Q4213" s="28"/>
      <c r="R4213" s="28"/>
      <c r="S4213" s="28"/>
      <c r="T4213" s="28"/>
      <c r="U4213" s="28"/>
      <c r="V4213" s="28"/>
      <c r="W4213" s="28"/>
      <c r="X4213" s="28"/>
      <c r="Y4213" s="28"/>
      <c r="Z4213" s="28"/>
      <c r="AA4213" s="28"/>
    </row>
    <row r="4214" spans="1:27" x14ac:dyDescent="0.25">
      <c r="B4214" s="23" t="s">
        <v>502</v>
      </c>
    </row>
    <row r="4215" spans="1:27" x14ac:dyDescent="0.25">
      <c r="B4215" t="s">
        <v>1301</v>
      </c>
      <c r="C4215" t="s">
        <v>504</v>
      </c>
      <c r="D4215" t="s">
        <v>1302</v>
      </c>
      <c r="E4215" s="32">
        <v>0.2</v>
      </c>
      <c r="F4215" t="s">
        <v>506</v>
      </c>
      <c r="G4215" t="s">
        <v>507</v>
      </c>
      <c r="H4215" s="33">
        <v>30.41</v>
      </c>
      <c r="I4215" t="s">
        <v>508</v>
      </c>
      <c r="J4215" s="34">
        <f>ROUND(E4215/I4213* H4215,5)</f>
        <v>6.0819999999999999</v>
      </c>
      <c r="K4215" s="35"/>
    </row>
    <row r="4216" spans="1:27" x14ac:dyDescent="0.25">
      <c r="B4216" t="s">
        <v>1299</v>
      </c>
      <c r="C4216" t="s">
        <v>504</v>
      </c>
      <c r="D4216" t="s">
        <v>1300</v>
      </c>
      <c r="E4216" s="32">
        <v>0.05</v>
      </c>
      <c r="F4216" t="s">
        <v>506</v>
      </c>
      <c r="G4216" t="s">
        <v>507</v>
      </c>
      <c r="H4216" s="33">
        <v>26.08</v>
      </c>
      <c r="I4216" t="s">
        <v>508</v>
      </c>
      <c r="J4216" s="34">
        <f>ROUND(E4216/I4213* H4216,5)</f>
        <v>1.304</v>
      </c>
      <c r="K4216" s="35"/>
    </row>
    <row r="4217" spans="1:27" x14ac:dyDescent="0.25">
      <c r="D4217" s="36" t="s">
        <v>509</v>
      </c>
      <c r="E4217" s="35"/>
      <c r="H4217" s="35"/>
      <c r="K4217" s="33">
        <f>SUM(J4215:J4216)</f>
        <v>7.3860000000000001</v>
      </c>
    </row>
    <row r="4218" spans="1:27" x14ac:dyDescent="0.25">
      <c r="B4218" s="23" t="s">
        <v>514</v>
      </c>
      <c r="E4218" s="35"/>
      <c r="H4218" s="35"/>
      <c r="K4218" s="35"/>
    </row>
    <row r="4219" spans="1:27" x14ac:dyDescent="0.25">
      <c r="B4219" t="s">
        <v>2244</v>
      </c>
      <c r="C4219" t="s">
        <v>90</v>
      </c>
      <c r="D4219" t="s">
        <v>2245</v>
      </c>
      <c r="E4219" s="32">
        <v>1</v>
      </c>
      <c r="G4219" t="s">
        <v>507</v>
      </c>
      <c r="H4219" s="33">
        <v>541.77</v>
      </c>
      <c r="I4219" t="s">
        <v>508</v>
      </c>
      <c r="J4219" s="34">
        <f>ROUND(E4219* H4219,5)</f>
        <v>541.77</v>
      </c>
      <c r="K4219" s="35"/>
    </row>
    <row r="4220" spans="1:27" x14ac:dyDescent="0.25">
      <c r="D4220" s="36" t="s">
        <v>523</v>
      </c>
      <c r="E4220" s="35"/>
      <c r="H4220" s="35"/>
      <c r="K4220" s="33">
        <f>SUM(J4219:J4219)</f>
        <v>541.77</v>
      </c>
    </row>
    <row r="4221" spans="1:27" x14ac:dyDescent="0.25">
      <c r="E4221" s="35"/>
      <c r="H4221" s="35"/>
      <c r="K4221" s="35"/>
    </row>
    <row r="4222" spans="1:27" x14ac:dyDescent="0.25">
      <c r="D4222" s="36" t="s">
        <v>525</v>
      </c>
      <c r="E4222" s="35"/>
      <c r="H4222" s="35">
        <v>1.5</v>
      </c>
      <c r="I4222" t="s">
        <v>526</v>
      </c>
      <c r="J4222">
        <f>ROUND(H4222/100*K4217,5)</f>
        <v>0.11079</v>
      </c>
      <c r="K4222" s="35"/>
    </row>
    <row r="4223" spans="1:27" x14ac:dyDescent="0.25">
      <c r="D4223" s="36" t="s">
        <v>524</v>
      </c>
      <c r="E4223" s="35"/>
      <c r="H4223" s="35"/>
      <c r="K4223" s="37">
        <f>SUM(J4214:J4222)</f>
        <v>549.2667899999999</v>
      </c>
    </row>
    <row r="4224" spans="1:27" x14ac:dyDescent="0.25">
      <c r="D4224" s="36" t="s">
        <v>527</v>
      </c>
      <c r="E4224" s="35"/>
      <c r="H4224" s="35"/>
      <c r="K4224" s="37">
        <f>SUM(K4223:K4223)</f>
        <v>549.2667899999999</v>
      </c>
    </row>
    <row r="4226" spans="1:27" ht="45" customHeight="1" x14ac:dyDescent="0.25">
      <c r="A4226" s="27" t="s">
        <v>2246</v>
      </c>
      <c r="B4226" s="27" t="s">
        <v>201</v>
      </c>
      <c r="C4226" s="28" t="s">
        <v>90</v>
      </c>
      <c r="D4226" s="7" t="s">
        <v>202</v>
      </c>
      <c r="E4226" s="6"/>
      <c r="F4226" s="6"/>
      <c r="G4226" s="28"/>
      <c r="H4226" s="30" t="s">
        <v>500</v>
      </c>
      <c r="I4226" s="5">
        <v>1</v>
      </c>
      <c r="J4226" s="4"/>
      <c r="K4226" s="31">
        <f>ROUND(K4238,2)</f>
        <v>316.20999999999998</v>
      </c>
      <c r="L4226" s="29" t="s">
        <v>2247</v>
      </c>
      <c r="M4226" s="28"/>
      <c r="N4226" s="28"/>
      <c r="O4226" s="28"/>
      <c r="P4226" s="28"/>
      <c r="Q4226" s="28"/>
      <c r="R4226" s="28"/>
      <c r="S4226" s="28"/>
      <c r="T4226" s="28"/>
      <c r="U4226" s="28"/>
      <c r="V4226" s="28"/>
      <c r="W4226" s="28"/>
      <c r="X4226" s="28"/>
      <c r="Y4226" s="28"/>
      <c r="Z4226" s="28"/>
      <c r="AA4226" s="28"/>
    </row>
    <row r="4227" spans="1:27" x14ac:dyDescent="0.25">
      <c r="B4227" s="23" t="s">
        <v>502</v>
      </c>
    </row>
    <row r="4228" spans="1:27" x14ac:dyDescent="0.25">
      <c r="B4228" t="s">
        <v>823</v>
      </c>
      <c r="C4228" t="s">
        <v>504</v>
      </c>
      <c r="D4228" t="s">
        <v>824</v>
      </c>
      <c r="E4228" s="32">
        <v>1.4</v>
      </c>
      <c r="F4228" t="s">
        <v>506</v>
      </c>
      <c r="G4228" t="s">
        <v>507</v>
      </c>
      <c r="H4228" s="33">
        <v>26.12</v>
      </c>
      <c r="I4228" t="s">
        <v>508</v>
      </c>
      <c r="J4228" s="34">
        <f>ROUND(E4228/I4226* H4228,5)</f>
        <v>36.567999999999998</v>
      </c>
      <c r="K4228" s="35"/>
    </row>
    <row r="4229" spans="1:27" x14ac:dyDescent="0.25">
      <c r="B4229" t="s">
        <v>825</v>
      </c>
      <c r="C4229" t="s">
        <v>504</v>
      </c>
      <c r="D4229" t="s">
        <v>826</v>
      </c>
      <c r="E4229" s="32">
        <v>1.4</v>
      </c>
      <c r="F4229" t="s">
        <v>506</v>
      </c>
      <c r="G4229" t="s">
        <v>507</v>
      </c>
      <c r="H4229" s="33">
        <v>30.41</v>
      </c>
      <c r="I4229" t="s">
        <v>508</v>
      </c>
      <c r="J4229" s="34">
        <f>ROUND(E4229/I4226* H4229,5)</f>
        <v>42.573999999999998</v>
      </c>
      <c r="K4229" s="35"/>
    </row>
    <row r="4230" spans="1:27" x14ac:dyDescent="0.25">
      <c r="D4230" s="36" t="s">
        <v>509</v>
      </c>
      <c r="E4230" s="35"/>
      <c r="H4230" s="35"/>
      <c r="K4230" s="33">
        <f>SUM(J4228:J4229)</f>
        <v>79.141999999999996</v>
      </c>
    </row>
    <row r="4231" spans="1:27" x14ac:dyDescent="0.25">
      <c r="B4231" s="23" t="s">
        <v>514</v>
      </c>
      <c r="E4231" s="35"/>
      <c r="H4231" s="35"/>
      <c r="K4231" s="35"/>
    </row>
    <row r="4232" spans="1:27" x14ac:dyDescent="0.25">
      <c r="B4232" t="s">
        <v>2248</v>
      </c>
      <c r="C4232" t="s">
        <v>90</v>
      </c>
      <c r="D4232" t="s">
        <v>2249</v>
      </c>
      <c r="E4232" s="32">
        <v>1</v>
      </c>
      <c r="G4232" t="s">
        <v>507</v>
      </c>
      <c r="H4232" s="33">
        <v>0.81</v>
      </c>
      <c r="I4232" t="s">
        <v>508</v>
      </c>
      <c r="J4232" s="34">
        <f>ROUND(E4232* H4232,5)</f>
        <v>0.81</v>
      </c>
      <c r="K4232" s="35"/>
    </row>
    <row r="4233" spans="1:27" x14ac:dyDescent="0.25">
      <c r="B4233" t="s">
        <v>2250</v>
      </c>
      <c r="C4233" t="s">
        <v>90</v>
      </c>
      <c r="D4233" t="s">
        <v>2251</v>
      </c>
      <c r="E4233" s="32">
        <v>1</v>
      </c>
      <c r="G4233" t="s">
        <v>507</v>
      </c>
      <c r="H4233" s="33">
        <v>235.07</v>
      </c>
      <c r="I4233" t="s">
        <v>508</v>
      </c>
      <c r="J4233" s="34">
        <f>ROUND(E4233* H4233,5)</f>
        <v>235.07</v>
      </c>
      <c r="K4233" s="35"/>
    </row>
    <row r="4234" spans="1:27" x14ac:dyDescent="0.25">
      <c r="D4234" s="36" t="s">
        <v>523</v>
      </c>
      <c r="E4234" s="35"/>
      <c r="H4234" s="35"/>
      <c r="K4234" s="33">
        <f>SUM(J4232:J4233)</f>
        <v>235.88</v>
      </c>
    </row>
    <row r="4235" spans="1:27" x14ac:dyDescent="0.25">
      <c r="E4235" s="35"/>
      <c r="H4235" s="35"/>
      <c r="K4235" s="35"/>
    </row>
    <row r="4236" spans="1:27" x14ac:dyDescent="0.25">
      <c r="D4236" s="36" t="s">
        <v>525</v>
      </c>
      <c r="E4236" s="35"/>
      <c r="H4236" s="35">
        <v>1.5</v>
      </c>
      <c r="I4236" t="s">
        <v>526</v>
      </c>
      <c r="J4236">
        <f>ROUND(H4236/100*K4230,5)</f>
        <v>1.18713</v>
      </c>
      <c r="K4236" s="35"/>
    </row>
    <row r="4237" spans="1:27" x14ac:dyDescent="0.25">
      <c r="D4237" s="36" t="s">
        <v>524</v>
      </c>
      <c r="E4237" s="35"/>
      <c r="H4237" s="35"/>
      <c r="K4237" s="37">
        <f>SUM(J4227:J4236)</f>
        <v>316.20913000000002</v>
      </c>
    </row>
    <row r="4238" spans="1:27" x14ac:dyDescent="0.25">
      <c r="D4238" s="36" t="s">
        <v>527</v>
      </c>
      <c r="E4238" s="35"/>
      <c r="H4238" s="35"/>
      <c r="K4238" s="37">
        <f>SUM(K4237:K4237)</f>
        <v>316.20913000000002</v>
      </c>
    </row>
    <row r="4240" spans="1:27" ht="45" customHeight="1" x14ac:dyDescent="0.25">
      <c r="A4240" s="27" t="s">
        <v>2252</v>
      </c>
      <c r="B4240" s="27" t="s">
        <v>207</v>
      </c>
      <c r="C4240" s="28" t="s">
        <v>90</v>
      </c>
      <c r="D4240" s="7" t="s">
        <v>208</v>
      </c>
      <c r="E4240" s="6"/>
      <c r="F4240" s="6"/>
      <c r="G4240" s="28"/>
      <c r="H4240" s="30" t="s">
        <v>500</v>
      </c>
      <c r="I4240" s="5">
        <v>1</v>
      </c>
      <c r="J4240" s="4"/>
      <c r="K4240" s="31">
        <f>ROUND(K4251,2)</f>
        <v>164.79</v>
      </c>
      <c r="L4240" s="29" t="s">
        <v>2253</v>
      </c>
      <c r="M4240" s="28"/>
      <c r="N4240" s="28"/>
      <c r="O4240" s="28"/>
      <c r="P4240" s="28"/>
      <c r="Q4240" s="28"/>
      <c r="R4240" s="28"/>
      <c r="S4240" s="28"/>
      <c r="T4240" s="28"/>
      <c r="U4240" s="28"/>
      <c r="V4240" s="28"/>
      <c r="W4240" s="28"/>
      <c r="X4240" s="28"/>
      <c r="Y4240" s="28"/>
      <c r="Z4240" s="28"/>
      <c r="AA4240" s="28"/>
    </row>
    <row r="4241" spans="1:27" x14ac:dyDescent="0.25">
      <c r="B4241" s="23" t="s">
        <v>502</v>
      </c>
    </row>
    <row r="4242" spans="1:27" x14ac:dyDescent="0.25">
      <c r="B4242" t="s">
        <v>823</v>
      </c>
      <c r="C4242" t="s">
        <v>504</v>
      </c>
      <c r="D4242" t="s">
        <v>824</v>
      </c>
      <c r="E4242" s="32">
        <v>0.3</v>
      </c>
      <c r="F4242" t="s">
        <v>506</v>
      </c>
      <c r="G4242" t="s">
        <v>507</v>
      </c>
      <c r="H4242" s="33">
        <v>26.12</v>
      </c>
      <c r="I4242" t="s">
        <v>508</v>
      </c>
      <c r="J4242" s="34">
        <f>ROUND(E4242/I4240* H4242,5)</f>
        <v>7.8360000000000003</v>
      </c>
      <c r="K4242" s="35"/>
    </row>
    <row r="4243" spans="1:27" x14ac:dyDescent="0.25">
      <c r="B4243" t="s">
        <v>825</v>
      </c>
      <c r="C4243" t="s">
        <v>504</v>
      </c>
      <c r="D4243" t="s">
        <v>826</v>
      </c>
      <c r="E4243" s="32">
        <v>0.3</v>
      </c>
      <c r="F4243" t="s">
        <v>506</v>
      </c>
      <c r="G4243" t="s">
        <v>507</v>
      </c>
      <c r="H4243" s="33">
        <v>30.41</v>
      </c>
      <c r="I4243" t="s">
        <v>508</v>
      </c>
      <c r="J4243" s="34">
        <f>ROUND(E4243/I4240* H4243,5)</f>
        <v>9.1229999999999993</v>
      </c>
      <c r="K4243" s="35"/>
    </row>
    <row r="4244" spans="1:27" x14ac:dyDescent="0.25">
      <c r="D4244" s="36" t="s">
        <v>509</v>
      </c>
      <c r="E4244" s="35"/>
      <c r="H4244" s="35"/>
      <c r="K4244" s="33">
        <f>SUM(J4242:J4243)</f>
        <v>16.959</v>
      </c>
    </row>
    <row r="4245" spans="1:27" x14ac:dyDescent="0.25">
      <c r="B4245" s="23" t="s">
        <v>514</v>
      </c>
      <c r="E4245" s="35"/>
      <c r="H4245" s="35"/>
      <c r="K4245" s="35"/>
    </row>
    <row r="4246" spans="1:27" x14ac:dyDescent="0.25">
      <c r="B4246" t="s">
        <v>2254</v>
      </c>
      <c r="C4246" t="s">
        <v>90</v>
      </c>
      <c r="D4246" t="s">
        <v>2255</v>
      </c>
      <c r="E4246" s="32">
        <v>1</v>
      </c>
      <c r="G4246" t="s">
        <v>507</v>
      </c>
      <c r="H4246" s="33">
        <v>147.58000000000001</v>
      </c>
      <c r="I4246" t="s">
        <v>508</v>
      </c>
      <c r="J4246" s="34">
        <f>ROUND(E4246* H4246,5)</f>
        <v>147.58000000000001</v>
      </c>
      <c r="K4246" s="35"/>
    </row>
    <row r="4247" spans="1:27" x14ac:dyDescent="0.25">
      <c r="D4247" s="36" t="s">
        <v>523</v>
      </c>
      <c r="E4247" s="35"/>
      <c r="H4247" s="35"/>
      <c r="K4247" s="33">
        <f>SUM(J4246:J4246)</f>
        <v>147.58000000000001</v>
      </c>
    </row>
    <row r="4248" spans="1:27" x14ac:dyDescent="0.25">
      <c r="E4248" s="35"/>
      <c r="H4248" s="35"/>
      <c r="K4248" s="35"/>
    </row>
    <row r="4249" spans="1:27" x14ac:dyDescent="0.25">
      <c r="D4249" s="36" t="s">
        <v>525</v>
      </c>
      <c r="E4249" s="35"/>
      <c r="H4249" s="35">
        <v>1.5</v>
      </c>
      <c r="I4249" t="s">
        <v>526</v>
      </c>
      <c r="J4249">
        <f>ROUND(H4249/100*K4244,5)</f>
        <v>0.25439000000000001</v>
      </c>
      <c r="K4249" s="35"/>
    </row>
    <row r="4250" spans="1:27" x14ac:dyDescent="0.25">
      <c r="D4250" s="36" t="s">
        <v>524</v>
      </c>
      <c r="E4250" s="35"/>
      <c r="H4250" s="35"/>
      <c r="K4250" s="37">
        <f>SUM(J4241:J4249)</f>
        <v>164.79339000000002</v>
      </c>
    </row>
    <row r="4251" spans="1:27" x14ac:dyDescent="0.25">
      <c r="D4251" s="36" t="s">
        <v>527</v>
      </c>
      <c r="E4251" s="35"/>
      <c r="H4251" s="35"/>
      <c r="K4251" s="37">
        <f>SUM(K4250:K4250)</f>
        <v>164.79339000000002</v>
      </c>
    </row>
    <row r="4253" spans="1:27" ht="45" customHeight="1" x14ac:dyDescent="0.25">
      <c r="A4253" s="27" t="s">
        <v>2256</v>
      </c>
      <c r="B4253" s="27" t="s">
        <v>203</v>
      </c>
      <c r="C4253" s="28" t="s">
        <v>90</v>
      </c>
      <c r="D4253" s="7" t="s">
        <v>204</v>
      </c>
      <c r="E4253" s="6"/>
      <c r="F4253" s="6"/>
      <c r="G4253" s="28"/>
      <c r="H4253" s="30" t="s">
        <v>500</v>
      </c>
      <c r="I4253" s="5">
        <v>1</v>
      </c>
      <c r="J4253" s="4"/>
      <c r="K4253" s="31">
        <f>ROUND(K4265,2)</f>
        <v>67.31</v>
      </c>
      <c r="L4253" s="29" t="s">
        <v>2257</v>
      </c>
      <c r="M4253" s="28"/>
      <c r="N4253" s="28"/>
      <c r="O4253" s="28"/>
      <c r="P4253" s="28"/>
      <c r="Q4253" s="28"/>
      <c r="R4253" s="28"/>
      <c r="S4253" s="28"/>
      <c r="T4253" s="28"/>
      <c r="U4253" s="28"/>
      <c r="V4253" s="28"/>
      <c r="W4253" s="28"/>
      <c r="X4253" s="28"/>
      <c r="Y4253" s="28"/>
      <c r="Z4253" s="28"/>
      <c r="AA4253" s="28"/>
    </row>
    <row r="4254" spans="1:27" x14ac:dyDescent="0.25">
      <c r="B4254" s="23" t="s">
        <v>502</v>
      </c>
    </row>
    <row r="4255" spans="1:27" x14ac:dyDescent="0.25">
      <c r="B4255" t="s">
        <v>823</v>
      </c>
      <c r="C4255" t="s">
        <v>504</v>
      </c>
      <c r="D4255" t="s">
        <v>824</v>
      </c>
      <c r="E4255" s="32">
        <v>0.2</v>
      </c>
      <c r="F4255" t="s">
        <v>506</v>
      </c>
      <c r="G4255" t="s">
        <v>507</v>
      </c>
      <c r="H4255" s="33">
        <v>26.12</v>
      </c>
      <c r="I4255" t="s">
        <v>508</v>
      </c>
      <c r="J4255" s="34">
        <f>ROUND(E4255/I4253* H4255,5)</f>
        <v>5.2240000000000002</v>
      </c>
      <c r="K4255" s="35"/>
    </row>
    <row r="4256" spans="1:27" x14ac:dyDescent="0.25">
      <c r="B4256" t="s">
        <v>825</v>
      </c>
      <c r="C4256" t="s">
        <v>504</v>
      </c>
      <c r="D4256" t="s">
        <v>826</v>
      </c>
      <c r="E4256" s="32">
        <v>0.2</v>
      </c>
      <c r="F4256" t="s">
        <v>506</v>
      </c>
      <c r="G4256" t="s">
        <v>507</v>
      </c>
      <c r="H4256" s="33">
        <v>30.41</v>
      </c>
      <c r="I4256" t="s">
        <v>508</v>
      </c>
      <c r="J4256" s="34">
        <f>ROUND(E4256/I4253* H4256,5)</f>
        <v>6.0819999999999999</v>
      </c>
      <c r="K4256" s="35"/>
    </row>
    <row r="4257" spans="1:27" x14ac:dyDescent="0.25">
      <c r="D4257" s="36" t="s">
        <v>509</v>
      </c>
      <c r="E4257" s="35"/>
      <c r="H4257" s="35"/>
      <c r="K4257" s="33">
        <f>SUM(J4255:J4256)</f>
        <v>11.306000000000001</v>
      </c>
    </row>
    <row r="4258" spans="1:27" x14ac:dyDescent="0.25">
      <c r="B4258" s="23" t="s">
        <v>514</v>
      </c>
      <c r="E4258" s="35"/>
      <c r="H4258" s="35"/>
      <c r="K4258" s="35"/>
    </row>
    <row r="4259" spans="1:27" x14ac:dyDescent="0.25">
      <c r="B4259" t="s">
        <v>2258</v>
      </c>
      <c r="C4259" t="s">
        <v>90</v>
      </c>
      <c r="D4259" t="s">
        <v>2259</v>
      </c>
      <c r="E4259" s="32">
        <v>1</v>
      </c>
      <c r="G4259" t="s">
        <v>507</v>
      </c>
      <c r="H4259" s="33">
        <v>55.4</v>
      </c>
      <c r="I4259" t="s">
        <v>508</v>
      </c>
      <c r="J4259" s="34">
        <f>ROUND(E4259* H4259,5)</f>
        <v>55.4</v>
      </c>
      <c r="K4259" s="35"/>
    </row>
    <row r="4260" spans="1:27" x14ac:dyDescent="0.25">
      <c r="B4260" t="s">
        <v>2260</v>
      </c>
      <c r="C4260" t="s">
        <v>90</v>
      </c>
      <c r="D4260" t="s">
        <v>2261</v>
      </c>
      <c r="E4260" s="32">
        <v>1</v>
      </c>
      <c r="G4260" t="s">
        <v>507</v>
      </c>
      <c r="H4260" s="33">
        <v>0.43</v>
      </c>
      <c r="I4260" t="s">
        <v>508</v>
      </c>
      <c r="J4260" s="34">
        <f>ROUND(E4260* H4260,5)</f>
        <v>0.43</v>
      </c>
      <c r="K4260" s="35"/>
    </row>
    <row r="4261" spans="1:27" x14ac:dyDescent="0.25">
      <c r="D4261" s="36" t="s">
        <v>523</v>
      </c>
      <c r="E4261" s="35"/>
      <c r="H4261" s="35"/>
      <c r="K4261" s="33">
        <f>SUM(J4259:J4260)</f>
        <v>55.83</v>
      </c>
    </row>
    <row r="4262" spans="1:27" x14ac:dyDescent="0.25">
      <c r="E4262" s="35"/>
      <c r="H4262" s="35"/>
      <c r="K4262" s="35"/>
    </row>
    <row r="4263" spans="1:27" x14ac:dyDescent="0.25">
      <c r="D4263" s="36" t="s">
        <v>525</v>
      </c>
      <c r="E4263" s="35"/>
      <c r="H4263" s="35">
        <v>1.5</v>
      </c>
      <c r="I4263" t="s">
        <v>526</v>
      </c>
      <c r="J4263">
        <f>ROUND(H4263/100*K4257,5)</f>
        <v>0.16958999999999999</v>
      </c>
      <c r="K4263" s="35"/>
    </row>
    <row r="4264" spans="1:27" x14ac:dyDescent="0.25">
      <c r="D4264" s="36" t="s">
        <v>524</v>
      </c>
      <c r="E4264" s="35"/>
      <c r="H4264" s="35"/>
      <c r="K4264" s="37">
        <f>SUM(J4254:J4263)</f>
        <v>67.305590000000009</v>
      </c>
    </row>
    <row r="4265" spans="1:27" x14ac:dyDescent="0.25">
      <c r="D4265" s="36" t="s">
        <v>527</v>
      </c>
      <c r="E4265" s="35"/>
      <c r="H4265" s="35"/>
      <c r="K4265" s="37">
        <f>SUM(K4264:K4264)</f>
        <v>67.305590000000009</v>
      </c>
    </row>
    <row r="4267" spans="1:27" ht="45" customHeight="1" x14ac:dyDescent="0.25">
      <c r="A4267" s="27" t="s">
        <v>2262</v>
      </c>
      <c r="B4267" s="27" t="s">
        <v>205</v>
      </c>
      <c r="C4267" s="28" t="s">
        <v>90</v>
      </c>
      <c r="D4267" s="7" t="s">
        <v>206</v>
      </c>
      <c r="E4267" s="6"/>
      <c r="F4267" s="6"/>
      <c r="G4267" s="28"/>
      <c r="H4267" s="30" t="s">
        <v>500</v>
      </c>
      <c r="I4267" s="5">
        <v>1</v>
      </c>
      <c r="J4267" s="4"/>
      <c r="K4267" s="31">
        <f>ROUND(K4279,2)</f>
        <v>110.04</v>
      </c>
      <c r="L4267" s="29" t="s">
        <v>2263</v>
      </c>
      <c r="M4267" s="28"/>
      <c r="N4267" s="28"/>
      <c r="O4267" s="28"/>
      <c r="P4267" s="28"/>
      <c r="Q4267" s="28"/>
      <c r="R4267" s="28"/>
      <c r="S4267" s="28"/>
      <c r="T4267" s="28"/>
      <c r="U4267" s="28"/>
      <c r="V4267" s="28"/>
      <c r="W4267" s="28"/>
      <c r="X4267" s="28"/>
      <c r="Y4267" s="28"/>
      <c r="Z4267" s="28"/>
      <c r="AA4267" s="28"/>
    </row>
    <row r="4268" spans="1:27" x14ac:dyDescent="0.25">
      <c r="B4268" s="23" t="s">
        <v>502</v>
      </c>
    </row>
    <row r="4269" spans="1:27" x14ac:dyDescent="0.25">
      <c r="B4269" t="s">
        <v>825</v>
      </c>
      <c r="C4269" t="s">
        <v>504</v>
      </c>
      <c r="D4269" t="s">
        <v>826</v>
      </c>
      <c r="E4269" s="32">
        <v>0.2</v>
      </c>
      <c r="F4269" t="s">
        <v>506</v>
      </c>
      <c r="G4269" t="s">
        <v>507</v>
      </c>
      <c r="H4269" s="33">
        <v>30.41</v>
      </c>
      <c r="I4269" t="s">
        <v>508</v>
      </c>
      <c r="J4269" s="34">
        <f>ROUND(E4269/I4267* H4269,5)</f>
        <v>6.0819999999999999</v>
      </c>
      <c r="K4269" s="35"/>
    </row>
    <row r="4270" spans="1:27" x14ac:dyDescent="0.25">
      <c r="B4270" t="s">
        <v>823</v>
      </c>
      <c r="C4270" t="s">
        <v>504</v>
      </c>
      <c r="D4270" t="s">
        <v>824</v>
      </c>
      <c r="E4270" s="32">
        <v>0.2</v>
      </c>
      <c r="F4270" t="s">
        <v>506</v>
      </c>
      <c r="G4270" t="s">
        <v>507</v>
      </c>
      <c r="H4270" s="33">
        <v>26.12</v>
      </c>
      <c r="I4270" t="s">
        <v>508</v>
      </c>
      <c r="J4270" s="34">
        <f>ROUND(E4270/I4267* H4270,5)</f>
        <v>5.2240000000000002</v>
      </c>
      <c r="K4270" s="35"/>
    </row>
    <row r="4271" spans="1:27" x14ac:dyDescent="0.25">
      <c r="D4271" s="36" t="s">
        <v>509</v>
      </c>
      <c r="E4271" s="35"/>
      <c r="H4271" s="35"/>
      <c r="K4271" s="33">
        <f>SUM(J4269:J4270)</f>
        <v>11.306000000000001</v>
      </c>
    </row>
    <row r="4272" spans="1:27" x14ac:dyDescent="0.25">
      <c r="B4272" s="23" t="s">
        <v>514</v>
      </c>
      <c r="E4272" s="35"/>
      <c r="H4272" s="35"/>
      <c r="K4272" s="35"/>
    </row>
    <row r="4273" spans="1:27" x14ac:dyDescent="0.25">
      <c r="B4273" t="s">
        <v>2260</v>
      </c>
      <c r="C4273" t="s">
        <v>90</v>
      </c>
      <c r="D4273" t="s">
        <v>2261</v>
      </c>
      <c r="E4273" s="32">
        <v>1</v>
      </c>
      <c r="G4273" t="s">
        <v>507</v>
      </c>
      <c r="H4273" s="33">
        <v>0.43</v>
      </c>
      <c r="I4273" t="s">
        <v>508</v>
      </c>
      <c r="J4273" s="34">
        <f>ROUND(E4273* H4273,5)</f>
        <v>0.43</v>
      </c>
      <c r="K4273" s="35"/>
    </row>
    <row r="4274" spans="1:27" x14ac:dyDescent="0.25">
      <c r="B4274" t="s">
        <v>2264</v>
      </c>
      <c r="C4274" t="s">
        <v>90</v>
      </c>
      <c r="D4274" t="s">
        <v>2265</v>
      </c>
      <c r="E4274" s="32">
        <v>1</v>
      </c>
      <c r="G4274" t="s">
        <v>507</v>
      </c>
      <c r="H4274" s="33">
        <v>98.13</v>
      </c>
      <c r="I4274" t="s">
        <v>508</v>
      </c>
      <c r="J4274" s="34">
        <f>ROUND(E4274* H4274,5)</f>
        <v>98.13</v>
      </c>
      <c r="K4274" s="35"/>
    </row>
    <row r="4275" spans="1:27" x14ac:dyDescent="0.25">
      <c r="D4275" s="36" t="s">
        <v>523</v>
      </c>
      <c r="E4275" s="35"/>
      <c r="H4275" s="35"/>
      <c r="K4275" s="33">
        <f>SUM(J4273:J4274)</f>
        <v>98.56</v>
      </c>
    </row>
    <row r="4276" spans="1:27" x14ac:dyDescent="0.25">
      <c r="E4276" s="35"/>
      <c r="H4276" s="35"/>
      <c r="K4276" s="35"/>
    </row>
    <row r="4277" spans="1:27" x14ac:dyDescent="0.25">
      <c r="D4277" s="36" t="s">
        <v>525</v>
      </c>
      <c r="E4277" s="35"/>
      <c r="H4277" s="35">
        <v>1.5</v>
      </c>
      <c r="I4277" t="s">
        <v>526</v>
      </c>
      <c r="J4277">
        <f>ROUND(H4277/100*K4271,5)</f>
        <v>0.16958999999999999</v>
      </c>
      <c r="K4277" s="35"/>
    </row>
    <row r="4278" spans="1:27" x14ac:dyDescent="0.25">
      <c r="D4278" s="36" t="s">
        <v>524</v>
      </c>
      <c r="E4278" s="35"/>
      <c r="H4278" s="35"/>
      <c r="K4278" s="37">
        <f>SUM(J4268:J4277)</f>
        <v>110.03559</v>
      </c>
    </row>
    <row r="4279" spans="1:27" x14ac:dyDescent="0.25">
      <c r="D4279" s="36" t="s">
        <v>527</v>
      </c>
      <c r="E4279" s="35"/>
      <c r="H4279" s="35"/>
      <c r="K4279" s="37">
        <f>SUM(K4278:K4278)</f>
        <v>110.03559</v>
      </c>
    </row>
    <row r="4281" spans="1:27" ht="45" customHeight="1" x14ac:dyDescent="0.25">
      <c r="A4281" s="27" t="s">
        <v>2266</v>
      </c>
      <c r="B4281" s="27" t="s">
        <v>211</v>
      </c>
      <c r="C4281" s="28" t="s">
        <v>90</v>
      </c>
      <c r="D4281" s="7" t="s">
        <v>212</v>
      </c>
      <c r="E4281" s="6"/>
      <c r="F4281" s="6"/>
      <c r="G4281" s="28"/>
      <c r="H4281" s="30" t="s">
        <v>500</v>
      </c>
      <c r="I4281" s="5">
        <v>1</v>
      </c>
      <c r="J4281" s="4"/>
      <c r="K4281" s="31">
        <f>ROUND(K4292,2)</f>
        <v>61.52</v>
      </c>
      <c r="L4281" s="29" t="s">
        <v>2267</v>
      </c>
      <c r="M4281" s="28"/>
      <c r="N4281" s="28"/>
      <c r="O4281" s="28"/>
      <c r="P4281" s="28"/>
      <c r="Q4281" s="28"/>
      <c r="R4281" s="28"/>
      <c r="S4281" s="28"/>
      <c r="T4281" s="28"/>
      <c r="U4281" s="28"/>
      <c r="V4281" s="28"/>
      <c r="W4281" s="28"/>
      <c r="X4281" s="28"/>
      <c r="Y4281" s="28"/>
      <c r="Z4281" s="28"/>
      <c r="AA4281" s="28"/>
    </row>
    <row r="4282" spans="1:27" x14ac:dyDescent="0.25">
      <c r="B4282" s="23" t="s">
        <v>502</v>
      </c>
    </row>
    <row r="4283" spans="1:27" x14ac:dyDescent="0.25">
      <c r="B4283" t="s">
        <v>825</v>
      </c>
      <c r="C4283" t="s">
        <v>504</v>
      </c>
      <c r="D4283" t="s">
        <v>826</v>
      </c>
      <c r="E4283" s="32">
        <v>0.25</v>
      </c>
      <c r="F4283" t="s">
        <v>506</v>
      </c>
      <c r="G4283" t="s">
        <v>507</v>
      </c>
      <c r="H4283" s="33">
        <v>30.41</v>
      </c>
      <c r="I4283" t="s">
        <v>508</v>
      </c>
      <c r="J4283" s="34">
        <f>ROUND(E4283/I4281* H4283,5)</f>
        <v>7.6025</v>
      </c>
      <c r="K4283" s="35"/>
    </row>
    <row r="4284" spans="1:27" x14ac:dyDescent="0.25">
      <c r="B4284" t="s">
        <v>823</v>
      </c>
      <c r="C4284" t="s">
        <v>504</v>
      </c>
      <c r="D4284" t="s">
        <v>824</v>
      </c>
      <c r="E4284" s="32">
        <v>0.25</v>
      </c>
      <c r="F4284" t="s">
        <v>506</v>
      </c>
      <c r="G4284" t="s">
        <v>507</v>
      </c>
      <c r="H4284" s="33">
        <v>26.12</v>
      </c>
      <c r="I4284" t="s">
        <v>508</v>
      </c>
      <c r="J4284" s="34">
        <f>ROUND(E4284/I4281* H4284,5)</f>
        <v>6.53</v>
      </c>
      <c r="K4284" s="35"/>
    </row>
    <row r="4285" spans="1:27" x14ac:dyDescent="0.25">
      <c r="D4285" s="36" t="s">
        <v>509</v>
      </c>
      <c r="E4285" s="35"/>
      <c r="H4285" s="35"/>
      <c r="K4285" s="33">
        <f>SUM(J4283:J4284)</f>
        <v>14.1325</v>
      </c>
    </row>
    <row r="4286" spans="1:27" x14ac:dyDescent="0.25">
      <c r="B4286" s="23" t="s">
        <v>514</v>
      </c>
      <c r="E4286" s="35"/>
      <c r="H4286" s="35"/>
      <c r="K4286" s="35"/>
    </row>
    <row r="4287" spans="1:27" x14ac:dyDescent="0.25">
      <c r="B4287" t="s">
        <v>2268</v>
      </c>
      <c r="C4287" t="s">
        <v>90</v>
      </c>
      <c r="D4287" t="s">
        <v>2269</v>
      </c>
      <c r="E4287" s="32">
        <v>1</v>
      </c>
      <c r="G4287" t="s">
        <v>507</v>
      </c>
      <c r="H4287" s="33">
        <v>47.18</v>
      </c>
      <c r="I4287" t="s">
        <v>508</v>
      </c>
      <c r="J4287" s="34">
        <f>ROUND(E4287* H4287,5)</f>
        <v>47.18</v>
      </c>
      <c r="K4287" s="35"/>
    </row>
    <row r="4288" spans="1:27" x14ac:dyDescent="0.25">
      <c r="D4288" s="36" t="s">
        <v>523</v>
      </c>
      <c r="E4288" s="35"/>
      <c r="H4288" s="35"/>
      <c r="K4288" s="33">
        <f>SUM(J4287:J4287)</f>
        <v>47.18</v>
      </c>
    </row>
    <row r="4289" spans="1:27" x14ac:dyDescent="0.25">
      <c r="E4289" s="35"/>
      <c r="H4289" s="35"/>
      <c r="K4289" s="35"/>
    </row>
    <row r="4290" spans="1:27" x14ac:dyDescent="0.25">
      <c r="D4290" s="36" t="s">
        <v>525</v>
      </c>
      <c r="E4290" s="35"/>
      <c r="H4290" s="35">
        <v>1.5</v>
      </c>
      <c r="I4290" t="s">
        <v>526</v>
      </c>
      <c r="J4290">
        <f>ROUND(H4290/100*K4285,5)</f>
        <v>0.21199000000000001</v>
      </c>
      <c r="K4290" s="35"/>
    </row>
    <row r="4291" spans="1:27" x14ac:dyDescent="0.25">
      <c r="D4291" s="36" t="s">
        <v>524</v>
      </c>
      <c r="E4291" s="35"/>
      <c r="H4291" s="35"/>
      <c r="K4291" s="37">
        <f>SUM(J4282:J4290)</f>
        <v>61.52449</v>
      </c>
    </row>
    <row r="4292" spans="1:27" x14ac:dyDescent="0.25">
      <c r="D4292" s="36" t="s">
        <v>527</v>
      </c>
      <c r="E4292" s="35"/>
      <c r="H4292" s="35"/>
      <c r="K4292" s="37">
        <f>SUM(K4291:K4291)</f>
        <v>61.52449</v>
      </c>
    </row>
    <row r="4294" spans="1:27" ht="45" customHeight="1" x14ac:dyDescent="0.25">
      <c r="A4294" s="27" t="s">
        <v>2270</v>
      </c>
      <c r="B4294" s="27" t="s">
        <v>209</v>
      </c>
      <c r="C4294" s="28" t="s">
        <v>90</v>
      </c>
      <c r="D4294" s="7" t="s">
        <v>210</v>
      </c>
      <c r="E4294" s="6"/>
      <c r="F4294" s="6"/>
      <c r="G4294" s="28"/>
      <c r="H4294" s="30" t="s">
        <v>500</v>
      </c>
      <c r="I4294" s="5">
        <v>1</v>
      </c>
      <c r="J4294" s="4"/>
      <c r="K4294" s="31">
        <f>ROUND(K4307,2)</f>
        <v>653.16999999999996</v>
      </c>
      <c r="L4294" s="29" t="s">
        <v>2271</v>
      </c>
      <c r="M4294" s="28"/>
      <c r="N4294" s="28"/>
      <c r="O4294" s="28"/>
      <c r="P4294" s="28"/>
      <c r="Q4294" s="28"/>
      <c r="R4294" s="28"/>
      <c r="S4294" s="28"/>
      <c r="T4294" s="28"/>
      <c r="U4294" s="28"/>
      <c r="V4294" s="28"/>
      <c r="W4294" s="28"/>
      <c r="X4294" s="28"/>
      <c r="Y4294" s="28"/>
      <c r="Z4294" s="28"/>
      <c r="AA4294" s="28"/>
    </row>
    <row r="4295" spans="1:27" x14ac:dyDescent="0.25">
      <c r="B4295" s="23" t="s">
        <v>502</v>
      </c>
    </row>
    <row r="4296" spans="1:27" x14ac:dyDescent="0.25">
      <c r="B4296" t="s">
        <v>825</v>
      </c>
      <c r="C4296" t="s">
        <v>504</v>
      </c>
      <c r="D4296" t="s">
        <v>826</v>
      </c>
      <c r="E4296" s="32">
        <v>4</v>
      </c>
      <c r="F4296" t="s">
        <v>506</v>
      </c>
      <c r="G4296" t="s">
        <v>507</v>
      </c>
      <c r="H4296" s="33">
        <v>30.41</v>
      </c>
      <c r="I4296" t="s">
        <v>508</v>
      </c>
      <c r="J4296" s="34">
        <f>ROUND(E4296/I4294* H4296,5)</f>
        <v>121.64</v>
      </c>
      <c r="K4296" s="35"/>
    </row>
    <row r="4297" spans="1:27" x14ac:dyDescent="0.25">
      <c r="B4297" t="s">
        <v>823</v>
      </c>
      <c r="C4297" t="s">
        <v>504</v>
      </c>
      <c r="D4297" t="s">
        <v>824</v>
      </c>
      <c r="E4297" s="32">
        <v>2</v>
      </c>
      <c r="F4297" t="s">
        <v>506</v>
      </c>
      <c r="G4297" t="s">
        <v>507</v>
      </c>
      <c r="H4297" s="33">
        <v>26.12</v>
      </c>
      <c r="I4297" t="s">
        <v>508</v>
      </c>
      <c r="J4297" s="34">
        <f>ROUND(E4297/I4294* H4297,5)</f>
        <v>52.24</v>
      </c>
      <c r="K4297" s="35"/>
    </row>
    <row r="4298" spans="1:27" x14ac:dyDescent="0.25">
      <c r="D4298" s="36" t="s">
        <v>509</v>
      </c>
      <c r="E4298" s="35"/>
      <c r="H4298" s="35"/>
      <c r="K4298" s="33">
        <f>SUM(J4296:J4297)</f>
        <v>173.88</v>
      </c>
    </row>
    <row r="4299" spans="1:27" x14ac:dyDescent="0.25">
      <c r="B4299" s="23" t="s">
        <v>514</v>
      </c>
      <c r="E4299" s="35"/>
      <c r="H4299" s="35"/>
      <c r="K4299" s="35"/>
    </row>
    <row r="4300" spans="1:27" x14ac:dyDescent="0.25">
      <c r="B4300" t="s">
        <v>2272</v>
      </c>
      <c r="C4300" t="s">
        <v>90</v>
      </c>
      <c r="D4300" t="s">
        <v>2273</v>
      </c>
      <c r="E4300" s="32">
        <v>1</v>
      </c>
      <c r="G4300" t="s">
        <v>507</v>
      </c>
      <c r="H4300" s="33">
        <v>18.940000000000001</v>
      </c>
      <c r="I4300" t="s">
        <v>508</v>
      </c>
      <c r="J4300" s="34">
        <f>ROUND(E4300* H4300,5)</f>
        <v>18.940000000000001</v>
      </c>
      <c r="K4300" s="35"/>
    </row>
    <row r="4301" spans="1:27" x14ac:dyDescent="0.25">
      <c r="B4301" t="s">
        <v>2274</v>
      </c>
      <c r="C4301" t="s">
        <v>90</v>
      </c>
      <c r="D4301" t="s">
        <v>2275</v>
      </c>
      <c r="E4301" s="32">
        <v>1</v>
      </c>
      <c r="G4301" t="s">
        <v>507</v>
      </c>
      <c r="H4301" s="33">
        <v>148.9</v>
      </c>
      <c r="I4301" t="s">
        <v>508</v>
      </c>
      <c r="J4301" s="34">
        <f>ROUND(E4301* H4301,5)</f>
        <v>148.9</v>
      </c>
      <c r="K4301" s="35"/>
    </row>
    <row r="4302" spans="1:27" x14ac:dyDescent="0.25">
      <c r="B4302" t="s">
        <v>2276</v>
      </c>
      <c r="C4302" t="s">
        <v>90</v>
      </c>
      <c r="D4302" t="s">
        <v>2277</v>
      </c>
      <c r="E4302" s="32">
        <v>1</v>
      </c>
      <c r="G4302" t="s">
        <v>507</v>
      </c>
      <c r="H4302" s="33">
        <v>308.83999999999997</v>
      </c>
      <c r="I4302" t="s">
        <v>508</v>
      </c>
      <c r="J4302" s="34">
        <f>ROUND(E4302* H4302,5)</f>
        <v>308.83999999999997</v>
      </c>
      <c r="K4302" s="35"/>
    </row>
    <row r="4303" spans="1:27" x14ac:dyDescent="0.25">
      <c r="D4303" s="36" t="s">
        <v>523</v>
      </c>
      <c r="E4303" s="35"/>
      <c r="H4303" s="35"/>
      <c r="K4303" s="33">
        <f>SUM(J4300:J4302)</f>
        <v>476.67999999999995</v>
      </c>
    </row>
    <row r="4304" spans="1:27" x14ac:dyDescent="0.25">
      <c r="E4304" s="35"/>
      <c r="H4304" s="35"/>
      <c r="K4304" s="35"/>
    </row>
    <row r="4305" spans="1:27" x14ac:dyDescent="0.25">
      <c r="D4305" s="36" t="s">
        <v>525</v>
      </c>
      <c r="E4305" s="35"/>
      <c r="H4305" s="35">
        <v>1.5</v>
      </c>
      <c r="I4305" t="s">
        <v>526</v>
      </c>
      <c r="J4305">
        <f>ROUND(H4305/100*K4298,5)</f>
        <v>2.6082000000000001</v>
      </c>
      <c r="K4305" s="35"/>
    </row>
    <row r="4306" spans="1:27" x14ac:dyDescent="0.25">
      <c r="D4306" s="36" t="s">
        <v>524</v>
      </c>
      <c r="E4306" s="35"/>
      <c r="H4306" s="35"/>
      <c r="K4306" s="37">
        <f>SUM(J4295:J4305)</f>
        <v>653.16819999999996</v>
      </c>
    </row>
    <row r="4307" spans="1:27" x14ac:dyDescent="0.25">
      <c r="D4307" s="36" t="s">
        <v>527</v>
      </c>
      <c r="E4307" s="35"/>
      <c r="H4307" s="35"/>
      <c r="K4307" s="37">
        <f>SUM(K4306:K4306)</f>
        <v>653.16819999999996</v>
      </c>
    </row>
    <row r="4309" spans="1:27" ht="45" customHeight="1" x14ac:dyDescent="0.25">
      <c r="A4309" s="27" t="s">
        <v>2278</v>
      </c>
      <c r="B4309" s="27" t="s">
        <v>413</v>
      </c>
      <c r="C4309" s="28" t="s">
        <v>90</v>
      </c>
      <c r="D4309" s="7" t="s">
        <v>414</v>
      </c>
      <c r="E4309" s="6"/>
      <c r="F4309" s="6"/>
      <c r="G4309" s="28"/>
      <c r="H4309" s="30" t="s">
        <v>500</v>
      </c>
      <c r="I4309" s="5">
        <v>1</v>
      </c>
      <c r="J4309" s="4"/>
      <c r="K4309" s="31">
        <f>ROUND(K4318,2)</f>
        <v>52.13</v>
      </c>
      <c r="L4309" s="29" t="s">
        <v>2279</v>
      </c>
      <c r="M4309" s="28"/>
      <c r="N4309" s="28"/>
      <c r="O4309" s="28"/>
      <c r="P4309" s="28"/>
      <c r="Q4309" s="28"/>
      <c r="R4309" s="28"/>
      <c r="S4309" s="28"/>
      <c r="T4309" s="28"/>
      <c r="U4309" s="28"/>
      <c r="V4309" s="28"/>
      <c r="W4309" s="28"/>
      <c r="X4309" s="28"/>
      <c r="Y4309" s="28"/>
      <c r="Z4309" s="28"/>
      <c r="AA4309" s="28"/>
    </row>
    <row r="4310" spans="1:27" x14ac:dyDescent="0.25">
      <c r="B4310" s="23" t="s">
        <v>502</v>
      </c>
    </row>
    <row r="4311" spans="1:27" x14ac:dyDescent="0.25">
      <c r="B4311" t="s">
        <v>825</v>
      </c>
      <c r="C4311" t="s">
        <v>504</v>
      </c>
      <c r="D4311" t="s">
        <v>826</v>
      </c>
      <c r="E4311" s="32">
        <v>0.68</v>
      </c>
      <c r="F4311" t="s">
        <v>506</v>
      </c>
      <c r="G4311" t="s">
        <v>507</v>
      </c>
      <c r="H4311" s="33">
        <v>30.41</v>
      </c>
      <c r="I4311" t="s">
        <v>508</v>
      </c>
      <c r="J4311" s="34">
        <f>ROUND(E4311/I4309* H4311,5)</f>
        <v>20.678799999999999</v>
      </c>
      <c r="K4311" s="35"/>
    </row>
    <row r="4312" spans="1:27" x14ac:dyDescent="0.25">
      <c r="B4312" t="s">
        <v>823</v>
      </c>
      <c r="C4312" t="s">
        <v>504</v>
      </c>
      <c r="D4312" t="s">
        <v>824</v>
      </c>
      <c r="E4312" s="32">
        <v>0.68</v>
      </c>
      <c r="F4312" t="s">
        <v>506</v>
      </c>
      <c r="G4312" t="s">
        <v>507</v>
      </c>
      <c r="H4312" s="33">
        <v>26.12</v>
      </c>
      <c r="I4312" t="s">
        <v>508</v>
      </c>
      <c r="J4312" s="34">
        <f>ROUND(E4312/I4309* H4312,5)</f>
        <v>17.761600000000001</v>
      </c>
      <c r="K4312" s="35"/>
    </row>
    <row r="4313" spans="1:27" x14ac:dyDescent="0.25">
      <c r="D4313" s="36" t="s">
        <v>509</v>
      </c>
      <c r="E4313" s="35"/>
      <c r="H4313" s="35"/>
      <c r="K4313" s="33">
        <f>SUM(J4311:J4312)</f>
        <v>38.440399999999997</v>
      </c>
    </row>
    <row r="4314" spans="1:27" x14ac:dyDescent="0.25">
      <c r="B4314" s="23" t="s">
        <v>514</v>
      </c>
      <c r="E4314" s="35"/>
      <c r="H4314" s="35"/>
      <c r="K4314" s="35"/>
    </row>
    <row r="4315" spans="1:27" x14ac:dyDescent="0.25">
      <c r="B4315" t="s">
        <v>2280</v>
      </c>
      <c r="C4315" t="s">
        <v>90</v>
      </c>
      <c r="D4315" t="s">
        <v>2281</v>
      </c>
      <c r="E4315" s="32">
        <v>1</v>
      </c>
      <c r="G4315" t="s">
        <v>507</v>
      </c>
      <c r="H4315" s="33">
        <v>13.69</v>
      </c>
      <c r="I4315" t="s">
        <v>508</v>
      </c>
      <c r="J4315" s="34">
        <f>ROUND(E4315* H4315,5)</f>
        <v>13.69</v>
      </c>
      <c r="K4315" s="35"/>
    </row>
    <row r="4316" spans="1:27" x14ac:dyDescent="0.25">
      <c r="D4316" s="36" t="s">
        <v>523</v>
      </c>
      <c r="E4316" s="35"/>
      <c r="H4316" s="35"/>
      <c r="K4316" s="33">
        <f>SUM(J4315:J4315)</f>
        <v>13.69</v>
      </c>
    </row>
    <row r="4317" spans="1:27" x14ac:dyDescent="0.25">
      <c r="D4317" s="36" t="s">
        <v>524</v>
      </c>
      <c r="E4317" s="35"/>
      <c r="H4317" s="35"/>
      <c r="K4317" s="37">
        <f>SUM(J4310:J4316)</f>
        <v>52.130399999999995</v>
      </c>
    </row>
    <row r="4318" spans="1:27" x14ac:dyDescent="0.25">
      <c r="D4318" s="36" t="s">
        <v>527</v>
      </c>
      <c r="E4318" s="35"/>
      <c r="H4318" s="35"/>
      <c r="K4318" s="37">
        <f>SUM(K4317:K4317)</f>
        <v>52.130399999999995</v>
      </c>
    </row>
    <row r="4320" spans="1:27" ht="45" customHeight="1" x14ac:dyDescent="0.25">
      <c r="A4320" s="27" t="s">
        <v>2282</v>
      </c>
      <c r="B4320" s="27" t="s">
        <v>415</v>
      </c>
      <c r="C4320" s="28" t="s">
        <v>90</v>
      </c>
      <c r="D4320" s="7" t="s">
        <v>416</v>
      </c>
      <c r="E4320" s="6"/>
      <c r="F4320" s="6"/>
      <c r="G4320" s="28"/>
      <c r="H4320" s="30" t="s">
        <v>500</v>
      </c>
      <c r="I4320" s="5">
        <v>1</v>
      </c>
      <c r="J4320" s="4"/>
      <c r="K4320" s="31">
        <f>ROUND(K4329,2)</f>
        <v>81.61</v>
      </c>
      <c r="L4320" s="29" t="s">
        <v>2283</v>
      </c>
      <c r="M4320" s="28"/>
      <c r="N4320" s="28"/>
      <c r="O4320" s="28"/>
      <c r="P4320" s="28"/>
      <c r="Q4320" s="28"/>
      <c r="R4320" s="28"/>
      <c r="S4320" s="28"/>
      <c r="T4320" s="28"/>
      <c r="U4320" s="28"/>
      <c r="V4320" s="28"/>
      <c r="W4320" s="28"/>
      <c r="X4320" s="28"/>
      <c r="Y4320" s="28"/>
      <c r="Z4320" s="28"/>
      <c r="AA4320" s="28"/>
    </row>
    <row r="4321" spans="1:27" x14ac:dyDescent="0.25">
      <c r="B4321" s="23" t="s">
        <v>502</v>
      </c>
    </row>
    <row r="4322" spans="1:27" x14ac:dyDescent="0.25">
      <c r="B4322" t="s">
        <v>825</v>
      </c>
      <c r="C4322" t="s">
        <v>504</v>
      </c>
      <c r="D4322" t="s">
        <v>826</v>
      </c>
      <c r="E4322" s="32">
        <v>0.2</v>
      </c>
      <c r="F4322" t="s">
        <v>506</v>
      </c>
      <c r="G4322" t="s">
        <v>507</v>
      </c>
      <c r="H4322" s="33">
        <v>30.41</v>
      </c>
      <c r="I4322" t="s">
        <v>508</v>
      </c>
      <c r="J4322" s="34">
        <f>ROUND(E4322/I4320* H4322,5)</f>
        <v>6.0819999999999999</v>
      </c>
      <c r="K4322" s="35"/>
    </row>
    <row r="4323" spans="1:27" x14ac:dyDescent="0.25">
      <c r="B4323" t="s">
        <v>823</v>
      </c>
      <c r="C4323" t="s">
        <v>504</v>
      </c>
      <c r="D4323" t="s">
        <v>824</v>
      </c>
      <c r="E4323" s="32">
        <v>0.2</v>
      </c>
      <c r="F4323" t="s">
        <v>506</v>
      </c>
      <c r="G4323" t="s">
        <v>507</v>
      </c>
      <c r="H4323" s="33">
        <v>26.12</v>
      </c>
      <c r="I4323" t="s">
        <v>508</v>
      </c>
      <c r="J4323" s="34">
        <f>ROUND(E4323/I4320* H4323,5)</f>
        <v>5.2240000000000002</v>
      </c>
      <c r="K4323" s="35"/>
    </row>
    <row r="4324" spans="1:27" x14ac:dyDescent="0.25">
      <c r="D4324" s="36" t="s">
        <v>509</v>
      </c>
      <c r="E4324" s="35"/>
      <c r="H4324" s="35"/>
      <c r="K4324" s="33">
        <f>SUM(J4322:J4323)</f>
        <v>11.306000000000001</v>
      </c>
    </row>
    <row r="4325" spans="1:27" x14ac:dyDescent="0.25">
      <c r="B4325" s="23" t="s">
        <v>514</v>
      </c>
      <c r="E4325" s="35"/>
      <c r="H4325" s="35"/>
      <c r="K4325" s="35"/>
    </row>
    <row r="4326" spans="1:27" x14ac:dyDescent="0.25">
      <c r="B4326" t="s">
        <v>2284</v>
      </c>
      <c r="C4326" t="s">
        <v>90</v>
      </c>
      <c r="D4326" t="s">
        <v>2285</v>
      </c>
      <c r="E4326" s="32">
        <v>1</v>
      </c>
      <c r="G4326" t="s">
        <v>507</v>
      </c>
      <c r="H4326" s="33">
        <v>70.3</v>
      </c>
      <c r="I4326" t="s">
        <v>508</v>
      </c>
      <c r="J4326" s="34">
        <f>ROUND(E4326* H4326,5)</f>
        <v>70.3</v>
      </c>
      <c r="K4326" s="35"/>
    </row>
    <row r="4327" spans="1:27" x14ac:dyDescent="0.25">
      <c r="D4327" s="36" t="s">
        <v>523</v>
      </c>
      <c r="E4327" s="35"/>
      <c r="H4327" s="35"/>
      <c r="K4327" s="33">
        <f>SUM(J4326:J4326)</f>
        <v>70.3</v>
      </c>
    </row>
    <row r="4328" spans="1:27" x14ac:dyDescent="0.25">
      <c r="D4328" s="36" t="s">
        <v>524</v>
      </c>
      <c r="E4328" s="35"/>
      <c r="H4328" s="35"/>
      <c r="K4328" s="37">
        <f>SUM(J4321:J4327)</f>
        <v>81.605999999999995</v>
      </c>
    </row>
    <row r="4329" spans="1:27" x14ac:dyDescent="0.25">
      <c r="D4329" s="36" t="s">
        <v>527</v>
      </c>
      <c r="E4329" s="35"/>
      <c r="H4329" s="35"/>
      <c r="K4329" s="37">
        <f>SUM(K4328:K4328)</f>
        <v>81.605999999999995</v>
      </c>
    </row>
    <row r="4331" spans="1:27" ht="45" customHeight="1" x14ac:dyDescent="0.25">
      <c r="A4331" s="27" t="s">
        <v>2286</v>
      </c>
      <c r="B4331" s="27" t="s">
        <v>411</v>
      </c>
      <c r="C4331" s="28" t="s">
        <v>90</v>
      </c>
      <c r="D4331" s="7" t="s">
        <v>412</v>
      </c>
      <c r="E4331" s="6"/>
      <c r="F4331" s="6"/>
      <c r="G4331" s="28"/>
      <c r="H4331" s="30" t="s">
        <v>500</v>
      </c>
      <c r="I4331" s="5">
        <v>1</v>
      </c>
      <c r="J4331" s="4"/>
      <c r="K4331" s="31">
        <f>ROUND(K4339,2)</f>
        <v>58.35</v>
      </c>
      <c r="L4331" s="29" t="s">
        <v>2287</v>
      </c>
      <c r="M4331" s="28"/>
      <c r="N4331" s="28"/>
      <c r="O4331" s="28"/>
      <c r="P4331" s="28"/>
      <c r="Q4331" s="28"/>
      <c r="R4331" s="28"/>
      <c r="S4331" s="28"/>
      <c r="T4331" s="28"/>
      <c r="U4331" s="28"/>
      <c r="V4331" s="28"/>
      <c r="W4331" s="28"/>
      <c r="X4331" s="28"/>
      <c r="Y4331" s="28"/>
      <c r="Z4331" s="28"/>
      <c r="AA4331" s="28"/>
    </row>
    <row r="4332" spans="1:27" x14ac:dyDescent="0.25">
      <c r="B4332" s="23" t="s">
        <v>502</v>
      </c>
    </row>
    <row r="4333" spans="1:27" x14ac:dyDescent="0.25">
      <c r="B4333" t="s">
        <v>825</v>
      </c>
      <c r="C4333" t="s">
        <v>504</v>
      </c>
      <c r="D4333" t="s">
        <v>826</v>
      </c>
      <c r="E4333" s="32">
        <v>0.2</v>
      </c>
      <c r="F4333" t="s">
        <v>506</v>
      </c>
      <c r="G4333" t="s">
        <v>507</v>
      </c>
      <c r="H4333" s="33">
        <v>30.41</v>
      </c>
      <c r="I4333" t="s">
        <v>508</v>
      </c>
      <c r="J4333" s="34">
        <f>ROUND(E4333/I4331* H4333,5)</f>
        <v>6.0819999999999999</v>
      </c>
      <c r="K4333" s="35"/>
    </row>
    <row r="4334" spans="1:27" x14ac:dyDescent="0.25">
      <c r="D4334" s="36" t="s">
        <v>509</v>
      </c>
      <c r="E4334" s="35"/>
      <c r="H4334" s="35"/>
      <c r="K4334" s="33">
        <f>SUM(J4333:J4333)</f>
        <v>6.0819999999999999</v>
      </c>
    </row>
    <row r="4335" spans="1:27" x14ac:dyDescent="0.25">
      <c r="B4335" s="23" t="s">
        <v>514</v>
      </c>
      <c r="E4335" s="35"/>
      <c r="H4335" s="35"/>
      <c r="K4335" s="35"/>
    </row>
    <row r="4336" spans="1:27" x14ac:dyDescent="0.25">
      <c r="B4336" t="s">
        <v>2288</v>
      </c>
      <c r="C4336" t="s">
        <v>90</v>
      </c>
      <c r="D4336" t="s">
        <v>2289</v>
      </c>
      <c r="E4336" s="32">
        <v>1</v>
      </c>
      <c r="G4336" t="s">
        <v>507</v>
      </c>
      <c r="H4336" s="33">
        <v>52.27</v>
      </c>
      <c r="I4336" t="s">
        <v>508</v>
      </c>
      <c r="J4336" s="34">
        <f>ROUND(E4336* H4336,5)</f>
        <v>52.27</v>
      </c>
      <c r="K4336" s="35"/>
    </row>
    <row r="4337" spans="1:27" x14ac:dyDescent="0.25">
      <c r="D4337" s="36" t="s">
        <v>523</v>
      </c>
      <c r="E4337" s="35"/>
      <c r="H4337" s="35"/>
      <c r="K4337" s="33">
        <f>SUM(J4336:J4336)</f>
        <v>52.27</v>
      </c>
    </row>
    <row r="4338" spans="1:27" x14ac:dyDescent="0.25">
      <c r="D4338" s="36" t="s">
        <v>524</v>
      </c>
      <c r="E4338" s="35"/>
      <c r="H4338" s="35"/>
      <c r="K4338" s="37">
        <f>SUM(J4332:J4337)</f>
        <v>58.352000000000004</v>
      </c>
    </row>
    <row r="4339" spans="1:27" x14ac:dyDescent="0.25">
      <c r="D4339" s="36" t="s">
        <v>527</v>
      </c>
      <c r="E4339" s="35"/>
      <c r="H4339" s="35"/>
      <c r="K4339" s="37">
        <f>SUM(K4338:K4338)</f>
        <v>58.352000000000004</v>
      </c>
    </row>
    <row r="4341" spans="1:27" ht="45" customHeight="1" x14ac:dyDescent="0.25">
      <c r="A4341" s="27" t="s">
        <v>2290</v>
      </c>
      <c r="B4341" s="27" t="s">
        <v>169</v>
      </c>
      <c r="C4341" s="28" t="s">
        <v>90</v>
      </c>
      <c r="D4341" s="7" t="s">
        <v>170</v>
      </c>
      <c r="E4341" s="6"/>
      <c r="F4341" s="6"/>
      <c r="G4341" s="28"/>
      <c r="H4341" s="30" t="s">
        <v>500</v>
      </c>
      <c r="I4341" s="5">
        <v>1</v>
      </c>
      <c r="J4341" s="4"/>
      <c r="K4341" s="31">
        <f>ROUND(K4352,2)</f>
        <v>14.51</v>
      </c>
      <c r="L4341" s="29" t="s">
        <v>2291</v>
      </c>
      <c r="M4341" s="28"/>
      <c r="N4341" s="28"/>
      <c r="O4341" s="28"/>
      <c r="P4341" s="28"/>
      <c r="Q4341" s="28"/>
      <c r="R4341" s="28"/>
      <c r="S4341" s="28"/>
      <c r="T4341" s="28"/>
      <c r="U4341" s="28"/>
      <c r="V4341" s="28"/>
      <c r="W4341" s="28"/>
      <c r="X4341" s="28"/>
      <c r="Y4341" s="28"/>
      <c r="Z4341" s="28"/>
      <c r="AA4341" s="28"/>
    </row>
    <row r="4342" spans="1:27" x14ac:dyDescent="0.25">
      <c r="B4342" s="23" t="s">
        <v>502</v>
      </c>
    </row>
    <row r="4343" spans="1:27" x14ac:dyDescent="0.25">
      <c r="B4343" t="s">
        <v>825</v>
      </c>
      <c r="C4343" t="s">
        <v>504</v>
      </c>
      <c r="D4343" t="s">
        <v>826</v>
      </c>
      <c r="E4343" s="32">
        <v>0.16500000000000001</v>
      </c>
      <c r="F4343" t="s">
        <v>506</v>
      </c>
      <c r="G4343" t="s">
        <v>507</v>
      </c>
      <c r="H4343" s="33">
        <v>30.41</v>
      </c>
      <c r="I4343" t="s">
        <v>508</v>
      </c>
      <c r="J4343" s="34">
        <f>ROUND(E4343/I4341* H4343,5)</f>
        <v>5.0176499999999997</v>
      </c>
      <c r="K4343" s="35"/>
    </row>
    <row r="4344" spans="1:27" x14ac:dyDescent="0.25">
      <c r="B4344" t="s">
        <v>823</v>
      </c>
      <c r="C4344" t="s">
        <v>504</v>
      </c>
      <c r="D4344" t="s">
        <v>824</v>
      </c>
      <c r="E4344" s="32">
        <v>0.16500000000000001</v>
      </c>
      <c r="F4344" t="s">
        <v>506</v>
      </c>
      <c r="G4344" t="s">
        <v>507</v>
      </c>
      <c r="H4344" s="33">
        <v>26.12</v>
      </c>
      <c r="I4344" t="s">
        <v>508</v>
      </c>
      <c r="J4344" s="34">
        <f>ROUND(E4344/I4341* H4344,5)</f>
        <v>4.3098000000000001</v>
      </c>
      <c r="K4344" s="35"/>
    </row>
    <row r="4345" spans="1:27" x14ac:dyDescent="0.25">
      <c r="D4345" s="36" t="s">
        <v>509</v>
      </c>
      <c r="E4345" s="35"/>
      <c r="H4345" s="35"/>
      <c r="K4345" s="33">
        <f>SUM(J4343:J4344)</f>
        <v>9.3274499999999989</v>
      </c>
    </row>
    <row r="4346" spans="1:27" x14ac:dyDescent="0.25">
      <c r="B4346" s="23" t="s">
        <v>514</v>
      </c>
      <c r="E4346" s="35"/>
      <c r="H4346" s="35"/>
      <c r="K4346" s="35"/>
    </row>
    <row r="4347" spans="1:27" x14ac:dyDescent="0.25">
      <c r="B4347" t="s">
        <v>2292</v>
      </c>
      <c r="C4347" t="s">
        <v>90</v>
      </c>
      <c r="D4347" t="s">
        <v>2293</v>
      </c>
      <c r="E4347" s="32">
        <v>1</v>
      </c>
      <c r="G4347" t="s">
        <v>507</v>
      </c>
      <c r="H4347" s="33">
        <v>5.04</v>
      </c>
      <c r="I4347" t="s">
        <v>508</v>
      </c>
      <c r="J4347" s="34">
        <f>ROUND(E4347* H4347,5)</f>
        <v>5.04</v>
      </c>
      <c r="K4347" s="35"/>
    </row>
    <row r="4348" spans="1:27" x14ac:dyDescent="0.25">
      <c r="D4348" s="36" t="s">
        <v>523</v>
      </c>
      <c r="E4348" s="35"/>
      <c r="H4348" s="35"/>
      <c r="K4348" s="33">
        <f>SUM(J4347:J4347)</f>
        <v>5.04</v>
      </c>
    </row>
    <row r="4349" spans="1:27" x14ac:dyDescent="0.25">
      <c r="E4349" s="35"/>
      <c r="H4349" s="35"/>
      <c r="K4349" s="35"/>
    </row>
    <row r="4350" spans="1:27" x14ac:dyDescent="0.25">
      <c r="D4350" s="36" t="s">
        <v>525</v>
      </c>
      <c r="E4350" s="35"/>
      <c r="H4350" s="35">
        <v>1.5</v>
      </c>
      <c r="I4350" t="s">
        <v>526</v>
      </c>
      <c r="J4350">
        <f>ROUND(H4350/100*K4345,5)</f>
        <v>0.13991000000000001</v>
      </c>
      <c r="K4350" s="35"/>
    </row>
    <row r="4351" spans="1:27" x14ac:dyDescent="0.25">
      <c r="D4351" s="36" t="s">
        <v>524</v>
      </c>
      <c r="E4351" s="35"/>
      <c r="H4351" s="35"/>
      <c r="K4351" s="37">
        <f>SUM(J4342:J4350)</f>
        <v>14.507359999999998</v>
      </c>
    </row>
    <row r="4352" spans="1:27" x14ac:dyDescent="0.25">
      <c r="D4352" s="36" t="s">
        <v>527</v>
      </c>
      <c r="E4352" s="35"/>
      <c r="H4352" s="35"/>
      <c r="K4352" s="37">
        <f>SUM(K4351:K4351)</f>
        <v>14.507359999999998</v>
      </c>
    </row>
    <row r="4354" spans="1:27" ht="45" customHeight="1" x14ac:dyDescent="0.25">
      <c r="A4354" s="27" t="s">
        <v>2294</v>
      </c>
      <c r="B4354" s="27" t="s">
        <v>254</v>
      </c>
      <c r="C4354" s="28" t="s">
        <v>90</v>
      </c>
      <c r="D4354" s="7" t="s">
        <v>255</v>
      </c>
      <c r="E4354" s="6"/>
      <c r="F4354" s="6"/>
      <c r="G4354" s="28"/>
      <c r="H4354" s="30" t="s">
        <v>500</v>
      </c>
      <c r="I4354" s="5">
        <v>1</v>
      </c>
      <c r="J4354" s="4"/>
      <c r="K4354" s="31">
        <f>ROUND(K4365,2)</f>
        <v>154.04</v>
      </c>
      <c r="L4354" s="29" t="s">
        <v>2295</v>
      </c>
      <c r="M4354" s="28"/>
      <c r="N4354" s="28"/>
      <c r="O4354" s="28"/>
      <c r="P4354" s="28"/>
      <c r="Q4354" s="28"/>
      <c r="R4354" s="28"/>
      <c r="S4354" s="28"/>
      <c r="T4354" s="28"/>
      <c r="U4354" s="28"/>
      <c r="V4354" s="28"/>
      <c r="W4354" s="28"/>
      <c r="X4354" s="28"/>
      <c r="Y4354" s="28"/>
      <c r="Z4354" s="28"/>
      <c r="AA4354" s="28"/>
    </row>
    <row r="4355" spans="1:27" x14ac:dyDescent="0.25">
      <c r="B4355" s="23" t="s">
        <v>502</v>
      </c>
    </row>
    <row r="4356" spans="1:27" x14ac:dyDescent="0.25">
      <c r="B4356" t="s">
        <v>823</v>
      </c>
      <c r="C4356" t="s">
        <v>504</v>
      </c>
      <c r="D4356" t="s">
        <v>824</v>
      </c>
      <c r="E4356" s="32">
        <v>0.4</v>
      </c>
      <c r="F4356" t="s">
        <v>506</v>
      </c>
      <c r="G4356" t="s">
        <v>507</v>
      </c>
      <c r="H4356" s="33">
        <v>26.12</v>
      </c>
      <c r="I4356" t="s">
        <v>508</v>
      </c>
      <c r="J4356" s="34">
        <f>ROUND(E4356/I4354* H4356,5)</f>
        <v>10.448</v>
      </c>
      <c r="K4356" s="35"/>
    </row>
    <row r="4357" spans="1:27" x14ac:dyDescent="0.25">
      <c r="B4357" t="s">
        <v>825</v>
      </c>
      <c r="C4357" t="s">
        <v>504</v>
      </c>
      <c r="D4357" t="s">
        <v>826</v>
      </c>
      <c r="E4357" s="32">
        <v>0.4</v>
      </c>
      <c r="F4357" t="s">
        <v>506</v>
      </c>
      <c r="G4357" t="s">
        <v>507</v>
      </c>
      <c r="H4357" s="33">
        <v>30.41</v>
      </c>
      <c r="I4357" t="s">
        <v>508</v>
      </c>
      <c r="J4357" s="34">
        <f>ROUND(E4357/I4354* H4357,5)</f>
        <v>12.164</v>
      </c>
      <c r="K4357" s="35"/>
    </row>
    <row r="4358" spans="1:27" x14ac:dyDescent="0.25">
      <c r="D4358" s="36" t="s">
        <v>509</v>
      </c>
      <c r="E4358" s="35"/>
      <c r="H4358" s="35"/>
      <c r="K4358" s="33">
        <f>SUM(J4356:J4357)</f>
        <v>22.612000000000002</v>
      </c>
    </row>
    <row r="4359" spans="1:27" x14ac:dyDescent="0.25">
      <c r="B4359" s="23" t="s">
        <v>514</v>
      </c>
      <c r="E4359" s="35"/>
      <c r="H4359" s="35"/>
      <c r="K4359" s="35"/>
    </row>
    <row r="4360" spans="1:27" x14ac:dyDescent="0.25">
      <c r="B4360" t="s">
        <v>2296</v>
      </c>
      <c r="C4360" t="s">
        <v>90</v>
      </c>
      <c r="D4360" t="s">
        <v>2297</v>
      </c>
      <c r="E4360" s="32">
        <v>1</v>
      </c>
      <c r="G4360" t="s">
        <v>507</v>
      </c>
      <c r="H4360" s="33">
        <v>131.09</v>
      </c>
      <c r="I4360" t="s">
        <v>508</v>
      </c>
      <c r="J4360" s="34">
        <f>ROUND(E4360* H4360,5)</f>
        <v>131.09</v>
      </c>
      <c r="K4360" s="35"/>
    </row>
    <row r="4361" spans="1:27" x14ac:dyDescent="0.25">
      <c r="D4361" s="36" t="s">
        <v>523</v>
      </c>
      <c r="E4361" s="35"/>
      <c r="H4361" s="35"/>
      <c r="K4361" s="33">
        <f>SUM(J4360:J4360)</f>
        <v>131.09</v>
      </c>
    </row>
    <row r="4362" spans="1:27" x14ac:dyDescent="0.25">
      <c r="E4362" s="35"/>
      <c r="H4362" s="35"/>
      <c r="K4362" s="35"/>
    </row>
    <row r="4363" spans="1:27" x14ac:dyDescent="0.25">
      <c r="D4363" s="36" t="s">
        <v>525</v>
      </c>
      <c r="E4363" s="35"/>
      <c r="H4363" s="35">
        <v>1.5</v>
      </c>
      <c r="I4363" t="s">
        <v>526</v>
      </c>
      <c r="J4363">
        <f>ROUND(H4363/100*K4358,5)</f>
        <v>0.33917999999999998</v>
      </c>
      <c r="K4363" s="35"/>
    </row>
    <row r="4364" spans="1:27" x14ac:dyDescent="0.25">
      <c r="D4364" s="36" t="s">
        <v>524</v>
      </c>
      <c r="E4364" s="35"/>
      <c r="H4364" s="35"/>
      <c r="K4364" s="37">
        <f>SUM(J4355:J4363)</f>
        <v>154.04118</v>
      </c>
    </row>
    <row r="4365" spans="1:27" x14ac:dyDescent="0.25">
      <c r="D4365" s="36" t="s">
        <v>527</v>
      </c>
      <c r="E4365" s="35"/>
      <c r="H4365" s="35"/>
      <c r="K4365" s="37">
        <f>SUM(K4364:K4364)</f>
        <v>154.04118</v>
      </c>
    </row>
    <row r="4367" spans="1:27" ht="45" customHeight="1" x14ac:dyDescent="0.25">
      <c r="A4367" s="27" t="s">
        <v>2298</v>
      </c>
      <c r="B4367" s="27" t="s">
        <v>250</v>
      </c>
      <c r="C4367" s="28" t="s">
        <v>90</v>
      </c>
      <c r="D4367" s="7" t="s">
        <v>251</v>
      </c>
      <c r="E4367" s="6"/>
      <c r="F4367" s="6"/>
      <c r="G4367" s="28"/>
      <c r="H4367" s="30" t="s">
        <v>500</v>
      </c>
      <c r="I4367" s="5">
        <v>1</v>
      </c>
      <c r="J4367" s="4"/>
      <c r="K4367" s="31">
        <f>ROUND(K4381,2)</f>
        <v>1874.65</v>
      </c>
      <c r="L4367" s="29" t="s">
        <v>2299</v>
      </c>
      <c r="M4367" s="28"/>
      <c r="N4367" s="28"/>
      <c r="O4367" s="28"/>
      <c r="P4367" s="28"/>
      <c r="Q4367" s="28"/>
      <c r="R4367" s="28"/>
      <c r="S4367" s="28"/>
      <c r="T4367" s="28"/>
      <c r="U4367" s="28"/>
      <c r="V4367" s="28"/>
      <c r="W4367" s="28"/>
      <c r="X4367" s="28"/>
      <c r="Y4367" s="28"/>
      <c r="Z4367" s="28"/>
      <c r="AA4367" s="28"/>
    </row>
    <row r="4368" spans="1:27" x14ac:dyDescent="0.25">
      <c r="B4368" s="23" t="s">
        <v>502</v>
      </c>
    </row>
    <row r="4369" spans="1:27" x14ac:dyDescent="0.25">
      <c r="B4369" t="s">
        <v>825</v>
      </c>
      <c r="C4369" t="s">
        <v>504</v>
      </c>
      <c r="D4369" t="s">
        <v>826</v>
      </c>
      <c r="E4369" s="32">
        <v>4</v>
      </c>
      <c r="F4369" t="s">
        <v>506</v>
      </c>
      <c r="G4369" t="s">
        <v>507</v>
      </c>
      <c r="H4369" s="33">
        <v>30.41</v>
      </c>
      <c r="I4369" t="s">
        <v>508</v>
      </c>
      <c r="J4369" s="34">
        <f>ROUND(E4369/I4367* H4369,5)</f>
        <v>121.64</v>
      </c>
      <c r="K4369" s="35"/>
    </row>
    <row r="4370" spans="1:27" x14ac:dyDescent="0.25">
      <c r="B4370" t="s">
        <v>823</v>
      </c>
      <c r="C4370" t="s">
        <v>504</v>
      </c>
      <c r="D4370" t="s">
        <v>824</v>
      </c>
      <c r="E4370" s="32">
        <v>4</v>
      </c>
      <c r="F4370" t="s">
        <v>506</v>
      </c>
      <c r="G4370" t="s">
        <v>507</v>
      </c>
      <c r="H4370" s="33">
        <v>26.12</v>
      </c>
      <c r="I4370" t="s">
        <v>508</v>
      </c>
      <c r="J4370" s="34">
        <f>ROUND(E4370/I4367* H4370,5)</f>
        <v>104.48</v>
      </c>
      <c r="K4370" s="35"/>
    </row>
    <row r="4371" spans="1:27" x14ac:dyDescent="0.25">
      <c r="D4371" s="36" t="s">
        <v>509</v>
      </c>
      <c r="E4371" s="35"/>
      <c r="H4371" s="35"/>
      <c r="K4371" s="33">
        <f>SUM(J4369:J4370)</f>
        <v>226.12</v>
      </c>
    </row>
    <row r="4372" spans="1:27" x14ac:dyDescent="0.25">
      <c r="B4372" s="23" t="s">
        <v>514</v>
      </c>
      <c r="E4372" s="35"/>
      <c r="H4372" s="35"/>
      <c r="K4372" s="35"/>
    </row>
    <row r="4373" spans="1:27" x14ac:dyDescent="0.25">
      <c r="B4373" t="s">
        <v>2300</v>
      </c>
      <c r="C4373" t="s">
        <v>90</v>
      </c>
      <c r="D4373" t="s">
        <v>2301</v>
      </c>
      <c r="E4373" s="32">
        <v>1</v>
      </c>
      <c r="G4373" t="s">
        <v>507</v>
      </c>
      <c r="H4373" s="33">
        <v>205.2</v>
      </c>
      <c r="I4373" t="s">
        <v>508</v>
      </c>
      <c r="J4373" s="34">
        <f>ROUND(E4373* H4373,5)</f>
        <v>205.2</v>
      </c>
      <c r="K4373" s="35"/>
    </row>
    <row r="4374" spans="1:27" x14ac:dyDescent="0.25">
      <c r="B4374" t="s">
        <v>2302</v>
      </c>
      <c r="C4374" t="s">
        <v>90</v>
      </c>
      <c r="D4374" t="s">
        <v>2303</v>
      </c>
      <c r="E4374" s="32">
        <v>1</v>
      </c>
      <c r="G4374" t="s">
        <v>507</v>
      </c>
      <c r="H4374" s="33">
        <v>100.94</v>
      </c>
      <c r="I4374" t="s">
        <v>508</v>
      </c>
      <c r="J4374" s="34">
        <f>ROUND(E4374* H4374,5)</f>
        <v>100.94</v>
      </c>
      <c r="K4374" s="35"/>
    </row>
    <row r="4375" spans="1:27" x14ac:dyDescent="0.25">
      <c r="B4375" t="s">
        <v>2304</v>
      </c>
      <c r="C4375" t="s">
        <v>90</v>
      </c>
      <c r="D4375" t="s">
        <v>2305</v>
      </c>
      <c r="E4375" s="32">
        <v>1</v>
      </c>
      <c r="G4375" t="s">
        <v>507</v>
      </c>
      <c r="H4375" s="33">
        <v>978.5</v>
      </c>
      <c r="I4375" t="s">
        <v>508</v>
      </c>
      <c r="J4375" s="34">
        <f>ROUND(E4375* H4375,5)</f>
        <v>978.5</v>
      </c>
      <c r="K4375" s="35"/>
    </row>
    <row r="4376" spans="1:27" x14ac:dyDescent="0.25">
      <c r="B4376" t="s">
        <v>2306</v>
      </c>
      <c r="C4376" t="s">
        <v>90</v>
      </c>
      <c r="D4376" t="s">
        <v>2307</v>
      </c>
      <c r="E4376" s="32">
        <v>1</v>
      </c>
      <c r="G4376" t="s">
        <v>507</v>
      </c>
      <c r="H4376" s="33">
        <v>360.5</v>
      </c>
      <c r="I4376" t="s">
        <v>508</v>
      </c>
      <c r="J4376" s="34">
        <f>ROUND(E4376* H4376,5)</f>
        <v>360.5</v>
      </c>
      <c r="K4376" s="35"/>
    </row>
    <row r="4377" spans="1:27" x14ac:dyDescent="0.25">
      <c r="D4377" s="36" t="s">
        <v>523</v>
      </c>
      <c r="E4377" s="35"/>
      <c r="H4377" s="35"/>
      <c r="K4377" s="33">
        <f>SUM(J4373:J4376)</f>
        <v>1645.1399999999999</v>
      </c>
    </row>
    <row r="4378" spans="1:27" x14ac:dyDescent="0.25">
      <c r="E4378" s="35"/>
      <c r="H4378" s="35"/>
      <c r="K4378" s="35"/>
    </row>
    <row r="4379" spans="1:27" x14ac:dyDescent="0.25">
      <c r="D4379" s="36" t="s">
        <v>525</v>
      </c>
      <c r="E4379" s="35"/>
      <c r="H4379" s="35">
        <v>1.5</v>
      </c>
      <c r="I4379" t="s">
        <v>526</v>
      </c>
      <c r="J4379">
        <f>ROUND(H4379/100*K4371,5)</f>
        <v>3.3917999999999999</v>
      </c>
      <c r="K4379" s="35"/>
    </row>
    <row r="4380" spans="1:27" x14ac:dyDescent="0.25">
      <c r="D4380" s="36" t="s">
        <v>524</v>
      </c>
      <c r="E4380" s="35"/>
      <c r="H4380" s="35"/>
      <c r="K4380" s="37">
        <f>SUM(J4368:J4379)</f>
        <v>1874.6518000000001</v>
      </c>
    </row>
    <row r="4381" spans="1:27" x14ac:dyDescent="0.25">
      <c r="D4381" s="36" t="s">
        <v>527</v>
      </c>
      <c r="E4381" s="35"/>
      <c r="H4381" s="35"/>
      <c r="K4381" s="37">
        <f>SUM(K4380:K4380)</f>
        <v>1874.6518000000001</v>
      </c>
    </row>
    <row r="4383" spans="1:27" ht="45" customHeight="1" x14ac:dyDescent="0.25">
      <c r="A4383" s="27" t="s">
        <v>2308</v>
      </c>
      <c r="B4383" s="27" t="s">
        <v>252</v>
      </c>
      <c r="C4383" s="28" t="s">
        <v>14</v>
      </c>
      <c r="D4383" s="7" t="s">
        <v>253</v>
      </c>
      <c r="E4383" s="6"/>
      <c r="F4383" s="6"/>
      <c r="G4383" s="28"/>
      <c r="H4383" s="30" t="s">
        <v>500</v>
      </c>
      <c r="I4383" s="5">
        <v>1</v>
      </c>
      <c r="J4383" s="4"/>
      <c r="K4383" s="31">
        <f>ROUND(K4394,2)</f>
        <v>8.2899999999999991</v>
      </c>
      <c r="L4383" s="29" t="s">
        <v>2309</v>
      </c>
      <c r="M4383" s="28"/>
      <c r="N4383" s="28"/>
      <c r="O4383" s="28"/>
      <c r="P4383" s="28"/>
      <c r="Q4383" s="28"/>
      <c r="R4383" s="28"/>
      <c r="S4383" s="28"/>
      <c r="T4383" s="28"/>
      <c r="U4383" s="28"/>
      <c r="V4383" s="28"/>
      <c r="W4383" s="28"/>
      <c r="X4383" s="28"/>
      <c r="Y4383" s="28"/>
      <c r="Z4383" s="28"/>
      <c r="AA4383" s="28"/>
    </row>
    <row r="4384" spans="1:27" x14ac:dyDescent="0.25">
      <c r="B4384" s="23" t="s">
        <v>502</v>
      </c>
    </row>
    <row r="4385" spans="1:27" x14ac:dyDescent="0.25">
      <c r="B4385" t="s">
        <v>825</v>
      </c>
      <c r="C4385" t="s">
        <v>504</v>
      </c>
      <c r="D4385" t="s">
        <v>826</v>
      </c>
      <c r="E4385" s="32">
        <v>0.13</v>
      </c>
      <c r="F4385" t="s">
        <v>506</v>
      </c>
      <c r="G4385" t="s">
        <v>507</v>
      </c>
      <c r="H4385" s="33">
        <v>30.41</v>
      </c>
      <c r="I4385" t="s">
        <v>508</v>
      </c>
      <c r="J4385" s="34">
        <f>ROUND(E4385/I4383* H4385,5)</f>
        <v>3.9533</v>
      </c>
      <c r="K4385" s="35"/>
    </row>
    <row r="4386" spans="1:27" x14ac:dyDescent="0.25">
      <c r="B4386" t="s">
        <v>823</v>
      </c>
      <c r="C4386" t="s">
        <v>504</v>
      </c>
      <c r="D4386" t="s">
        <v>824</v>
      </c>
      <c r="E4386" s="32">
        <v>0.13</v>
      </c>
      <c r="F4386" t="s">
        <v>506</v>
      </c>
      <c r="G4386" t="s">
        <v>507</v>
      </c>
      <c r="H4386" s="33">
        <v>26.12</v>
      </c>
      <c r="I4386" t="s">
        <v>508</v>
      </c>
      <c r="J4386" s="34">
        <f>ROUND(E4386/I4383* H4386,5)</f>
        <v>3.3956</v>
      </c>
      <c r="K4386" s="35"/>
    </row>
    <row r="4387" spans="1:27" x14ac:dyDescent="0.25">
      <c r="D4387" s="36" t="s">
        <v>509</v>
      </c>
      <c r="E4387" s="35"/>
      <c r="H4387" s="35"/>
      <c r="K4387" s="33">
        <f>SUM(J4385:J4386)</f>
        <v>7.3489000000000004</v>
      </c>
    </row>
    <row r="4388" spans="1:27" x14ac:dyDescent="0.25">
      <c r="B4388" s="23" t="s">
        <v>514</v>
      </c>
      <c r="E4388" s="35"/>
      <c r="H4388" s="35"/>
      <c r="K4388" s="35"/>
    </row>
    <row r="4389" spans="1:27" x14ac:dyDescent="0.25">
      <c r="B4389" t="s">
        <v>2310</v>
      </c>
      <c r="C4389" t="s">
        <v>14</v>
      </c>
      <c r="D4389" t="s">
        <v>2311</v>
      </c>
      <c r="E4389" s="32">
        <v>1.05</v>
      </c>
      <c r="G4389" t="s">
        <v>507</v>
      </c>
      <c r="H4389" s="33">
        <v>0.79</v>
      </c>
      <c r="I4389" t="s">
        <v>508</v>
      </c>
      <c r="J4389" s="34">
        <f>ROUND(E4389* H4389,5)</f>
        <v>0.82950000000000002</v>
      </c>
      <c r="K4389" s="35"/>
    </row>
    <row r="4390" spans="1:27" x14ac:dyDescent="0.25">
      <c r="D4390" s="36" t="s">
        <v>523</v>
      </c>
      <c r="E4390" s="35"/>
      <c r="H4390" s="35"/>
      <c r="K4390" s="33">
        <f>SUM(J4389:J4389)</f>
        <v>0.82950000000000002</v>
      </c>
    </row>
    <row r="4391" spans="1:27" x14ac:dyDescent="0.25">
      <c r="E4391" s="35"/>
      <c r="H4391" s="35"/>
      <c r="K4391" s="35"/>
    </row>
    <row r="4392" spans="1:27" x14ac:dyDescent="0.25">
      <c r="D4392" s="36" t="s">
        <v>525</v>
      </c>
      <c r="E4392" s="35"/>
      <c r="H4392" s="35">
        <v>1.5</v>
      </c>
      <c r="I4392" t="s">
        <v>526</v>
      </c>
      <c r="J4392">
        <f>ROUND(H4392/100*K4387,5)</f>
        <v>0.11022999999999999</v>
      </c>
      <c r="K4392" s="35"/>
    </row>
    <row r="4393" spans="1:27" x14ac:dyDescent="0.25">
      <c r="D4393" s="36" t="s">
        <v>524</v>
      </c>
      <c r="E4393" s="35"/>
      <c r="H4393" s="35"/>
      <c r="K4393" s="37">
        <f>SUM(J4384:J4392)</f>
        <v>8.2886299999999995</v>
      </c>
    </row>
    <row r="4394" spans="1:27" x14ac:dyDescent="0.25">
      <c r="D4394" s="36" t="s">
        <v>527</v>
      </c>
      <c r="E4394" s="35"/>
      <c r="H4394" s="35"/>
      <c r="K4394" s="37">
        <f>SUM(K4393:K4393)</f>
        <v>8.2886299999999995</v>
      </c>
    </row>
    <row r="4396" spans="1:27" ht="45" customHeight="1" x14ac:dyDescent="0.25">
      <c r="A4396" s="27" t="s">
        <v>2312</v>
      </c>
      <c r="B4396" s="27" t="s">
        <v>195</v>
      </c>
      <c r="C4396" s="28" t="s">
        <v>14</v>
      </c>
      <c r="D4396" s="7" t="s">
        <v>196</v>
      </c>
      <c r="E4396" s="6"/>
      <c r="F4396" s="6"/>
      <c r="G4396" s="28"/>
      <c r="H4396" s="30" t="s">
        <v>500</v>
      </c>
      <c r="I4396" s="5">
        <v>1</v>
      </c>
      <c r="J4396" s="4"/>
      <c r="K4396" s="31">
        <f>ROUND(K4407,2)</f>
        <v>1.93</v>
      </c>
      <c r="L4396" s="29" t="s">
        <v>2313</v>
      </c>
      <c r="M4396" s="28"/>
      <c r="N4396" s="28"/>
      <c r="O4396" s="28"/>
      <c r="P4396" s="28"/>
      <c r="Q4396" s="28"/>
      <c r="R4396" s="28"/>
      <c r="S4396" s="28"/>
      <c r="T4396" s="28"/>
      <c r="U4396" s="28"/>
      <c r="V4396" s="28"/>
      <c r="W4396" s="28"/>
      <c r="X4396" s="28"/>
      <c r="Y4396" s="28"/>
      <c r="Z4396" s="28"/>
      <c r="AA4396" s="28"/>
    </row>
    <row r="4397" spans="1:27" x14ac:dyDescent="0.25">
      <c r="B4397" s="23" t="s">
        <v>502</v>
      </c>
    </row>
    <row r="4398" spans="1:27" x14ac:dyDescent="0.25">
      <c r="B4398" t="s">
        <v>823</v>
      </c>
      <c r="C4398" t="s">
        <v>504</v>
      </c>
      <c r="D4398" t="s">
        <v>824</v>
      </c>
      <c r="E4398" s="32">
        <v>1.4999999999999999E-2</v>
      </c>
      <c r="F4398" t="s">
        <v>506</v>
      </c>
      <c r="G4398" t="s">
        <v>507</v>
      </c>
      <c r="H4398" s="33">
        <v>26.12</v>
      </c>
      <c r="I4398" t="s">
        <v>508</v>
      </c>
      <c r="J4398" s="34">
        <f>ROUND(E4398/I4396* H4398,5)</f>
        <v>0.39179999999999998</v>
      </c>
      <c r="K4398" s="35"/>
    </row>
    <row r="4399" spans="1:27" x14ac:dyDescent="0.25">
      <c r="B4399" t="s">
        <v>825</v>
      </c>
      <c r="C4399" t="s">
        <v>504</v>
      </c>
      <c r="D4399" t="s">
        <v>826</v>
      </c>
      <c r="E4399" s="32">
        <v>1.4999999999999999E-2</v>
      </c>
      <c r="F4399" t="s">
        <v>506</v>
      </c>
      <c r="G4399" t="s">
        <v>507</v>
      </c>
      <c r="H4399" s="33">
        <v>30.41</v>
      </c>
      <c r="I4399" t="s">
        <v>508</v>
      </c>
      <c r="J4399" s="34">
        <f>ROUND(E4399/I4396* H4399,5)</f>
        <v>0.45615</v>
      </c>
      <c r="K4399" s="35"/>
    </row>
    <row r="4400" spans="1:27" x14ac:dyDescent="0.25">
      <c r="D4400" s="36" t="s">
        <v>509</v>
      </c>
      <c r="E4400" s="35"/>
      <c r="H4400" s="35"/>
      <c r="K4400" s="33">
        <f>SUM(J4398:J4399)</f>
        <v>0.84794999999999998</v>
      </c>
    </row>
    <row r="4401" spans="1:27" x14ac:dyDescent="0.25">
      <c r="B4401" s="23" t="s">
        <v>514</v>
      </c>
      <c r="E4401" s="35"/>
      <c r="H4401" s="35"/>
      <c r="K4401" s="35"/>
    </row>
    <row r="4402" spans="1:27" x14ac:dyDescent="0.25">
      <c r="B4402" t="s">
        <v>2314</v>
      </c>
      <c r="C4402" t="s">
        <v>14</v>
      </c>
      <c r="D4402" t="s">
        <v>2315</v>
      </c>
      <c r="E4402" s="32">
        <v>1.05</v>
      </c>
      <c r="G4402" t="s">
        <v>507</v>
      </c>
      <c r="H4402" s="33">
        <v>1.02</v>
      </c>
      <c r="I4402" t="s">
        <v>508</v>
      </c>
      <c r="J4402" s="34">
        <f>ROUND(E4402* H4402,5)</f>
        <v>1.071</v>
      </c>
      <c r="K4402" s="35"/>
    </row>
    <row r="4403" spans="1:27" x14ac:dyDescent="0.25">
      <c r="D4403" s="36" t="s">
        <v>523</v>
      </c>
      <c r="E4403" s="35"/>
      <c r="H4403" s="35"/>
      <c r="K4403" s="33">
        <f>SUM(J4402:J4402)</f>
        <v>1.071</v>
      </c>
    </row>
    <row r="4404" spans="1:27" x14ac:dyDescent="0.25">
      <c r="E4404" s="35"/>
      <c r="H4404" s="35"/>
      <c r="K4404" s="35"/>
    </row>
    <row r="4405" spans="1:27" x14ac:dyDescent="0.25">
      <c r="D4405" s="36" t="s">
        <v>525</v>
      </c>
      <c r="E4405" s="35"/>
      <c r="H4405" s="35">
        <v>1.5</v>
      </c>
      <c r="I4405" t="s">
        <v>526</v>
      </c>
      <c r="J4405">
        <f>ROUND(H4405/100*K4400,5)</f>
        <v>1.272E-2</v>
      </c>
      <c r="K4405" s="35"/>
    </row>
    <row r="4406" spans="1:27" x14ac:dyDescent="0.25">
      <c r="D4406" s="36" t="s">
        <v>524</v>
      </c>
      <c r="E4406" s="35"/>
      <c r="H4406" s="35"/>
      <c r="K4406" s="37">
        <f>SUM(J4397:J4405)</f>
        <v>1.93167</v>
      </c>
    </row>
    <row r="4407" spans="1:27" x14ac:dyDescent="0.25">
      <c r="D4407" s="36" t="s">
        <v>527</v>
      </c>
      <c r="E4407" s="35"/>
      <c r="H4407" s="35"/>
      <c r="K4407" s="37">
        <f>SUM(K4406:K4406)</f>
        <v>1.93167</v>
      </c>
    </row>
    <row r="4409" spans="1:27" ht="45" customHeight="1" x14ac:dyDescent="0.25">
      <c r="A4409" s="27" t="s">
        <v>2316</v>
      </c>
      <c r="B4409" s="27" t="s">
        <v>442</v>
      </c>
      <c r="C4409" s="28" t="s">
        <v>14</v>
      </c>
      <c r="D4409" s="7" t="s">
        <v>443</v>
      </c>
      <c r="E4409" s="6"/>
      <c r="F4409" s="6"/>
      <c r="G4409" s="28"/>
      <c r="H4409" s="30" t="s">
        <v>500</v>
      </c>
      <c r="I4409" s="5">
        <v>1</v>
      </c>
      <c r="J4409" s="4"/>
      <c r="K4409" s="31">
        <f>ROUND(K4420,2)</f>
        <v>3.69</v>
      </c>
      <c r="L4409" s="29" t="s">
        <v>2317</v>
      </c>
      <c r="M4409" s="28"/>
      <c r="N4409" s="28"/>
      <c r="O4409" s="28"/>
      <c r="P4409" s="28"/>
      <c r="Q4409" s="28"/>
      <c r="R4409" s="28"/>
      <c r="S4409" s="28"/>
      <c r="T4409" s="28"/>
      <c r="U4409" s="28"/>
      <c r="V4409" s="28"/>
      <c r="W4409" s="28"/>
      <c r="X4409" s="28"/>
      <c r="Y4409" s="28"/>
      <c r="Z4409" s="28"/>
      <c r="AA4409" s="28"/>
    </row>
    <row r="4410" spans="1:27" x14ac:dyDescent="0.25">
      <c r="B4410" s="23" t="s">
        <v>502</v>
      </c>
    </row>
    <row r="4411" spans="1:27" x14ac:dyDescent="0.25">
      <c r="B4411" t="s">
        <v>825</v>
      </c>
      <c r="C4411" t="s">
        <v>504</v>
      </c>
      <c r="D4411" t="s">
        <v>826</v>
      </c>
      <c r="E4411" s="32">
        <v>0.05</v>
      </c>
      <c r="F4411" t="s">
        <v>506</v>
      </c>
      <c r="G4411" t="s">
        <v>507</v>
      </c>
      <c r="H4411" s="33">
        <v>30.41</v>
      </c>
      <c r="I4411" t="s">
        <v>508</v>
      </c>
      <c r="J4411" s="34">
        <f>ROUND(E4411/I4409* H4411,5)</f>
        <v>1.5205</v>
      </c>
      <c r="K4411" s="35"/>
    </row>
    <row r="4412" spans="1:27" x14ac:dyDescent="0.25">
      <c r="B4412" t="s">
        <v>823</v>
      </c>
      <c r="C4412" t="s">
        <v>504</v>
      </c>
      <c r="D4412" t="s">
        <v>824</v>
      </c>
      <c r="E4412" s="32">
        <v>0.05</v>
      </c>
      <c r="F4412" t="s">
        <v>506</v>
      </c>
      <c r="G4412" t="s">
        <v>507</v>
      </c>
      <c r="H4412" s="33">
        <v>26.12</v>
      </c>
      <c r="I4412" t="s">
        <v>508</v>
      </c>
      <c r="J4412" s="34">
        <f>ROUND(E4412/I4409* H4412,5)</f>
        <v>1.306</v>
      </c>
      <c r="K4412" s="35"/>
    </row>
    <row r="4413" spans="1:27" x14ac:dyDescent="0.25">
      <c r="D4413" s="36" t="s">
        <v>509</v>
      </c>
      <c r="E4413" s="35"/>
      <c r="H4413" s="35"/>
      <c r="K4413" s="33">
        <f>SUM(J4411:J4412)</f>
        <v>2.8265000000000002</v>
      </c>
    </row>
    <row r="4414" spans="1:27" x14ac:dyDescent="0.25">
      <c r="B4414" s="23" t="s">
        <v>514</v>
      </c>
      <c r="E4414" s="35"/>
      <c r="H4414" s="35"/>
      <c r="K4414" s="35"/>
    </row>
    <row r="4415" spans="1:27" x14ac:dyDescent="0.25">
      <c r="B4415" t="s">
        <v>2318</v>
      </c>
      <c r="C4415" t="s">
        <v>14</v>
      </c>
      <c r="D4415" t="s">
        <v>2319</v>
      </c>
      <c r="E4415" s="32">
        <v>1</v>
      </c>
      <c r="G4415" t="s">
        <v>507</v>
      </c>
      <c r="H4415" s="33">
        <v>0.82</v>
      </c>
      <c r="I4415" t="s">
        <v>508</v>
      </c>
      <c r="J4415" s="34">
        <f>ROUND(E4415* H4415,5)</f>
        <v>0.82</v>
      </c>
      <c r="K4415" s="35"/>
    </row>
    <row r="4416" spans="1:27" x14ac:dyDescent="0.25">
      <c r="D4416" s="36" t="s">
        <v>523</v>
      </c>
      <c r="E4416" s="35"/>
      <c r="H4416" s="35"/>
      <c r="K4416" s="33">
        <f>SUM(J4415:J4415)</f>
        <v>0.82</v>
      </c>
    </row>
    <row r="4417" spans="1:27" x14ac:dyDescent="0.25">
      <c r="E4417" s="35"/>
      <c r="H4417" s="35"/>
      <c r="K4417" s="35"/>
    </row>
    <row r="4418" spans="1:27" x14ac:dyDescent="0.25">
      <c r="D4418" s="36" t="s">
        <v>525</v>
      </c>
      <c r="E4418" s="35"/>
      <c r="H4418" s="35">
        <v>1.5</v>
      </c>
      <c r="I4418" t="s">
        <v>526</v>
      </c>
      <c r="J4418">
        <f>ROUND(H4418/100*K4413,5)</f>
        <v>4.24E-2</v>
      </c>
      <c r="K4418" s="35"/>
    </row>
    <row r="4419" spans="1:27" x14ac:dyDescent="0.25">
      <c r="D4419" s="36" t="s">
        <v>524</v>
      </c>
      <c r="E4419" s="35"/>
      <c r="H4419" s="35"/>
      <c r="K4419" s="37">
        <f>SUM(J4410:J4418)</f>
        <v>3.6889000000000003</v>
      </c>
    </row>
    <row r="4420" spans="1:27" x14ac:dyDescent="0.25">
      <c r="D4420" s="36" t="s">
        <v>527</v>
      </c>
      <c r="E4420" s="35"/>
      <c r="H4420" s="35"/>
      <c r="K4420" s="37">
        <f>SUM(K4419:K4419)</f>
        <v>3.6889000000000003</v>
      </c>
    </row>
    <row r="4422" spans="1:27" ht="45" customHeight="1" x14ac:dyDescent="0.25">
      <c r="A4422" s="27" t="s">
        <v>2320</v>
      </c>
      <c r="B4422" s="27" t="s">
        <v>191</v>
      </c>
      <c r="C4422" s="28" t="s">
        <v>90</v>
      </c>
      <c r="D4422" s="7" t="s">
        <v>192</v>
      </c>
      <c r="E4422" s="6"/>
      <c r="F4422" s="6"/>
      <c r="G4422" s="28"/>
      <c r="H4422" s="30" t="s">
        <v>500</v>
      </c>
      <c r="I4422" s="5">
        <v>1</v>
      </c>
      <c r="J4422" s="4"/>
      <c r="K4422" s="31">
        <f>ROUND(K4433,2)</f>
        <v>14.07</v>
      </c>
      <c r="L4422" s="29" t="s">
        <v>2321</v>
      </c>
      <c r="M4422" s="28"/>
      <c r="N4422" s="28"/>
      <c r="O4422" s="28"/>
      <c r="P4422" s="28"/>
      <c r="Q4422" s="28"/>
      <c r="R4422" s="28"/>
      <c r="S4422" s="28"/>
      <c r="T4422" s="28"/>
      <c r="U4422" s="28"/>
      <c r="V4422" s="28"/>
      <c r="W4422" s="28"/>
      <c r="X4422" s="28"/>
      <c r="Y4422" s="28"/>
      <c r="Z4422" s="28"/>
      <c r="AA4422" s="28"/>
    </row>
    <row r="4423" spans="1:27" x14ac:dyDescent="0.25">
      <c r="B4423" s="23" t="s">
        <v>502</v>
      </c>
    </row>
    <row r="4424" spans="1:27" x14ac:dyDescent="0.25">
      <c r="B4424" t="s">
        <v>825</v>
      </c>
      <c r="C4424" t="s">
        <v>504</v>
      </c>
      <c r="D4424" t="s">
        <v>826</v>
      </c>
      <c r="E4424" s="32">
        <v>0.1</v>
      </c>
      <c r="F4424" t="s">
        <v>506</v>
      </c>
      <c r="G4424" t="s">
        <v>507</v>
      </c>
      <c r="H4424" s="33">
        <v>30.41</v>
      </c>
      <c r="I4424" t="s">
        <v>508</v>
      </c>
      <c r="J4424" s="34">
        <f>ROUND(E4424/I4422* H4424,5)</f>
        <v>3.0409999999999999</v>
      </c>
      <c r="K4424" s="35"/>
    </row>
    <row r="4425" spans="1:27" x14ac:dyDescent="0.25">
      <c r="B4425" t="s">
        <v>823</v>
      </c>
      <c r="C4425" t="s">
        <v>504</v>
      </c>
      <c r="D4425" t="s">
        <v>824</v>
      </c>
      <c r="E4425" s="32">
        <v>0.1</v>
      </c>
      <c r="F4425" t="s">
        <v>506</v>
      </c>
      <c r="G4425" t="s">
        <v>507</v>
      </c>
      <c r="H4425" s="33">
        <v>26.12</v>
      </c>
      <c r="I4425" t="s">
        <v>508</v>
      </c>
      <c r="J4425" s="34">
        <f>ROUND(E4425/I4422* H4425,5)</f>
        <v>2.6120000000000001</v>
      </c>
      <c r="K4425" s="35"/>
    </row>
    <row r="4426" spans="1:27" x14ac:dyDescent="0.25">
      <c r="D4426" s="36" t="s">
        <v>509</v>
      </c>
      <c r="E4426" s="35"/>
      <c r="H4426" s="35"/>
      <c r="K4426" s="33">
        <f>SUM(J4424:J4425)</f>
        <v>5.6530000000000005</v>
      </c>
    </row>
    <row r="4427" spans="1:27" x14ac:dyDescent="0.25">
      <c r="B4427" s="23" t="s">
        <v>514</v>
      </c>
      <c r="E4427" s="35"/>
      <c r="H4427" s="35"/>
      <c r="K4427" s="35"/>
    </row>
    <row r="4428" spans="1:27" x14ac:dyDescent="0.25">
      <c r="B4428" t="s">
        <v>2322</v>
      </c>
      <c r="C4428" t="s">
        <v>90</v>
      </c>
      <c r="D4428" t="s">
        <v>2323</v>
      </c>
      <c r="E4428" s="32">
        <v>1</v>
      </c>
      <c r="G4428" t="s">
        <v>507</v>
      </c>
      <c r="H4428" s="33">
        <v>8.33</v>
      </c>
      <c r="I4428" t="s">
        <v>508</v>
      </c>
      <c r="J4428" s="34">
        <f>ROUND(E4428* H4428,5)</f>
        <v>8.33</v>
      </c>
      <c r="K4428" s="35"/>
    </row>
    <row r="4429" spans="1:27" x14ac:dyDescent="0.25">
      <c r="D4429" s="36" t="s">
        <v>523</v>
      </c>
      <c r="E4429" s="35"/>
      <c r="H4429" s="35"/>
      <c r="K4429" s="33">
        <f>SUM(J4428:J4428)</f>
        <v>8.33</v>
      </c>
    </row>
    <row r="4430" spans="1:27" x14ac:dyDescent="0.25">
      <c r="E4430" s="35"/>
      <c r="H4430" s="35"/>
      <c r="K4430" s="35"/>
    </row>
    <row r="4431" spans="1:27" x14ac:dyDescent="0.25">
      <c r="D4431" s="36" t="s">
        <v>525</v>
      </c>
      <c r="E4431" s="35"/>
      <c r="H4431" s="35">
        <v>1.5</v>
      </c>
      <c r="I4431" t="s">
        <v>526</v>
      </c>
      <c r="J4431">
        <f>ROUND(H4431/100*K4426,5)</f>
        <v>8.48E-2</v>
      </c>
      <c r="K4431" s="35"/>
    </row>
    <row r="4432" spans="1:27" x14ac:dyDescent="0.25">
      <c r="D4432" s="36" t="s">
        <v>524</v>
      </c>
      <c r="E4432" s="35"/>
      <c r="H4432" s="35"/>
      <c r="K4432" s="37">
        <f>SUM(J4423:J4431)</f>
        <v>14.0678</v>
      </c>
    </row>
    <row r="4433" spans="1:27" x14ac:dyDescent="0.25">
      <c r="D4433" s="36" t="s">
        <v>527</v>
      </c>
      <c r="E4433" s="35"/>
      <c r="H4433" s="35"/>
      <c r="K4433" s="37">
        <f>SUM(K4432:K4432)</f>
        <v>14.0678</v>
      </c>
    </row>
    <row r="4435" spans="1:27" ht="45" customHeight="1" x14ac:dyDescent="0.25">
      <c r="A4435" s="27" t="s">
        <v>2324</v>
      </c>
      <c r="B4435" s="27" t="s">
        <v>440</v>
      </c>
      <c r="C4435" s="28" t="s">
        <v>90</v>
      </c>
      <c r="D4435" s="7" t="s">
        <v>441</v>
      </c>
      <c r="E4435" s="6"/>
      <c r="F4435" s="6"/>
      <c r="G4435" s="28"/>
      <c r="H4435" s="30" t="s">
        <v>500</v>
      </c>
      <c r="I4435" s="5">
        <v>1</v>
      </c>
      <c r="J4435" s="4"/>
      <c r="K4435" s="31">
        <f>ROUND(K4445,2)</f>
        <v>193.85</v>
      </c>
      <c r="L4435" s="29" t="s">
        <v>2325</v>
      </c>
      <c r="M4435" s="28"/>
      <c r="N4435" s="28"/>
      <c r="O4435" s="28"/>
      <c r="P4435" s="28"/>
      <c r="Q4435" s="28"/>
      <c r="R4435" s="28"/>
      <c r="S4435" s="28"/>
      <c r="T4435" s="28"/>
      <c r="U4435" s="28"/>
      <c r="V4435" s="28"/>
      <c r="W4435" s="28"/>
      <c r="X4435" s="28"/>
      <c r="Y4435" s="28"/>
      <c r="Z4435" s="28"/>
      <c r="AA4435" s="28"/>
    </row>
    <row r="4436" spans="1:27" x14ac:dyDescent="0.25">
      <c r="B4436" s="23" t="s">
        <v>502</v>
      </c>
    </row>
    <row r="4437" spans="1:27" x14ac:dyDescent="0.25">
      <c r="B4437" t="s">
        <v>825</v>
      </c>
      <c r="C4437" t="s">
        <v>504</v>
      </c>
      <c r="D4437" t="s">
        <v>826</v>
      </c>
      <c r="E4437" s="32">
        <v>0.25</v>
      </c>
      <c r="F4437" t="s">
        <v>506</v>
      </c>
      <c r="G4437" t="s">
        <v>507</v>
      </c>
      <c r="H4437" s="33">
        <v>30.41</v>
      </c>
      <c r="I4437" t="s">
        <v>508</v>
      </c>
      <c r="J4437" s="34">
        <f>ROUND(E4437/I4435* H4437,5)</f>
        <v>7.6025</v>
      </c>
      <c r="K4437" s="35"/>
    </row>
    <row r="4438" spans="1:27" x14ac:dyDescent="0.25">
      <c r="D4438" s="36" t="s">
        <v>509</v>
      </c>
      <c r="E4438" s="35"/>
      <c r="H4438" s="35"/>
      <c r="K4438" s="33">
        <f>SUM(J4437:J4437)</f>
        <v>7.6025</v>
      </c>
    </row>
    <row r="4439" spans="1:27" x14ac:dyDescent="0.25">
      <c r="B4439" s="23" t="s">
        <v>514</v>
      </c>
      <c r="E4439" s="35"/>
      <c r="H4439" s="35"/>
      <c r="K4439" s="35"/>
    </row>
    <row r="4440" spans="1:27" x14ac:dyDescent="0.25">
      <c r="B4440" t="s">
        <v>2326</v>
      </c>
      <c r="C4440" t="s">
        <v>90</v>
      </c>
      <c r="D4440" t="s">
        <v>2327</v>
      </c>
      <c r="E4440" s="32">
        <v>1</v>
      </c>
      <c r="G4440" t="s">
        <v>507</v>
      </c>
      <c r="H4440" s="33">
        <v>186.13</v>
      </c>
      <c r="I4440" t="s">
        <v>508</v>
      </c>
      <c r="J4440" s="34">
        <f>ROUND(E4440* H4440,5)</f>
        <v>186.13</v>
      </c>
      <c r="K4440" s="35"/>
    </row>
    <row r="4441" spans="1:27" x14ac:dyDescent="0.25">
      <c r="D4441" s="36" t="s">
        <v>523</v>
      </c>
      <c r="E4441" s="35"/>
      <c r="H4441" s="35"/>
      <c r="K4441" s="33">
        <f>SUM(J4440:J4440)</f>
        <v>186.13</v>
      </c>
    </row>
    <row r="4442" spans="1:27" x14ac:dyDescent="0.25">
      <c r="E4442" s="35"/>
      <c r="H4442" s="35"/>
      <c r="K4442" s="35"/>
    </row>
    <row r="4443" spans="1:27" x14ac:dyDescent="0.25">
      <c r="D4443" s="36" t="s">
        <v>525</v>
      </c>
      <c r="E4443" s="35"/>
      <c r="H4443" s="35">
        <v>1.5</v>
      </c>
      <c r="I4443" t="s">
        <v>526</v>
      </c>
      <c r="J4443">
        <f>ROUND(H4443/100*K4438,5)</f>
        <v>0.11404</v>
      </c>
      <c r="K4443" s="35"/>
    </row>
    <row r="4444" spans="1:27" x14ac:dyDescent="0.25">
      <c r="D4444" s="36" t="s">
        <v>524</v>
      </c>
      <c r="E4444" s="35"/>
      <c r="H4444" s="35"/>
      <c r="K4444" s="37">
        <f>SUM(J4436:J4443)</f>
        <v>193.84653999999998</v>
      </c>
    </row>
    <row r="4445" spans="1:27" x14ac:dyDescent="0.25">
      <c r="D4445" s="36" t="s">
        <v>527</v>
      </c>
      <c r="E4445" s="35"/>
      <c r="H4445" s="35"/>
      <c r="K4445" s="37">
        <f>SUM(K4444:K4444)</f>
        <v>193.84653999999998</v>
      </c>
    </row>
    <row r="4447" spans="1:27" ht="45" customHeight="1" x14ac:dyDescent="0.25">
      <c r="A4447" s="27" t="s">
        <v>2328</v>
      </c>
      <c r="B4447" s="27" t="s">
        <v>302</v>
      </c>
      <c r="C4447" s="28" t="s">
        <v>84</v>
      </c>
      <c r="D4447" s="7" t="s">
        <v>303</v>
      </c>
      <c r="E4447" s="6"/>
      <c r="F4447" s="6"/>
      <c r="G4447" s="28"/>
      <c r="H4447" s="30" t="s">
        <v>500</v>
      </c>
      <c r="I4447" s="5">
        <v>1</v>
      </c>
      <c r="J4447" s="4"/>
      <c r="K4447" s="31">
        <v>2500</v>
      </c>
      <c r="L4447" s="29" t="s">
        <v>2329</v>
      </c>
      <c r="M4447" s="28"/>
      <c r="N4447" s="28"/>
      <c r="O4447" s="28"/>
      <c r="P4447" s="28"/>
      <c r="Q4447" s="28"/>
      <c r="R4447" s="28"/>
      <c r="S4447" s="28"/>
      <c r="T4447" s="28"/>
      <c r="U4447" s="28"/>
      <c r="V4447" s="28"/>
      <c r="W4447" s="28"/>
      <c r="X4447" s="28"/>
      <c r="Y4447" s="28"/>
      <c r="Z4447" s="28"/>
      <c r="AA4447" s="28"/>
    </row>
    <row r="4448" spans="1:27" ht="45" customHeight="1" x14ac:dyDescent="0.25">
      <c r="A4448" s="27" t="s">
        <v>2330</v>
      </c>
      <c r="B4448" s="27" t="s">
        <v>294</v>
      </c>
      <c r="C4448" s="28" t="s">
        <v>90</v>
      </c>
      <c r="D4448" s="7" t="s">
        <v>295</v>
      </c>
      <c r="E4448" s="6"/>
      <c r="F4448" s="6"/>
      <c r="G4448" s="28"/>
      <c r="H4448" s="30" t="s">
        <v>500</v>
      </c>
      <c r="I4448" s="5">
        <v>1.5920000000000001</v>
      </c>
      <c r="J4448" s="4"/>
      <c r="K4448" s="31">
        <f>ROUND(K4457,2)</f>
        <v>40.81</v>
      </c>
      <c r="L4448" s="29" t="s">
        <v>2331</v>
      </c>
      <c r="M4448" s="28"/>
      <c r="N4448" s="28"/>
      <c r="O4448" s="28"/>
      <c r="P4448" s="28"/>
      <c r="Q4448" s="28"/>
      <c r="R4448" s="28"/>
      <c r="S4448" s="28"/>
      <c r="T4448" s="28"/>
      <c r="U4448" s="28"/>
      <c r="V4448" s="28"/>
      <c r="W4448" s="28"/>
      <c r="X4448" s="28"/>
      <c r="Y4448" s="28"/>
      <c r="Z4448" s="28"/>
      <c r="AA4448" s="28"/>
    </row>
    <row r="4449" spans="1:27" x14ac:dyDescent="0.25">
      <c r="B4449" s="23" t="s">
        <v>502</v>
      </c>
    </row>
    <row r="4450" spans="1:27" x14ac:dyDescent="0.25">
      <c r="B4450" t="s">
        <v>626</v>
      </c>
      <c r="C4450" t="s">
        <v>504</v>
      </c>
      <c r="D4450" t="s">
        <v>627</v>
      </c>
      <c r="E4450" s="32">
        <v>1</v>
      </c>
      <c r="F4450" t="s">
        <v>506</v>
      </c>
      <c r="G4450" t="s">
        <v>507</v>
      </c>
      <c r="H4450" s="33">
        <v>29.42</v>
      </c>
      <c r="I4450" t="s">
        <v>508</v>
      </c>
      <c r="J4450" s="34">
        <f>ROUND(E4450/I4448* H4450,5)</f>
        <v>18.479900000000001</v>
      </c>
      <c r="K4450" s="35"/>
    </row>
    <row r="4451" spans="1:27" x14ac:dyDescent="0.25">
      <c r="B4451" t="s">
        <v>1431</v>
      </c>
      <c r="C4451" t="s">
        <v>504</v>
      </c>
      <c r="D4451" t="s">
        <v>1432</v>
      </c>
      <c r="E4451" s="32">
        <v>0.35</v>
      </c>
      <c r="F4451" t="s">
        <v>506</v>
      </c>
      <c r="G4451" t="s">
        <v>507</v>
      </c>
      <c r="H4451" s="33">
        <v>24.55</v>
      </c>
      <c r="I4451" t="s">
        <v>508</v>
      </c>
      <c r="J4451" s="34">
        <f>ROUND(E4451/I4448* H4451,5)</f>
        <v>5.3973000000000004</v>
      </c>
      <c r="K4451" s="35"/>
    </row>
    <row r="4452" spans="1:27" x14ac:dyDescent="0.25">
      <c r="B4452" t="s">
        <v>503</v>
      </c>
      <c r="C4452" t="s">
        <v>504</v>
      </c>
      <c r="D4452" t="s">
        <v>505</v>
      </c>
      <c r="E4452" s="32">
        <v>1</v>
      </c>
      <c r="F4452" t="s">
        <v>506</v>
      </c>
      <c r="G4452" t="s">
        <v>507</v>
      </c>
      <c r="H4452" s="33">
        <v>25.38</v>
      </c>
      <c r="I4452" t="s">
        <v>508</v>
      </c>
      <c r="J4452" s="34">
        <f>ROUND(E4452/I4448* H4452,5)</f>
        <v>15.942209999999999</v>
      </c>
      <c r="K4452" s="35"/>
    </row>
    <row r="4453" spans="1:27" x14ac:dyDescent="0.25">
      <c r="D4453" s="36" t="s">
        <v>509</v>
      </c>
      <c r="E4453" s="35"/>
      <c r="H4453" s="35"/>
      <c r="K4453" s="33">
        <f>SUM(J4450:J4452)</f>
        <v>39.819410000000005</v>
      </c>
    </row>
    <row r="4454" spans="1:27" x14ac:dyDescent="0.25">
      <c r="E4454" s="35"/>
      <c r="H4454" s="35"/>
      <c r="K4454" s="35"/>
    </row>
    <row r="4455" spans="1:27" x14ac:dyDescent="0.25">
      <c r="D4455" s="36" t="s">
        <v>525</v>
      </c>
      <c r="E4455" s="35"/>
      <c r="H4455" s="35">
        <v>2.5</v>
      </c>
      <c r="I4455" t="s">
        <v>526</v>
      </c>
      <c r="J4455">
        <f>ROUND(H4455/100*K4453,5)</f>
        <v>0.99548999999999999</v>
      </c>
      <c r="K4455" s="35"/>
    </row>
    <row r="4456" spans="1:27" x14ac:dyDescent="0.25">
      <c r="D4456" s="36" t="s">
        <v>524</v>
      </c>
      <c r="E4456" s="35"/>
      <c r="H4456" s="35"/>
      <c r="K4456" s="37">
        <f>SUM(J4449:J4455)</f>
        <v>40.814900000000002</v>
      </c>
    </row>
    <row r="4457" spans="1:27" x14ac:dyDescent="0.25">
      <c r="D4457" s="36" t="s">
        <v>527</v>
      </c>
      <c r="E4457" s="35"/>
      <c r="H4457" s="35"/>
      <c r="K4457" s="37">
        <f>SUM(K4456:K4456)</f>
        <v>40.814900000000002</v>
      </c>
    </row>
    <row r="4459" spans="1:27" ht="45" customHeight="1" x14ac:dyDescent="0.25">
      <c r="A4459" s="27" t="s">
        <v>2332</v>
      </c>
      <c r="B4459" s="27" t="s">
        <v>483</v>
      </c>
      <c r="C4459" s="28" t="s">
        <v>90</v>
      </c>
      <c r="D4459" s="7" t="s">
        <v>484</v>
      </c>
      <c r="E4459" s="6"/>
      <c r="F4459" s="6"/>
      <c r="G4459" s="28"/>
      <c r="H4459" s="30" t="s">
        <v>500</v>
      </c>
      <c r="I4459" s="5">
        <v>1</v>
      </c>
      <c r="J4459" s="4"/>
      <c r="K4459" s="31">
        <v>9650</v>
      </c>
      <c r="L4459" s="29" t="s">
        <v>2333</v>
      </c>
      <c r="M4459" s="28"/>
      <c r="N4459" s="28"/>
      <c r="O4459" s="28"/>
      <c r="P4459" s="28"/>
      <c r="Q4459" s="28"/>
      <c r="R4459" s="28"/>
      <c r="S4459" s="28"/>
      <c r="T4459" s="28"/>
      <c r="U4459" s="28"/>
      <c r="V4459" s="28"/>
      <c r="W4459" s="28"/>
      <c r="X4459" s="28"/>
      <c r="Y4459" s="28"/>
      <c r="Z4459" s="28"/>
      <c r="AA4459" s="28"/>
    </row>
    <row r="4460" spans="1:27" ht="45" customHeight="1" x14ac:dyDescent="0.25">
      <c r="A4460" s="27" t="s">
        <v>2334</v>
      </c>
      <c r="B4460" s="27" t="s">
        <v>487</v>
      </c>
      <c r="C4460" s="28" t="s">
        <v>488</v>
      </c>
      <c r="D4460" s="7" t="s">
        <v>489</v>
      </c>
      <c r="E4460" s="6"/>
      <c r="F4460" s="6"/>
      <c r="G4460" s="28"/>
      <c r="H4460" s="30" t="s">
        <v>500</v>
      </c>
      <c r="I4460" s="5">
        <v>1</v>
      </c>
      <c r="J4460" s="4"/>
      <c r="K4460" s="31">
        <v>2100</v>
      </c>
      <c r="L4460" s="29" t="s">
        <v>489</v>
      </c>
      <c r="M4460" s="28"/>
      <c r="N4460" s="28"/>
      <c r="O4460" s="28"/>
      <c r="P4460" s="28"/>
      <c r="Q4460" s="28"/>
      <c r="R4460" s="28"/>
      <c r="S4460" s="28"/>
      <c r="T4460" s="28"/>
      <c r="U4460" s="28"/>
      <c r="V4460" s="28"/>
      <c r="W4460" s="28"/>
      <c r="X4460" s="28"/>
      <c r="Y4460" s="28"/>
      <c r="Z4460" s="28"/>
      <c r="AA4460" s="28"/>
    </row>
    <row r="4461" spans="1:27" ht="45" customHeight="1" x14ac:dyDescent="0.25">
      <c r="A4461" s="27" t="s">
        <v>2335</v>
      </c>
      <c r="B4461" s="27" t="s">
        <v>477</v>
      </c>
      <c r="C4461" s="28" t="s">
        <v>90</v>
      </c>
      <c r="D4461" s="7" t="s">
        <v>478</v>
      </c>
      <c r="E4461" s="6"/>
      <c r="F4461" s="6"/>
      <c r="G4461" s="28"/>
      <c r="H4461" s="30" t="s">
        <v>500</v>
      </c>
      <c r="I4461" s="5">
        <v>1</v>
      </c>
      <c r="J4461" s="4"/>
      <c r="K4461" s="31">
        <v>10000</v>
      </c>
      <c r="L4461" s="29" t="s">
        <v>2336</v>
      </c>
      <c r="M4461" s="28"/>
      <c r="N4461" s="28"/>
      <c r="O4461" s="28"/>
      <c r="P4461" s="28"/>
      <c r="Q4461" s="28"/>
      <c r="R4461" s="28"/>
      <c r="S4461" s="28"/>
      <c r="T4461" s="28"/>
      <c r="U4461" s="28"/>
      <c r="V4461" s="28"/>
      <c r="W4461" s="28"/>
      <c r="X4461" s="28"/>
      <c r="Y4461" s="28"/>
      <c r="Z4461" s="28"/>
      <c r="AA4461" s="28"/>
    </row>
    <row r="4462" spans="1:27" ht="45" customHeight="1" x14ac:dyDescent="0.25">
      <c r="A4462" s="27" t="s">
        <v>2337</v>
      </c>
      <c r="B4462" s="27" t="s">
        <v>481</v>
      </c>
      <c r="C4462" s="28" t="s">
        <v>90</v>
      </c>
      <c r="D4462" s="7" t="s">
        <v>482</v>
      </c>
      <c r="E4462" s="6"/>
      <c r="F4462" s="6"/>
      <c r="G4462" s="28"/>
      <c r="H4462" s="30" t="s">
        <v>500</v>
      </c>
      <c r="I4462" s="5">
        <v>1</v>
      </c>
      <c r="J4462" s="4"/>
      <c r="K4462" s="31">
        <v>4350</v>
      </c>
      <c r="L4462" s="29" t="s">
        <v>2338</v>
      </c>
      <c r="M4462" s="28"/>
      <c r="N4462" s="28"/>
      <c r="O4462" s="28"/>
      <c r="P4462" s="28"/>
      <c r="Q4462" s="28"/>
      <c r="R4462" s="28"/>
      <c r="S4462" s="28"/>
      <c r="T4462" s="28"/>
      <c r="U4462" s="28"/>
      <c r="V4462" s="28"/>
      <c r="W4462" s="28"/>
      <c r="X4462" s="28"/>
      <c r="Y4462" s="28"/>
      <c r="Z4462" s="28"/>
      <c r="AA4462" s="28"/>
    </row>
    <row r="4463" spans="1:27" ht="45" customHeight="1" x14ac:dyDescent="0.25">
      <c r="A4463" s="27" t="s">
        <v>2339</v>
      </c>
      <c r="B4463" s="27" t="s">
        <v>332</v>
      </c>
      <c r="C4463" s="28" t="s">
        <v>222</v>
      </c>
      <c r="D4463" s="7" t="s">
        <v>333</v>
      </c>
      <c r="E4463" s="6"/>
      <c r="F4463" s="6"/>
      <c r="G4463" s="28"/>
      <c r="H4463" s="30" t="s">
        <v>500</v>
      </c>
      <c r="I4463" s="5">
        <v>1</v>
      </c>
      <c r="J4463" s="4"/>
      <c r="K4463" s="31">
        <f>ROUND(K4474,2)</f>
        <v>15.18</v>
      </c>
      <c r="L4463" s="29" t="s">
        <v>2340</v>
      </c>
      <c r="M4463" s="28"/>
      <c r="N4463" s="28"/>
      <c r="O4463" s="28"/>
      <c r="P4463" s="28"/>
      <c r="Q4463" s="28"/>
      <c r="R4463" s="28"/>
      <c r="S4463" s="28"/>
      <c r="T4463" s="28"/>
      <c r="U4463" s="28"/>
      <c r="V4463" s="28"/>
      <c r="W4463" s="28"/>
      <c r="X4463" s="28"/>
      <c r="Y4463" s="28"/>
      <c r="Z4463" s="28"/>
      <c r="AA4463" s="28"/>
    </row>
    <row r="4464" spans="1:27" x14ac:dyDescent="0.25">
      <c r="B4464" s="23" t="s">
        <v>502</v>
      </c>
    </row>
    <row r="4465" spans="1:27" x14ac:dyDescent="0.25">
      <c r="B4465" t="s">
        <v>1537</v>
      </c>
      <c r="C4465" t="s">
        <v>504</v>
      </c>
      <c r="D4465" t="s">
        <v>1538</v>
      </c>
      <c r="E4465" s="32">
        <v>0.36</v>
      </c>
      <c r="F4465" t="s">
        <v>506</v>
      </c>
      <c r="G4465" t="s">
        <v>507</v>
      </c>
      <c r="H4465" s="33">
        <v>27.39</v>
      </c>
      <c r="I4465" t="s">
        <v>508</v>
      </c>
      <c r="J4465" s="34">
        <f>ROUND(E4465/I4463* H4465,5)</f>
        <v>9.8604000000000003</v>
      </c>
      <c r="K4465" s="35"/>
    </row>
    <row r="4466" spans="1:27" x14ac:dyDescent="0.25">
      <c r="D4466" s="36" t="s">
        <v>509</v>
      </c>
      <c r="E4466" s="35"/>
      <c r="H4466" s="35"/>
      <c r="K4466" s="33">
        <f>SUM(J4465:J4465)</f>
        <v>9.8604000000000003</v>
      </c>
    </row>
    <row r="4467" spans="1:27" x14ac:dyDescent="0.25">
      <c r="B4467" s="23" t="s">
        <v>514</v>
      </c>
      <c r="E4467" s="35"/>
      <c r="H4467" s="35"/>
      <c r="K4467" s="35"/>
    </row>
    <row r="4468" spans="1:27" x14ac:dyDescent="0.25">
      <c r="B4468" t="s">
        <v>2341</v>
      </c>
      <c r="C4468" t="s">
        <v>222</v>
      </c>
      <c r="D4468" t="s">
        <v>2342</v>
      </c>
      <c r="E4468" s="32">
        <v>1</v>
      </c>
      <c r="G4468" t="s">
        <v>507</v>
      </c>
      <c r="H4468" s="33">
        <v>5.0199999999999996</v>
      </c>
      <c r="I4468" t="s">
        <v>508</v>
      </c>
      <c r="J4468" s="34">
        <f>ROUND(E4468* H4468,5)</f>
        <v>5.0199999999999996</v>
      </c>
      <c r="K4468" s="35"/>
    </row>
    <row r="4469" spans="1:27" x14ac:dyDescent="0.25">
      <c r="D4469" s="36" t="s">
        <v>523</v>
      </c>
      <c r="E4469" s="35"/>
      <c r="H4469" s="35"/>
      <c r="K4469" s="33">
        <f>SUM(J4468:J4468)</f>
        <v>5.0199999999999996</v>
      </c>
    </row>
    <row r="4470" spans="1:27" x14ac:dyDescent="0.25">
      <c r="B4470" s="23" t="s">
        <v>610</v>
      </c>
      <c r="E4470" s="35"/>
      <c r="H4470" s="35"/>
      <c r="K4470" s="35"/>
    </row>
    <row r="4471" spans="1:27" x14ac:dyDescent="0.25">
      <c r="B4471" t="s">
        <v>611</v>
      </c>
      <c r="C4471" t="s">
        <v>526</v>
      </c>
      <c r="D4471" t="s">
        <v>612</v>
      </c>
      <c r="E4471" s="32">
        <v>2</v>
      </c>
      <c r="G4471" t="s">
        <v>526</v>
      </c>
      <c r="H4471" s="33">
        <v>14.8805</v>
      </c>
      <c r="I4471" t="s">
        <v>508</v>
      </c>
      <c r="J4471" s="34">
        <f>ROUND(E4471* H4471/100,5)</f>
        <v>0.29760999999999999</v>
      </c>
      <c r="K4471" s="35"/>
    </row>
    <row r="4472" spans="1:27" x14ac:dyDescent="0.25">
      <c r="D4472" s="36" t="s">
        <v>613</v>
      </c>
      <c r="E4472" s="35"/>
      <c r="H4472" s="35"/>
      <c r="K4472" s="33">
        <f>SUM(J4471:J4471)</f>
        <v>0.29760999999999999</v>
      </c>
    </row>
    <row r="4473" spans="1:27" x14ac:dyDescent="0.25">
      <c r="D4473" s="36" t="s">
        <v>524</v>
      </c>
      <c r="E4473" s="35"/>
      <c r="H4473" s="35"/>
      <c r="K4473" s="37">
        <f>SUM(J4464:J4472)</f>
        <v>15.17801</v>
      </c>
    </row>
    <row r="4474" spans="1:27" x14ac:dyDescent="0.25">
      <c r="D4474" s="36" t="s">
        <v>527</v>
      </c>
      <c r="E4474" s="35"/>
      <c r="H4474" s="35"/>
      <c r="K4474" s="37">
        <f>SUM(K4473:K4473)</f>
        <v>15.17801</v>
      </c>
    </row>
    <row r="4476" spans="1:27" ht="45" customHeight="1" x14ac:dyDescent="0.25">
      <c r="A4476" s="27" t="s">
        <v>2343</v>
      </c>
      <c r="B4476" s="27" t="s">
        <v>417</v>
      </c>
      <c r="C4476" s="28" t="s">
        <v>101</v>
      </c>
      <c r="D4476" s="7" t="s">
        <v>418</v>
      </c>
      <c r="E4476" s="6"/>
      <c r="F4476" s="6"/>
      <c r="G4476" s="28"/>
      <c r="H4476" s="30" t="s">
        <v>500</v>
      </c>
      <c r="I4476" s="5">
        <v>1</v>
      </c>
      <c r="J4476" s="4"/>
      <c r="K4476" s="31">
        <f>ROUND(K4489,2)</f>
        <v>926.08</v>
      </c>
      <c r="L4476" s="29" t="s">
        <v>2344</v>
      </c>
      <c r="M4476" s="28"/>
      <c r="N4476" s="28"/>
      <c r="O4476" s="28"/>
      <c r="P4476" s="28"/>
      <c r="Q4476" s="28"/>
      <c r="R4476" s="28"/>
      <c r="S4476" s="28"/>
      <c r="T4476" s="28"/>
      <c r="U4476" s="28"/>
      <c r="V4476" s="28"/>
      <c r="W4476" s="28"/>
      <c r="X4476" s="28"/>
      <c r="Y4476" s="28"/>
      <c r="Z4476" s="28"/>
      <c r="AA4476" s="28"/>
    </row>
    <row r="4477" spans="1:27" x14ac:dyDescent="0.25">
      <c r="B4477" s="23" t="s">
        <v>502</v>
      </c>
    </row>
    <row r="4478" spans="1:27" x14ac:dyDescent="0.25">
      <c r="B4478" t="s">
        <v>602</v>
      </c>
      <c r="C4478" t="s">
        <v>504</v>
      </c>
      <c r="D4478" t="s">
        <v>603</v>
      </c>
      <c r="E4478" s="32">
        <v>5.2750000000000004</v>
      </c>
      <c r="F4478" t="s">
        <v>506</v>
      </c>
      <c r="G4478" t="s">
        <v>507</v>
      </c>
      <c r="H4478" s="33">
        <v>27.39</v>
      </c>
      <c r="I4478" t="s">
        <v>508</v>
      </c>
      <c r="J4478" s="34">
        <f>ROUND(E4478/I4476* H4478,5)</f>
        <v>144.48224999999999</v>
      </c>
      <c r="K4478" s="35"/>
    </row>
    <row r="4479" spans="1:27" x14ac:dyDescent="0.25">
      <c r="B4479" t="s">
        <v>600</v>
      </c>
      <c r="C4479" t="s">
        <v>504</v>
      </c>
      <c r="D4479" t="s">
        <v>601</v>
      </c>
      <c r="E4479" s="32">
        <v>5.2750000000000004</v>
      </c>
      <c r="F4479" t="s">
        <v>506</v>
      </c>
      <c r="G4479" t="s">
        <v>507</v>
      </c>
      <c r="H4479" s="33">
        <v>30.79</v>
      </c>
      <c r="I4479" t="s">
        <v>508</v>
      </c>
      <c r="J4479" s="34">
        <f>ROUND(E4479/I4476* H4479,5)</f>
        <v>162.41725</v>
      </c>
      <c r="K4479" s="35"/>
    </row>
    <row r="4480" spans="1:27" x14ac:dyDescent="0.25">
      <c r="D4480" s="36" t="s">
        <v>509</v>
      </c>
      <c r="E4480" s="35"/>
      <c r="H4480" s="35"/>
      <c r="K4480" s="33">
        <f>SUM(J4478:J4479)</f>
        <v>306.89949999999999</v>
      </c>
    </row>
    <row r="4481" spans="1:27" x14ac:dyDescent="0.25">
      <c r="B4481" s="23" t="s">
        <v>514</v>
      </c>
      <c r="E4481" s="35"/>
      <c r="H4481" s="35"/>
      <c r="K4481" s="35"/>
    </row>
    <row r="4482" spans="1:27" ht="240" x14ac:dyDescent="0.25">
      <c r="B4482" t="s">
        <v>2345</v>
      </c>
      <c r="C4482" t="s">
        <v>101</v>
      </c>
      <c r="D4482" s="38" t="s">
        <v>418</v>
      </c>
      <c r="E4482" s="32">
        <v>1</v>
      </c>
      <c r="G4482" t="s">
        <v>507</v>
      </c>
      <c r="H4482" s="33">
        <v>600</v>
      </c>
      <c r="I4482" t="s">
        <v>508</v>
      </c>
      <c r="J4482" s="34">
        <f>ROUND(E4482* H4482,5)</f>
        <v>600</v>
      </c>
      <c r="K4482" s="35"/>
    </row>
    <row r="4483" spans="1:27" x14ac:dyDescent="0.25">
      <c r="B4483" t="s">
        <v>2346</v>
      </c>
      <c r="C4483" t="s">
        <v>551</v>
      </c>
      <c r="D4483" t="s">
        <v>2347</v>
      </c>
      <c r="E4483" s="32">
        <v>0.2</v>
      </c>
      <c r="G4483" t="s">
        <v>507</v>
      </c>
      <c r="H4483" s="33">
        <v>5.1100000000000003</v>
      </c>
      <c r="I4483" t="s">
        <v>508</v>
      </c>
      <c r="J4483" s="34">
        <f>ROUND(E4483* H4483,5)</f>
        <v>1.022</v>
      </c>
      <c r="K4483" s="35"/>
    </row>
    <row r="4484" spans="1:27" x14ac:dyDescent="0.25">
      <c r="D4484" s="36" t="s">
        <v>523</v>
      </c>
      <c r="E4484" s="35"/>
      <c r="H4484" s="35"/>
      <c r="K4484" s="33">
        <f>SUM(J4482:J4483)</f>
        <v>601.02200000000005</v>
      </c>
    </row>
    <row r="4485" spans="1:27" x14ac:dyDescent="0.25">
      <c r="B4485" s="23" t="s">
        <v>610</v>
      </c>
      <c r="E4485" s="35"/>
      <c r="H4485" s="35"/>
      <c r="K4485" s="35"/>
    </row>
    <row r="4486" spans="1:27" x14ac:dyDescent="0.25">
      <c r="B4486" t="s">
        <v>611</v>
      </c>
      <c r="C4486" t="s">
        <v>526</v>
      </c>
      <c r="D4486" t="s">
        <v>612</v>
      </c>
      <c r="E4486" s="32">
        <v>2</v>
      </c>
      <c r="G4486" t="s">
        <v>526</v>
      </c>
      <c r="H4486" s="33">
        <v>907.92150000000004</v>
      </c>
      <c r="I4486" t="s">
        <v>508</v>
      </c>
      <c r="J4486" s="34">
        <f>ROUND(E4486* H4486/100,5)</f>
        <v>18.158429999999999</v>
      </c>
      <c r="K4486" s="35"/>
    </row>
    <row r="4487" spans="1:27" x14ac:dyDescent="0.25">
      <c r="D4487" s="36" t="s">
        <v>613</v>
      </c>
      <c r="E4487" s="35"/>
      <c r="H4487" s="35"/>
      <c r="K4487" s="33">
        <f>SUM(J4486:J4486)</f>
        <v>18.158429999999999</v>
      </c>
    </row>
    <row r="4488" spans="1:27" x14ac:dyDescent="0.25">
      <c r="D4488" s="36" t="s">
        <v>524</v>
      </c>
      <c r="E4488" s="35"/>
      <c r="H4488" s="35"/>
      <c r="K4488" s="37">
        <f>SUM(J4477:J4487)</f>
        <v>926.07992999999999</v>
      </c>
    </row>
    <row r="4489" spans="1:27" x14ac:dyDescent="0.25">
      <c r="D4489" s="36" t="s">
        <v>527</v>
      </c>
      <c r="E4489" s="35"/>
      <c r="H4489" s="35"/>
      <c r="K4489" s="37">
        <f>SUM(K4488:K4488)</f>
        <v>926.07992999999999</v>
      </c>
    </row>
    <row r="4491" spans="1:27" x14ac:dyDescent="0.25">
      <c r="A4491" s="25" t="s">
        <v>2348</v>
      </c>
      <c r="B4491" s="25"/>
    </row>
    <row r="4492" spans="1:27" ht="45" customHeight="1" x14ac:dyDescent="0.25">
      <c r="A4492" s="27"/>
      <c r="B4492" s="27" t="s">
        <v>2349</v>
      </c>
      <c r="C4492" s="28" t="s">
        <v>101</v>
      </c>
      <c r="D4492" s="7" t="s">
        <v>2350</v>
      </c>
      <c r="E4492" s="6"/>
      <c r="F4492" s="6"/>
      <c r="G4492" s="28"/>
      <c r="H4492" s="30" t="s">
        <v>500</v>
      </c>
      <c r="I4492" s="5">
        <v>1</v>
      </c>
      <c r="J4492" s="4"/>
      <c r="K4492" s="31">
        <v>4000</v>
      </c>
      <c r="L4492" s="29" t="s">
        <v>2351</v>
      </c>
      <c r="M4492" s="28"/>
      <c r="N4492" s="28"/>
      <c r="O4492" s="28"/>
      <c r="P4492" s="28"/>
      <c r="Q4492" s="28"/>
      <c r="R4492" s="28"/>
      <c r="S4492" s="28"/>
      <c r="T4492" s="28"/>
      <c r="U4492" s="28"/>
      <c r="V4492" s="28"/>
      <c r="W4492" s="28"/>
      <c r="X4492" s="28"/>
      <c r="Y4492" s="28"/>
      <c r="Z4492" s="28"/>
      <c r="AA4492" s="28"/>
    </row>
    <row r="4493" spans="1:27" ht="45" customHeight="1" x14ac:dyDescent="0.25">
      <c r="A4493" s="27"/>
      <c r="B4493" s="27" t="s">
        <v>338</v>
      </c>
      <c r="C4493" s="28" t="s">
        <v>14</v>
      </c>
      <c r="D4493" s="7" t="s">
        <v>339</v>
      </c>
      <c r="E4493" s="6"/>
      <c r="F4493" s="6"/>
      <c r="G4493" s="28"/>
      <c r="H4493" s="30" t="s">
        <v>500</v>
      </c>
      <c r="I4493" s="5">
        <v>1</v>
      </c>
      <c r="J4493" s="4"/>
      <c r="K4493" s="31">
        <v>110</v>
      </c>
      <c r="L4493" s="29" t="s">
        <v>2352</v>
      </c>
      <c r="M4493" s="28"/>
      <c r="N4493" s="28"/>
      <c r="O4493" s="28"/>
      <c r="P4493" s="28"/>
      <c r="Q4493" s="28"/>
      <c r="R4493" s="28"/>
      <c r="S4493" s="28"/>
      <c r="T4493" s="28"/>
      <c r="U4493" s="28"/>
      <c r="V4493" s="28"/>
      <c r="W4493" s="28"/>
      <c r="X4493" s="28"/>
      <c r="Y4493" s="28"/>
      <c r="Z4493" s="28"/>
      <c r="AA4493" s="28"/>
    </row>
    <row r="4494" spans="1:27" ht="45" customHeight="1" x14ac:dyDescent="0.25">
      <c r="A4494" s="27"/>
      <c r="B4494" s="27" t="s">
        <v>336</v>
      </c>
      <c r="C4494" s="28" t="s">
        <v>14</v>
      </c>
      <c r="D4494" s="7" t="s">
        <v>337</v>
      </c>
      <c r="E4494" s="6"/>
      <c r="F4494" s="6"/>
      <c r="G4494" s="28"/>
      <c r="H4494" s="30" t="s">
        <v>500</v>
      </c>
      <c r="I4494" s="5">
        <v>1</v>
      </c>
      <c r="J4494" s="4"/>
      <c r="K4494" s="31">
        <v>115</v>
      </c>
      <c r="L4494" s="29" t="s">
        <v>2353</v>
      </c>
      <c r="M4494" s="28"/>
      <c r="N4494" s="28"/>
      <c r="O4494" s="28"/>
      <c r="P4494" s="28"/>
      <c r="Q4494" s="28"/>
      <c r="R4494" s="28"/>
      <c r="S4494" s="28"/>
      <c r="T4494" s="28"/>
      <c r="U4494" s="28"/>
      <c r="V4494" s="28"/>
      <c r="W4494" s="28"/>
      <c r="X4494" s="28"/>
      <c r="Y4494" s="28"/>
      <c r="Z4494" s="28"/>
      <c r="AA4494" s="28"/>
    </row>
    <row r="4495" spans="1:27" ht="45" customHeight="1" x14ac:dyDescent="0.25">
      <c r="A4495" s="27"/>
      <c r="B4495" s="27" t="s">
        <v>83</v>
      </c>
      <c r="C4495" s="28" t="s">
        <v>84</v>
      </c>
      <c r="D4495" s="7" t="s">
        <v>85</v>
      </c>
      <c r="E4495" s="6"/>
      <c r="F4495" s="6"/>
      <c r="G4495" s="28"/>
      <c r="H4495" s="30" t="s">
        <v>500</v>
      </c>
      <c r="I4495" s="5">
        <v>1</v>
      </c>
      <c r="J4495" s="4"/>
      <c r="K4495" s="31">
        <v>900</v>
      </c>
      <c r="L4495" s="29" t="s">
        <v>2354</v>
      </c>
      <c r="M4495" s="28"/>
      <c r="N4495" s="28"/>
      <c r="O4495" s="28"/>
      <c r="P4495" s="28"/>
      <c r="Q4495" s="28"/>
      <c r="R4495" s="28"/>
      <c r="S4495" s="28"/>
      <c r="T4495" s="28"/>
      <c r="U4495" s="28"/>
      <c r="V4495" s="28"/>
      <c r="W4495" s="28"/>
      <c r="X4495" s="28"/>
      <c r="Y4495" s="28"/>
      <c r="Z4495" s="28"/>
      <c r="AA4495" s="28"/>
    </row>
    <row r="4496" spans="1:27" ht="45" customHeight="1" x14ac:dyDescent="0.25">
      <c r="A4496" s="27"/>
      <c r="B4496" s="27" t="s">
        <v>276</v>
      </c>
      <c r="C4496" s="28" t="s">
        <v>84</v>
      </c>
      <c r="D4496" s="7" t="s">
        <v>277</v>
      </c>
      <c r="E4496" s="6"/>
      <c r="F4496" s="6"/>
      <c r="G4496" s="28"/>
      <c r="H4496" s="30" t="s">
        <v>500</v>
      </c>
      <c r="I4496" s="5">
        <v>1.671</v>
      </c>
      <c r="J4496" s="4"/>
      <c r="K4496" s="31">
        <v>2000</v>
      </c>
      <c r="L4496" s="29" t="s">
        <v>2355</v>
      </c>
      <c r="M4496" s="28"/>
      <c r="N4496" s="28"/>
      <c r="O4496" s="28"/>
      <c r="P4496" s="28"/>
      <c r="Q4496" s="28"/>
      <c r="R4496" s="28"/>
      <c r="S4496" s="28"/>
      <c r="T4496" s="28"/>
      <c r="U4496" s="28"/>
      <c r="V4496" s="28"/>
      <c r="W4496" s="28"/>
      <c r="X4496" s="28"/>
      <c r="Y4496" s="28"/>
      <c r="Z4496" s="28"/>
      <c r="AA4496" s="28"/>
    </row>
    <row r="4497" spans="1:27" ht="45" customHeight="1" x14ac:dyDescent="0.25">
      <c r="A4497" s="27"/>
      <c r="B4497" s="27" t="s">
        <v>44</v>
      </c>
      <c r="C4497" s="28" t="s">
        <v>17</v>
      </c>
      <c r="D4497" s="7" t="s">
        <v>45</v>
      </c>
      <c r="E4497" s="6"/>
      <c r="F4497" s="6"/>
      <c r="G4497" s="28"/>
      <c r="H4497" s="30" t="s">
        <v>500</v>
      </c>
      <c r="I4497" s="5">
        <v>1</v>
      </c>
      <c r="J4497" s="4"/>
      <c r="K4497" s="31">
        <v>37.51</v>
      </c>
      <c r="L4497" s="29" t="s">
        <v>2356</v>
      </c>
      <c r="M4497" s="28"/>
      <c r="N4497" s="28"/>
      <c r="O4497" s="28"/>
      <c r="P4497" s="28"/>
      <c r="Q4497" s="28"/>
      <c r="R4497" s="28"/>
      <c r="S4497" s="28"/>
      <c r="T4497" s="28"/>
      <c r="U4497" s="28"/>
      <c r="V4497" s="28"/>
      <c r="W4497" s="28"/>
      <c r="X4497" s="28"/>
      <c r="Y4497" s="28"/>
      <c r="Z4497" s="28"/>
      <c r="AA4497" s="28"/>
    </row>
    <row r="4498" spans="1:27" ht="45" customHeight="1" x14ac:dyDescent="0.25">
      <c r="A4498" s="27"/>
      <c r="B4498" s="27" t="s">
        <v>349</v>
      </c>
      <c r="C4498" s="28" t="s">
        <v>90</v>
      </c>
      <c r="D4498" s="7" t="s">
        <v>350</v>
      </c>
      <c r="E4498" s="6"/>
      <c r="F4498" s="6"/>
      <c r="G4498" s="28"/>
      <c r="H4498" s="30" t="s">
        <v>500</v>
      </c>
      <c r="I4498" s="5">
        <v>1</v>
      </c>
      <c r="J4498" s="4"/>
      <c r="K4498" s="31">
        <v>30</v>
      </c>
      <c r="L4498" s="29" t="s">
        <v>2357</v>
      </c>
      <c r="M4498" s="28"/>
      <c r="N4498" s="28"/>
      <c r="O4498" s="28"/>
      <c r="P4498" s="28"/>
      <c r="Q4498" s="28"/>
      <c r="R4498" s="28"/>
      <c r="S4498" s="28"/>
      <c r="T4498" s="28"/>
      <c r="U4498" s="28"/>
      <c r="V4498" s="28"/>
      <c r="W4498" s="28"/>
      <c r="X4498" s="28"/>
      <c r="Y4498" s="28"/>
      <c r="Z4498" s="28"/>
      <c r="AA4498" s="28"/>
    </row>
    <row r="4499" spans="1:27" ht="45" customHeight="1" x14ac:dyDescent="0.25">
      <c r="A4499" s="27"/>
      <c r="B4499" s="27" t="s">
        <v>455</v>
      </c>
      <c r="C4499" s="28" t="s">
        <v>14</v>
      </c>
      <c r="D4499" s="7" t="s">
        <v>456</v>
      </c>
      <c r="E4499" s="6"/>
      <c r="F4499" s="6"/>
      <c r="G4499" s="28"/>
      <c r="H4499" s="30" t="s">
        <v>500</v>
      </c>
      <c r="I4499" s="5">
        <v>1</v>
      </c>
      <c r="J4499" s="4"/>
      <c r="K4499" s="31">
        <v>3800</v>
      </c>
      <c r="L4499" s="29" t="s">
        <v>2358</v>
      </c>
      <c r="M4499" s="28"/>
      <c r="N4499" s="28"/>
      <c r="O4499" s="28"/>
      <c r="P4499" s="28"/>
      <c r="Q4499" s="28"/>
      <c r="R4499" s="28"/>
      <c r="S4499" s="28"/>
      <c r="T4499" s="28"/>
      <c r="U4499" s="28"/>
      <c r="V4499" s="28"/>
      <c r="W4499" s="28"/>
      <c r="X4499" s="28"/>
      <c r="Y4499" s="28"/>
      <c r="Z4499" s="28"/>
      <c r="AA4499" s="28"/>
    </row>
    <row r="4500" spans="1:27" ht="45" customHeight="1" x14ac:dyDescent="0.25">
      <c r="A4500" s="27"/>
      <c r="B4500" s="27" t="s">
        <v>467</v>
      </c>
      <c r="C4500" s="28" t="s">
        <v>90</v>
      </c>
      <c r="D4500" s="7" t="s">
        <v>468</v>
      </c>
      <c r="E4500" s="6"/>
      <c r="F4500" s="6"/>
      <c r="G4500" s="28"/>
      <c r="H4500" s="30" t="s">
        <v>500</v>
      </c>
      <c r="I4500" s="5">
        <v>1</v>
      </c>
      <c r="J4500" s="4"/>
      <c r="K4500" s="31">
        <v>900</v>
      </c>
      <c r="L4500" s="29" t="s">
        <v>2359</v>
      </c>
      <c r="M4500" s="28"/>
      <c r="N4500" s="28"/>
      <c r="O4500" s="28"/>
      <c r="P4500" s="28"/>
      <c r="Q4500" s="28"/>
      <c r="R4500" s="28"/>
      <c r="S4500" s="28"/>
      <c r="T4500" s="28"/>
      <c r="U4500" s="28"/>
      <c r="V4500" s="28"/>
      <c r="W4500" s="28"/>
      <c r="X4500" s="28"/>
      <c r="Y4500" s="28"/>
      <c r="Z4500" s="28"/>
      <c r="AA4500" s="28"/>
    </row>
    <row r="4501" spans="1:27" ht="45" customHeight="1" x14ac:dyDescent="0.25">
      <c r="A4501" s="27"/>
      <c r="B4501" s="27" t="s">
        <v>177</v>
      </c>
      <c r="C4501" s="28" t="s">
        <v>90</v>
      </c>
      <c r="D4501" s="7" t="s">
        <v>178</v>
      </c>
      <c r="E4501" s="6"/>
      <c r="F4501" s="6"/>
      <c r="G4501" s="28"/>
      <c r="H4501" s="30" t="s">
        <v>500</v>
      </c>
      <c r="I4501" s="5">
        <v>1</v>
      </c>
      <c r="J4501" s="4"/>
      <c r="K4501" s="31">
        <v>1800</v>
      </c>
      <c r="L4501" s="29" t="s">
        <v>2360</v>
      </c>
      <c r="M4501" s="28"/>
      <c r="N4501" s="28"/>
      <c r="O4501" s="28"/>
      <c r="P4501" s="28"/>
      <c r="Q4501" s="28"/>
      <c r="R4501" s="28"/>
      <c r="S4501" s="28"/>
      <c r="T4501" s="28"/>
      <c r="U4501" s="28"/>
      <c r="V4501" s="28"/>
      <c r="W4501" s="28"/>
      <c r="X4501" s="28"/>
      <c r="Y4501" s="28"/>
      <c r="Z4501" s="28"/>
      <c r="AA4501" s="28"/>
    </row>
    <row r="4502" spans="1:27" ht="45" customHeight="1" x14ac:dyDescent="0.25">
      <c r="A4502" s="27"/>
      <c r="B4502" s="27" t="s">
        <v>2361</v>
      </c>
      <c r="C4502" s="28" t="s">
        <v>90</v>
      </c>
      <c r="D4502" s="7" t="s">
        <v>2362</v>
      </c>
      <c r="E4502" s="6"/>
      <c r="F4502" s="6"/>
      <c r="G4502" s="28"/>
      <c r="H4502" s="30" t="s">
        <v>500</v>
      </c>
      <c r="I4502" s="5">
        <v>1</v>
      </c>
      <c r="J4502" s="4"/>
      <c r="K4502" s="31">
        <v>55</v>
      </c>
      <c r="L4502" s="29" t="s">
        <v>2363</v>
      </c>
      <c r="M4502" s="28"/>
      <c r="N4502" s="28"/>
      <c r="O4502" s="28"/>
      <c r="P4502" s="28"/>
      <c r="Q4502" s="28"/>
      <c r="R4502" s="28"/>
      <c r="S4502" s="28"/>
      <c r="T4502" s="28"/>
      <c r="U4502" s="28"/>
      <c r="V4502" s="28"/>
      <c r="W4502" s="28"/>
      <c r="X4502" s="28"/>
      <c r="Y4502" s="28"/>
      <c r="Z4502" s="28"/>
      <c r="AA4502" s="28"/>
    </row>
    <row r="4503" spans="1:27" ht="45" customHeight="1" x14ac:dyDescent="0.25">
      <c r="A4503" s="27"/>
      <c r="B4503" s="27" t="s">
        <v>2364</v>
      </c>
      <c r="C4503" s="28" t="s">
        <v>90</v>
      </c>
      <c r="D4503" s="7" t="s">
        <v>2365</v>
      </c>
      <c r="E4503" s="6"/>
      <c r="F4503" s="6"/>
      <c r="G4503" s="28"/>
      <c r="H4503" s="30" t="s">
        <v>500</v>
      </c>
      <c r="I4503" s="5">
        <v>1</v>
      </c>
      <c r="J4503" s="4"/>
      <c r="K4503" s="31">
        <v>115</v>
      </c>
      <c r="L4503" s="29" t="s">
        <v>2366</v>
      </c>
      <c r="M4503" s="28"/>
      <c r="N4503" s="28"/>
      <c r="O4503" s="28"/>
      <c r="P4503" s="28"/>
      <c r="Q4503" s="28"/>
      <c r="R4503" s="28"/>
      <c r="S4503" s="28"/>
      <c r="T4503" s="28"/>
      <c r="U4503" s="28"/>
      <c r="V4503" s="28"/>
      <c r="W4503" s="28"/>
      <c r="X4503" s="28"/>
      <c r="Y4503" s="28"/>
      <c r="Z4503" s="28"/>
      <c r="AA4503" s="28"/>
    </row>
    <row r="4504" spans="1:27" ht="45" customHeight="1" x14ac:dyDescent="0.25">
      <c r="A4504" s="27"/>
      <c r="B4504" s="27" t="s">
        <v>2367</v>
      </c>
      <c r="C4504" s="28" t="s">
        <v>90</v>
      </c>
      <c r="D4504" s="7" t="s">
        <v>2368</v>
      </c>
      <c r="E4504" s="6"/>
      <c r="F4504" s="6"/>
      <c r="G4504" s="28"/>
      <c r="H4504" s="30" t="s">
        <v>500</v>
      </c>
      <c r="I4504" s="5">
        <v>1</v>
      </c>
      <c r="J4504" s="4"/>
      <c r="K4504" s="31">
        <v>80</v>
      </c>
      <c r="L4504" s="29" t="s">
        <v>2369</v>
      </c>
      <c r="M4504" s="28"/>
      <c r="N4504" s="28"/>
      <c r="O4504" s="28"/>
      <c r="P4504" s="28"/>
      <c r="Q4504" s="28"/>
      <c r="R4504" s="28"/>
      <c r="S4504" s="28"/>
      <c r="T4504" s="28"/>
      <c r="U4504" s="28"/>
      <c r="V4504" s="28"/>
      <c r="W4504" s="28"/>
      <c r="X4504" s="28"/>
      <c r="Y4504" s="28"/>
      <c r="Z4504" s="28"/>
      <c r="AA4504" s="28"/>
    </row>
    <row r="4505" spans="1:27" ht="45" customHeight="1" x14ac:dyDescent="0.25">
      <c r="A4505" s="27"/>
      <c r="B4505" s="27" t="s">
        <v>2370</v>
      </c>
      <c r="C4505" s="28" t="s">
        <v>90</v>
      </c>
      <c r="D4505" s="7" t="s">
        <v>2368</v>
      </c>
      <c r="E4505" s="6"/>
      <c r="F4505" s="6"/>
      <c r="G4505" s="28"/>
      <c r="H4505" s="30" t="s">
        <v>500</v>
      </c>
      <c r="I4505" s="5">
        <v>1</v>
      </c>
      <c r="J4505" s="4"/>
      <c r="K4505" s="31">
        <v>80</v>
      </c>
      <c r="L4505" s="29" t="s">
        <v>2369</v>
      </c>
      <c r="M4505" s="28"/>
      <c r="N4505" s="28"/>
      <c r="O4505" s="28"/>
      <c r="P4505" s="28"/>
      <c r="Q4505" s="28"/>
      <c r="R4505" s="28"/>
      <c r="S4505" s="28"/>
      <c r="T4505" s="28"/>
      <c r="U4505" s="28"/>
      <c r="V4505" s="28"/>
      <c r="W4505" s="28"/>
      <c r="X4505" s="28"/>
      <c r="Y4505" s="28"/>
      <c r="Z4505" s="28"/>
      <c r="AA4505" s="28"/>
    </row>
    <row r="4506" spans="1:27" ht="45" customHeight="1" x14ac:dyDescent="0.25">
      <c r="A4506" s="27"/>
      <c r="B4506" s="27" t="s">
        <v>280</v>
      </c>
      <c r="C4506" s="28" t="s">
        <v>90</v>
      </c>
      <c r="D4506" s="7" t="s">
        <v>281</v>
      </c>
      <c r="E4506" s="6"/>
      <c r="F4506" s="6"/>
      <c r="G4506" s="28"/>
      <c r="H4506" s="30" t="s">
        <v>500</v>
      </c>
      <c r="I4506" s="5">
        <v>1</v>
      </c>
      <c r="J4506" s="4"/>
      <c r="K4506" s="31">
        <v>32000</v>
      </c>
      <c r="L4506" s="29" t="s">
        <v>2371</v>
      </c>
      <c r="M4506" s="28"/>
      <c r="N4506" s="28"/>
      <c r="O4506" s="28"/>
      <c r="P4506" s="28"/>
      <c r="Q4506" s="28"/>
      <c r="R4506" s="28"/>
      <c r="S4506" s="28"/>
      <c r="T4506" s="28"/>
      <c r="U4506" s="28"/>
      <c r="V4506" s="28"/>
      <c r="W4506" s="28"/>
      <c r="X4506" s="28"/>
      <c r="Y4506" s="28"/>
      <c r="Z4506" s="28"/>
      <c r="AA4506" s="28"/>
    </row>
    <row r="4507" spans="1:27" ht="45" customHeight="1" x14ac:dyDescent="0.25">
      <c r="A4507" s="27"/>
      <c r="B4507" s="27" t="s">
        <v>2372</v>
      </c>
      <c r="C4507" s="28" t="s">
        <v>90</v>
      </c>
      <c r="D4507" s="7" t="s">
        <v>2373</v>
      </c>
      <c r="E4507" s="6"/>
      <c r="F4507" s="6"/>
      <c r="G4507" s="28"/>
      <c r="H4507" s="30" t="s">
        <v>500</v>
      </c>
      <c r="I4507" s="5">
        <v>1</v>
      </c>
      <c r="J4507" s="4"/>
      <c r="K4507" s="31">
        <v>2250</v>
      </c>
      <c r="L4507" s="29" t="s">
        <v>2374</v>
      </c>
      <c r="M4507" s="28"/>
      <c r="N4507" s="28"/>
      <c r="O4507" s="28"/>
      <c r="P4507" s="28"/>
      <c r="Q4507" s="28"/>
      <c r="R4507" s="28"/>
      <c r="S4507" s="28"/>
      <c r="T4507" s="28"/>
      <c r="U4507" s="28"/>
      <c r="V4507" s="28"/>
      <c r="W4507" s="28"/>
      <c r="X4507" s="28"/>
      <c r="Y4507" s="28"/>
      <c r="Z4507" s="28"/>
      <c r="AA4507" s="28"/>
    </row>
    <row r="4508" spans="1:27" ht="45" customHeight="1" x14ac:dyDescent="0.25">
      <c r="A4508" s="27"/>
      <c r="B4508" s="27" t="s">
        <v>2375</v>
      </c>
      <c r="C4508" s="28" t="s">
        <v>101</v>
      </c>
      <c r="D4508" s="7" t="s">
        <v>2376</v>
      </c>
      <c r="E4508" s="6"/>
      <c r="F4508" s="6"/>
      <c r="G4508" s="28"/>
      <c r="H4508" s="30" t="s">
        <v>500</v>
      </c>
      <c r="I4508" s="5">
        <v>1</v>
      </c>
      <c r="J4508" s="4"/>
      <c r="K4508" s="31">
        <v>1050</v>
      </c>
      <c r="L4508" s="29" t="s">
        <v>2377</v>
      </c>
      <c r="M4508" s="28"/>
      <c r="N4508" s="28"/>
      <c r="O4508" s="28"/>
      <c r="P4508" s="28"/>
      <c r="Q4508" s="28"/>
      <c r="R4508" s="28"/>
      <c r="S4508" s="28"/>
      <c r="T4508" s="28"/>
      <c r="U4508" s="28"/>
      <c r="V4508" s="28"/>
      <c r="W4508" s="28"/>
      <c r="X4508" s="28"/>
      <c r="Y4508" s="28"/>
      <c r="Z4508" s="28"/>
      <c r="AA4508" s="28"/>
    </row>
    <row r="4509" spans="1:27" ht="45" customHeight="1" x14ac:dyDescent="0.25">
      <c r="A4509" s="27"/>
      <c r="B4509" s="27" t="s">
        <v>2378</v>
      </c>
      <c r="C4509" s="28" t="s">
        <v>101</v>
      </c>
      <c r="D4509" s="7" t="s">
        <v>2379</v>
      </c>
      <c r="E4509" s="6"/>
      <c r="F4509" s="6"/>
      <c r="G4509" s="28"/>
      <c r="H4509" s="30" t="s">
        <v>500</v>
      </c>
      <c r="I4509" s="5">
        <v>1</v>
      </c>
      <c r="J4509" s="4"/>
      <c r="K4509" s="31">
        <f>ROUND(K4511,2)</f>
        <v>0</v>
      </c>
      <c r="L4509" s="29" t="s">
        <v>2380</v>
      </c>
      <c r="M4509" s="28"/>
      <c r="N4509" s="28"/>
      <c r="O4509" s="28"/>
      <c r="P4509" s="28"/>
      <c r="Q4509" s="28"/>
      <c r="R4509" s="28"/>
      <c r="S4509" s="28"/>
      <c r="T4509" s="28"/>
      <c r="U4509" s="28"/>
      <c r="V4509" s="28"/>
      <c r="W4509" s="28"/>
      <c r="X4509" s="28"/>
      <c r="Y4509" s="28"/>
      <c r="Z4509" s="28"/>
      <c r="AA4509" s="28"/>
    </row>
    <row r="4510" spans="1:27" x14ac:dyDescent="0.25">
      <c r="D4510" s="36" t="s">
        <v>524</v>
      </c>
      <c r="E4510" s="35"/>
      <c r="H4510" s="35"/>
      <c r="K4510" s="37">
        <f>SUM(J4509:J4509)</f>
        <v>0</v>
      </c>
    </row>
    <row r="4511" spans="1:27" x14ac:dyDescent="0.25">
      <c r="D4511" s="36" t="s">
        <v>527</v>
      </c>
      <c r="E4511" s="35"/>
      <c r="H4511" s="35"/>
      <c r="K4511" s="37">
        <f>SUM(K4510:K4510)</f>
        <v>0</v>
      </c>
    </row>
    <row r="4513" spans="1:27" x14ac:dyDescent="0.25">
      <c r="A4513" s="25" t="s">
        <v>596</v>
      </c>
      <c r="B4513" s="25"/>
    </row>
    <row r="4514" spans="1:27" ht="45" customHeight="1" x14ac:dyDescent="0.25">
      <c r="A4514" s="27"/>
      <c r="B4514" s="27" t="s">
        <v>2381</v>
      </c>
      <c r="C4514" s="28" t="s">
        <v>17</v>
      </c>
      <c r="D4514" s="7" t="s">
        <v>2382</v>
      </c>
      <c r="E4514" s="6"/>
      <c r="F4514" s="6"/>
      <c r="G4514" s="28"/>
      <c r="H4514" s="30" t="s">
        <v>500</v>
      </c>
      <c r="I4514" s="5">
        <v>1</v>
      </c>
      <c r="J4514" s="4"/>
      <c r="K4514" s="31">
        <f>ROUND(K4521,2)</f>
        <v>168.77</v>
      </c>
      <c r="L4514" s="29" t="s">
        <v>2383</v>
      </c>
      <c r="M4514" s="28"/>
      <c r="N4514" s="28"/>
      <c r="O4514" s="28"/>
      <c r="P4514" s="28"/>
      <c r="Q4514" s="28"/>
      <c r="R4514" s="28"/>
      <c r="S4514" s="28"/>
      <c r="T4514" s="28"/>
      <c r="U4514" s="28"/>
      <c r="V4514" s="28"/>
      <c r="W4514" s="28"/>
      <c r="X4514" s="28"/>
      <c r="Y4514" s="28"/>
      <c r="Z4514" s="28"/>
      <c r="AA4514" s="28"/>
    </row>
    <row r="4515" spans="1:27" x14ac:dyDescent="0.25">
      <c r="B4515" s="23" t="s">
        <v>596</v>
      </c>
    </row>
    <row r="4516" spans="1:27" x14ac:dyDescent="0.25">
      <c r="B4516" t="s">
        <v>883</v>
      </c>
      <c r="C4516" t="s">
        <v>17</v>
      </c>
      <c r="D4516" t="s">
        <v>884</v>
      </c>
      <c r="E4516" s="32">
        <v>1.1000000000000001</v>
      </c>
      <c r="G4516" t="s">
        <v>507</v>
      </c>
      <c r="H4516" s="33">
        <v>73.239379999999997</v>
      </c>
      <c r="I4516" t="s">
        <v>508</v>
      </c>
      <c r="J4516" s="34">
        <f>ROUND(E4516* H4516,5)</f>
        <v>80.563320000000004</v>
      </c>
      <c r="K4516" s="35"/>
    </row>
    <row r="4517" spans="1:27" x14ac:dyDescent="0.25">
      <c r="B4517" t="s">
        <v>857</v>
      </c>
      <c r="C4517" t="s">
        <v>551</v>
      </c>
      <c r="D4517" t="s">
        <v>858</v>
      </c>
      <c r="E4517" s="32">
        <v>27</v>
      </c>
      <c r="G4517" t="s">
        <v>507</v>
      </c>
      <c r="H4517" s="33">
        <v>2.2132100000000001</v>
      </c>
      <c r="I4517" t="s">
        <v>508</v>
      </c>
      <c r="J4517" s="34">
        <f>ROUND(E4517* H4517,5)</f>
        <v>59.75667</v>
      </c>
      <c r="K4517" s="35"/>
    </row>
    <row r="4518" spans="1:27" x14ac:dyDescent="0.25">
      <c r="B4518" t="s">
        <v>845</v>
      </c>
      <c r="C4518" t="s">
        <v>30</v>
      </c>
      <c r="D4518" t="s">
        <v>846</v>
      </c>
      <c r="E4518" s="32">
        <v>0.2</v>
      </c>
      <c r="G4518" t="s">
        <v>507</v>
      </c>
      <c r="H4518" s="33">
        <v>142.27466999999999</v>
      </c>
      <c r="I4518" t="s">
        <v>508</v>
      </c>
      <c r="J4518" s="34">
        <f>ROUND(E4518* H4518,5)</f>
        <v>28.454930000000001</v>
      </c>
      <c r="K4518" s="35"/>
    </row>
    <row r="4519" spans="1:27" x14ac:dyDescent="0.25">
      <c r="D4519" s="36" t="s">
        <v>2384</v>
      </c>
      <c r="E4519" s="35"/>
      <c r="H4519" s="35"/>
      <c r="K4519" s="33">
        <f>SUM(J4516:J4518)</f>
        <v>168.77492000000001</v>
      </c>
    </row>
    <row r="4520" spans="1:27" x14ac:dyDescent="0.25">
      <c r="D4520" s="36" t="s">
        <v>524</v>
      </c>
      <c r="E4520" s="35"/>
      <c r="H4520" s="35"/>
      <c r="K4520" s="37">
        <f>SUM(J4515:J4519)</f>
        <v>168.77492000000001</v>
      </c>
    </row>
    <row r="4521" spans="1:27" x14ac:dyDescent="0.25">
      <c r="D4521" s="36" t="s">
        <v>527</v>
      </c>
      <c r="E4521" s="35"/>
      <c r="H4521" s="35"/>
      <c r="K4521" s="37">
        <f>SUM(K4520:K4520)</f>
        <v>168.77492000000001</v>
      </c>
    </row>
    <row r="4523" spans="1:27" ht="45" customHeight="1" x14ac:dyDescent="0.25">
      <c r="A4523" s="27"/>
      <c r="B4523" s="27" t="s">
        <v>2385</v>
      </c>
      <c r="C4523" s="28" t="s">
        <v>17</v>
      </c>
      <c r="D4523" s="7" t="s">
        <v>2386</v>
      </c>
      <c r="E4523" s="6"/>
      <c r="F4523" s="6"/>
      <c r="G4523" s="28"/>
      <c r="H4523" s="30" t="s">
        <v>500</v>
      </c>
      <c r="I4523" s="5">
        <v>1</v>
      </c>
      <c r="J4523" s="4"/>
      <c r="K4523" s="31">
        <f>ROUND(K4529,2)</f>
        <v>39.74</v>
      </c>
      <c r="L4523" s="29" t="s">
        <v>2387</v>
      </c>
      <c r="M4523" s="28"/>
      <c r="N4523" s="28"/>
      <c r="O4523" s="28"/>
      <c r="P4523" s="28"/>
      <c r="Q4523" s="28"/>
      <c r="R4523" s="28"/>
      <c r="S4523" s="28"/>
      <c r="T4523" s="28"/>
      <c r="U4523" s="28"/>
      <c r="V4523" s="28"/>
      <c r="W4523" s="28"/>
      <c r="X4523" s="28"/>
      <c r="Y4523" s="28"/>
      <c r="Z4523" s="28"/>
      <c r="AA4523" s="28"/>
    </row>
    <row r="4524" spans="1:27" x14ac:dyDescent="0.25">
      <c r="B4524" s="23" t="s">
        <v>596</v>
      </c>
    </row>
    <row r="4525" spans="1:27" x14ac:dyDescent="0.25">
      <c r="B4525" t="s">
        <v>1087</v>
      </c>
      <c r="C4525" t="s">
        <v>17</v>
      </c>
      <c r="D4525" t="s">
        <v>1088</v>
      </c>
      <c r="E4525" s="32">
        <v>1</v>
      </c>
      <c r="G4525" t="s">
        <v>507</v>
      </c>
      <c r="H4525" s="33">
        <v>34.681010000000001</v>
      </c>
      <c r="I4525" t="s">
        <v>508</v>
      </c>
      <c r="J4525" s="34">
        <f>ROUND(E4525* H4525,5)</f>
        <v>34.681010000000001</v>
      </c>
      <c r="K4525" s="35"/>
    </row>
    <row r="4526" spans="1:27" x14ac:dyDescent="0.25">
      <c r="B4526" t="s">
        <v>1125</v>
      </c>
      <c r="C4526" t="s">
        <v>17</v>
      </c>
      <c r="D4526" t="s">
        <v>1126</v>
      </c>
      <c r="E4526" s="32">
        <v>1</v>
      </c>
      <c r="G4526" t="s">
        <v>507</v>
      </c>
      <c r="H4526" s="33">
        <v>5.0610600000000003</v>
      </c>
      <c r="I4526" t="s">
        <v>508</v>
      </c>
      <c r="J4526" s="34">
        <f>ROUND(E4526* H4526,5)</f>
        <v>5.0610600000000003</v>
      </c>
      <c r="K4526" s="35"/>
    </row>
    <row r="4527" spans="1:27" x14ac:dyDescent="0.25">
      <c r="D4527" s="36" t="s">
        <v>2384</v>
      </c>
      <c r="E4527" s="35"/>
      <c r="H4527" s="35"/>
      <c r="K4527" s="33">
        <f>SUM(J4525:J4526)</f>
        <v>39.742069999999998</v>
      </c>
    </row>
    <row r="4528" spans="1:27" x14ac:dyDescent="0.25">
      <c r="D4528" s="36" t="s">
        <v>524</v>
      </c>
      <c r="E4528" s="35"/>
      <c r="H4528" s="35"/>
      <c r="K4528" s="37">
        <f>SUM(J4524:J4527)</f>
        <v>39.742069999999998</v>
      </c>
    </row>
    <row r="4529" spans="1:27" x14ac:dyDescent="0.25">
      <c r="D4529" s="36" t="s">
        <v>527</v>
      </c>
      <c r="E4529" s="35"/>
      <c r="H4529" s="35"/>
      <c r="K4529" s="37">
        <f>SUM(K4528:K4528)</f>
        <v>39.742069999999998</v>
      </c>
    </row>
    <row r="4531" spans="1:27" ht="45" customHeight="1" x14ac:dyDescent="0.25">
      <c r="A4531" s="27"/>
      <c r="B4531" s="27" t="s">
        <v>2388</v>
      </c>
      <c r="C4531" s="28" t="s">
        <v>17</v>
      </c>
      <c r="D4531" s="7" t="s">
        <v>2389</v>
      </c>
      <c r="E4531" s="6"/>
      <c r="F4531" s="6"/>
      <c r="G4531" s="28"/>
      <c r="H4531" s="30" t="s">
        <v>500</v>
      </c>
      <c r="I4531" s="5">
        <v>1</v>
      </c>
      <c r="J4531" s="4"/>
      <c r="K4531" s="31">
        <f>ROUND(K4537,2)</f>
        <v>39.74</v>
      </c>
      <c r="L4531" s="29" t="s">
        <v>2390</v>
      </c>
      <c r="M4531" s="28"/>
      <c r="N4531" s="28"/>
      <c r="O4531" s="28"/>
      <c r="P4531" s="28"/>
      <c r="Q4531" s="28"/>
      <c r="R4531" s="28"/>
      <c r="S4531" s="28"/>
      <c r="T4531" s="28"/>
      <c r="U4531" s="28"/>
      <c r="V4531" s="28"/>
      <c r="W4531" s="28"/>
      <c r="X4531" s="28"/>
      <c r="Y4531" s="28"/>
      <c r="Z4531" s="28"/>
      <c r="AA4531" s="28"/>
    </row>
    <row r="4532" spans="1:27" x14ac:dyDescent="0.25">
      <c r="B4532" s="23" t="s">
        <v>596</v>
      </c>
    </row>
    <row r="4533" spans="1:27" x14ac:dyDescent="0.25">
      <c r="B4533" t="s">
        <v>1125</v>
      </c>
      <c r="C4533" t="s">
        <v>17</v>
      </c>
      <c r="D4533" t="s">
        <v>1126</v>
      </c>
      <c r="E4533" s="32">
        <v>1</v>
      </c>
      <c r="G4533" t="s">
        <v>507</v>
      </c>
      <c r="H4533" s="33">
        <v>5.0610600000000003</v>
      </c>
      <c r="I4533" t="s">
        <v>508</v>
      </c>
      <c r="J4533" s="34">
        <f>ROUND(E4533* H4533,5)</f>
        <v>5.0610600000000003</v>
      </c>
      <c r="K4533" s="35"/>
    </row>
    <row r="4534" spans="1:27" x14ac:dyDescent="0.25">
      <c r="B4534" t="s">
        <v>1087</v>
      </c>
      <c r="C4534" t="s">
        <v>17</v>
      </c>
      <c r="D4534" t="s">
        <v>1088</v>
      </c>
      <c r="E4534" s="32">
        <v>1</v>
      </c>
      <c r="G4534" t="s">
        <v>507</v>
      </c>
      <c r="H4534" s="33">
        <v>34.681010000000001</v>
      </c>
      <c r="I4534" t="s">
        <v>508</v>
      </c>
      <c r="J4534" s="34">
        <f>ROUND(E4534* H4534,5)</f>
        <v>34.681010000000001</v>
      </c>
      <c r="K4534" s="35"/>
    </row>
    <row r="4535" spans="1:27" x14ac:dyDescent="0.25">
      <c r="D4535" s="36" t="s">
        <v>2384</v>
      </c>
      <c r="E4535" s="35"/>
      <c r="H4535" s="35"/>
      <c r="K4535" s="33">
        <f>SUM(J4533:J4534)</f>
        <v>39.742069999999998</v>
      </c>
    </row>
    <row r="4536" spans="1:27" x14ac:dyDescent="0.25">
      <c r="D4536" s="36" t="s">
        <v>524</v>
      </c>
      <c r="E4536" s="35"/>
      <c r="H4536" s="35"/>
      <c r="K4536" s="37">
        <f>SUM(J4532:J4535)</f>
        <v>39.742069999999998</v>
      </c>
    </row>
    <row r="4537" spans="1:27" x14ac:dyDescent="0.25">
      <c r="D4537" s="36" t="s">
        <v>527</v>
      </c>
      <c r="E4537" s="35"/>
      <c r="H4537" s="35"/>
      <c r="K4537" s="37">
        <f>SUM(K4536:K4536)</f>
        <v>39.742069999999998</v>
      </c>
    </row>
    <row r="4539" spans="1:27" ht="45" customHeight="1" x14ac:dyDescent="0.25">
      <c r="A4539" s="27" t="s">
        <v>2391</v>
      </c>
      <c r="B4539" s="27" t="s">
        <v>52</v>
      </c>
      <c r="C4539" s="28" t="s">
        <v>17</v>
      </c>
      <c r="D4539" s="7" t="s">
        <v>53</v>
      </c>
      <c r="E4539" s="6"/>
      <c r="F4539" s="6"/>
      <c r="G4539" s="28"/>
      <c r="H4539" s="30" t="s">
        <v>500</v>
      </c>
      <c r="I4539" s="5">
        <v>1</v>
      </c>
      <c r="J4539" s="4"/>
      <c r="K4539" s="31">
        <f>ROUND(K4547,2)</f>
        <v>40.75</v>
      </c>
      <c r="L4539" s="29" t="s">
        <v>2392</v>
      </c>
      <c r="M4539" s="28"/>
      <c r="N4539" s="28"/>
      <c r="O4539" s="28"/>
      <c r="P4539" s="28"/>
      <c r="Q4539" s="28"/>
      <c r="R4539" s="28"/>
      <c r="S4539" s="28"/>
      <c r="T4539" s="28"/>
      <c r="U4539" s="28"/>
      <c r="V4539" s="28"/>
      <c r="W4539" s="28"/>
      <c r="X4539" s="28"/>
      <c r="Y4539" s="28"/>
      <c r="Z4539" s="28"/>
      <c r="AA4539" s="28"/>
    </row>
    <row r="4540" spans="1:27" x14ac:dyDescent="0.25">
      <c r="B4540" s="23" t="s">
        <v>596</v>
      </c>
    </row>
    <row r="4541" spans="1:27" x14ac:dyDescent="0.25">
      <c r="B4541" t="s">
        <v>955</v>
      </c>
      <c r="C4541" t="s">
        <v>17</v>
      </c>
      <c r="D4541" t="s">
        <v>956</v>
      </c>
      <c r="E4541" s="32">
        <v>1</v>
      </c>
      <c r="G4541" t="s">
        <v>507</v>
      </c>
      <c r="H4541" s="33">
        <v>3.3636900000000001</v>
      </c>
      <c r="I4541" t="s">
        <v>508</v>
      </c>
      <c r="J4541" s="34">
        <f>ROUND(E4541* H4541,5)</f>
        <v>3.3636900000000001</v>
      </c>
      <c r="K4541" s="35"/>
    </row>
    <row r="4542" spans="1:27" x14ac:dyDescent="0.25">
      <c r="B4542" t="s">
        <v>1028</v>
      </c>
      <c r="C4542" t="s">
        <v>17</v>
      </c>
      <c r="D4542" t="s">
        <v>1029</v>
      </c>
      <c r="E4542" s="32">
        <v>1</v>
      </c>
      <c r="G4542" t="s">
        <v>507</v>
      </c>
      <c r="H4542" s="33">
        <v>10.50447</v>
      </c>
      <c r="I4542" t="s">
        <v>508</v>
      </c>
      <c r="J4542" s="34">
        <f>ROUND(E4542* H4542,5)</f>
        <v>10.50447</v>
      </c>
      <c r="K4542" s="35"/>
    </row>
    <row r="4543" spans="1:27" x14ac:dyDescent="0.25">
      <c r="B4543" t="s">
        <v>960</v>
      </c>
      <c r="C4543" t="s">
        <v>17</v>
      </c>
      <c r="D4543" t="s">
        <v>961</v>
      </c>
      <c r="E4543" s="32">
        <v>1</v>
      </c>
      <c r="G4543" t="s">
        <v>507</v>
      </c>
      <c r="H4543" s="33">
        <v>1.49152</v>
      </c>
      <c r="I4543" t="s">
        <v>508</v>
      </c>
      <c r="J4543" s="34">
        <f>ROUND(E4543* H4543,5)</f>
        <v>1.49152</v>
      </c>
      <c r="K4543" s="35"/>
    </row>
    <row r="4544" spans="1:27" x14ac:dyDescent="0.25">
      <c r="B4544" t="s">
        <v>1042</v>
      </c>
      <c r="C4544" t="s">
        <v>17</v>
      </c>
      <c r="D4544" t="s">
        <v>1043</v>
      </c>
      <c r="E4544" s="32">
        <v>1</v>
      </c>
      <c r="G4544" t="s">
        <v>507</v>
      </c>
      <c r="H4544" s="33">
        <v>25.391829999999999</v>
      </c>
      <c r="I4544" t="s">
        <v>508</v>
      </c>
      <c r="J4544" s="34">
        <f>ROUND(E4544* H4544,5)</f>
        <v>25.391829999999999</v>
      </c>
      <c r="K4544" s="35"/>
    </row>
    <row r="4545" spans="1:27" x14ac:dyDescent="0.25">
      <c r="D4545" s="36" t="s">
        <v>2384</v>
      </c>
      <c r="E4545" s="35"/>
      <c r="H4545" s="35"/>
      <c r="K4545" s="33">
        <f>SUM(J4541:J4544)</f>
        <v>40.751509999999996</v>
      </c>
    </row>
    <row r="4546" spans="1:27" x14ac:dyDescent="0.25">
      <c r="D4546" s="36" t="s">
        <v>524</v>
      </c>
      <c r="E4546" s="35"/>
      <c r="H4546" s="35"/>
      <c r="K4546" s="37">
        <f>SUM(J4540:J4545)</f>
        <v>40.751509999999996</v>
      </c>
    </row>
    <row r="4547" spans="1:27" x14ac:dyDescent="0.25">
      <c r="D4547" s="36" t="s">
        <v>527</v>
      </c>
      <c r="E4547" s="35"/>
      <c r="H4547" s="35"/>
      <c r="K4547" s="37">
        <f>SUM(K4546:K4546)</f>
        <v>40.751509999999996</v>
      </c>
    </row>
    <row r="4549" spans="1:27" ht="45" customHeight="1" x14ac:dyDescent="0.25">
      <c r="A4549" s="27" t="s">
        <v>2393</v>
      </c>
      <c r="B4549" s="27" t="s">
        <v>379</v>
      </c>
      <c r="C4549" s="28" t="s">
        <v>90</v>
      </c>
      <c r="D4549" s="7" t="s">
        <v>380</v>
      </c>
      <c r="E4549" s="6"/>
      <c r="F4549" s="6"/>
      <c r="G4549" s="28"/>
      <c r="H4549" s="30" t="s">
        <v>500</v>
      </c>
      <c r="I4549" s="5">
        <v>1</v>
      </c>
      <c r="J4549" s="4"/>
      <c r="K4549" s="31">
        <f>ROUND(K4557,2)</f>
        <v>307.93</v>
      </c>
      <c r="L4549" s="29" t="s">
        <v>2394</v>
      </c>
      <c r="M4549" s="28"/>
      <c r="N4549" s="28"/>
      <c r="O4549" s="28"/>
      <c r="P4549" s="28"/>
      <c r="Q4549" s="28"/>
      <c r="R4549" s="28"/>
      <c r="S4549" s="28"/>
      <c r="T4549" s="28"/>
      <c r="U4549" s="28"/>
      <c r="V4549" s="28"/>
      <c r="W4549" s="28"/>
      <c r="X4549" s="28"/>
      <c r="Y4549" s="28"/>
      <c r="Z4549" s="28"/>
      <c r="AA4549" s="28"/>
    </row>
    <row r="4550" spans="1:27" x14ac:dyDescent="0.25">
      <c r="B4550" s="23" t="s">
        <v>596</v>
      </c>
    </row>
    <row r="4551" spans="1:27" x14ac:dyDescent="0.25">
      <c r="B4551" t="s">
        <v>1278</v>
      </c>
      <c r="C4551" t="s">
        <v>90</v>
      </c>
      <c r="D4551" t="s">
        <v>1279</v>
      </c>
      <c r="E4551" s="32">
        <v>4</v>
      </c>
      <c r="G4551" t="s">
        <v>507</v>
      </c>
      <c r="H4551" s="33">
        <v>44.629600000000003</v>
      </c>
      <c r="I4551" t="s">
        <v>508</v>
      </c>
      <c r="J4551" s="34">
        <f>ROUND(E4551* H4551,5)</f>
        <v>178.51840000000001</v>
      </c>
      <c r="K4551" s="35"/>
    </row>
    <row r="4552" spans="1:27" x14ac:dyDescent="0.25">
      <c r="B4552" t="s">
        <v>1260</v>
      </c>
      <c r="C4552" t="s">
        <v>14</v>
      </c>
      <c r="D4552" t="s">
        <v>1261</v>
      </c>
      <c r="E4552" s="32">
        <v>1.5</v>
      </c>
      <c r="G4552" t="s">
        <v>507</v>
      </c>
      <c r="H4552" s="33">
        <v>4.14541</v>
      </c>
      <c r="I4552" t="s">
        <v>508</v>
      </c>
      <c r="J4552" s="34">
        <f>ROUND(E4552* H4552,5)</f>
        <v>6.2181199999999999</v>
      </c>
      <c r="K4552" s="35"/>
    </row>
    <row r="4553" spans="1:27" x14ac:dyDescent="0.25">
      <c r="B4553" t="s">
        <v>1271</v>
      </c>
      <c r="C4553" t="s">
        <v>14</v>
      </c>
      <c r="D4553" t="s">
        <v>1272</v>
      </c>
      <c r="E4553" s="32">
        <v>5.5</v>
      </c>
      <c r="G4553" t="s">
        <v>507</v>
      </c>
      <c r="H4553" s="33">
        <v>10.771100000000001</v>
      </c>
      <c r="I4553" t="s">
        <v>508</v>
      </c>
      <c r="J4553" s="34">
        <f>ROUND(E4553* H4553,5)</f>
        <v>59.241050000000001</v>
      </c>
      <c r="K4553" s="35"/>
    </row>
    <row r="4554" spans="1:27" x14ac:dyDescent="0.25">
      <c r="B4554" t="s">
        <v>1285</v>
      </c>
      <c r="C4554" t="s">
        <v>90</v>
      </c>
      <c r="D4554" t="s">
        <v>1286</v>
      </c>
      <c r="E4554" s="32">
        <v>1</v>
      </c>
      <c r="G4554" t="s">
        <v>507</v>
      </c>
      <c r="H4554" s="33">
        <v>63.954340000000002</v>
      </c>
      <c r="I4554" t="s">
        <v>508</v>
      </c>
      <c r="J4554" s="34">
        <f>ROUND(E4554* H4554,5)</f>
        <v>63.954340000000002</v>
      </c>
      <c r="K4554" s="35"/>
    </row>
    <row r="4555" spans="1:27" x14ac:dyDescent="0.25">
      <c r="D4555" s="36" t="s">
        <v>2384</v>
      </c>
      <c r="E4555" s="35"/>
      <c r="H4555" s="35"/>
      <c r="K4555" s="33">
        <f>SUM(J4551:J4554)</f>
        <v>307.93191000000002</v>
      </c>
    </row>
    <row r="4556" spans="1:27" x14ac:dyDescent="0.25">
      <c r="D4556" s="36" t="s">
        <v>524</v>
      </c>
      <c r="E4556" s="35"/>
      <c r="H4556" s="35"/>
      <c r="K4556" s="37">
        <f>SUM(J4550:J4555)</f>
        <v>307.93191000000002</v>
      </c>
    </row>
    <row r="4557" spans="1:27" x14ac:dyDescent="0.25">
      <c r="D4557" s="36" t="s">
        <v>527</v>
      </c>
      <c r="E4557" s="35"/>
      <c r="H4557" s="35"/>
      <c r="K4557" s="37">
        <f>SUM(K4556:K4556)</f>
        <v>307.93191000000002</v>
      </c>
    </row>
    <row r="4559" spans="1:27" ht="45" customHeight="1" x14ac:dyDescent="0.25">
      <c r="A4559" s="27" t="s">
        <v>2395</v>
      </c>
      <c r="B4559" s="27" t="s">
        <v>175</v>
      </c>
      <c r="C4559" s="28" t="s">
        <v>90</v>
      </c>
      <c r="D4559" s="7" t="s">
        <v>176</v>
      </c>
      <c r="E4559" s="6"/>
      <c r="F4559" s="6"/>
      <c r="G4559" s="28"/>
      <c r="H4559" s="30" t="s">
        <v>500</v>
      </c>
      <c r="I4559" s="5">
        <v>1</v>
      </c>
      <c r="J4559" s="4"/>
      <c r="K4559" s="31">
        <f>ROUND(K4567,2)</f>
        <v>231.21</v>
      </c>
      <c r="L4559" s="29" t="s">
        <v>2396</v>
      </c>
      <c r="M4559" s="28"/>
      <c r="N4559" s="28"/>
      <c r="O4559" s="28"/>
      <c r="P4559" s="28"/>
      <c r="Q4559" s="28"/>
      <c r="R4559" s="28"/>
      <c r="S4559" s="28"/>
      <c r="T4559" s="28"/>
      <c r="U4559" s="28"/>
      <c r="V4559" s="28"/>
      <c r="W4559" s="28"/>
      <c r="X4559" s="28"/>
      <c r="Y4559" s="28"/>
      <c r="Z4559" s="28"/>
      <c r="AA4559" s="28"/>
    </row>
    <row r="4560" spans="1:27" x14ac:dyDescent="0.25">
      <c r="B4560" s="23" t="s">
        <v>596</v>
      </c>
    </row>
    <row r="4561" spans="1:27" x14ac:dyDescent="0.25">
      <c r="B4561" t="s">
        <v>1224</v>
      </c>
      <c r="C4561" t="s">
        <v>14</v>
      </c>
      <c r="D4561" t="s">
        <v>1225</v>
      </c>
      <c r="E4561" s="32">
        <v>3</v>
      </c>
      <c r="G4561" t="s">
        <v>507</v>
      </c>
      <c r="H4561" s="33">
        <v>16.029430000000001</v>
      </c>
      <c r="I4561" t="s">
        <v>508</v>
      </c>
      <c r="J4561" s="34">
        <f>ROUND(E4561* H4561,5)</f>
        <v>48.088290000000001</v>
      </c>
      <c r="K4561" s="35"/>
    </row>
    <row r="4562" spans="1:27" x14ac:dyDescent="0.25">
      <c r="B4562" t="s">
        <v>1296</v>
      </c>
      <c r="C4562" t="s">
        <v>90</v>
      </c>
      <c r="D4562" t="s">
        <v>1297</v>
      </c>
      <c r="E4562" s="32">
        <v>1</v>
      </c>
      <c r="G4562" t="s">
        <v>507</v>
      </c>
      <c r="H4562" s="33">
        <v>65.555189999999996</v>
      </c>
      <c r="I4562" t="s">
        <v>508</v>
      </c>
      <c r="J4562" s="34">
        <f>ROUND(E4562* H4562,5)</f>
        <v>65.555189999999996</v>
      </c>
      <c r="K4562" s="35"/>
    </row>
    <row r="4563" spans="1:27" x14ac:dyDescent="0.25">
      <c r="B4563" t="s">
        <v>1519</v>
      </c>
      <c r="C4563" t="s">
        <v>14</v>
      </c>
      <c r="D4563" t="s">
        <v>1520</v>
      </c>
      <c r="E4563" s="32">
        <v>3</v>
      </c>
      <c r="G4563" t="s">
        <v>507</v>
      </c>
      <c r="H4563" s="33">
        <v>7.1181900000000002</v>
      </c>
      <c r="I4563" t="s">
        <v>508</v>
      </c>
      <c r="J4563" s="34">
        <f>ROUND(E4563* H4563,5)</f>
        <v>21.354569999999999</v>
      </c>
      <c r="K4563" s="35"/>
    </row>
    <row r="4564" spans="1:27" x14ac:dyDescent="0.25">
      <c r="B4564" t="s">
        <v>1215</v>
      </c>
      <c r="C4564" t="s">
        <v>14</v>
      </c>
      <c r="D4564" t="s">
        <v>1216</v>
      </c>
      <c r="E4564" s="32">
        <v>3</v>
      </c>
      <c r="G4564" t="s">
        <v>507</v>
      </c>
      <c r="H4564" s="33">
        <v>32.071579999999997</v>
      </c>
      <c r="I4564" t="s">
        <v>508</v>
      </c>
      <c r="J4564" s="34">
        <f>ROUND(E4564* H4564,5)</f>
        <v>96.214740000000006</v>
      </c>
      <c r="K4564" s="35"/>
    </row>
    <row r="4565" spans="1:27" x14ac:dyDescent="0.25">
      <c r="D4565" s="36" t="s">
        <v>2384</v>
      </c>
      <c r="E4565" s="35"/>
      <c r="H4565" s="35"/>
      <c r="K4565" s="33">
        <f>SUM(J4561:J4564)</f>
        <v>231.21279000000001</v>
      </c>
    </row>
    <row r="4566" spans="1:27" x14ac:dyDescent="0.25">
      <c r="D4566" s="36" t="s">
        <v>524</v>
      </c>
      <c r="E4566" s="35"/>
      <c r="H4566" s="35"/>
      <c r="K4566" s="37">
        <f>SUM(J4560:J4565)</f>
        <v>231.21279000000001</v>
      </c>
    </row>
    <row r="4567" spans="1:27" x14ac:dyDescent="0.25">
      <c r="D4567" s="36" t="s">
        <v>527</v>
      </c>
      <c r="E4567" s="35"/>
      <c r="H4567" s="35"/>
      <c r="K4567" s="37">
        <f>SUM(K4566:K4566)</f>
        <v>231.21279000000001</v>
      </c>
    </row>
    <row r="4569" spans="1:27" ht="45" customHeight="1" x14ac:dyDescent="0.25">
      <c r="A4569" s="27" t="s">
        <v>2397</v>
      </c>
      <c r="B4569" s="27" t="s">
        <v>173</v>
      </c>
      <c r="C4569" s="28" t="s">
        <v>90</v>
      </c>
      <c r="D4569" s="7" t="s">
        <v>174</v>
      </c>
      <c r="E4569" s="6"/>
      <c r="F4569" s="6"/>
      <c r="G4569" s="28"/>
      <c r="H4569" s="30" t="s">
        <v>500</v>
      </c>
      <c r="I4569" s="5">
        <v>1</v>
      </c>
      <c r="J4569" s="4"/>
      <c r="K4569" s="31">
        <f>ROUND(K4578,2)</f>
        <v>836.52</v>
      </c>
      <c r="L4569" s="29" t="s">
        <v>2398</v>
      </c>
      <c r="M4569" s="28"/>
      <c r="N4569" s="28"/>
      <c r="O4569" s="28"/>
      <c r="P4569" s="28"/>
      <c r="Q4569" s="28"/>
      <c r="R4569" s="28"/>
      <c r="S4569" s="28"/>
      <c r="T4569" s="28"/>
      <c r="U4569" s="28"/>
      <c r="V4569" s="28"/>
      <c r="W4569" s="28"/>
      <c r="X4569" s="28"/>
      <c r="Y4569" s="28"/>
      <c r="Z4569" s="28"/>
      <c r="AA4569" s="28"/>
    </row>
    <row r="4570" spans="1:27" x14ac:dyDescent="0.25">
      <c r="B4570" s="23" t="s">
        <v>596</v>
      </c>
    </row>
    <row r="4571" spans="1:27" x14ac:dyDescent="0.25">
      <c r="B4571" t="s">
        <v>1310</v>
      </c>
      <c r="C4571" t="s">
        <v>90</v>
      </c>
      <c r="D4571" t="s">
        <v>1311</v>
      </c>
      <c r="E4571" s="32">
        <v>1</v>
      </c>
      <c r="G4571" t="s">
        <v>507</v>
      </c>
      <c r="H4571" s="33">
        <v>215.93858</v>
      </c>
      <c r="I4571" t="s">
        <v>508</v>
      </c>
      <c r="J4571" s="34">
        <f>ROUND(E4571* H4571,5)</f>
        <v>215.93858</v>
      </c>
      <c r="K4571" s="35"/>
    </row>
    <row r="4572" spans="1:27" x14ac:dyDescent="0.25">
      <c r="B4572" t="s">
        <v>1519</v>
      </c>
      <c r="C4572" t="s">
        <v>14</v>
      </c>
      <c r="D4572" t="s">
        <v>1520</v>
      </c>
      <c r="E4572" s="32">
        <v>10</v>
      </c>
      <c r="G4572" t="s">
        <v>507</v>
      </c>
      <c r="H4572" s="33">
        <v>7.1181900000000002</v>
      </c>
      <c r="I4572" t="s">
        <v>508</v>
      </c>
      <c r="J4572" s="34">
        <f>ROUND(E4572* H4572,5)</f>
        <v>71.181899999999999</v>
      </c>
      <c r="K4572" s="35"/>
    </row>
    <row r="4573" spans="1:27" x14ac:dyDescent="0.25">
      <c r="B4573" t="s">
        <v>1215</v>
      </c>
      <c r="C4573" t="s">
        <v>14</v>
      </c>
      <c r="D4573" t="s">
        <v>1216</v>
      </c>
      <c r="E4573" s="32">
        <v>7</v>
      </c>
      <c r="G4573" t="s">
        <v>507</v>
      </c>
      <c r="H4573" s="33">
        <v>32.071579999999997</v>
      </c>
      <c r="I4573" t="s">
        <v>508</v>
      </c>
      <c r="J4573" s="34">
        <f>ROUND(E4573* H4573,5)</f>
        <v>224.50106</v>
      </c>
      <c r="K4573" s="35"/>
    </row>
    <row r="4574" spans="1:27" x14ac:dyDescent="0.25">
      <c r="B4574" t="s">
        <v>1224</v>
      </c>
      <c r="C4574" t="s">
        <v>14</v>
      </c>
      <c r="D4574" t="s">
        <v>1225</v>
      </c>
      <c r="E4574" s="32">
        <v>8</v>
      </c>
      <c r="G4574" t="s">
        <v>507</v>
      </c>
      <c r="H4574" s="33">
        <v>16.029430000000001</v>
      </c>
      <c r="I4574" t="s">
        <v>508</v>
      </c>
      <c r="J4574" s="34">
        <f>ROUND(E4574* H4574,5)</f>
        <v>128.23544000000001</v>
      </c>
      <c r="K4574" s="35"/>
    </row>
    <row r="4575" spans="1:27" x14ac:dyDescent="0.25">
      <c r="B4575" t="s">
        <v>1296</v>
      </c>
      <c r="C4575" t="s">
        <v>90</v>
      </c>
      <c r="D4575" t="s">
        <v>1297</v>
      </c>
      <c r="E4575" s="32">
        <v>3</v>
      </c>
      <c r="G4575" t="s">
        <v>507</v>
      </c>
      <c r="H4575" s="33">
        <v>65.555189999999996</v>
      </c>
      <c r="I4575" t="s">
        <v>508</v>
      </c>
      <c r="J4575" s="34">
        <f>ROUND(E4575* H4575,5)</f>
        <v>196.66557</v>
      </c>
      <c r="K4575" s="35"/>
    </row>
    <row r="4576" spans="1:27" x14ac:dyDescent="0.25">
      <c r="D4576" s="36" t="s">
        <v>2384</v>
      </c>
      <c r="E4576" s="35"/>
      <c r="H4576" s="35"/>
      <c r="K4576" s="33">
        <f>SUM(J4571:J4575)</f>
        <v>836.52255000000002</v>
      </c>
    </row>
    <row r="4577" spans="1:27" x14ac:dyDescent="0.25">
      <c r="D4577" s="36" t="s">
        <v>524</v>
      </c>
      <c r="E4577" s="35"/>
      <c r="H4577" s="35"/>
      <c r="K4577" s="37">
        <f>SUM(J4570:J4576)</f>
        <v>836.52255000000002</v>
      </c>
    </row>
    <row r="4578" spans="1:27" x14ac:dyDescent="0.25">
      <c r="D4578" s="36" t="s">
        <v>527</v>
      </c>
      <c r="E4578" s="35"/>
      <c r="H4578" s="35"/>
      <c r="K4578" s="37">
        <f>SUM(K4577:K4577)</f>
        <v>836.52255000000002</v>
      </c>
    </row>
    <row r="4580" spans="1:27" ht="45" customHeight="1" x14ac:dyDescent="0.25">
      <c r="A4580" s="27" t="s">
        <v>2399</v>
      </c>
      <c r="B4580" s="27" t="s">
        <v>171</v>
      </c>
      <c r="C4580" s="28" t="s">
        <v>90</v>
      </c>
      <c r="D4580" s="7" t="s">
        <v>172</v>
      </c>
      <c r="E4580" s="6"/>
      <c r="F4580" s="6"/>
      <c r="G4580" s="28"/>
      <c r="H4580" s="30" t="s">
        <v>500</v>
      </c>
      <c r="I4580" s="5">
        <v>1</v>
      </c>
      <c r="J4580" s="4"/>
      <c r="K4580" s="31">
        <f>ROUND(K4587,2)</f>
        <v>620.58000000000004</v>
      </c>
      <c r="L4580" s="29" t="s">
        <v>2396</v>
      </c>
      <c r="M4580" s="28"/>
      <c r="N4580" s="28"/>
      <c r="O4580" s="28"/>
      <c r="P4580" s="28"/>
      <c r="Q4580" s="28"/>
      <c r="R4580" s="28"/>
      <c r="S4580" s="28"/>
      <c r="T4580" s="28"/>
      <c r="U4580" s="28"/>
      <c r="V4580" s="28"/>
      <c r="W4580" s="28"/>
      <c r="X4580" s="28"/>
      <c r="Y4580" s="28"/>
      <c r="Z4580" s="28"/>
      <c r="AA4580" s="28"/>
    </row>
    <row r="4581" spans="1:27" x14ac:dyDescent="0.25">
      <c r="B4581" s="23" t="s">
        <v>596</v>
      </c>
    </row>
    <row r="4582" spans="1:27" x14ac:dyDescent="0.25">
      <c r="B4582" t="s">
        <v>1224</v>
      </c>
      <c r="C4582" t="s">
        <v>14</v>
      </c>
      <c r="D4582" t="s">
        <v>1225</v>
      </c>
      <c r="E4582" s="32">
        <v>8</v>
      </c>
      <c r="G4582" t="s">
        <v>507</v>
      </c>
      <c r="H4582" s="33">
        <v>16.029430000000001</v>
      </c>
      <c r="I4582" t="s">
        <v>508</v>
      </c>
      <c r="J4582" s="34">
        <f>ROUND(E4582* H4582,5)</f>
        <v>128.23544000000001</v>
      </c>
      <c r="K4582" s="35"/>
    </row>
    <row r="4583" spans="1:27" x14ac:dyDescent="0.25">
      <c r="B4583" t="s">
        <v>1296</v>
      </c>
      <c r="C4583" t="s">
        <v>90</v>
      </c>
      <c r="D4583" t="s">
        <v>1297</v>
      </c>
      <c r="E4583" s="32">
        <v>3</v>
      </c>
      <c r="G4583" t="s">
        <v>507</v>
      </c>
      <c r="H4583" s="33">
        <v>65.555189999999996</v>
      </c>
      <c r="I4583" t="s">
        <v>508</v>
      </c>
      <c r="J4583" s="34">
        <f>ROUND(E4583* H4583,5)</f>
        <v>196.66557</v>
      </c>
      <c r="K4583" s="35"/>
    </row>
    <row r="4584" spans="1:27" x14ac:dyDescent="0.25">
      <c r="B4584" t="s">
        <v>1215</v>
      </c>
      <c r="C4584" t="s">
        <v>14</v>
      </c>
      <c r="D4584" t="s">
        <v>1216</v>
      </c>
      <c r="E4584" s="32">
        <v>7</v>
      </c>
      <c r="G4584" t="s">
        <v>507</v>
      </c>
      <c r="H4584" s="33">
        <v>32.071579999999997</v>
      </c>
      <c r="I4584" t="s">
        <v>508</v>
      </c>
      <c r="J4584" s="34">
        <f>ROUND(E4584* H4584,5)</f>
        <v>224.50106</v>
      </c>
      <c r="K4584" s="35"/>
    </row>
    <row r="4585" spans="1:27" x14ac:dyDescent="0.25">
      <c r="B4585" t="s">
        <v>1519</v>
      </c>
      <c r="C4585" t="s">
        <v>14</v>
      </c>
      <c r="D4585" t="s">
        <v>1520</v>
      </c>
      <c r="E4585" s="32">
        <v>10</v>
      </c>
      <c r="G4585" t="s">
        <v>507</v>
      </c>
      <c r="H4585" s="33">
        <v>7.1181900000000002</v>
      </c>
      <c r="I4585" t="s">
        <v>508</v>
      </c>
      <c r="J4585" s="34">
        <f>ROUND(E4585* H4585,5)</f>
        <v>71.181899999999999</v>
      </c>
      <c r="K4585" s="35"/>
    </row>
    <row r="4586" spans="1:27" x14ac:dyDescent="0.25">
      <c r="D4586" s="36" t="s">
        <v>524</v>
      </c>
      <c r="E4586" s="35"/>
      <c r="H4586" s="35"/>
      <c r="K4586" s="37">
        <f>SUM(J4581:J4585)</f>
        <v>620.58397000000014</v>
      </c>
    </row>
    <row r="4587" spans="1:27" x14ac:dyDescent="0.25">
      <c r="D4587" s="36" t="s">
        <v>527</v>
      </c>
      <c r="E4587" s="35"/>
      <c r="H4587" s="35"/>
      <c r="K4587" s="37">
        <f>SUM(K4586:K4586)</f>
        <v>620.58397000000014</v>
      </c>
    </row>
  </sheetData>
  <sheetProtection sheet="1"/>
  <mergeCells count="769">
    <mergeCell ref="D4539:F4539"/>
    <mergeCell ref="I4539:J4539"/>
    <mergeCell ref="D4549:F4549"/>
    <mergeCell ref="I4549:J4549"/>
    <mergeCell ref="D4559:F4559"/>
    <mergeCell ref="I4559:J4559"/>
    <mergeCell ref="D4569:F4569"/>
    <mergeCell ref="I4569:J4569"/>
    <mergeCell ref="D4580:F4580"/>
    <mergeCell ref="I4580:J4580"/>
    <mergeCell ref="D4508:F4508"/>
    <mergeCell ref="I4508:J4508"/>
    <mergeCell ref="D4509:F4509"/>
    <mergeCell ref="I4509:J4509"/>
    <mergeCell ref="D4514:F4514"/>
    <mergeCell ref="I4514:J4514"/>
    <mergeCell ref="D4523:F4523"/>
    <mergeCell ref="I4523:J4523"/>
    <mergeCell ref="D4531:F4531"/>
    <mergeCell ref="I4531:J4531"/>
    <mergeCell ref="D4503:F4503"/>
    <mergeCell ref="I4503:J4503"/>
    <mergeCell ref="D4504:F4504"/>
    <mergeCell ref="I4504:J4504"/>
    <mergeCell ref="D4505:F4505"/>
    <mergeCell ref="I4505:J4505"/>
    <mergeCell ref="D4506:F4506"/>
    <mergeCell ref="I4506:J4506"/>
    <mergeCell ref="D4507:F4507"/>
    <mergeCell ref="I4507:J4507"/>
    <mergeCell ref="D4498:F4498"/>
    <mergeCell ref="I4498:J4498"/>
    <mergeCell ref="D4499:F4499"/>
    <mergeCell ref="I4499:J4499"/>
    <mergeCell ref="D4500:F4500"/>
    <mergeCell ref="I4500:J4500"/>
    <mergeCell ref="D4501:F4501"/>
    <mergeCell ref="I4501:J4501"/>
    <mergeCell ref="D4502:F4502"/>
    <mergeCell ref="I4502:J4502"/>
    <mergeCell ref="D4493:F4493"/>
    <mergeCell ref="I4493:J4493"/>
    <mergeCell ref="D4494:F4494"/>
    <mergeCell ref="I4494:J4494"/>
    <mergeCell ref="D4495:F4495"/>
    <mergeCell ref="I4495:J4495"/>
    <mergeCell ref="D4496:F4496"/>
    <mergeCell ref="I4496:J4496"/>
    <mergeCell ref="D4497:F4497"/>
    <mergeCell ref="I4497:J4497"/>
    <mergeCell ref="D4461:F4461"/>
    <mergeCell ref="I4461:J4461"/>
    <mergeCell ref="D4462:F4462"/>
    <mergeCell ref="I4462:J4462"/>
    <mergeCell ref="D4463:F4463"/>
    <mergeCell ref="I4463:J4463"/>
    <mergeCell ref="D4476:F4476"/>
    <mergeCell ref="I4476:J4476"/>
    <mergeCell ref="D4492:F4492"/>
    <mergeCell ref="I4492:J4492"/>
    <mergeCell ref="D4435:F4435"/>
    <mergeCell ref="I4435:J4435"/>
    <mergeCell ref="D4447:F4447"/>
    <mergeCell ref="I4447:J4447"/>
    <mergeCell ref="D4448:F4448"/>
    <mergeCell ref="I4448:J4448"/>
    <mergeCell ref="D4459:F4459"/>
    <mergeCell ref="I4459:J4459"/>
    <mergeCell ref="D4460:F4460"/>
    <mergeCell ref="I4460:J4460"/>
    <mergeCell ref="D4367:F4367"/>
    <mergeCell ref="I4367:J4367"/>
    <mergeCell ref="D4383:F4383"/>
    <mergeCell ref="I4383:J4383"/>
    <mergeCell ref="D4396:F4396"/>
    <mergeCell ref="I4396:J4396"/>
    <mergeCell ref="D4409:F4409"/>
    <mergeCell ref="I4409:J4409"/>
    <mergeCell ref="D4422:F4422"/>
    <mergeCell ref="I4422:J4422"/>
    <mergeCell ref="D4309:F4309"/>
    <mergeCell ref="I4309:J4309"/>
    <mergeCell ref="D4320:F4320"/>
    <mergeCell ref="I4320:J4320"/>
    <mergeCell ref="D4331:F4331"/>
    <mergeCell ref="I4331:J4331"/>
    <mergeCell ref="D4341:F4341"/>
    <mergeCell ref="I4341:J4341"/>
    <mergeCell ref="D4354:F4354"/>
    <mergeCell ref="I4354:J4354"/>
    <mergeCell ref="D4240:F4240"/>
    <mergeCell ref="I4240:J4240"/>
    <mergeCell ref="D4253:F4253"/>
    <mergeCell ref="I4253:J4253"/>
    <mergeCell ref="D4267:F4267"/>
    <mergeCell ref="I4267:J4267"/>
    <mergeCell ref="D4281:F4281"/>
    <mergeCell ref="I4281:J4281"/>
    <mergeCell ref="D4294:F4294"/>
    <mergeCell ref="I4294:J4294"/>
    <mergeCell ref="D4175:F4175"/>
    <mergeCell ref="I4175:J4175"/>
    <mergeCell ref="D4187:F4187"/>
    <mergeCell ref="I4187:J4187"/>
    <mergeCell ref="D4200:F4200"/>
    <mergeCell ref="I4200:J4200"/>
    <mergeCell ref="D4213:F4213"/>
    <mergeCell ref="I4213:J4213"/>
    <mergeCell ref="D4226:F4226"/>
    <mergeCell ref="I4226:J4226"/>
    <mergeCell ref="D4114:F4114"/>
    <mergeCell ref="I4114:J4114"/>
    <mergeCell ref="D4127:F4127"/>
    <mergeCell ref="I4127:J4127"/>
    <mergeCell ref="D4139:F4139"/>
    <mergeCell ref="I4139:J4139"/>
    <mergeCell ref="D4151:F4151"/>
    <mergeCell ref="I4151:J4151"/>
    <mergeCell ref="D4163:F4163"/>
    <mergeCell ref="I4163:J4163"/>
    <mergeCell ref="D4039:F4039"/>
    <mergeCell ref="I4039:J4039"/>
    <mergeCell ref="D4053:F4053"/>
    <mergeCell ref="I4053:J4053"/>
    <mergeCell ref="D4067:F4067"/>
    <mergeCell ref="I4067:J4067"/>
    <mergeCell ref="D4086:F4086"/>
    <mergeCell ref="I4086:J4086"/>
    <mergeCell ref="D4099:F4099"/>
    <mergeCell ref="I4099:J4099"/>
    <mergeCell ref="D3956:F3956"/>
    <mergeCell ref="I3956:J3956"/>
    <mergeCell ref="D3969:F3969"/>
    <mergeCell ref="I3969:J3969"/>
    <mergeCell ref="D3982:F3982"/>
    <mergeCell ref="I3982:J3982"/>
    <mergeCell ref="D3995:F3995"/>
    <mergeCell ref="I3995:J3995"/>
    <mergeCell ref="D4023:F4023"/>
    <mergeCell ref="I4023:J4023"/>
    <mergeCell ref="D3890:F3890"/>
    <mergeCell ref="I3890:J3890"/>
    <mergeCell ref="D3903:F3903"/>
    <mergeCell ref="I3903:J3903"/>
    <mergeCell ref="D3916:F3916"/>
    <mergeCell ref="I3916:J3916"/>
    <mergeCell ref="D3930:F3930"/>
    <mergeCell ref="I3930:J3930"/>
    <mergeCell ref="D3943:F3943"/>
    <mergeCell ref="I3943:J3943"/>
    <mergeCell ref="D3830:F3830"/>
    <mergeCell ref="I3830:J3830"/>
    <mergeCell ref="D3837:F3837"/>
    <mergeCell ref="I3837:J3837"/>
    <mergeCell ref="D3851:F3851"/>
    <mergeCell ref="I3851:J3851"/>
    <mergeCell ref="D3864:F3864"/>
    <mergeCell ref="I3864:J3864"/>
    <mergeCell ref="D3877:F3877"/>
    <mergeCell ref="I3877:J3877"/>
    <mergeCell ref="D3795:F3795"/>
    <mergeCell ref="I3795:J3795"/>
    <mergeCell ref="D3802:F3802"/>
    <mergeCell ref="I3802:J3802"/>
    <mergeCell ref="D3809:F3809"/>
    <mergeCell ref="I3809:J3809"/>
    <mergeCell ref="D3816:F3816"/>
    <mergeCell ref="I3816:J3816"/>
    <mergeCell ref="D3823:F3823"/>
    <mergeCell ref="I3823:J3823"/>
    <mergeCell ref="D3725:F3725"/>
    <mergeCell ref="I3725:J3725"/>
    <mergeCell ref="D3739:F3739"/>
    <mergeCell ref="I3739:J3739"/>
    <mergeCell ref="D3753:F3753"/>
    <mergeCell ref="I3753:J3753"/>
    <mergeCell ref="D3767:F3767"/>
    <mergeCell ref="I3767:J3767"/>
    <mergeCell ref="D3781:F3781"/>
    <mergeCell ref="I3781:J3781"/>
    <mergeCell ref="D3660:F3660"/>
    <mergeCell ref="I3660:J3660"/>
    <mergeCell ref="D3673:F3673"/>
    <mergeCell ref="I3673:J3673"/>
    <mergeCell ref="D3686:F3686"/>
    <mergeCell ref="I3686:J3686"/>
    <mergeCell ref="D3699:F3699"/>
    <mergeCell ref="I3699:J3699"/>
    <mergeCell ref="D3712:F3712"/>
    <mergeCell ref="I3712:J3712"/>
    <mergeCell ref="D3594:F3594"/>
    <mergeCell ref="I3594:J3594"/>
    <mergeCell ref="D3607:F3607"/>
    <mergeCell ref="I3607:J3607"/>
    <mergeCell ref="D3620:F3620"/>
    <mergeCell ref="I3620:J3620"/>
    <mergeCell ref="D3633:F3633"/>
    <mergeCell ref="I3633:J3633"/>
    <mergeCell ref="D3646:F3646"/>
    <mergeCell ref="I3646:J3646"/>
    <mergeCell ref="D3516:F3516"/>
    <mergeCell ref="I3516:J3516"/>
    <mergeCell ref="D3531:F3531"/>
    <mergeCell ref="I3531:J3531"/>
    <mergeCell ref="D3551:F3551"/>
    <mergeCell ref="I3551:J3551"/>
    <mergeCell ref="D3565:F3565"/>
    <mergeCell ref="I3565:J3565"/>
    <mergeCell ref="D3579:F3579"/>
    <mergeCell ref="I3579:J3579"/>
    <mergeCell ref="D3439:F3439"/>
    <mergeCell ref="I3439:J3439"/>
    <mergeCell ref="D3458:F3458"/>
    <mergeCell ref="I3458:J3458"/>
    <mergeCell ref="D3477:F3477"/>
    <mergeCell ref="I3477:J3477"/>
    <mergeCell ref="D3490:F3490"/>
    <mergeCell ref="I3490:J3490"/>
    <mergeCell ref="D3503:F3503"/>
    <mergeCell ref="I3503:J3503"/>
    <mergeCell ref="D3380:F3380"/>
    <mergeCell ref="I3380:J3380"/>
    <mergeCell ref="D3387:F3387"/>
    <mergeCell ref="I3387:J3387"/>
    <mergeCell ref="D3400:F3400"/>
    <mergeCell ref="I3400:J3400"/>
    <mergeCell ref="D3413:F3413"/>
    <mergeCell ref="I3413:J3413"/>
    <mergeCell ref="D3425:F3425"/>
    <mergeCell ref="I3425:J3425"/>
    <mergeCell ref="D3324:F3324"/>
    <mergeCell ref="I3324:J3324"/>
    <mergeCell ref="D3336:F3336"/>
    <mergeCell ref="I3336:J3336"/>
    <mergeCell ref="D3337:F3337"/>
    <mergeCell ref="I3337:J3337"/>
    <mergeCell ref="D3350:F3350"/>
    <mergeCell ref="I3350:J3350"/>
    <mergeCell ref="D3365:F3365"/>
    <mergeCell ref="I3365:J3365"/>
    <mergeCell ref="D3245:F3245"/>
    <mergeCell ref="I3245:J3245"/>
    <mergeCell ref="D3262:F3262"/>
    <mergeCell ref="I3262:J3262"/>
    <mergeCell ref="D3279:F3279"/>
    <mergeCell ref="I3279:J3279"/>
    <mergeCell ref="D3296:F3296"/>
    <mergeCell ref="I3296:J3296"/>
    <mergeCell ref="D3310:F3310"/>
    <mergeCell ref="I3310:J3310"/>
    <mergeCell ref="D3173:F3173"/>
    <mergeCell ref="I3173:J3173"/>
    <mergeCell ref="D3188:F3188"/>
    <mergeCell ref="I3188:J3188"/>
    <mergeCell ref="D3203:F3203"/>
    <mergeCell ref="I3203:J3203"/>
    <mergeCell ref="D3216:F3216"/>
    <mergeCell ref="I3216:J3216"/>
    <mergeCell ref="D3229:F3229"/>
    <mergeCell ref="I3229:J3229"/>
    <mergeCell ref="D3119:F3119"/>
    <mergeCell ref="I3119:J3119"/>
    <mergeCell ref="D3134:F3134"/>
    <mergeCell ref="I3134:J3134"/>
    <mergeCell ref="D3148:F3148"/>
    <mergeCell ref="I3148:J3148"/>
    <mergeCell ref="D3149:F3149"/>
    <mergeCell ref="I3149:J3149"/>
    <mergeCell ref="D3161:F3161"/>
    <mergeCell ref="I3161:J3161"/>
    <mergeCell ref="D3027:F3027"/>
    <mergeCell ref="I3027:J3027"/>
    <mergeCell ref="D3046:F3046"/>
    <mergeCell ref="I3046:J3046"/>
    <mergeCell ref="D3064:F3064"/>
    <mergeCell ref="I3064:J3064"/>
    <mergeCell ref="D3083:F3083"/>
    <mergeCell ref="I3083:J3083"/>
    <mergeCell ref="D3101:F3101"/>
    <mergeCell ref="I3101:J3101"/>
    <mergeCell ref="D2954:F2954"/>
    <mergeCell ref="I2954:J2954"/>
    <mergeCell ref="D2968:F2968"/>
    <mergeCell ref="I2968:J2968"/>
    <mergeCell ref="D2984:F2984"/>
    <mergeCell ref="I2984:J2984"/>
    <mergeCell ref="D2999:F2999"/>
    <mergeCell ref="I2999:J2999"/>
    <mergeCell ref="D3015:F3015"/>
    <mergeCell ref="I3015:J3015"/>
    <mergeCell ref="D2872:F2872"/>
    <mergeCell ref="I2872:J2872"/>
    <mergeCell ref="D2886:F2886"/>
    <mergeCell ref="I2886:J2886"/>
    <mergeCell ref="D2901:F2901"/>
    <mergeCell ref="I2901:J2901"/>
    <mergeCell ref="D2919:F2919"/>
    <mergeCell ref="I2919:J2919"/>
    <mergeCell ref="D2936:F2936"/>
    <mergeCell ref="I2936:J2936"/>
    <mergeCell ref="D2801:F2801"/>
    <mergeCell ref="I2801:J2801"/>
    <mergeCell ref="D2816:F2816"/>
    <mergeCell ref="I2816:J2816"/>
    <mergeCell ref="D2830:F2830"/>
    <mergeCell ref="I2830:J2830"/>
    <mergeCell ref="D2844:F2844"/>
    <mergeCell ref="I2844:J2844"/>
    <mergeCell ref="D2858:F2858"/>
    <mergeCell ref="I2858:J2858"/>
    <mergeCell ref="D2725:F2725"/>
    <mergeCell ref="I2725:J2725"/>
    <mergeCell ref="D2742:F2742"/>
    <mergeCell ref="I2742:J2742"/>
    <mergeCell ref="D2755:F2755"/>
    <mergeCell ref="I2755:J2755"/>
    <mergeCell ref="D2771:F2771"/>
    <mergeCell ref="I2771:J2771"/>
    <mergeCell ref="D2786:F2786"/>
    <mergeCell ref="I2786:J2786"/>
    <mergeCell ref="D2625:F2625"/>
    <mergeCell ref="I2625:J2625"/>
    <mergeCell ref="D2641:F2641"/>
    <mergeCell ref="I2641:J2641"/>
    <mergeCell ref="D2663:F2663"/>
    <mergeCell ref="I2663:J2663"/>
    <mergeCell ref="D2685:F2685"/>
    <mergeCell ref="I2685:J2685"/>
    <mergeCell ref="D2708:F2708"/>
    <mergeCell ref="I2708:J2708"/>
    <mergeCell ref="D2553:F2553"/>
    <mergeCell ref="I2553:J2553"/>
    <mergeCell ref="D2566:F2566"/>
    <mergeCell ref="I2566:J2566"/>
    <mergeCell ref="D2580:F2580"/>
    <mergeCell ref="I2580:J2580"/>
    <mergeCell ref="D2594:F2594"/>
    <mergeCell ref="I2594:J2594"/>
    <mergeCell ref="D2608:F2608"/>
    <mergeCell ref="I2608:J2608"/>
    <mergeCell ref="D2505:F2505"/>
    <mergeCell ref="I2505:J2505"/>
    <mergeCell ref="D2512:F2512"/>
    <mergeCell ref="I2512:J2512"/>
    <mergeCell ref="D2519:F2519"/>
    <mergeCell ref="I2519:J2519"/>
    <mergeCell ref="D2526:F2526"/>
    <mergeCell ref="I2526:J2526"/>
    <mergeCell ref="D2539:F2539"/>
    <mergeCell ref="I2539:J2539"/>
    <mergeCell ref="D2462:F2462"/>
    <mergeCell ref="I2462:J2462"/>
    <mergeCell ref="D2475:F2475"/>
    <mergeCell ref="I2475:J2475"/>
    <mergeCell ref="D2482:F2482"/>
    <mergeCell ref="I2482:J2482"/>
    <mergeCell ref="D2490:F2490"/>
    <mergeCell ref="I2490:J2490"/>
    <mergeCell ref="D2498:F2498"/>
    <mergeCell ref="I2498:J2498"/>
    <mergeCell ref="D2396:F2396"/>
    <mergeCell ref="I2396:J2396"/>
    <mergeCell ref="D2408:F2408"/>
    <mergeCell ref="I2408:J2408"/>
    <mergeCell ref="D2423:F2423"/>
    <mergeCell ref="I2423:J2423"/>
    <mergeCell ref="D2436:F2436"/>
    <mergeCell ref="I2436:J2436"/>
    <mergeCell ref="D2449:F2449"/>
    <mergeCell ref="I2449:J2449"/>
    <mergeCell ref="D2356:F2356"/>
    <mergeCell ref="I2356:J2356"/>
    <mergeCell ref="D2368:F2368"/>
    <mergeCell ref="I2368:J2368"/>
    <mergeCell ref="D2375:F2375"/>
    <mergeCell ref="I2375:J2375"/>
    <mergeCell ref="D2382:F2382"/>
    <mergeCell ref="I2382:J2382"/>
    <mergeCell ref="D2389:F2389"/>
    <mergeCell ref="I2389:J2389"/>
    <mergeCell ref="D2305:F2305"/>
    <mergeCell ref="I2305:J2305"/>
    <mergeCell ref="D2318:F2318"/>
    <mergeCell ref="I2318:J2318"/>
    <mergeCell ref="D2327:F2327"/>
    <mergeCell ref="I2327:J2327"/>
    <mergeCell ref="D2337:F2337"/>
    <mergeCell ref="I2337:J2337"/>
    <mergeCell ref="D2349:F2349"/>
    <mergeCell ref="I2349:J2349"/>
    <mergeCell ref="D2258:F2258"/>
    <mergeCell ref="I2258:J2258"/>
    <mergeCell ref="D2271:F2271"/>
    <mergeCell ref="I2271:J2271"/>
    <mergeCell ref="D2278:F2278"/>
    <mergeCell ref="I2278:J2278"/>
    <mergeCell ref="D2287:F2287"/>
    <mergeCell ref="I2287:J2287"/>
    <mergeCell ref="D2296:F2296"/>
    <mergeCell ref="I2296:J2296"/>
    <mergeCell ref="D2201:F2201"/>
    <mergeCell ref="I2201:J2201"/>
    <mergeCell ref="D2210:F2210"/>
    <mergeCell ref="I2210:J2210"/>
    <mergeCell ref="D2219:F2219"/>
    <mergeCell ref="I2219:J2219"/>
    <mergeCell ref="D2232:F2232"/>
    <mergeCell ref="I2232:J2232"/>
    <mergeCell ref="D2245:F2245"/>
    <mergeCell ref="I2245:J2245"/>
    <mergeCell ref="D2116:F2116"/>
    <mergeCell ref="I2116:J2116"/>
    <mergeCell ref="D2133:F2133"/>
    <mergeCell ref="I2133:J2133"/>
    <mergeCell ref="D2148:F2148"/>
    <mergeCell ref="I2148:J2148"/>
    <mergeCell ref="D2169:F2169"/>
    <mergeCell ref="I2169:J2169"/>
    <mergeCell ref="D2185:F2185"/>
    <mergeCell ref="I2185:J2185"/>
    <mergeCell ref="D2048:F2048"/>
    <mergeCell ref="I2048:J2048"/>
    <mergeCell ref="D2062:F2062"/>
    <mergeCell ref="I2062:J2062"/>
    <mergeCell ref="D2076:F2076"/>
    <mergeCell ref="I2076:J2076"/>
    <mergeCell ref="D2091:F2091"/>
    <mergeCell ref="I2091:J2091"/>
    <mergeCell ref="D2104:F2104"/>
    <mergeCell ref="I2104:J2104"/>
    <mergeCell ref="D1984:F1984"/>
    <mergeCell ref="I1984:J1984"/>
    <mergeCell ref="D2003:F2003"/>
    <mergeCell ref="I2003:J2003"/>
    <mergeCell ref="D2016:F2016"/>
    <mergeCell ref="I2016:J2016"/>
    <mergeCell ref="D2034:F2034"/>
    <mergeCell ref="I2034:J2034"/>
    <mergeCell ref="D2047:F2047"/>
    <mergeCell ref="I2047:J2047"/>
    <mergeCell ref="D1910:F1910"/>
    <mergeCell ref="I1910:J1910"/>
    <mergeCell ref="D1917:F1917"/>
    <mergeCell ref="I1917:J1917"/>
    <mergeCell ref="D1924:F1924"/>
    <mergeCell ref="I1924:J1924"/>
    <mergeCell ref="D1946:F1946"/>
    <mergeCell ref="I1946:J1946"/>
    <mergeCell ref="D1965:F1965"/>
    <mergeCell ref="I1965:J1965"/>
    <mergeCell ref="D1875:F1875"/>
    <mergeCell ref="I1875:J1875"/>
    <mergeCell ref="D1882:F1882"/>
    <mergeCell ref="I1882:J1882"/>
    <mergeCell ref="D1889:F1889"/>
    <mergeCell ref="I1889:J1889"/>
    <mergeCell ref="D1896:F1896"/>
    <mergeCell ref="I1896:J1896"/>
    <mergeCell ref="D1903:F1903"/>
    <mergeCell ref="I1903:J1903"/>
    <mergeCell ref="D1830:F1830"/>
    <mergeCell ref="I1830:J1830"/>
    <mergeCell ref="D1847:F1847"/>
    <mergeCell ref="I1847:J1847"/>
    <mergeCell ref="D1854:F1854"/>
    <mergeCell ref="I1854:J1854"/>
    <mergeCell ref="D1861:F1861"/>
    <mergeCell ref="I1861:J1861"/>
    <mergeCell ref="D1868:F1868"/>
    <mergeCell ref="I1868:J1868"/>
    <mergeCell ref="D1770:F1770"/>
    <mergeCell ref="I1770:J1770"/>
    <mergeCell ref="D1771:F1771"/>
    <mergeCell ref="I1771:J1771"/>
    <mergeCell ref="D1784:F1784"/>
    <mergeCell ref="I1784:J1784"/>
    <mergeCell ref="D1800:F1800"/>
    <mergeCell ref="I1800:J1800"/>
    <mergeCell ref="D1813:F1813"/>
    <mergeCell ref="I1813:J1813"/>
    <mergeCell ref="D1718:F1718"/>
    <mergeCell ref="I1718:J1718"/>
    <mergeCell ref="D1734:F1734"/>
    <mergeCell ref="I1734:J1734"/>
    <mergeCell ref="D1751:F1751"/>
    <mergeCell ref="I1751:J1751"/>
    <mergeCell ref="D1768:F1768"/>
    <mergeCell ref="I1768:J1768"/>
    <mergeCell ref="D1769:F1769"/>
    <mergeCell ref="I1769:J1769"/>
    <mergeCell ref="D1656:F1656"/>
    <mergeCell ref="I1656:J1656"/>
    <mergeCell ref="D1668:F1668"/>
    <mergeCell ref="I1668:J1668"/>
    <mergeCell ref="D1679:F1679"/>
    <mergeCell ref="I1679:J1679"/>
    <mergeCell ref="D1690:F1690"/>
    <mergeCell ref="I1690:J1690"/>
    <mergeCell ref="D1703:F1703"/>
    <mergeCell ref="I1703:J1703"/>
    <mergeCell ref="D1590:F1590"/>
    <mergeCell ref="I1590:J1590"/>
    <mergeCell ref="D1605:F1605"/>
    <mergeCell ref="I1605:J1605"/>
    <mergeCell ref="D1619:F1619"/>
    <mergeCell ref="I1619:J1619"/>
    <mergeCell ref="D1631:F1631"/>
    <mergeCell ref="I1631:J1631"/>
    <mergeCell ref="D1644:F1644"/>
    <mergeCell ref="I1644:J1644"/>
    <mergeCell ref="D1522:F1522"/>
    <mergeCell ref="I1522:J1522"/>
    <mergeCell ref="D1538:F1538"/>
    <mergeCell ref="I1538:J1538"/>
    <mergeCell ref="D1551:F1551"/>
    <mergeCell ref="I1551:J1551"/>
    <mergeCell ref="D1564:F1564"/>
    <mergeCell ref="I1564:J1564"/>
    <mergeCell ref="D1577:F1577"/>
    <mergeCell ref="I1577:J1577"/>
    <mergeCell ref="D1454:F1454"/>
    <mergeCell ref="I1454:J1454"/>
    <mergeCell ref="D1468:F1468"/>
    <mergeCell ref="I1468:J1468"/>
    <mergeCell ref="D1481:F1481"/>
    <mergeCell ref="I1481:J1481"/>
    <mergeCell ref="D1495:F1495"/>
    <mergeCell ref="I1495:J1495"/>
    <mergeCell ref="D1509:F1509"/>
    <mergeCell ref="I1509:J1509"/>
    <mergeCell ref="D1381:F1381"/>
    <mergeCell ref="I1381:J1381"/>
    <mergeCell ref="D1396:F1396"/>
    <mergeCell ref="I1396:J1396"/>
    <mergeCell ref="D1411:F1411"/>
    <mergeCell ref="I1411:J1411"/>
    <mergeCell ref="D1426:F1426"/>
    <mergeCell ref="I1426:J1426"/>
    <mergeCell ref="D1441:F1441"/>
    <mergeCell ref="I1441:J1441"/>
    <mergeCell ref="D1312:F1312"/>
    <mergeCell ref="I1312:J1312"/>
    <mergeCell ref="D1328:F1328"/>
    <mergeCell ref="I1328:J1328"/>
    <mergeCell ref="D1344:F1344"/>
    <mergeCell ref="I1344:J1344"/>
    <mergeCell ref="D1353:F1353"/>
    <mergeCell ref="I1353:J1353"/>
    <mergeCell ref="D1368:F1368"/>
    <mergeCell ref="I1368:J1368"/>
    <mergeCell ref="D1244:F1244"/>
    <mergeCell ref="I1244:J1244"/>
    <mergeCell ref="D1260:F1260"/>
    <mergeCell ref="I1260:J1260"/>
    <mergeCell ref="D1276:F1276"/>
    <mergeCell ref="I1276:J1276"/>
    <mergeCell ref="D1288:F1288"/>
    <mergeCell ref="I1288:J1288"/>
    <mergeCell ref="D1300:F1300"/>
    <mergeCell ref="I1300:J1300"/>
    <mergeCell ref="D1175:F1175"/>
    <mergeCell ref="I1175:J1175"/>
    <mergeCell ref="D1190:F1190"/>
    <mergeCell ref="I1190:J1190"/>
    <mergeCell ref="D1204:F1204"/>
    <mergeCell ref="I1204:J1204"/>
    <mergeCell ref="D1216:F1216"/>
    <mergeCell ref="I1216:J1216"/>
    <mergeCell ref="D1230:F1230"/>
    <mergeCell ref="I1230:J1230"/>
    <mergeCell ref="D1146:F1146"/>
    <mergeCell ref="I1146:J1146"/>
    <mergeCell ref="D1147:F1147"/>
    <mergeCell ref="I1147:J1147"/>
    <mergeCell ref="D1148:F1148"/>
    <mergeCell ref="I1148:J1148"/>
    <mergeCell ref="D1149:F1149"/>
    <mergeCell ref="I1149:J1149"/>
    <mergeCell ref="D1156:F1156"/>
    <mergeCell ref="I1156:J1156"/>
    <mergeCell ref="D1068:F1068"/>
    <mergeCell ref="I1068:J1068"/>
    <mergeCell ref="D1083:F1083"/>
    <mergeCell ref="I1083:J1083"/>
    <mergeCell ref="D1098:F1098"/>
    <mergeCell ref="I1098:J1098"/>
    <mergeCell ref="D1113:F1113"/>
    <mergeCell ref="I1113:J1113"/>
    <mergeCell ref="D1129:F1129"/>
    <mergeCell ref="I1129:J1129"/>
    <mergeCell ref="D982:F982"/>
    <mergeCell ref="I982:J982"/>
    <mergeCell ref="D998:F998"/>
    <mergeCell ref="I998:J998"/>
    <mergeCell ref="D1014:F1014"/>
    <mergeCell ref="I1014:J1014"/>
    <mergeCell ref="D1027:F1027"/>
    <mergeCell ref="I1027:J1027"/>
    <mergeCell ref="D1047:F1047"/>
    <mergeCell ref="I1047:J1047"/>
    <mergeCell ref="D907:F907"/>
    <mergeCell ref="I907:J907"/>
    <mergeCell ref="D924:F924"/>
    <mergeCell ref="I924:J924"/>
    <mergeCell ref="D938:F938"/>
    <mergeCell ref="I938:J938"/>
    <mergeCell ref="D953:F953"/>
    <mergeCell ref="I953:J953"/>
    <mergeCell ref="D966:F966"/>
    <mergeCell ref="I966:J966"/>
    <mergeCell ref="D834:F834"/>
    <mergeCell ref="I834:J834"/>
    <mergeCell ref="D847:F847"/>
    <mergeCell ref="I847:J847"/>
    <mergeCell ref="D862:F862"/>
    <mergeCell ref="I862:J862"/>
    <mergeCell ref="D877:F877"/>
    <mergeCell ref="I877:J877"/>
    <mergeCell ref="D891:F891"/>
    <mergeCell ref="I891:J891"/>
    <mergeCell ref="D750:F750"/>
    <mergeCell ref="I750:J750"/>
    <mergeCell ref="D767:F767"/>
    <mergeCell ref="I767:J767"/>
    <mergeCell ref="D790:F790"/>
    <mergeCell ref="I790:J790"/>
    <mergeCell ref="D806:F806"/>
    <mergeCell ref="I806:J806"/>
    <mergeCell ref="D821:F821"/>
    <mergeCell ref="I821:J821"/>
    <mergeCell ref="D675:F675"/>
    <mergeCell ref="I675:J675"/>
    <mergeCell ref="D694:F694"/>
    <mergeCell ref="I694:J694"/>
    <mergeCell ref="D713:F713"/>
    <mergeCell ref="I713:J713"/>
    <mergeCell ref="D728:F728"/>
    <mergeCell ref="I728:J728"/>
    <mergeCell ref="D729:F729"/>
    <mergeCell ref="I729:J729"/>
    <mergeCell ref="D600:F600"/>
    <mergeCell ref="I600:J600"/>
    <mergeCell ref="D616:F616"/>
    <mergeCell ref="I616:J616"/>
    <mergeCell ref="D629:F629"/>
    <mergeCell ref="I629:J629"/>
    <mergeCell ref="D645:F645"/>
    <mergeCell ref="I645:J645"/>
    <mergeCell ref="D659:F659"/>
    <mergeCell ref="I659:J659"/>
    <mergeCell ref="D532:F532"/>
    <mergeCell ref="I532:J532"/>
    <mergeCell ref="D544:F544"/>
    <mergeCell ref="I544:J544"/>
    <mergeCell ref="D561:F561"/>
    <mergeCell ref="I561:J561"/>
    <mergeCell ref="D574:F574"/>
    <mergeCell ref="I574:J574"/>
    <mergeCell ref="D587:F587"/>
    <mergeCell ref="I587:J587"/>
    <mergeCell ref="D488:F488"/>
    <mergeCell ref="I488:J488"/>
    <mergeCell ref="D495:F495"/>
    <mergeCell ref="I495:J495"/>
    <mergeCell ref="D502:F502"/>
    <mergeCell ref="I502:J502"/>
    <mergeCell ref="D509:F509"/>
    <mergeCell ref="I509:J509"/>
    <mergeCell ref="D516:F516"/>
    <mergeCell ref="I516:J516"/>
    <mergeCell ref="D452:F452"/>
    <mergeCell ref="I452:J452"/>
    <mergeCell ref="D459:F459"/>
    <mergeCell ref="I459:J459"/>
    <mergeCell ref="D466:F466"/>
    <mergeCell ref="I466:J466"/>
    <mergeCell ref="D474:F474"/>
    <mergeCell ref="I474:J474"/>
    <mergeCell ref="D481:F481"/>
    <mergeCell ref="I481:J481"/>
    <mergeCell ref="D387:F387"/>
    <mergeCell ref="I387:J387"/>
    <mergeCell ref="D394:F394"/>
    <mergeCell ref="I394:J394"/>
    <mergeCell ref="D408:F408"/>
    <mergeCell ref="I408:J408"/>
    <mergeCell ref="D421:F421"/>
    <mergeCell ref="I421:J421"/>
    <mergeCell ref="D434:F434"/>
    <mergeCell ref="I434:J434"/>
    <mergeCell ref="D338:F338"/>
    <mergeCell ref="I338:J338"/>
    <mergeCell ref="D346:F346"/>
    <mergeCell ref="I346:J346"/>
    <mergeCell ref="D354:F354"/>
    <mergeCell ref="I354:J354"/>
    <mergeCell ref="D363:F363"/>
    <mergeCell ref="I363:J363"/>
    <mergeCell ref="D372:F372"/>
    <mergeCell ref="I372:J372"/>
    <mergeCell ref="D278:F278"/>
    <mergeCell ref="I278:J278"/>
    <mergeCell ref="D285:F285"/>
    <mergeCell ref="I285:J285"/>
    <mergeCell ref="D302:F302"/>
    <mergeCell ref="I302:J302"/>
    <mergeCell ref="D323:F323"/>
    <mergeCell ref="I323:J323"/>
    <mergeCell ref="D330:F330"/>
    <mergeCell ref="I330:J330"/>
    <mergeCell ref="D243:F243"/>
    <mergeCell ref="I243:J243"/>
    <mergeCell ref="D250:F250"/>
    <mergeCell ref="I250:J250"/>
    <mergeCell ref="D257:F257"/>
    <mergeCell ref="I257:J257"/>
    <mergeCell ref="D264:F264"/>
    <mergeCell ref="I264:J264"/>
    <mergeCell ref="D271:F271"/>
    <mergeCell ref="I271:J271"/>
    <mergeCell ref="D193:F193"/>
    <mergeCell ref="I193:J193"/>
    <mergeCell ref="D198:F198"/>
    <mergeCell ref="I198:J198"/>
    <mergeCell ref="D216:F216"/>
    <mergeCell ref="I216:J216"/>
    <mergeCell ref="D223:F223"/>
    <mergeCell ref="I223:J223"/>
    <mergeCell ref="D230:F230"/>
    <mergeCell ref="I230:J230"/>
    <mergeCell ref="D188:F188"/>
    <mergeCell ref="I188:J188"/>
    <mergeCell ref="D189:F189"/>
    <mergeCell ref="I189:J189"/>
    <mergeCell ref="D190:F190"/>
    <mergeCell ref="I190:J190"/>
    <mergeCell ref="D191:F191"/>
    <mergeCell ref="I191:J191"/>
    <mergeCell ref="D192:F192"/>
    <mergeCell ref="I192:J192"/>
    <mergeCell ref="D128:F128"/>
    <mergeCell ref="I128:J128"/>
    <mergeCell ref="D145:F145"/>
    <mergeCell ref="I145:J145"/>
    <mergeCell ref="D161:F161"/>
    <mergeCell ref="I161:J161"/>
    <mergeCell ref="D174:F174"/>
    <mergeCell ref="I174:J174"/>
    <mergeCell ref="D187:F187"/>
    <mergeCell ref="I187:J187"/>
    <mergeCell ref="D45:F45"/>
    <mergeCell ref="I45:J45"/>
    <mergeCell ref="D62:F62"/>
    <mergeCell ref="I62:J62"/>
    <mergeCell ref="D79:F79"/>
    <mergeCell ref="I79:J79"/>
    <mergeCell ref="D96:F96"/>
    <mergeCell ref="I96:J96"/>
    <mergeCell ref="D112:F112"/>
    <mergeCell ref="I112:J112"/>
    <mergeCell ref="A1:K1"/>
    <mergeCell ref="A2:K2"/>
    <mergeCell ref="A3:K3"/>
    <mergeCell ref="A4:K4"/>
    <mergeCell ref="A6:K6"/>
    <mergeCell ref="D11:F11"/>
    <mergeCell ref="I11:J11"/>
    <mergeCell ref="D28:F28"/>
    <mergeCell ref="I28:J28"/>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30"/>
  <sheetViews>
    <sheetView workbookViewId="0">
      <pane ySplit="8" topLeftCell="A9" activePane="bottomLeft" state="frozenSplit"/>
      <selection pane="bottomLeft"/>
    </sheetView>
  </sheetViews>
  <sheetFormatPr baseColWidth="10" defaultColWidth="9.140625" defaultRowHeight="15" x14ac:dyDescent="0.25"/>
  <cols>
    <col min="1" max="1" width="14.7109375" customWidth="1"/>
    <col min="2" max="2" width="6.140625" customWidth="1"/>
    <col min="3" max="3" width="65.7109375" customWidth="1"/>
    <col min="4" max="4" width="13.7109375" customWidth="1"/>
    <col min="5" max="5" width="65.7109375" customWidth="1"/>
    <col min="6" max="7" width="13.7109375" customWidth="1"/>
  </cols>
  <sheetData>
    <row r="1" spans="1:7" x14ac:dyDescent="0.25">
      <c r="A1" s="9" t="s">
        <v>0</v>
      </c>
      <c r="B1" s="9" t="s">
        <v>0</v>
      </c>
      <c r="C1" s="9" t="s">
        <v>0</v>
      </c>
      <c r="D1" s="9" t="s">
        <v>0</v>
      </c>
    </row>
    <row r="2" spans="1:7" x14ac:dyDescent="0.25">
      <c r="A2" s="9"/>
      <c r="B2" s="9"/>
      <c r="C2" s="9"/>
      <c r="D2" s="9"/>
    </row>
    <row r="3" spans="1:7" x14ac:dyDescent="0.25">
      <c r="A3" s="9"/>
      <c r="B3" s="9"/>
      <c r="C3" s="9"/>
      <c r="D3" s="9"/>
    </row>
    <row r="4" spans="1:7" x14ac:dyDescent="0.25">
      <c r="A4" s="9"/>
      <c r="B4" s="9"/>
      <c r="C4" s="9"/>
      <c r="D4" s="9"/>
    </row>
    <row r="6" spans="1:7" ht="18.75" x14ac:dyDescent="0.3">
      <c r="A6" s="8" t="s">
        <v>491</v>
      </c>
      <c r="B6" s="8" t="s">
        <v>491</v>
      </c>
      <c r="C6" s="8" t="s">
        <v>491</v>
      </c>
      <c r="D6" s="8" t="s">
        <v>491</v>
      </c>
    </row>
    <row r="8" spans="1:7" x14ac:dyDescent="0.25">
      <c r="A8" s="26" t="s">
        <v>493</v>
      </c>
      <c r="B8" s="26" t="s">
        <v>494</v>
      </c>
      <c r="C8" s="26" t="s">
        <v>495</v>
      </c>
      <c r="D8" s="26" t="s">
        <v>2</v>
      </c>
      <c r="E8" s="26" t="s">
        <v>496</v>
      </c>
      <c r="F8" s="26" t="s">
        <v>2400</v>
      </c>
      <c r="G8" s="26" t="s">
        <v>2401</v>
      </c>
    </row>
    <row r="10" spans="1:7" x14ac:dyDescent="0.25">
      <c r="A10" s="25" t="s">
        <v>502</v>
      </c>
    </row>
    <row r="11" spans="1:7" x14ac:dyDescent="0.25">
      <c r="A11" t="s">
        <v>865</v>
      </c>
      <c r="B11" t="s">
        <v>504</v>
      </c>
      <c r="C11" t="s">
        <v>866</v>
      </c>
      <c r="D11" s="33">
        <v>26.12</v>
      </c>
      <c r="E11" t="s">
        <v>866</v>
      </c>
      <c r="F11" s="39">
        <v>0</v>
      </c>
      <c r="G11" s="39">
        <v>0</v>
      </c>
    </row>
    <row r="12" spans="1:7" x14ac:dyDescent="0.25">
      <c r="A12" t="s">
        <v>570</v>
      </c>
      <c r="B12" t="s">
        <v>504</v>
      </c>
      <c r="C12" t="s">
        <v>571</v>
      </c>
      <c r="D12" s="33">
        <v>26.12</v>
      </c>
      <c r="E12" t="s">
        <v>571</v>
      </c>
      <c r="F12" s="39">
        <v>0</v>
      </c>
      <c r="G12" s="39">
        <v>0</v>
      </c>
    </row>
    <row r="13" spans="1:7" x14ac:dyDescent="0.25">
      <c r="A13" t="s">
        <v>832</v>
      </c>
      <c r="B13" t="s">
        <v>504</v>
      </c>
      <c r="C13" t="s">
        <v>833</v>
      </c>
      <c r="D13" s="33">
        <v>26.12</v>
      </c>
      <c r="E13" t="s">
        <v>833</v>
      </c>
      <c r="F13" s="39">
        <v>0</v>
      </c>
      <c r="G13" s="39">
        <v>0</v>
      </c>
    </row>
    <row r="14" spans="1:7" x14ac:dyDescent="0.25">
      <c r="A14" t="s">
        <v>2402</v>
      </c>
      <c r="B14" t="s">
        <v>504</v>
      </c>
      <c r="C14" t="s">
        <v>1300</v>
      </c>
      <c r="D14" s="33">
        <v>25.36</v>
      </c>
      <c r="E14" t="s">
        <v>1300</v>
      </c>
      <c r="F14" s="39">
        <v>0</v>
      </c>
      <c r="G14" s="39">
        <v>0</v>
      </c>
    </row>
    <row r="15" spans="1:7" x14ac:dyDescent="0.25">
      <c r="A15" t="s">
        <v>905</v>
      </c>
      <c r="B15" t="s">
        <v>504</v>
      </c>
      <c r="C15" t="s">
        <v>906</v>
      </c>
      <c r="D15" s="33">
        <v>26.12</v>
      </c>
      <c r="E15" t="s">
        <v>906</v>
      </c>
      <c r="F15" s="39">
        <v>0</v>
      </c>
      <c r="G15" s="39">
        <v>0</v>
      </c>
    </row>
    <row r="16" spans="1:7" x14ac:dyDescent="0.25">
      <c r="A16" t="s">
        <v>2403</v>
      </c>
      <c r="B16" t="s">
        <v>504</v>
      </c>
      <c r="C16" t="s">
        <v>1255</v>
      </c>
      <c r="D16" s="33">
        <v>25.36</v>
      </c>
      <c r="E16" t="s">
        <v>1255</v>
      </c>
      <c r="F16" s="39">
        <v>0</v>
      </c>
      <c r="G16" s="39">
        <v>0</v>
      </c>
    </row>
    <row r="17" spans="1:7" x14ac:dyDescent="0.25">
      <c r="A17" t="s">
        <v>1142</v>
      </c>
      <c r="B17" t="s">
        <v>504</v>
      </c>
      <c r="C17" t="s">
        <v>1143</v>
      </c>
      <c r="D17" s="33">
        <v>26.33</v>
      </c>
      <c r="E17" t="s">
        <v>1143</v>
      </c>
      <c r="F17" s="39">
        <v>0</v>
      </c>
      <c r="G17" s="39">
        <v>0</v>
      </c>
    </row>
    <row r="18" spans="1:7" x14ac:dyDescent="0.25">
      <c r="A18" t="s">
        <v>1776</v>
      </c>
      <c r="B18" t="s">
        <v>504</v>
      </c>
      <c r="C18" t="s">
        <v>1777</v>
      </c>
      <c r="D18" s="33">
        <v>26.12</v>
      </c>
      <c r="E18" t="s">
        <v>1777</v>
      </c>
      <c r="F18" s="39">
        <v>0</v>
      </c>
      <c r="G18" s="39">
        <v>0</v>
      </c>
    </row>
    <row r="19" spans="1:7" x14ac:dyDescent="0.25">
      <c r="A19" t="s">
        <v>1209</v>
      </c>
      <c r="B19" t="s">
        <v>504</v>
      </c>
      <c r="C19" t="s">
        <v>1210</v>
      </c>
      <c r="D19" s="33">
        <v>26.08</v>
      </c>
      <c r="E19" t="s">
        <v>1210</v>
      </c>
      <c r="F19" s="39">
        <v>0</v>
      </c>
      <c r="G19" s="39">
        <v>0</v>
      </c>
    </row>
    <row r="20" spans="1:7" x14ac:dyDescent="0.25">
      <c r="A20" t="s">
        <v>1254</v>
      </c>
      <c r="B20" t="s">
        <v>504</v>
      </c>
      <c r="C20" t="s">
        <v>1255</v>
      </c>
      <c r="D20" s="33">
        <v>26.08</v>
      </c>
      <c r="E20" t="s">
        <v>1255</v>
      </c>
      <c r="F20" s="39">
        <v>0</v>
      </c>
      <c r="G20" s="39">
        <v>0</v>
      </c>
    </row>
    <row r="21" spans="1:7" x14ac:dyDescent="0.25">
      <c r="A21" t="s">
        <v>1299</v>
      </c>
      <c r="B21" t="s">
        <v>504</v>
      </c>
      <c r="C21" t="s">
        <v>1300</v>
      </c>
      <c r="D21" s="33">
        <v>26.08</v>
      </c>
      <c r="E21" t="s">
        <v>1300</v>
      </c>
      <c r="F21" s="39">
        <v>0</v>
      </c>
      <c r="G21" s="39">
        <v>0</v>
      </c>
    </row>
    <row r="22" spans="1:7" x14ac:dyDescent="0.25">
      <c r="A22" t="s">
        <v>823</v>
      </c>
      <c r="B22" t="s">
        <v>504</v>
      </c>
      <c r="C22" t="s">
        <v>824</v>
      </c>
      <c r="D22" s="33">
        <v>26.12</v>
      </c>
      <c r="E22" t="s">
        <v>824</v>
      </c>
      <c r="F22" s="39">
        <v>0</v>
      </c>
      <c r="G22" s="39">
        <v>0</v>
      </c>
    </row>
    <row r="23" spans="1:7" x14ac:dyDescent="0.25">
      <c r="A23" t="s">
        <v>716</v>
      </c>
      <c r="B23" t="s">
        <v>504</v>
      </c>
      <c r="C23" t="s">
        <v>717</v>
      </c>
      <c r="D23" s="33">
        <v>31.11</v>
      </c>
      <c r="E23" t="s">
        <v>717</v>
      </c>
      <c r="F23" s="39">
        <v>0</v>
      </c>
      <c r="G23" s="39">
        <v>0</v>
      </c>
    </row>
    <row r="24" spans="1:7" x14ac:dyDescent="0.25">
      <c r="A24" t="s">
        <v>2404</v>
      </c>
      <c r="B24" t="s">
        <v>504</v>
      </c>
      <c r="C24" t="s">
        <v>1300</v>
      </c>
      <c r="D24" s="33">
        <v>25.36</v>
      </c>
      <c r="E24" t="s">
        <v>1300</v>
      </c>
      <c r="F24" s="39">
        <v>0</v>
      </c>
      <c r="G24" s="39">
        <v>0</v>
      </c>
    </row>
    <row r="25" spans="1:7" x14ac:dyDescent="0.25">
      <c r="A25" t="s">
        <v>2405</v>
      </c>
      <c r="B25" t="s">
        <v>504</v>
      </c>
      <c r="C25" t="s">
        <v>1300</v>
      </c>
      <c r="D25" s="33">
        <v>25.36</v>
      </c>
      <c r="E25" t="s">
        <v>1300</v>
      </c>
      <c r="F25" s="39">
        <v>0</v>
      </c>
      <c r="G25" s="39">
        <v>0</v>
      </c>
    </row>
    <row r="26" spans="1:7" x14ac:dyDescent="0.25">
      <c r="A26" t="s">
        <v>2406</v>
      </c>
      <c r="B26" t="s">
        <v>504</v>
      </c>
      <c r="C26" t="s">
        <v>1255</v>
      </c>
      <c r="D26" s="33">
        <v>25.36</v>
      </c>
      <c r="E26" t="s">
        <v>1255</v>
      </c>
      <c r="F26" s="39">
        <v>0</v>
      </c>
      <c r="G26" s="39">
        <v>0</v>
      </c>
    </row>
    <row r="27" spans="1:7" x14ac:dyDescent="0.25">
      <c r="A27" t="s">
        <v>624</v>
      </c>
      <c r="B27" t="s">
        <v>504</v>
      </c>
      <c r="C27" t="s">
        <v>625</v>
      </c>
      <c r="D27" s="33">
        <v>24.55</v>
      </c>
      <c r="E27" t="s">
        <v>625</v>
      </c>
      <c r="F27" s="39">
        <v>0</v>
      </c>
      <c r="G27" s="39">
        <v>0</v>
      </c>
    </row>
    <row r="28" spans="1:7" x14ac:dyDescent="0.25">
      <c r="A28" t="s">
        <v>1431</v>
      </c>
      <c r="B28" t="s">
        <v>504</v>
      </c>
      <c r="C28" t="s">
        <v>1432</v>
      </c>
      <c r="D28" s="33">
        <v>24.55</v>
      </c>
      <c r="E28" t="s">
        <v>2407</v>
      </c>
      <c r="F28" s="39">
        <v>0</v>
      </c>
      <c r="G28" s="39">
        <v>0</v>
      </c>
    </row>
    <row r="29" spans="1:7" x14ac:dyDescent="0.25">
      <c r="A29" t="s">
        <v>503</v>
      </c>
      <c r="B29" t="s">
        <v>504</v>
      </c>
      <c r="C29" t="s">
        <v>505</v>
      </c>
      <c r="D29" s="33">
        <v>25.38</v>
      </c>
      <c r="E29" t="s">
        <v>505</v>
      </c>
      <c r="F29" s="39">
        <v>0</v>
      </c>
      <c r="G29" s="39">
        <v>0</v>
      </c>
    </row>
    <row r="30" spans="1:7" x14ac:dyDescent="0.25">
      <c r="A30" t="s">
        <v>2408</v>
      </c>
      <c r="B30" t="s">
        <v>504</v>
      </c>
      <c r="C30" t="s">
        <v>1302</v>
      </c>
      <c r="D30" s="33">
        <v>29.57</v>
      </c>
      <c r="E30" t="s">
        <v>1302</v>
      </c>
      <c r="F30" s="39">
        <v>0</v>
      </c>
      <c r="G30" s="39">
        <v>0</v>
      </c>
    </row>
    <row r="31" spans="1:7" x14ac:dyDescent="0.25">
      <c r="A31" t="s">
        <v>2409</v>
      </c>
      <c r="B31" t="s">
        <v>504</v>
      </c>
      <c r="C31" t="s">
        <v>1257</v>
      </c>
      <c r="D31" s="33">
        <v>29.57</v>
      </c>
      <c r="E31" t="s">
        <v>1257</v>
      </c>
      <c r="F31" s="39">
        <v>0</v>
      </c>
      <c r="G31" s="39">
        <v>0</v>
      </c>
    </row>
    <row r="32" spans="1:7" x14ac:dyDescent="0.25">
      <c r="A32" t="s">
        <v>626</v>
      </c>
      <c r="B32" t="s">
        <v>504</v>
      </c>
      <c r="C32" t="s">
        <v>627</v>
      </c>
      <c r="D32" s="33">
        <v>29.42</v>
      </c>
      <c r="E32" t="s">
        <v>627</v>
      </c>
      <c r="F32" s="39">
        <v>0</v>
      </c>
      <c r="G32" s="39">
        <v>0</v>
      </c>
    </row>
    <row r="33" spans="1:7" x14ac:dyDescent="0.25">
      <c r="A33" t="s">
        <v>1211</v>
      </c>
      <c r="B33" t="s">
        <v>504</v>
      </c>
      <c r="C33" t="s">
        <v>1212</v>
      </c>
      <c r="D33" s="33">
        <v>30.41</v>
      </c>
      <c r="E33" t="s">
        <v>1212</v>
      </c>
      <c r="F33" s="39">
        <v>0</v>
      </c>
      <c r="G33" s="39">
        <v>0</v>
      </c>
    </row>
    <row r="34" spans="1:7" x14ac:dyDescent="0.25">
      <c r="A34" t="s">
        <v>891</v>
      </c>
      <c r="B34" t="s">
        <v>504</v>
      </c>
      <c r="C34" t="s">
        <v>892</v>
      </c>
      <c r="D34" s="33">
        <v>29.42</v>
      </c>
      <c r="E34" t="s">
        <v>892</v>
      </c>
      <c r="F34" s="39">
        <v>0</v>
      </c>
      <c r="G34" s="39">
        <v>0</v>
      </c>
    </row>
    <row r="35" spans="1:7" x14ac:dyDescent="0.25">
      <c r="A35" t="s">
        <v>1256</v>
      </c>
      <c r="B35" t="s">
        <v>504</v>
      </c>
      <c r="C35" t="s">
        <v>1257</v>
      </c>
      <c r="D35" s="33">
        <v>30.41</v>
      </c>
      <c r="E35" t="s">
        <v>1257</v>
      </c>
      <c r="F35" s="39">
        <v>0</v>
      </c>
      <c r="G35" s="39">
        <v>0</v>
      </c>
    </row>
    <row r="36" spans="1:7" x14ac:dyDescent="0.25">
      <c r="A36" t="s">
        <v>863</v>
      </c>
      <c r="B36" t="s">
        <v>504</v>
      </c>
      <c r="C36" t="s">
        <v>864</v>
      </c>
      <c r="D36" s="33">
        <v>29.42</v>
      </c>
      <c r="E36" t="s">
        <v>864</v>
      </c>
      <c r="F36" s="39">
        <v>0</v>
      </c>
      <c r="G36" s="39">
        <v>0</v>
      </c>
    </row>
    <row r="37" spans="1:7" x14ac:dyDescent="0.25">
      <c r="A37" t="s">
        <v>568</v>
      </c>
      <c r="B37" t="s">
        <v>504</v>
      </c>
      <c r="C37" t="s">
        <v>569</v>
      </c>
      <c r="D37" s="33">
        <v>29.42</v>
      </c>
      <c r="E37" t="s">
        <v>569</v>
      </c>
      <c r="F37" s="39">
        <v>0</v>
      </c>
      <c r="G37" s="39">
        <v>0</v>
      </c>
    </row>
    <row r="38" spans="1:7" x14ac:dyDescent="0.25">
      <c r="A38" t="s">
        <v>1140</v>
      </c>
      <c r="B38" t="s">
        <v>504</v>
      </c>
      <c r="C38" t="s">
        <v>1141</v>
      </c>
      <c r="D38" s="33">
        <v>29.94</v>
      </c>
      <c r="E38" t="s">
        <v>1141</v>
      </c>
      <c r="F38" s="39">
        <v>0</v>
      </c>
      <c r="G38" s="39">
        <v>0</v>
      </c>
    </row>
    <row r="39" spans="1:7" x14ac:dyDescent="0.25">
      <c r="A39" t="s">
        <v>714</v>
      </c>
      <c r="B39" t="s">
        <v>504</v>
      </c>
      <c r="C39" t="s">
        <v>715</v>
      </c>
      <c r="D39" s="33">
        <v>35.049999999999997</v>
      </c>
      <c r="E39" t="s">
        <v>715</v>
      </c>
      <c r="F39" s="39">
        <v>0</v>
      </c>
      <c r="G39" s="39">
        <v>0</v>
      </c>
    </row>
    <row r="40" spans="1:7" x14ac:dyDescent="0.25">
      <c r="A40" t="s">
        <v>1301</v>
      </c>
      <c r="B40" t="s">
        <v>504</v>
      </c>
      <c r="C40" t="s">
        <v>1302</v>
      </c>
      <c r="D40" s="33">
        <v>30.41</v>
      </c>
      <c r="E40" t="s">
        <v>1302</v>
      </c>
      <c r="F40" s="39">
        <v>0</v>
      </c>
      <c r="G40" s="39">
        <v>0</v>
      </c>
    </row>
    <row r="41" spans="1:7" x14ac:dyDescent="0.25">
      <c r="A41" t="s">
        <v>1133</v>
      </c>
      <c r="B41" t="s">
        <v>504</v>
      </c>
      <c r="C41" t="s">
        <v>1134</v>
      </c>
      <c r="D41" s="33">
        <v>29.88</v>
      </c>
      <c r="E41" t="s">
        <v>1134</v>
      </c>
      <c r="F41" s="39">
        <v>0</v>
      </c>
      <c r="G41" s="39">
        <v>0</v>
      </c>
    </row>
    <row r="42" spans="1:7" x14ac:dyDescent="0.25">
      <c r="A42" t="s">
        <v>825</v>
      </c>
      <c r="B42" t="s">
        <v>504</v>
      </c>
      <c r="C42" t="s">
        <v>826</v>
      </c>
      <c r="D42" s="33">
        <v>30.41</v>
      </c>
      <c r="E42" t="s">
        <v>826</v>
      </c>
      <c r="F42" s="39">
        <v>0</v>
      </c>
      <c r="G42" s="39">
        <v>0</v>
      </c>
    </row>
    <row r="43" spans="1:7" x14ac:dyDescent="0.25">
      <c r="A43" t="s">
        <v>1036</v>
      </c>
      <c r="B43" t="s">
        <v>504</v>
      </c>
      <c r="C43" t="s">
        <v>1037</v>
      </c>
      <c r="D43" s="33">
        <v>29.42</v>
      </c>
      <c r="E43" t="s">
        <v>1037</v>
      </c>
      <c r="F43" s="39">
        <v>0</v>
      </c>
      <c r="G43" s="39">
        <v>0</v>
      </c>
    </row>
    <row r="44" spans="1:7" x14ac:dyDescent="0.25">
      <c r="A44" t="s">
        <v>816</v>
      </c>
      <c r="B44" t="s">
        <v>504</v>
      </c>
      <c r="C44" t="s">
        <v>817</v>
      </c>
      <c r="D44" s="33">
        <v>29.42</v>
      </c>
      <c r="E44" t="s">
        <v>817</v>
      </c>
      <c r="F44" s="39">
        <v>0</v>
      </c>
      <c r="G44" s="39">
        <v>0</v>
      </c>
    </row>
    <row r="45" spans="1:7" x14ac:dyDescent="0.25">
      <c r="A45" t="s">
        <v>1778</v>
      </c>
      <c r="B45" t="s">
        <v>504</v>
      </c>
      <c r="C45" t="s">
        <v>1779</v>
      </c>
      <c r="D45" s="33">
        <v>29.42</v>
      </c>
      <c r="E45" t="s">
        <v>1779</v>
      </c>
      <c r="F45" s="39">
        <v>0</v>
      </c>
      <c r="G45" s="39">
        <v>0</v>
      </c>
    </row>
    <row r="46" spans="1:7" x14ac:dyDescent="0.25">
      <c r="A46" t="s">
        <v>834</v>
      </c>
      <c r="B46" t="s">
        <v>504</v>
      </c>
      <c r="C46" t="s">
        <v>835</v>
      </c>
      <c r="D46" s="33">
        <v>29.9</v>
      </c>
      <c r="E46" t="s">
        <v>835</v>
      </c>
      <c r="F46" s="39">
        <v>0</v>
      </c>
      <c r="G46" s="39">
        <v>0</v>
      </c>
    </row>
    <row r="47" spans="1:7" x14ac:dyDescent="0.25">
      <c r="A47" t="s">
        <v>1926</v>
      </c>
      <c r="B47" t="s">
        <v>504</v>
      </c>
      <c r="C47" t="s">
        <v>1927</v>
      </c>
      <c r="D47" s="33">
        <v>28.58</v>
      </c>
      <c r="E47" t="s">
        <v>1927</v>
      </c>
      <c r="F47" s="39">
        <v>0</v>
      </c>
      <c r="G47" s="39">
        <v>0</v>
      </c>
    </row>
    <row r="48" spans="1:7" x14ac:dyDescent="0.25">
      <c r="A48" t="s">
        <v>1517</v>
      </c>
      <c r="B48" t="s">
        <v>504</v>
      </c>
      <c r="C48" t="s">
        <v>1518</v>
      </c>
      <c r="D48" s="33">
        <v>42.93</v>
      </c>
      <c r="E48" t="s">
        <v>2410</v>
      </c>
      <c r="F48" s="39">
        <v>0</v>
      </c>
      <c r="G48" s="39">
        <v>0</v>
      </c>
    </row>
    <row r="49" spans="1:7" x14ac:dyDescent="0.25">
      <c r="A49" t="s">
        <v>2411</v>
      </c>
      <c r="B49" t="s">
        <v>504</v>
      </c>
      <c r="C49" t="s">
        <v>1302</v>
      </c>
      <c r="D49" s="33">
        <v>29.57</v>
      </c>
      <c r="E49" t="s">
        <v>1302</v>
      </c>
      <c r="F49" s="39">
        <v>0</v>
      </c>
      <c r="G49" s="39">
        <v>0</v>
      </c>
    </row>
    <row r="50" spans="1:7" x14ac:dyDescent="0.25">
      <c r="A50" t="s">
        <v>2412</v>
      </c>
      <c r="B50" t="s">
        <v>504</v>
      </c>
      <c r="C50" t="s">
        <v>1302</v>
      </c>
      <c r="D50" s="33">
        <v>29.57</v>
      </c>
      <c r="E50" t="s">
        <v>1302</v>
      </c>
      <c r="F50" s="39">
        <v>0</v>
      </c>
      <c r="G50" s="39">
        <v>0</v>
      </c>
    </row>
    <row r="51" spans="1:7" x14ac:dyDescent="0.25">
      <c r="A51" t="s">
        <v>2413</v>
      </c>
      <c r="B51" t="s">
        <v>504</v>
      </c>
      <c r="C51" t="s">
        <v>1257</v>
      </c>
      <c r="D51" s="33">
        <v>29.57</v>
      </c>
      <c r="E51" t="s">
        <v>1257</v>
      </c>
      <c r="F51" s="39">
        <v>0</v>
      </c>
      <c r="G51" s="39">
        <v>0</v>
      </c>
    </row>
    <row r="52" spans="1:7" x14ac:dyDescent="0.25">
      <c r="A52" t="s">
        <v>1492</v>
      </c>
      <c r="B52" t="s">
        <v>504</v>
      </c>
      <c r="C52" t="s">
        <v>1493</v>
      </c>
      <c r="D52" s="33">
        <v>32.83</v>
      </c>
      <c r="E52" t="s">
        <v>1493</v>
      </c>
      <c r="F52" s="39">
        <v>0</v>
      </c>
      <c r="G52" s="39">
        <v>0</v>
      </c>
    </row>
    <row r="53" spans="1:7" x14ac:dyDescent="0.25">
      <c r="A53" t="s">
        <v>1641</v>
      </c>
      <c r="B53" t="s">
        <v>504</v>
      </c>
      <c r="C53" t="s">
        <v>1642</v>
      </c>
      <c r="D53" s="33">
        <v>40.49</v>
      </c>
      <c r="E53" t="s">
        <v>1642</v>
      </c>
      <c r="F53" s="39">
        <v>0</v>
      </c>
      <c r="G53" s="39">
        <v>0</v>
      </c>
    </row>
    <row r="54" spans="1:7" x14ac:dyDescent="0.25">
      <c r="A54" t="s">
        <v>1643</v>
      </c>
      <c r="B54" t="s">
        <v>504</v>
      </c>
      <c r="C54" t="s">
        <v>1644</v>
      </c>
      <c r="D54" s="33">
        <v>45.22</v>
      </c>
      <c r="E54" t="s">
        <v>2414</v>
      </c>
      <c r="F54" s="39">
        <v>0</v>
      </c>
      <c r="G54" s="39">
        <v>0</v>
      </c>
    </row>
    <row r="55" spans="1:7" x14ac:dyDescent="0.25">
      <c r="A55" t="s">
        <v>2415</v>
      </c>
      <c r="B55" t="s">
        <v>504</v>
      </c>
      <c r="C55" t="s">
        <v>660</v>
      </c>
      <c r="D55" s="33">
        <v>31.79</v>
      </c>
      <c r="E55" t="s">
        <v>660</v>
      </c>
      <c r="F55" s="39">
        <v>0</v>
      </c>
      <c r="G55" s="39">
        <v>0</v>
      </c>
    </row>
    <row r="56" spans="1:7" x14ac:dyDescent="0.25">
      <c r="A56" t="s">
        <v>2416</v>
      </c>
      <c r="B56" t="s">
        <v>504</v>
      </c>
      <c r="C56" t="s">
        <v>660</v>
      </c>
      <c r="D56" s="33">
        <v>31.79</v>
      </c>
      <c r="E56" t="s">
        <v>660</v>
      </c>
      <c r="F56" s="39">
        <v>0</v>
      </c>
      <c r="G56" s="39">
        <v>0</v>
      </c>
    </row>
    <row r="57" spans="1:7" x14ac:dyDescent="0.25">
      <c r="A57" t="s">
        <v>659</v>
      </c>
      <c r="B57" t="s">
        <v>504</v>
      </c>
      <c r="C57" t="s">
        <v>660</v>
      </c>
      <c r="D57" s="33">
        <v>31.79</v>
      </c>
      <c r="E57" t="s">
        <v>660</v>
      </c>
      <c r="F57" s="39">
        <v>0</v>
      </c>
      <c r="G57" s="39">
        <v>0</v>
      </c>
    </row>
    <row r="58" spans="1:7" x14ac:dyDescent="0.25">
      <c r="A58" t="s">
        <v>1528</v>
      </c>
      <c r="B58" t="s">
        <v>504</v>
      </c>
      <c r="C58" t="s">
        <v>1529</v>
      </c>
      <c r="D58" s="33">
        <v>24.64</v>
      </c>
      <c r="E58" t="s">
        <v>1529</v>
      </c>
      <c r="F58" s="39">
        <v>0</v>
      </c>
      <c r="G58" s="39">
        <v>0</v>
      </c>
    </row>
    <row r="59" spans="1:7" x14ac:dyDescent="0.25">
      <c r="A59" t="s">
        <v>1539</v>
      </c>
      <c r="B59" t="s">
        <v>504</v>
      </c>
      <c r="C59" t="s">
        <v>1540</v>
      </c>
      <c r="D59" s="33">
        <v>31.79</v>
      </c>
      <c r="E59" t="s">
        <v>1540</v>
      </c>
      <c r="F59" s="39">
        <v>0</v>
      </c>
      <c r="G59" s="39">
        <v>0</v>
      </c>
    </row>
    <row r="60" spans="1:7" x14ac:dyDescent="0.25">
      <c r="A60" t="s">
        <v>1595</v>
      </c>
      <c r="B60" t="s">
        <v>504</v>
      </c>
      <c r="C60" t="s">
        <v>1596</v>
      </c>
      <c r="D60" s="33">
        <v>31.33</v>
      </c>
      <c r="E60" t="s">
        <v>1596</v>
      </c>
      <c r="F60" s="39">
        <v>0</v>
      </c>
      <c r="G60" s="39">
        <v>0</v>
      </c>
    </row>
    <row r="61" spans="1:7" x14ac:dyDescent="0.25">
      <c r="A61" t="s">
        <v>1576</v>
      </c>
      <c r="B61" t="s">
        <v>504</v>
      </c>
      <c r="C61" t="s">
        <v>1577</v>
      </c>
      <c r="D61" s="33">
        <v>30.79</v>
      </c>
      <c r="E61" t="s">
        <v>1577</v>
      </c>
      <c r="F61" s="39">
        <v>0</v>
      </c>
      <c r="G61" s="39">
        <v>0</v>
      </c>
    </row>
    <row r="62" spans="1:7" x14ac:dyDescent="0.25">
      <c r="A62" t="s">
        <v>600</v>
      </c>
      <c r="B62" t="s">
        <v>504</v>
      </c>
      <c r="C62" t="s">
        <v>601</v>
      </c>
      <c r="D62" s="33">
        <v>30.79</v>
      </c>
      <c r="E62" t="s">
        <v>601</v>
      </c>
      <c r="F62" s="39">
        <v>0</v>
      </c>
      <c r="G62" s="39">
        <v>0</v>
      </c>
    </row>
    <row r="63" spans="1:7" x14ac:dyDescent="0.25">
      <c r="A63" t="s">
        <v>1554</v>
      </c>
      <c r="B63" t="s">
        <v>504</v>
      </c>
      <c r="C63" t="s">
        <v>1555</v>
      </c>
      <c r="D63" s="33">
        <v>31.79</v>
      </c>
      <c r="E63" t="s">
        <v>1555</v>
      </c>
      <c r="F63" s="39">
        <v>0</v>
      </c>
      <c r="G63" s="39">
        <v>0</v>
      </c>
    </row>
    <row r="64" spans="1:7" x14ac:dyDescent="0.25">
      <c r="A64" t="s">
        <v>1597</v>
      </c>
      <c r="B64" t="s">
        <v>504</v>
      </c>
      <c r="C64" t="s">
        <v>1598</v>
      </c>
      <c r="D64" s="33">
        <v>27.6</v>
      </c>
      <c r="E64" t="s">
        <v>1598</v>
      </c>
      <c r="F64" s="39">
        <v>0</v>
      </c>
      <c r="G64" s="39">
        <v>0</v>
      </c>
    </row>
    <row r="65" spans="1:7" x14ac:dyDescent="0.25">
      <c r="A65" t="s">
        <v>1537</v>
      </c>
      <c r="B65" t="s">
        <v>504</v>
      </c>
      <c r="C65" t="s">
        <v>1538</v>
      </c>
      <c r="D65" s="33">
        <v>27.39</v>
      </c>
      <c r="E65" t="s">
        <v>1538</v>
      </c>
      <c r="F65" s="39">
        <v>0</v>
      </c>
      <c r="G65" s="39">
        <v>0</v>
      </c>
    </row>
    <row r="66" spans="1:7" x14ac:dyDescent="0.25">
      <c r="A66" t="s">
        <v>1578</v>
      </c>
      <c r="B66" t="s">
        <v>504</v>
      </c>
      <c r="C66" t="s">
        <v>1579</v>
      </c>
      <c r="D66" s="33">
        <v>27.39</v>
      </c>
      <c r="E66" t="s">
        <v>1579</v>
      </c>
      <c r="F66" s="39">
        <v>0</v>
      </c>
      <c r="G66" s="39">
        <v>0</v>
      </c>
    </row>
    <row r="67" spans="1:7" x14ac:dyDescent="0.25">
      <c r="A67" t="s">
        <v>602</v>
      </c>
      <c r="B67" t="s">
        <v>504</v>
      </c>
      <c r="C67" t="s">
        <v>603</v>
      </c>
      <c r="D67" s="33">
        <v>27.39</v>
      </c>
      <c r="E67" t="s">
        <v>603</v>
      </c>
      <c r="F67" s="39">
        <v>0</v>
      </c>
      <c r="G67" s="39">
        <v>0</v>
      </c>
    </row>
    <row r="68" spans="1:7" x14ac:dyDescent="0.25">
      <c r="A68" t="s">
        <v>1552</v>
      </c>
      <c r="B68" t="s">
        <v>504</v>
      </c>
      <c r="C68" t="s">
        <v>1553</v>
      </c>
      <c r="D68" s="33">
        <v>27.39</v>
      </c>
      <c r="E68" t="s">
        <v>1553</v>
      </c>
      <c r="F68" s="39">
        <v>0</v>
      </c>
      <c r="G68" s="39">
        <v>0</v>
      </c>
    </row>
    <row r="69" spans="1:7" x14ac:dyDescent="0.25">
      <c r="A69" t="s">
        <v>2417</v>
      </c>
      <c r="B69" t="s">
        <v>504</v>
      </c>
      <c r="C69" t="s">
        <v>662</v>
      </c>
      <c r="D69" s="33">
        <v>27.36</v>
      </c>
      <c r="E69" t="s">
        <v>662</v>
      </c>
      <c r="F69" s="39">
        <v>0</v>
      </c>
      <c r="G69" s="39">
        <v>0</v>
      </c>
    </row>
    <row r="70" spans="1:7" x14ac:dyDescent="0.25">
      <c r="A70" t="s">
        <v>2418</v>
      </c>
      <c r="B70" t="s">
        <v>504</v>
      </c>
      <c r="C70" t="s">
        <v>662</v>
      </c>
      <c r="D70" s="33">
        <v>27.36</v>
      </c>
      <c r="E70" t="s">
        <v>662</v>
      </c>
      <c r="F70" s="39">
        <v>0</v>
      </c>
      <c r="G70" s="39">
        <v>0</v>
      </c>
    </row>
    <row r="71" spans="1:7" x14ac:dyDescent="0.25">
      <c r="A71" t="s">
        <v>661</v>
      </c>
      <c r="B71" t="s">
        <v>504</v>
      </c>
      <c r="C71" t="s">
        <v>662</v>
      </c>
      <c r="D71" s="33">
        <v>27.36</v>
      </c>
      <c r="E71" t="s">
        <v>662</v>
      </c>
      <c r="F71" s="39">
        <v>0</v>
      </c>
      <c r="G71" s="39">
        <v>0</v>
      </c>
    </row>
    <row r="72" spans="1:7" x14ac:dyDescent="0.25">
      <c r="A72" s="25" t="s">
        <v>510</v>
      </c>
    </row>
    <row r="73" spans="1:7" x14ac:dyDescent="0.25">
      <c r="A73" t="s">
        <v>1619</v>
      </c>
      <c r="B73" t="s">
        <v>504</v>
      </c>
      <c r="C73" t="s">
        <v>1620</v>
      </c>
      <c r="D73" s="33">
        <v>18.309999999999999</v>
      </c>
      <c r="E73" t="s">
        <v>2419</v>
      </c>
      <c r="F73" s="39">
        <v>21.172723284629999</v>
      </c>
      <c r="G73" s="39">
        <v>291.90959429742003</v>
      </c>
    </row>
    <row r="74" spans="1:7" x14ac:dyDescent="0.25">
      <c r="A74" t="s">
        <v>693</v>
      </c>
      <c r="B74" t="s">
        <v>504</v>
      </c>
      <c r="C74" t="s">
        <v>694</v>
      </c>
      <c r="D74" s="33">
        <v>65.099999999999994</v>
      </c>
      <c r="E74" t="s">
        <v>694</v>
      </c>
      <c r="F74" s="39">
        <v>165.41190066126001</v>
      </c>
      <c r="G74" s="39">
        <v>2280.5437054498002</v>
      </c>
    </row>
    <row r="75" spans="1:7" x14ac:dyDescent="0.25">
      <c r="A75" t="s">
        <v>748</v>
      </c>
      <c r="B75" t="s">
        <v>504</v>
      </c>
      <c r="C75" t="s">
        <v>749</v>
      </c>
      <c r="D75" s="33">
        <v>55.98</v>
      </c>
      <c r="E75" t="s">
        <v>2420</v>
      </c>
      <c r="F75" s="39">
        <v>0</v>
      </c>
      <c r="G75" s="39">
        <v>0</v>
      </c>
    </row>
    <row r="76" spans="1:7" x14ac:dyDescent="0.25">
      <c r="A76" t="s">
        <v>734</v>
      </c>
      <c r="B76" t="s">
        <v>504</v>
      </c>
      <c r="C76" t="s">
        <v>735</v>
      </c>
      <c r="D76" s="33">
        <v>94.94</v>
      </c>
      <c r="E76" t="s">
        <v>2421</v>
      </c>
      <c r="F76" s="39">
        <v>238.19313695221999</v>
      </c>
      <c r="G76" s="39">
        <v>3283.9829358477</v>
      </c>
    </row>
    <row r="77" spans="1:7" x14ac:dyDescent="0.25">
      <c r="A77" t="s">
        <v>1078</v>
      </c>
      <c r="B77" t="s">
        <v>504</v>
      </c>
      <c r="C77" t="s">
        <v>1079</v>
      </c>
      <c r="D77" s="33">
        <v>84.11</v>
      </c>
      <c r="E77" t="s">
        <v>2422</v>
      </c>
      <c r="F77" s="39">
        <v>0</v>
      </c>
      <c r="G77" s="39">
        <v>0</v>
      </c>
    </row>
    <row r="78" spans="1:7" x14ac:dyDescent="0.25">
      <c r="A78" t="s">
        <v>750</v>
      </c>
      <c r="B78" t="s">
        <v>504</v>
      </c>
      <c r="C78" t="s">
        <v>751</v>
      </c>
      <c r="D78" s="33">
        <v>61.95</v>
      </c>
      <c r="E78" t="s">
        <v>2423</v>
      </c>
      <c r="F78" s="39">
        <v>0</v>
      </c>
      <c r="G78" s="39">
        <v>0</v>
      </c>
    </row>
    <row r="79" spans="1:7" x14ac:dyDescent="0.25">
      <c r="A79" t="s">
        <v>1024</v>
      </c>
      <c r="B79" t="s">
        <v>504</v>
      </c>
      <c r="C79" t="s">
        <v>1025</v>
      </c>
      <c r="D79" s="33">
        <v>107.16</v>
      </c>
      <c r="E79" t="s">
        <v>1025</v>
      </c>
      <c r="F79" s="39">
        <v>205.11075681995001</v>
      </c>
      <c r="G79" s="39">
        <v>2827.8741947576</v>
      </c>
    </row>
    <row r="80" spans="1:7" x14ac:dyDescent="0.25">
      <c r="A80" t="s">
        <v>736</v>
      </c>
      <c r="B80" t="s">
        <v>504</v>
      </c>
      <c r="C80" t="s">
        <v>737</v>
      </c>
      <c r="D80" s="33">
        <v>104.62</v>
      </c>
      <c r="E80" t="s">
        <v>737</v>
      </c>
      <c r="F80" s="39">
        <v>328.61830931370002</v>
      </c>
      <c r="G80" s="39">
        <v>4530.6801614935002</v>
      </c>
    </row>
    <row r="81" spans="1:7" x14ac:dyDescent="0.25">
      <c r="A81" t="s">
        <v>695</v>
      </c>
      <c r="B81" t="s">
        <v>504</v>
      </c>
      <c r="C81" t="s">
        <v>696</v>
      </c>
      <c r="D81" s="33">
        <v>121.92</v>
      </c>
      <c r="E81" t="s">
        <v>2424</v>
      </c>
      <c r="F81" s="39">
        <v>399.19405359583999</v>
      </c>
      <c r="G81" s="39">
        <v>5503.7121424854004</v>
      </c>
    </row>
    <row r="82" spans="1:7" x14ac:dyDescent="0.25">
      <c r="A82" t="s">
        <v>770</v>
      </c>
      <c r="B82" t="s">
        <v>504</v>
      </c>
      <c r="C82" t="s">
        <v>771</v>
      </c>
      <c r="D82" s="33">
        <v>100.52</v>
      </c>
      <c r="E82" t="s">
        <v>2425</v>
      </c>
      <c r="F82" s="39">
        <v>0</v>
      </c>
      <c r="G82" s="39">
        <v>0</v>
      </c>
    </row>
    <row r="83" spans="1:7" x14ac:dyDescent="0.25">
      <c r="A83" t="s">
        <v>1651</v>
      </c>
      <c r="B83" t="s">
        <v>504</v>
      </c>
      <c r="C83" t="s">
        <v>1652</v>
      </c>
      <c r="D83" s="33">
        <v>126.88</v>
      </c>
      <c r="E83" t="s">
        <v>2426</v>
      </c>
      <c r="F83" s="39">
        <v>0</v>
      </c>
      <c r="G83" s="39">
        <v>0</v>
      </c>
    </row>
    <row r="84" spans="1:7" x14ac:dyDescent="0.25">
      <c r="A84" t="s">
        <v>2007</v>
      </c>
      <c r="B84" t="s">
        <v>504</v>
      </c>
      <c r="C84" t="s">
        <v>2008</v>
      </c>
      <c r="D84" s="33">
        <v>6.7</v>
      </c>
      <c r="E84" t="s">
        <v>2427</v>
      </c>
      <c r="F84" s="39">
        <v>2.3479542886148002E-3</v>
      </c>
      <c r="G84" s="39">
        <v>0.14610772769366001</v>
      </c>
    </row>
    <row r="85" spans="1:7" x14ac:dyDescent="0.25">
      <c r="A85" t="s">
        <v>743</v>
      </c>
      <c r="B85" t="s">
        <v>504</v>
      </c>
      <c r="C85" t="s">
        <v>744</v>
      </c>
      <c r="D85" s="33">
        <v>6.52</v>
      </c>
      <c r="E85" t="s">
        <v>2428</v>
      </c>
      <c r="F85" s="39">
        <v>0</v>
      </c>
      <c r="G85" s="39">
        <v>0</v>
      </c>
    </row>
    <row r="86" spans="1:7" x14ac:dyDescent="0.25">
      <c r="A86" t="s">
        <v>755</v>
      </c>
      <c r="B86" t="s">
        <v>504</v>
      </c>
      <c r="C86" t="s">
        <v>756</v>
      </c>
      <c r="D86" s="33">
        <v>9.23</v>
      </c>
      <c r="E86" t="s">
        <v>2429</v>
      </c>
      <c r="F86" s="39">
        <v>0</v>
      </c>
      <c r="G86" s="39">
        <v>0</v>
      </c>
    </row>
    <row r="87" spans="1:7" x14ac:dyDescent="0.25">
      <c r="A87" t="s">
        <v>727</v>
      </c>
      <c r="B87" t="s">
        <v>504</v>
      </c>
      <c r="C87" t="s">
        <v>728</v>
      </c>
      <c r="D87" s="33">
        <v>67.13</v>
      </c>
      <c r="E87" t="s">
        <v>2430</v>
      </c>
      <c r="F87" s="39">
        <v>0</v>
      </c>
      <c r="G87" s="39">
        <v>0</v>
      </c>
    </row>
    <row r="88" spans="1:7" x14ac:dyDescent="0.25">
      <c r="A88" t="s">
        <v>700</v>
      </c>
      <c r="B88" t="s">
        <v>504</v>
      </c>
      <c r="C88" t="s">
        <v>701</v>
      </c>
      <c r="D88" s="33">
        <v>67.13</v>
      </c>
      <c r="E88" t="s">
        <v>2431</v>
      </c>
      <c r="F88" s="39">
        <v>156.58993262598</v>
      </c>
      <c r="G88" s="39">
        <v>2158.9147078256001</v>
      </c>
    </row>
    <row r="89" spans="1:7" x14ac:dyDescent="0.25">
      <c r="A89" t="s">
        <v>1292</v>
      </c>
      <c r="B89" t="s">
        <v>504</v>
      </c>
      <c r="C89" t="s">
        <v>1293</v>
      </c>
      <c r="D89" s="33">
        <v>57.63</v>
      </c>
      <c r="E89" t="s">
        <v>2432</v>
      </c>
      <c r="F89" s="39">
        <v>190.77505876266</v>
      </c>
      <c r="G89" s="39">
        <v>2630.2270736188002</v>
      </c>
    </row>
    <row r="90" spans="1:7" x14ac:dyDescent="0.25">
      <c r="A90" t="s">
        <v>757</v>
      </c>
      <c r="B90" t="s">
        <v>504</v>
      </c>
      <c r="C90" t="s">
        <v>758</v>
      </c>
      <c r="D90" s="33">
        <v>71.22</v>
      </c>
      <c r="E90" t="s">
        <v>2433</v>
      </c>
      <c r="F90" s="39">
        <v>297.74142119025998</v>
      </c>
      <c r="G90" s="39">
        <v>4104.9786698094003</v>
      </c>
    </row>
    <row r="91" spans="1:7" x14ac:dyDescent="0.25">
      <c r="A91" t="s">
        <v>2434</v>
      </c>
      <c r="B91" t="s">
        <v>504</v>
      </c>
      <c r="C91" t="s">
        <v>2435</v>
      </c>
      <c r="D91" s="33">
        <v>78.39</v>
      </c>
      <c r="E91" t="s">
        <v>2436</v>
      </c>
      <c r="F91" s="39">
        <v>0</v>
      </c>
      <c r="G91" s="39">
        <v>0</v>
      </c>
    </row>
    <row r="92" spans="1:7" x14ac:dyDescent="0.25">
      <c r="A92" t="s">
        <v>732</v>
      </c>
      <c r="B92" t="s">
        <v>504</v>
      </c>
      <c r="C92" t="s">
        <v>733</v>
      </c>
      <c r="D92" s="33">
        <v>61.2</v>
      </c>
      <c r="E92" t="s">
        <v>2437</v>
      </c>
      <c r="F92" s="39">
        <v>261.57135224567003</v>
      </c>
      <c r="G92" s="39">
        <v>3606.2997795512001</v>
      </c>
    </row>
    <row r="93" spans="1:7" x14ac:dyDescent="0.25">
      <c r="A93" t="s">
        <v>1057</v>
      </c>
      <c r="B93" t="s">
        <v>504</v>
      </c>
      <c r="C93" t="s">
        <v>1058</v>
      </c>
      <c r="D93" s="33">
        <v>70.790000000000006</v>
      </c>
      <c r="E93" t="s">
        <v>2438</v>
      </c>
      <c r="F93" s="39">
        <v>344.05675337540998</v>
      </c>
      <c r="G93" s="39">
        <v>4743.5309073353001</v>
      </c>
    </row>
    <row r="94" spans="1:7" x14ac:dyDescent="0.25">
      <c r="A94" t="s">
        <v>722</v>
      </c>
      <c r="B94" t="s">
        <v>504</v>
      </c>
      <c r="C94" t="s">
        <v>723</v>
      </c>
      <c r="D94" s="33">
        <v>73.790000000000006</v>
      </c>
      <c r="E94" t="s">
        <v>723</v>
      </c>
      <c r="F94" s="39">
        <v>103.35819709799</v>
      </c>
      <c r="G94" s="39">
        <v>1620.8781597897</v>
      </c>
    </row>
    <row r="95" spans="1:7" x14ac:dyDescent="0.25">
      <c r="A95" t="s">
        <v>1678</v>
      </c>
      <c r="B95" t="s">
        <v>504</v>
      </c>
      <c r="C95" t="s">
        <v>1679</v>
      </c>
      <c r="D95" s="33">
        <v>64.36</v>
      </c>
      <c r="E95" t="s">
        <v>2439</v>
      </c>
      <c r="F95" s="39">
        <v>262.45354904920998</v>
      </c>
      <c r="G95" s="39">
        <v>3618.4626793136999</v>
      </c>
    </row>
    <row r="96" spans="1:7" x14ac:dyDescent="0.25">
      <c r="A96" t="s">
        <v>768</v>
      </c>
      <c r="B96" t="s">
        <v>504</v>
      </c>
      <c r="C96" t="s">
        <v>769</v>
      </c>
      <c r="D96" s="33">
        <v>53.99</v>
      </c>
      <c r="E96" t="s">
        <v>2440</v>
      </c>
      <c r="F96" s="39">
        <v>183.05583673179001</v>
      </c>
      <c r="G96" s="39">
        <v>2523.8017006976002</v>
      </c>
    </row>
    <row r="97" spans="1:7" x14ac:dyDescent="0.25">
      <c r="A97" t="s">
        <v>848</v>
      </c>
      <c r="B97" t="s">
        <v>504</v>
      </c>
      <c r="C97" t="s">
        <v>849</v>
      </c>
      <c r="D97" s="33">
        <v>200.71</v>
      </c>
      <c r="E97" t="s">
        <v>2441</v>
      </c>
      <c r="F97" s="39">
        <v>344.05675337540998</v>
      </c>
      <c r="G97" s="39">
        <v>4743.5309073353001</v>
      </c>
    </row>
    <row r="98" spans="1:7" x14ac:dyDescent="0.25">
      <c r="A98" t="s">
        <v>1816</v>
      </c>
      <c r="B98" t="s">
        <v>504</v>
      </c>
      <c r="C98" t="s">
        <v>1817</v>
      </c>
      <c r="D98" s="33">
        <v>85.88</v>
      </c>
      <c r="E98" t="s">
        <v>2442</v>
      </c>
      <c r="F98" s="39">
        <v>18.211297589819001</v>
      </c>
      <c r="G98" s="39">
        <v>252.17854444401999</v>
      </c>
    </row>
    <row r="99" spans="1:7" x14ac:dyDescent="0.25">
      <c r="A99" t="s">
        <v>1814</v>
      </c>
      <c r="B99" t="s">
        <v>504</v>
      </c>
      <c r="C99" t="s">
        <v>1815</v>
      </c>
      <c r="D99" s="33">
        <v>69.260000000000005</v>
      </c>
      <c r="E99" t="s">
        <v>2443</v>
      </c>
      <c r="F99" s="39">
        <v>29.614633463823001</v>
      </c>
      <c r="G99" s="39">
        <v>410.08473582492002</v>
      </c>
    </row>
    <row r="100" spans="1:7" x14ac:dyDescent="0.25">
      <c r="A100" t="s">
        <v>1114</v>
      </c>
      <c r="B100" t="s">
        <v>504</v>
      </c>
      <c r="C100" t="s">
        <v>1115</v>
      </c>
      <c r="D100" s="33">
        <v>85.81</v>
      </c>
      <c r="E100" t="s">
        <v>2444</v>
      </c>
      <c r="F100" s="39">
        <v>383.75560953413998</v>
      </c>
      <c r="G100" s="39">
        <v>5290.8613966435996</v>
      </c>
    </row>
    <row r="101" spans="1:7" x14ac:dyDescent="0.25">
      <c r="A101" t="s">
        <v>538</v>
      </c>
      <c r="B101" t="s">
        <v>504</v>
      </c>
      <c r="C101" t="s">
        <v>539</v>
      </c>
      <c r="D101" s="33">
        <v>3.92</v>
      </c>
      <c r="E101" t="s">
        <v>2445</v>
      </c>
      <c r="F101" s="39">
        <v>0</v>
      </c>
      <c r="G101" s="39">
        <v>0</v>
      </c>
    </row>
    <row r="102" spans="1:7" x14ac:dyDescent="0.25">
      <c r="A102" t="s">
        <v>511</v>
      </c>
      <c r="B102" t="s">
        <v>504</v>
      </c>
      <c r="C102" t="s">
        <v>512</v>
      </c>
      <c r="D102" s="33">
        <v>2.44</v>
      </c>
      <c r="E102" t="s">
        <v>2446</v>
      </c>
      <c r="F102" s="39">
        <v>1.7736590210198</v>
      </c>
      <c r="G102" s="39">
        <v>64.445902305513997</v>
      </c>
    </row>
    <row r="103" spans="1:7" x14ac:dyDescent="0.25">
      <c r="A103" t="s">
        <v>1647</v>
      </c>
      <c r="B103" t="s">
        <v>504</v>
      </c>
      <c r="C103" t="s">
        <v>1648</v>
      </c>
      <c r="D103" s="33">
        <v>9.74</v>
      </c>
      <c r="E103" t="s">
        <v>2447</v>
      </c>
      <c r="F103" s="39">
        <v>1.6881349919294999</v>
      </c>
      <c r="G103" s="39">
        <v>63.198506827496999</v>
      </c>
    </row>
    <row r="104" spans="1:7" x14ac:dyDescent="0.25">
      <c r="A104" t="s">
        <v>1424</v>
      </c>
      <c r="B104" t="s">
        <v>504</v>
      </c>
      <c r="C104" t="s">
        <v>1425</v>
      </c>
      <c r="D104" s="33">
        <v>52.87</v>
      </c>
      <c r="E104" t="s">
        <v>2448</v>
      </c>
      <c r="F104" s="39">
        <v>-9999999999</v>
      </c>
      <c r="G104" s="39">
        <v>-9999999999</v>
      </c>
    </row>
    <row r="105" spans="1:7" x14ac:dyDescent="0.25">
      <c r="A105" t="s">
        <v>1906</v>
      </c>
      <c r="B105" t="s">
        <v>504</v>
      </c>
      <c r="C105" t="s">
        <v>1907</v>
      </c>
      <c r="D105" s="33">
        <v>36.729999999999997</v>
      </c>
      <c r="E105" t="s">
        <v>2449</v>
      </c>
      <c r="F105" s="39">
        <v>-9999999999</v>
      </c>
      <c r="G105" s="39">
        <v>-9999999999</v>
      </c>
    </row>
    <row r="106" spans="1:7" x14ac:dyDescent="0.25">
      <c r="A106" t="s">
        <v>1916</v>
      </c>
      <c r="B106" t="s">
        <v>504</v>
      </c>
      <c r="C106" t="s">
        <v>1917</v>
      </c>
      <c r="D106" s="33">
        <v>28.09</v>
      </c>
      <c r="E106" t="s">
        <v>2450</v>
      </c>
      <c r="F106" s="39">
        <v>-9999999999</v>
      </c>
      <c r="G106" s="39">
        <v>-9999999999</v>
      </c>
    </row>
    <row r="107" spans="1:7" x14ac:dyDescent="0.25">
      <c r="A107" t="s">
        <v>775</v>
      </c>
      <c r="B107" t="s">
        <v>30</v>
      </c>
      <c r="C107" t="s">
        <v>776</v>
      </c>
      <c r="D107" s="33">
        <v>33.32</v>
      </c>
      <c r="E107" t="s">
        <v>2451</v>
      </c>
      <c r="F107" s="39">
        <v>0</v>
      </c>
      <c r="G107" s="39">
        <v>0</v>
      </c>
    </row>
    <row r="108" spans="1:7" x14ac:dyDescent="0.25">
      <c r="A108" t="s">
        <v>836</v>
      </c>
      <c r="B108" t="s">
        <v>504</v>
      </c>
      <c r="C108" t="s">
        <v>837</v>
      </c>
      <c r="D108" s="33">
        <v>4.0599999999999996</v>
      </c>
      <c r="E108" t="s">
        <v>2452</v>
      </c>
      <c r="F108" s="39">
        <v>0</v>
      </c>
      <c r="G108" s="39">
        <v>0</v>
      </c>
    </row>
    <row r="109" spans="1:7" x14ac:dyDescent="0.25">
      <c r="A109" t="s">
        <v>1383</v>
      </c>
      <c r="B109" t="s">
        <v>504</v>
      </c>
      <c r="C109" t="s">
        <v>1384</v>
      </c>
      <c r="D109" s="33">
        <v>4.91</v>
      </c>
      <c r="E109" t="s">
        <v>2453</v>
      </c>
      <c r="F109" s="39">
        <v>1.9864981035405</v>
      </c>
      <c r="G109" s="39">
        <v>72.179410582114002</v>
      </c>
    </row>
    <row r="110" spans="1:7" x14ac:dyDescent="0.25">
      <c r="A110" t="s">
        <v>1038</v>
      </c>
      <c r="B110" t="s">
        <v>504</v>
      </c>
      <c r="C110" t="s">
        <v>1039</v>
      </c>
      <c r="D110" s="33">
        <v>6.36</v>
      </c>
      <c r="E110" t="s">
        <v>1039</v>
      </c>
      <c r="F110" s="39">
        <v>0.42567816504134998</v>
      </c>
      <c r="G110" s="39">
        <v>15.467016553200001</v>
      </c>
    </row>
    <row r="111" spans="1:7" x14ac:dyDescent="0.25">
      <c r="A111" t="s">
        <v>1090</v>
      </c>
      <c r="B111" t="s">
        <v>504</v>
      </c>
      <c r="C111" t="s">
        <v>1091</v>
      </c>
      <c r="D111" s="33">
        <v>7.22</v>
      </c>
      <c r="E111" t="s">
        <v>1091</v>
      </c>
      <c r="F111" s="39">
        <v>10.641954126033999</v>
      </c>
      <c r="G111" s="39">
        <v>386.67541382999002</v>
      </c>
    </row>
    <row r="112" spans="1:7" x14ac:dyDescent="0.25">
      <c r="A112" t="s">
        <v>2009</v>
      </c>
      <c r="B112" t="s">
        <v>504</v>
      </c>
      <c r="C112" t="s">
        <v>2010</v>
      </c>
      <c r="D112" s="33">
        <v>5.2</v>
      </c>
      <c r="E112" t="s">
        <v>2454</v>
      </c>
      <c r="F112" s="39">
        <v>-9999999999</v>
      </c>
      <c r="G112" s="39">
        <v>-9999999999</v>
      </c>
    </row>
    <row r="113" spans="1:7" x14ac:dyDescent="0.25">
      <c r="A113" t="s">
        <v>720</v>
      </c>
      <c r="B113" t="s">
        <v>504</v>
      </c>
      <c r="C113" t="s">
        <v>721</v>
      </c>
      <c r="D113" s="33">
        <v>57.95</v>
      </c>
      <c r="E113" t="s">
        <v>2455</v>
      </c>
      <c r="F113" s="39">
        <v>37.984137433511997</v>
      </c>
      <c r="G113" s="39">
        <v>595.67272372272998</v>
      </c>
    </row>
    <row r="114" spans="1:7" x14ac:dyDescent="0.25">
      <c r="A114" t="s">
        <v>718</v>
      </c>
      <c r="B114" t="s">
        <v>504</v>
      </c>
      <c r="C114" t="s">
        <v>719</v>
      </c>
      <c r="D114" s="33">
        <v>4.17</v>
      </c>
      <c r="E114" t="s">
        <v>719</v>
      </c>
      <c r="F114" s="39">
        <v>1.2919774637249</v>
      </c>
      <c r="G114" s="39">
        <v>20.260976997372001</v>
      </c>
    </row>
    <row r="115" spans="1:7" x14ac:dyDescent="0.25">
      <c r="A115" t="s">
        <v>2456</v>
      </c>
      <c r="B115" t="s">
        <v>504</v>
      </c>
      <c r="C115" t="s">
        <v>2457</v>
      </c>
      <c r="D115" s="33">
        <v>51.91</v>
      </c>
      <c r="E115" t="s">
        <v>2457</v>
      </c>
      <c r="F115" s="39">
        <v>0</v>
      </c>
      <c r="G115" s="39">
        <v>0</v>
      </c>
    </row>
    <row r="116" spans="1:7" x14ac:dyDescent="0.25">
      <c r="A116" t="s">
        <v>680</v>
      </c>
      <c r="B116" t="s">
        <v>504</v>
      </c>
      <c r="C116" t="s">
        <v>681</v>
      </c>
      <c r="D116" s="33">
        <v>77.41</v>
      </c>
      <c r="E116" t="s">
        <v>681</v>
      </c>
      <c r="F116" s="39">
        <v>0</v>
      </c>
      <c r="G116" s="39">
        <v>0</v>
      </c>
    </row>
    <row r="117" spans="1:7" x14ac:dyDescent="0.25">
      <c r="A117" t="s">
        <v>676</v>
      </c>
      <c r="B117" t="s">
        <v>504</v>
      </c>
      <c r="C117" t="s">
        <v>677</v>
      </c>
      <c r="D117" s="33">
        <v>45.95</v>
      </c>
      <c r="E117" t="s">
        <v>677</v>
      </c>
      <c r="F117" s="39">
        <v>0</v>
      </c>
      <c r="G117" s="39">
        <v>0</v>
      </c>
    </row>
    <row r="118" spans="1:7" x14ac:dyDescent="0.25">
      <c r="A118" t="s">
        <v>1580</v>
      </c>
      <c r="B118" t="s">
        <v>504</v>
      </c>
      <c r="C118" t="s">
        <v>1581</v>
      </c>
      <c r="D118" s="33">
        <v>46.76</v>
      </c>
      <c r="E118" t="s">
        <v>1581</v>
      </c>
      <c r="F118" s="39">
        <v>0</v>
      </c>
      <c r="G118" s="39">
        <v>0</v>
      </c>
    </row>
    <row r="119" spans="1:7" x14ac:dyDescent="0.25">
      <c r="A119" t="s">
        <v>674</v>
      </c>
      <c r="B119" t="s">
        <v>504</v>
      </c>
      <c r="C119" t="s">
        <v>675</v>
      </c>
      <c r="D119" s="33">
        <v>121.25</v>
      </c>
      <c r="E119" t="s">
        <v>675</v>
      </c>
      <c r="F119" s="39">
        <v>0</v>
      </c>
      <c r="G119" s="39">
        <v>0</v>
      </c>
    </row>
    <row r="120" spans="1:7" x14ac:dyDescent="0.25">
      <c r="A120" t="s">
        <v>682</v>
      </c>
      <c r="B120" t="s">
        <v>504</v>
      </c>
      <c r="C120" t="s">
        <v>683</v>
      </c>
      <c r="D120" s="33">
        <v>71.16</v>
      </c>
      <c r="E120" t="s">
        <v>2458</v>
      </c>
      <c r="F120" s="39">
        <v>0</v>
      </c>
      <c r="G120" s="39">
        <v>0</v>
      </c>
    </row>
    <row r="121" spans="1:7" x14ac:dyDescent="0.25">
      <c r="A121" t="s">
        <v>2459</v>
      </c>
      <c r="B121" t="s">
        <v>504</v>
      </c>
      <c r="C121" t="s">
        <v>2460</v>
      </c>
      <c r="D121" s="33">
        <v>44.99</v>
      </c>
      <c r="E121" t="s">
        <v>2460</v>
      </c>
      <c r="F121" s="39">
        <v>0</v>
      </c>
      <c r="G121" s="39">
        <v>0</v>
      </c>
    </row>
    <row r="122" spans="1:7" x14ac:dyDescent="0.25">
      <c r="A122" t="s">
        <v>604</v>
      </c>
      <c r="B122" t="s">
        <v>504</v>
      </c>
      <c r="C122" t="s">
        <v>605</v>
      </c>
      <c r="D122" s="33">
        <v>56.47</v>
      </c>
      <c r="E122" t="s">
        <v>605</v>
      </c>
      <c r="F122" s="39">
        <v>0</v>
      </c>
      <c r="G122" s="39">
        <v>0</v>
      </c>
    </row>
    <row r="123" spans="1:7" x14ac:dyDescent="0.25">
      <c r="A123" t="s">
        <v>678</v>
      </c>
      <c r="B123" t="s">
        <v>504</v>
      </c>
      <c r="C123" t="s">
        <v>679</v>
      </c>
      <c r="D123" s="33">
        <v>10.58</v>
      </c>
      <c r="E123" t="s">
        <v>679</v>
      </c>
      <c r="F123" s="39">
        <v>0</v>
      </c>
      <c r="G123" s="39">
        <v>0</v>
      </c>
    </row>
    <row r="124" spans="1:7" x14ac:dyDescent="0.25">
      <c r="A124" s="25" t="s">
        <v>514</v>
      </c>
    </row>
    <row r="125" spans="1:7" x14ac:dyDescent="0.25">
      <c r="A125" t="s">
        <v>2326</v>
      </c>
      <c r="B125" t="s">
        <v>90</v>
      </c>
      <c r="C125" t="s">
        <v>2327</v>
      </c>
      <c r="D125" s="33">
        <v>186.13</v>
      </c>
      <c r="E125" t="s">
        <v>2461</v>
      </c>
      <c r="F125" s="39">
        <v>0</v>
      </c>
      <c r="G125" s="39">
        <v>0</v>
      </c>
    </row>
    <row r="126" spans="1:7" x14ac:dyDescent="0.25">
      <c r="A126" t="s">
        <v>521</v>
      </c>
      <c r="B126" t="s">
        <v>30</v>
      </c>
      <c r="C126" t="s">
        <v>522</v>
      </c>
      <c r="D126" s="33">
        <v>2.59</v>
      </c>
      <c r="E126" t="s">
        <v>522</v>
      </c>
      <c r="F126" s="39">
        <v>0.30971579999999999</v>
      </c>
      <c r="G126" s="39">
        <v>5.5641470999999996</v>
      </c>
    </row>
    <row r="127" spans="1:7" x14ac:dyDescent="0.25">
      <c r="A127" t="s">
        <v>1922</v>
      </c>
      <c r="B127" t="s">
        <v>879</v>
      </c>
      <c r="C127" t="s">
        <v>1923</v>
      </c>
      <c r="D127" s="33">
        <v>8.4499999999999993</v>
      </c>
      <c r="E127" t="s">
        <v>2462</v>
      </c>
      <c r="F127" s="39">
        <v>3.1228736908000001</v>
      </c>
      <c r="G127" s="39">
        <v>71.847350994899998</v>
      </c>
    </row>
    <row r="128" spans="1:7" x14ac:dyDescent="0.25">
      <c r="A128" t="s">
        <v>806</v>
      </c>
      <c r="B128" t="s">
        <v>30</v>
      </c>
      <c r="C128" t="s">
        <v>807</v>
      </c>
      <c r="D128" s="33">
        <v>20.79</v>
      </c>
      <c r="E128" t="s">
        <v>2463</v>
      </c>
      <c r="F128" s="39">
        <v>0</v>
      </c>
      <c r="G128" s="39">
        <v>0</v>
      </c>
    </row>
    <row r="129" spans="1:7" x14ac:dyDescent="0.25">
      <c r="A129" t="s">
        <v>738</v>
      </c>
      <c r="B129" t="s">
        <v>30</v>
      </c>
      <c r="C129" t="s">
        <v>739</v>
      </c>
      <c r="D129" s="33">
        <v>7.87</v>
      </c>
      <c r="E129" t="s">
        <v>2464</v>
      </c>
      <c r="F129" s="39">
        <v>9.3547448749999997</v>
      </c>
      <c r="G129" s="39">
        <v>149.38188965000001</v>
      </c>
    </row>
    <row r="130" spans="1:7" x14ac:dyDescent="0.25">
      <c r="A130" t="s">
        <v>1806</v>
      </c>
      <c r="B130" t="s">
        <v>30</v>
      </c>
      <c r="C130" t="s">
        <v>1807</v>
      </c>
      <c r="D130" s="33">
        <v>24.07</v>
      </c>
      <c r="E130" t="s">
        <v>2465</v>
      </c>
      <c r="F130" s="39">
        <v>7.0381198400000002</v>
      </c>
      <c r="G130" s="39">
        <v>97.034976159999999</v>
      </c>
    </row>
    <row r="131" spans="1:7" x14ac:dyDescent="0.25">
      <c r="A131" t="s">
        <v>517</v>
      </c>
      <c r="B131" t="s">
        <v>425</v>
      </c>
      <c r="C131" t="s">
        <v>518</v>
      </c>
      <c r="D131" s="33">
        <v>26.59</v>
      </c>
      <c r="E131" t="s">
        <v>2466</v>
      </c>
      <c r="F131" s="39">
        <v>6.6751880000000003</v>
      </c>
      <c r="G131" s="39">
        <v>103.65915409999999</v>
      </c>
    </row>
    <row r="132" spans="1:7" x14ac:dyDescent="0.25">
      <c r="A132" t="s">
        <v>531</v>
      </c>
      <c r="B132" t="s">
        <v>425</v>
      </c>
      <c r="C132" t="s">
        <v>532</v>
      </c>
      <c r="D132" s="33">
        <v>22.99</v>
      </c>
      <c r="E132" t="s">
        <v>2467</v>
      </c>
      <c r="F132" s="39">
        <v>5.3455684999999997</v>
      </c>
      <c r="G132" s="39">
        <v>85.361079799999999</v>
      </c>
    </row>
    <row r="133" spans="1:7" x14ac:dyDescent="0.25">
      <c r="A133" t="s">
        <v>1026</v>
      </c>
      <c r="B133" t="s">
        <v>425</v>
      </c>
      <c r="C133" t="s">
        <v>1027</v>
      </c>
      <c r="D133" s="33">
        <v>27.15</v>
      </c>
      <c r="E133" t="s">
        <v>2468</v>
      </c>
      <c r="F133" s="39">
        <v>0</v>
      </c>
      <c r="G133" s="39">
        <v>0</v>
      </c>
    </row>
    <row r="134" spans="1:7" x14ac:dyDescent="0.25">
      <c r="A134" t="s">
        <v>540</v>
      </c>
      <c r="B134" t="s">
        <v>425</v>
      </c>
      <c r="C134" t="s">
        <v>541</v>
      </c>
      <c r="D134" s="33">
        <v>26.86</v>
      </c>
      <c r="E134" t="s">
        <v>2469</v>
      </c>
      <c r="F134" s="39">
        <v>0</v>
      </c>
      <c r="G134" s="39">
        <v>0</v>
      </c>
    </row>
    <row r="135" spans="1:7" x14ac:dyDescent="0.25">
      <c r="A135" t="s">
        <v>1031</v>
      </c>
      <c r="B135" t="s">
        <v>425</v>
      </c>
      <c r="C135" t="s">
        <v>1032</v>
      </c>
      <c r="D135" s="33">
        <v>23.23</v>
      </c>
      <c r="E135" t="s">
        <v>2470</v>
      </c>
      <c r="F135" s="39">
        <v>0</v>
      </c>
      <c r="G135" s="39">
        <v>0</v>
      </c>
    </row>
    <row r="136" spans="1:7" x14ac:dyDescent="0.25">
      <c r="A136" t="s">
        <v>1666</v>
      </c>
      <c r="B136" t="s">
        <v>425</v>
      </c>
      <c r="C136" t="s">
        <v>1667</v>
      </c>
      <c r="D136" s="33">
        <v>27.42</v>
      </c>
      <c r="E136" t="s">
        <v>2471</v>
      </c>
      <c r="F136" s="39">
        <v>0</v>
      </c>
      <c r="G136" s="39">
        <v>0</v>
      </c>
    </row>
    <row r="137" spans="1:7" x14ac:dyDescent="0.25">
      <c r="A137" t="s">
        <v>1200</v>
      </c>
      <c r="B137" t="s">
        <v>425</v>
      </c>
      <c r="C137" t="s">
        <v>1201</v>
      </c>
      <c r="D137" s="33">
        <v>19.22</v>
      </c>
      <c r="E137" t="s">
        <v>2472</v>
      </c>
      <c r="F137" s="39">
        <v>5.3455684999999997</v>
      </c>
      <c r="G137" s="39">
        <v>85.361079799999999</v>
      </c>
    </row>
    <row r="138" spans="1:7" x14ac:dyDescent="0.25">
      <c r="A138" t="s">
        <v>533</v>
      </c>
      <c r="B138" t="s">
        <v>425</v>
      </c>
      <c r="C138" t="s">
        <v>534</v>
      </c>
      <c r="D138" s="33">
        <v>24.17</v>
      </c>
      <c r="E138" t="s">
        <v>2473</v>
      </c>
      <c r="F138" s="39">
        <v>5.3455684999999997</v>
      </c>
      <c r="G138" s="39">
        <v>85.361079799999999</v>
      </c>
    </row>
    <row r="139" spans="1:7" x14ac:dyDescent="0.25">
      <c r="A139" t="s">
        <v>519</v>
      </c>
      <c r="B139" t="s">
        <v>425</v>
      </c>
      <c r="C139" t="s">
        <v>520</v>
      </c>
      <c r="D139" s="33">
        <v>26.59</v>
      </c>
      <c r="E139" t="s">
        <v>2474</v>
      </c>
      <c r="F139" s="39">
        <v>5.3376872999999998</v>
      </c>
      <c r="G139" s="39">
        <v>85.327961999999999</v>
      </c>
    </row>
    <row r="140" spans="1:7" x14ac:dyDescent="0.25">
      <c r="A140" t="s">
        <v>1494</v>
      </c>
      <c r="B140" t="s">
        <v>425</v>
      </c>
      <c r="C140" t="s">
        <v>1495</v>
      </c>
      <c r="D140" s="33">
        <v>43.64</v>
      </c>
      <c r="E140" t="s">
        <v>2475</v>
      </c>
      <c r="F140" s="39">
        <v>5.3455684999999997</v>
      </c>
      <c r="G140" s="39">
        <v>85.361079799999999</v>
      </c>
    </row>
    <row r="141" spans="1:7" x14ac:dyDescent="0.25">
      <c r="A141" t="s">
        <v>1503</v>
      </c>
      <c r="B141" t="s">
        <v>425</v>
      </c>
      <c r="C141" t="s">
        <v>1504</v>
      </c>
      <c r="D141" s="33">
        <v>94.45</v>
      </c>
      <c r="E141" t="s">
        <v>2476</v>
      </c>
      <c r="F141" s="39">
        <v>5.3455684999999997</v>
      </c>
      <c r="G141" s="39">
        <v>85.361079799999999</v>
      </c>
    </row>
    <row r="142" spans="1:7" x14ac:dyDescent="0.25">
      <c r="A142" t="s">
        <v>2015</v>
      </c>
      <c r="B142" t="s">
        <v>425</v>
      </c>
      <c r="C142" t="s">
        <v>2016</v>
      </c>
      <c r="D142" s="33">
        <v>24.54</v>
      </c>
      <c r="E142" t="s">
        <v>2477</v>
      </c>
      <c r="F142" s="39">
        <v>5.3376872999999998</v>
      </c>
      <c r="G142" s="39">
        <v>85.327961999999999</v>
      </c>
    </row>
    <row r="143" spans="1:7" x14ac:dyDescent="0.25">
      <c r="A143" t="s">
        <v>548</v>
      </c>
      <c r="B143" t="s">
        <v>425</v>
      </c>
      <c r="C143" t="s">
        <v>549</v>
      </c>
      <c r="D143" s="33">
        <v>25.94</v>
      </c>
      <c r="E143" t="s">
        <v>2478</v>
      </c>
      <c r="F143" s="39">
        <v>5.3455684999999997</v>
      </c>
      <c r="G143" s="39">
        <v>85.361079799999999</v>
      </c>
    </row>
    <row r="144" spans="1:7" x14ac:dyDescent="0.25">
      <c r="A144" t="s">
        <v>1080</v>
      </c>
      <c r="B144" t="s">
        <v>30</v>
      </c>
      <c r="C144" t="s">
        <v>1081</v>
      </c>
      <c r="D144" s="33">
        <v>18.18</v>
      </c>
      <c r="E144" t="s">
        <v>2479</v>
      </c>
      <c r="F144" s="39">
        <v>0</v>
      </c>
      <c r="G144" s="39">
        <v>0</v>
      </c>
    </row>
    <row r="145" spans="1:7" x14ac:dyDescent="0.25">
      <c r="A145" t="s">
        <v>972</v>
      </c>
      <c r="B145" t="s">
        <v>551</v>
      </c>
      <c r="C145" t="s">
        <v>973</v>
      </c>
      <c r="D145" s="33">
        <v>0.56000000000000005</v>
      </c>
      <c r="E145" t="s">
        <v>2480</v>
      </c>
      <c r="F145" s="39">
        <v>0.77385187025000002</v>
      </c>
      <c r="G145" s="39">
        <v>3.1416795569999998</v>
      </c>
    </row>
    <row r="146" spans="1:7" x14ac:dyDescent="0.25">
      <c r="A146" t="s">
        <v>977</v>
      </c>
      <c r="B146" t="s">
        <v>551</v>
      </c>
      <c r="C146" t="s">
        <v>978</v>
      </c>
      <c r="D146" s="33">
        <v>1.48</v>
      </c>
      <c r="E146" t="s">
        <v>2481</v>
      </c>
      <c r="F146" s="39">
        <v>0.77385187025000002</v>
      </c>
      <c r="G146" s="39">
        <v>3.1416795569999998</v>
      </c>
    </row>
    <row r="147" spans="1:7" x14ac:dyDescent="0.25">
      <c r="A147" t="s">
        <v>1800</v>
      </c>
      <c r="B147" t="s">
        <v>551</v>
      </c>
      <c r="C147" t="s">
        <v>1801</v>
      </c>
      <c r="D147" s="33">
        <v>0.47</v>
      </c>
      <c r="E147" t="s">
        <v>2482</v>
      </c>
      <c r="F147" s="39">
        <v>0.77385187025000002</v>
      </c>
      <c r="G147" s="39">
        <v>3.1416795569999998</v>
      </c>
    </row>
    <row r="148" spans="1:7" x14ac:dyDescent="0.25">
      <c r="A148" t="s">
        <v>550</v>
      </c>
      <c r="B148" t="s">
        <v>551</v>
      </c>
      <c r="C148" t="s">
        <v>552</v>
      </c>
      <c r="D148" s="33">
        <v>0.34</v>
      </c>
      <c r="E148" t="s">
        <v>2483</v>
      </c>
      <c r="F148" s="39">
        <v>0.99636083180000001</v>
      </c>
      <c r="G148" s="39">
        <v>5.5935128875000002</v>
      </c>
    </row>
    <row r="149" spans="1:7" x14ac:dyDescent="0.25">
      <c r="A149" t="s">
        <v>1754</v>
      </c>
      <c r="B149" t="s">
        <v>425</v>
      </c>
      <c r="C149" t="s">
        <v>1755</v>
      </c>
      <c r="D149" s="33">
        <v>260.77</v>
      </c>
      <c r="E149" t="s">
        <v>2484</v>
      </c>
      <c r="F149" s="39">
        <v>859.58756389999996</v>
      </c>
      <c r="G149" s="39">
        <v>3487.2100418999999</v>
      </c>
    </row>
    <row r="150" spans="1:7" x14ac:dyDescent="0.25">
      <c r="A150" t="s">
        <v>515</v>
      </c>
      <c r="B150" t="s">
        <v>425</v>
      </c>
      <c r="C150" t="s">
        <v>516</v>
      </c>
      <c r="D150" s="33">
        <v>168.82</v>
      </c>
      <c r="E150" t="s">
        <v>2485</v>
      </c>
      <c r="F150" s="39">
        <v>859.58756389999996</v>
      </c>
      <c r="G150" s="39">
        <v>3487.2100418999999</v>
      </c>
    </row>
    <row r="151" spans="1:7" x14ac:dyDescent="0.25">
      <c r="A151" t="s">
        <v>1704</v>
      </c>
      <c r="B151" t="s">
        <v>551</v>
      </c>
      <c r="C151" t="s">
        <v>1705</v>
      </c>
      <c r="D151" s="33">
        <v>0.16</v>
      </c>
      <c r="E151" t="s">
        <v>2486</v>
      </c>
      <c r="F151" s="39">
        <v>0.85958756390000002</v>
      </c>
      <c r="G151" s="39">
        <v>3.4872100419000001</v>
      </c>
    </row>
    <row r="152" spans="1:7" x14ac:dyDescent="0.25">
      <c r="A152" t="s">
        <v>886</v>
      </c>
      <c r="B152" t="s">
        <v>870</v>
      </c>
      <c r="C152" t="s">
        <v>887</v>
      </c>
      <c r="D152" s="33">
        <v>124.54</v>
      </c>
      <c r="E152" t="s">
        <v>2487</v>
      </c>
      <c r="F152" s="39">
        <v>0</v>
      </c>
      <c r="G152" s="39">
        <v>0</v>
      </c>
    </row>
    <row r="153" spans="1:7" x14ac:dyDescent="0.25">
      <c r="A153" t="s">
        <v>818</v>
      </c>
      <c r="B153" t="s">
        <v>30</v>
      </c>
      <c r="C153" t="s">
        <v>819</v>
      </c>
      <c r="D153" s="33">
        <v>117.19</v>
      </c>
      <c r="E153" t="s">
        <v>2488</v>
      </c>
      <c r="F153" s="39">
        <v>0</v>
      </c>
      <c r="G153" s="39">
        <v>0</v>
      </c>
    </row>
    <row r="154" spans="1:7" x14ac:dyDescent="0.25">
      <c r="A154" t="s">
        <v>811</v>
      </c>
      <c r="B154" t="s">
        <v>30</v>
      </c>
      <c r="C154" t="s">
        <v>812</v>
      </c>
      <c r="D154" s="33">
        <v>115.98</v>
      </c>
      <c r="E154" t="s">
        <v>2489</v>
      </c>
      <c r="F154" s="39">
        <v>0</v>
      </c>
      <c r="G154" s="39">
        <v>0</v>
      </c>
    </row>
    <row r="155" spans="1:7" x14ac:dyDescent="0.25">
      <c r="A155" t="s">
        <v>1040</v>
      </c>
      <c r="B155" t="s">
        <v>30</v>
      </c>
      <c r="C155" t="s">
        <v>1041</v>
      </c>
      <c r="D155" s="33">
        <v>116.17</v>
      </c>
      <c r="E155" t="s">
        <v>2490</v>
      </c>
      <c r="F155" s="39">
        <v>0</v>
      </c>
      <c r="G155" s="39">
        <v>0</v>
      </c>
    </row>
    <row r="156" spans="1:7" x14ac:dyDescent="0.25">
      <c r="A156" t="s">
        <v>1059</v>
      </c>
      <c r="B156" t="s">
        <v>30</v>
      </c>
      <c r="C156" t="s">
        <v>1060</v>
      </c>
      <c r="D156" s="33">
        <v>88.74</v>
      </c>
      <c r="E156" t="s">
        <v>2491</v>
      </c>
      <c r="F156" s="39">
        <v>141.06748730709</v>
      </c>
      <c r="G156" s="39">
        <v>716.83020980114998</v>
      </c>
    </row>
    <row r="157" spans="1:7" x14ac:dyDescent="0.25">
      <c r="A157" t="s">
        <v>1981</v>
      </c>
      <c r="B157" t="s">
        <v>30</v>
      </c>
      <c r="C157" t="s">
        <v>1982</v>
      </c>
      <c r="D157" s="33">
        <v>110.03</v>
      </c>
      <c r="E157" t="s">
        <v>2492</v>
      </c>
      <c r="F157" s="39">
        <v>113.41769725822</v>
      </c>
      <c r="G157" s="39">
        <v>640.21088331198996</v>
      </c>
    </row>
    <row r="158" spans="1:7" x14ac:dyDescent="0.25">
      <c r="A158" t="s">
        <v>799</v>
      </c>
      <c r="B158" t="s">
        <v>30</v>
      </c>
      <c r="C158" t="s">
        <v>800</v>
      </c>
      <c r="D158" s="33">
        <v>114.57</v>
      </c>
      <c r="E158" t="s">
        <v>2493</v>
      </c>
      <c r="F158" s="39">
        <v>0</v>
      </c>
      <c r="G158" s="39">
        <v>0</v>
      </c>
    </row>
    <row r="159" spans="1:7" x14ac:dyDescent="0.25">
      <c r="A159" t="s">
        <v>850</v>
      </c>
      <c r="B159" t="s">
        <v>30</v>
      </c>
      <c r="C159" t="s">
        <v>851</v>
      </c>
      <c r="D159" s="33">
        <v>114.85</v>
      </c>
      <c r="E159" t="s">
        <v>2494</v>
      </c>
      <c r="F159" s="39">
        <v>0</v>
      </c>
      <c r="G159" s="39">
        <v>0</v>
      </c>
    </row>
    <row r="160" spans="1:7" x14ac:dyDescent="0.25">
      <c r="A160" t="s">
        <v>1045</v>
      </c>
      <c r="B160" t="s">
        <v>30</v>
      </c>
      <c r="C160" t="s">
        <v>1046</v>
      </c>
      <c r="D160" s="33">
        <v>104.38</v>
      </c>
      <c r="E160" t="s">
        <v>2495</v>
      </c>
      <c r="F160" s="39">
        <v>0</v>
      </c>
      <c r="G160" s="39">
        <v>0</v>
      </c>
    </row>
    <row r="161" spans="1:7" x14ac:dyDescent="0.25">
      <c r="A161" t="s">
        <v>1092</v>
      </c>
      <c r="B161" t="s">
        <v>30</v>
      </c>
      <c r="C161" t="s">
        <v>1093</v>
      </c>
      <c r="D161" s="33">
        <v>140.63999999999999</v>
      </c>
      <c r="E161" t="s">
        <v>2496</v>
      </c>
      <c r="F161" s="39">
        <v>0</v>
      </c>
      <c r="G161" s="39">
        <v>0</v>
      </c>
    </row>
    <row r="162" spans="1:7" x14ac:dyDescent="0.25">
      <c r="A162" t="s">
        <v>1810</v>
      </c>
      <c r="B162" t="s">
        <v>30</v>
      </c>
      <c r="C162" t="s">
        <v>1811</v>
      </c>
      <c r="D162" s="33">
        <v>96.07</v>
      </c>
      <c r="E162" t="s">
        <v>2497</v>
      </c>
      <c r="F162" s="39">
        <v>99.166289431999999</v>
      </c>
      <c r="G162" s="39">
        <v>418.89058795199998</v>
      </c>
    </row>
    <row r="163" spans="1:7" x14ac:dyDescent="0.25">
      <c r="A163" t="s">
        <v>2174</v>
      </c>
      <c r="B163" t="s">
        <v>30</v>
      </c>
      <c r="C163" t="s">
        <v>2175</v>
      </c>
      <c r="D163" s="33">
        <v>101.47</v>
      </c>
      <c r="E163" t="s">
        <v>2498</v>
      </c>
      <c r="F163" s="39">
        <v>189.50471911398</v>
      </c>
      <c r="G163" s="39">
        <v>882.55549648192004</v>
      </c>
    </row>
    <row r="164" spans="1:7" x14ac:dyDescent="0.25">
      <c r="A164" t="s">
        <v>1694</v>
      </c>
      <c r="B164" t="s">
        <v>30</v>
      </c>
      <c r="C164" t="s">
        <v>1695</v>
      </c>
      <c r="D164" s="33">
        <v>118.12</v>
      </c>
      <c r="E164" t="s">
        <v>2499</v>
      </c>
      <c r="F164" s="39">
        <v>-9999999999</v>
      </c>
      <c r="G164" s="39">
        <v>-9999999999</v>
      </c>
    </row>
    <row r="165" spans="1:7" x14ac:dyDescent="0.25">
      <c r="A165" t="s">
        <v>1844</v>
      </c>
      <c r="B165" t="s">
        <v>30</v>
      </c>
      <c r="C165" t="s">
        <v>1845</v>
      </c>
      <c r="D165" s="33">
        <v>107.42</v>
      </c>
      <c r="E165" t="s">
        <v>2500</v>
      </c>
      <c r="F165" s="39">
        <v>255.2568300845</v>
      </c>
      <c r="G165" s="39">
        <v>1128.6862346057001</v>
      </c>
    </row>
    <row r="166" spans="1:7" x14ac:dyDescent="0.25">
      <c r="A166" t="s">
        <v>843</v>
      </c>
      <c r="B166" t="s">
        <v>30</v>
      </c>
      <c r="C166" t="s">
        <v>844</v>
      </c>
      <c r="D166" s="33">
        <v>111.46</v>
      </c>
      <c r="E166" t="s">
        <v>2501</v>
      </c>
      <c r="F166" s="39">
        <v>255.2568300845</v>
      </c>
      <c r="G166" s="39">
        <v>1128.6862346057001</v>
      </c>
    </row>
    <row r="167" spans="1:7" x14ac:dyDescent="0.25">
      <c r="A167" t="s">
        <v>1116</v>
      </c>
      <c r="B167" t="s">
        <v>30</v>
      </c>
      <c r="C167" t="s">
        <v>1117</v>
      </c>
      <c r="D167" s="33">
        <v>118.58</v>
      </c>
      <c r="E167" t="s">
        <v>2502</v>
      </c>
      <c r="F167" s="39">
        <v>277.38204101935003</v>
      </c>
      <c r="G167" s="39">
        <v>1214.0394547034</v>
      </c>
    </row>
    <row r="168" spans="1:7" x14ac:dyDescent="0.25">
      <c r="A168" t="s">
        <v>1824</v>
      </c>
      <c r="B168" t="s">
        <v>30</v>
      </c>
      <c r="C168" t="s">
        <v>1825</v>
      </c>
      <c r="D168" s="33">
        <v>98.58</v>
      </c>
      <c r="E168" t="s">
        <v>2503</v>
      </c>
      <c r="F168" s="39">
        <v>-9999999999</v>
      </c>
      <c r="G168" s="39">
        <v>-9999999999</v>
      </c>
    </row>
    <row r="169" spans="1:7" x14ac:dyDescent="0.25">
      <c r="A169" t="s">
        <v>1855</v>
      </c>
      <c r="B169" t="s">
        <v>30</v>
      </c>
      <c r="C169" t="s">
        <v>1856</v>
      </c>
      <c r="D169" s="33">
        <v>121.08</v>
      </c>
      <c r="E169" t="s">
        <v>2504</v>
      </c>
      <c r="F169" s="39">
        <v>299.5418920546</v>
      </c>
      <c r="G169" s="39">
        <v>1299.9442815643999</v>
      </c>
    </row>
    <row r="170" spans="1:7" x14ac:dyDescent="0.25">
      <c r="A170" t="s">
        <v>1828</v>
      </c>
      <c r="B170" t="s">
        <v>551</v>
      </c>
      <c r="C170" t="s">
        <v>1829</v>
      </c>
      <c r="D170" s="33">
        <v>0.15</v>
      </c>
      <c r="E170" t="s">
        <v>2505</v>
      </c>
      <c r="F170" s="39">
        <v>0</v>
      </c>
      <c r="G170" s="39">
        <v>0</v>
      </c>
    </row>
    <row r="171" spans="1:7" x14ac:dyDescent="0.25">
      <c r="A171" t="s">
        <v>1050</v>
      </c>
      <c r="B171" t="s">
        <v>425</v>
      </c>
      <c r="C171" t="s">
        <v>1051</v>
      </c>
      <c r="D171" s="33">
        <v>62.34</v>
      </c>
      <c r="E171" t="s">
        <v>2506</v>
      </c>
      <c r="F171" s="39">
        <v>116.397027902</v>
      </c>
      <c r="G171" s="39">
        <v>527.60144487299999</v>
      </c>
    </row>
    <row r="172" spans="1:7" x14ac:dyDescent="0.25">
      <c r="A172" t="s">
        <v>1832</v>
      </c>
      <c r="B172" t="s">
        <v>425</v>
      </c>
      <c r="C172" t="s">
        <v>1833</v>
      </c>
      <c r="D172" s="33">
        <v>45.17</v>
      </c>
      <c r="E172" t="s">
        <v>2507</v>
      </c>
      <c r="F172" s="39">
        <v>69.078447135999994</v>
      </c>
      <c r="G172" s="39">
        <v>346.07360987700002</v>
      </c>
    </row>
    <row r="173" spans="1:7" x14ac:dyDescent="0.25">
      <c r="A173" t="s">
        <v>1061</v>
      </c>
      <c r="B173" t="s">
        <v>425</v>
      </c>
      <c r="C173" t="s">
        <v>1062</v>
      </c>
      <c r="D173" s="33">
        <v>64.06</v>
      </c>
      <c r="E173" t="s">
        <v>2508</v>
      </c>
      <c r="F173" s="39">
        <v>146.29549774099999</v>
      </c>
      <c r="G173" s="39">
        <v>646.66615854650001</v>
      </c>
    </row>
    <row r="174" spans="1:7" x14ac:dyDescent="0.25">
      <c r="A174" t="s">
        <v>1850</v>
      </c>
      <c r="B174" t="s">
        <v>879</v>
      </c>
      <c r="C174" t="s">
        <v>1851</v>
      </c>
      <c r="D174" s="33">
        <v>5.15</v>
      </c>
      <c r="E174" t="s">
        <v>2509</v>
      </c>
      <c r="F174" s="39">
        <v>0.4579580325</v>
      </c>
      <c r="G174" s="39">
        <v>5.5737226466000003</v>
      </c>
    </row>
    <row r="175" spans="1:7" x14ac:dyDescent="0.25">
      <c r="A175" t="s">
        <v>946</v>
      </c>
      <c r="B175" t="s">
        <v>551</v>
      </c>
      <c r="C175" t="s">
        <v>947</v>
      </c>
      <c r="D175" s="33">
        <v>2.62</v>
      </c>
      <c r="E175" t="s">
        <v>2510</v>
      </c>
      <c r="F175" s="39">
        <v>0</v>
      </c>
      <c r="G175" s="39">
        <v>0</v>
      </c>
    </row>
    <row r="176" spans="1:7" x14ac:dyDescent="0.25">
      <c r="A176" t="s">
        <v>968</v>
      </c>
      <c r="B176" t="s">
        <v>551</v>
      </c>
      <c r="C176" t="s">
        <v>969</v>
      </c>
      <c r="D176" s="33">
        <v>0.44</v>
      </c>
      <c r="E176" t="s">
        <v>2511</v>
      </c>
      <c r="F176" s="39">
        <v>0.88203701500999998</v>
      </c>
      <c r="G176" s="39">
        <v>17.010103067145</v>
      </c>
    </row>
    <row r="177" spans="1:7" x14ac:dyDescent="0.25">
      <c r="A177" t="s">
        <v>1762</v>
      </c>
      <c r="B177" t="s">
        <v>551</v>
      </c>
      <c r="C177" t="s">
        <v>1763</v>
      </c>
      <c r="D177" s="33">
        <v>0.83</v>
      </c>
      <c r="E177" t="s">
        <v>2512</v>
      </c>
      <c r="F177" s="39">
        <v>0.88203701500999998</v>
      </c>
      <c r="G177" s="39">
        <v>17.010103067145</v>
      </c>
    </row>
    <row r="178" spans="1:7" x14ac:dyDescent="0.25">
      <c r="A178" t="s">
        <v>979</v>
      </c>
      <c r="B178" t="s">
        <v>551</v>
      </c>
      <c r="C178" t="s">
        <v>980</v>
      </c>
      <c r="D178" s="33">
        <v>1.05</v>
      </c>
      <c r="E178" t="s">
        <v>2513</v>
      </c>
      <c r="F178" s="39">
        <v>0.88203701500999998</v>
      </c>
      <c r="G178" s="39">
        <v>17.010103067145</v>
      </c>
    </row>
    <row r="179" spans="1:7" x14ac:dyDescent="0.25">
      <c r="A179" t="s">
        <v>1014</v>
      </c>
      <c r="B179" t="s">
        <v>90</v>
      </c>
      <c r="C179" t="s">
        <v>1015</v>
      </c>
      <c r="D179" s="33">
        <v>0.27</v>
      </c>
      <c r="E179" t="s">
        <v>2514</v>
      </c>
      <c r="F179" s="39">
        <v>1.1006890808E-2</v>
      </c>
      <c r="G179" s="39">
        <v>0.15990358786200001</v>
      </c>
    </row>
    <row r="180" spans="1:7" x14ac:dyDescent="0.25">
      <c r="A180" t="s">
        <v>1928</v>
      </c>
      <c r="B180" t="s">
        <v>870</v>
      </c>
      <c r="C180" t="s">
        <v>1929</v>
      </c>
      <c r="D180" s="33">
        <v>249.21</v>
      </c>
      <c r="E180" t="s">
        <v>2515</v>
      </c>
      <c r="F180" s="39">
        <v>0</v>
      </c>
      <c r="G180" s="39">
        <v>0</v>
      </c>
    </row>
    <row r="181" spans="1:7" x14ac:dyDescent="0.25">
      <c r="A181" t="s">
        <v>872</v>
      </c>
      <c r="B181" t="s">
        <v>551</v>
      </c>
      <c r="C181" t="s">
        <v>873</v>
      </c>
      <c r="D181" s="33">
        <v>2.17</v>
      </c>
      <c r="E181" t="s">
        <v>873</v>
      </c>
      <c r="F181" s="39">
        <v>0.55034454040000003</v>
      </c>
      <c r="G181" s="39">
        <v>7.9951793930999999</v>
      </c>
    </row>
    <row r="182" spans="1:7" x14ac:dyDescent="0.25">
      <c r="A182" t="s">
        <v>574</v>
      </c>
      <c r="B182" t="s">
        <v>551</v>
      </c>
      <c r="C182" t="s">
        <v>575</v>
      </c>
      <c r="D182" s="33">
        <v>2.2200000000000002</v>
      </c>
      <c r="E182" t="s">
        <v>2516</v>
      </c>
      <c r="F182" s="39">
        <v>0.56309601760000005</v>
      </c>
      <c r="G182" s="39">
        <v>8.2280284904999998</v>
      </c>
    </row>
    <row r="183" spans="1:7" x14ac:dyDescent="0.25">
      <c r="A183" t="s">
        <v>1932</v>
      </c>
      <c r="B183" t="s">
        <v>90</v>
      </c>
      <c r="C183" t="s">
        <v>1933</v>
      </c>
      <c r="D183" s="33">
        <v>0.2</v>
      </c>
      <c r="E183" t="s">
        <v>2517</v>
      </c>
      <c r="F183" s="39">
        <v>0</v>
      </c>
      <c r="G183" s="39">
        <v>0</v>
      </c>
    </row>
    <row r="184" spans="1:7" x14ac:dyDescent="0.25">
      <c r="A184" t="s">
        <v>911</v>
      </c>
      <c r="B184" t="s">
        <v>90</v>
      </c>
      <c r="C184" t="s">
        <v>912</v>
      </c>
      <c r="D184" s="33">
        <v>0.34</v>
      </c>
      <c r="E184" t="s">
        <v>2518</v>
      </c>
      <c r="F184" s="39">
        <v>5.2706462125999998E-2</v>
      </c>
      <c r="G184" s="39">
        <v>0.84370416381360003</v>
      </c>
    </row>
    <row r="185" spans="1:7" x14ac:dyDescent="0.25">
      <c r="A185" t="s">
        <v>909</v>
      </c>
      <c r="B185" t="s">
        <v>870</v>
      </c>
      <c r="C185" t="s">
        <v>910</v>
      </c>
      <c r="D185" s="33">
        <v>6.08</v>
      </c>
      <c r="E185" t="s">
        <v>2519</v>
      </c>
      <c r="F185" s="39">
        <v>0.38524117827999999</v>
      </c>
      <c r="G185" s="39">
        <v>5.59662557517</v>
      </c>
    </row>
    <row r="186" spans="1:7" x14ac:dyDescent="0.25">
      <c r="A186" t="s">
        <v>907</v>
      </c>
      <c r="B186" t="s">
        <v>870</v>
      </c>
      <c r="C186" t="s">
        <v>908</v>
      </c>
      <c r="D186" s="33">
        <v>16.48</v>
      </c>
      <c r="E186" t="s">
        <v>2520</v>
      </c>
      <c r="F186" s="39">
        <v>0.38524117827999999</v>
      </c>
      <c r="G186" s="39">
        <v>5.59662557517</v>
      </c>
    </row>
    <row r="187" spans="1:7" x14ac:dyDescent="0.25">
      <c r="A187" t="s">
        <v>572</v>
      </c>
      <c r="B187" t="s">
        <v>551</v>
      </c>
      <c r="C187" t="s">
        <v>573</v>
      </c>
      <c r="D187" s="33">
        <v>1.2</v>
      </c>
      <c r="E187" t="s">
        <v>2521</v>
      </c>
      <c r="F187" s="39">
        <v>0</v>
      </c>
      <c r="G187" s="39">
        <v>0</v>
      </c>
    </row>
    <row r="188" spans="1:7" x14ac:dyDescent="0.25">
      <c r="A188" t="s">
        <v>579</v>
      </c>
      <c r="B188" t="s">
        <v>551</v>
      </c>
      <c r="C188" t="s">
        <v>580</v>
      </c>
      <c r="D188" s="33">
        <v>1.22</v>
      </c>
      <c r="E188" t="s">
        <v>2522</v>
      </c>
      <c r="F188" s="39">
        <v>0</v>
      </c>
      <c r="G188" s="39">
        <v>0</v>
      </c>
    </row>
    <row r="189" spans="1:7" x14ac:dyDescent="0.25">
      <c r="A189" t="s">
        <v>1094</v>
      </c>
      <c r="B189" t="s">
        <v>17</v>
      </c>
      <c r="C189" t="s">
        <v>1095</v>
      </c>
      <c r="D189" s="33">
        <v>1.84</v>
      </c>
      <c r="E189" t="s">
        <v>2523</v>
      </c>
      <c r="F189" s="39">
        <v>6.1075597066861997E-2</v>
      </c>
      <c r="G189" s="39">
        <v>0.88728118341164997</v>
      </c>
    </row>
    <row r="190" spans="1:7" x14ac:dyDescent="0.25">
      <c r="A190" t="s">
        <v>1128</v>
      </c>
      <c r="B190" t="s">
        <v>17</v>
      </c>
      <c r="C190" t="s">
        <v>1129</v>
      </c>
      <c r="D190" s="33">
        <v>3.15</v>
      </c>
      <c r="E190" t="s">
        <v>2524</v>
      </c>
      <c r="F190" s="39">
        <v>0</v>
      </c>
      <c r="G190" s="39">
        <v>0</v>
      </c>
    </row>
    <row r="191" spans="1:7" x14ac:dyDescent="0.25">
      <c r="A191" t="s">
        <v>1867</v>
      </c>
      <c r="B191" t="s">
        <v>17</v>
      </c>
      <c r="C191" t="s">
        <v>1868</v>
      </c>
      <c r="D191" s="33">
        <v>1.66</v>
      </c>
      <c r="E191" t="s">
        <v>2525</v>
      </c>
      <c r="F191" s="39">
        <v>0.16965443629683999</v>
      </c>
      <c r="G191" s="39">
        <v>2.4646699539212</v>
      </c>
    </row>
    <row r="192" spans="1:7" x14ac:dyDescent="0.25">
      <c r="A192" t="s">
        <v>855</v>
      </c>
      <c r="B192" t="s">
        <v>17</v>
      </c>
      <c r="C192" t="s">
        <v>856</v>
      </c>
      <c r="D192" s="33">
        <v>2.67</v>
      </c>
      <c r="E192" t="s">
        <v>2526</v>
      </c>
      <c r="F192" s="39">
        <v>0.24430238826744999</v>
      </c>
      <c r="G192" s="39">
        <v>3.5491247336465999</v>
      </c>
    </row>
    <row r="193" spans="1:7" x14ac:dyDescent="0.25">
      <c r="A193" t="s">
        <v>933</v>
      </c>
      <c r="B193" t="s">
        <v>17</v>
      </c>
      <c r="C193" t="s">
        <v>934</v>
      </c>
      <c r="D193" s="33">
        <v>10.07</v>
      </c>
      <c r="E193" t="s">
        <v>2527</v>
      </c>
      <c r="F193" s="39">
        <v>0</v>
      </c>
      <c r="G193" s="39">
        <v>0</v>
      </c>
    </row>
    <row r="194" spans="1:7" x14ac:dyDescent="0.25">
      <c r="A194" t="s">
        <v>931</v>
      </c>
      <c r="B194" t="s">
        <v>17</v>
      </c>
      <c r="C194" t="s">
        <v>932</v>
      </c>
      <c r="D194" s="33">
        <v>9.81</v>
      </c>
      <c r="E194" t="s">
        <v>2528</v>
      </c>
      <c r="F194" s="39">
        <v>0</v>
      </c>
      <c r="G194" s="39">
        <v>0</v>
      </c>
    </row>
    <row r="195" spans="1:7" x14ac:dyDescent="0.25">
      <c r="A195" t="s">
        <v>921</v>
      </c>
      <c r="B195" t="s">
        <v>17</v>
      </c>
      <c r="C195" t="s">
        <v>922</v>
      </c>
      <c r="D195" s="33">
        <v>9.15</v>
      </c>
      <c r="E195" t="s">
        <v>2529</v>
      </c>
      <c r="F195" s="39">
        <v>1.5233937394374999</v>
      </c>
      <c r="G195" s="39">
        <v>25.052957174187</v>
      </c>
    </row>
    <row r="196" spans="1:7" x14ac:dyDescent="0.25">
      <c r="A196" t="s">
        <v>1734</v>
      </c>
      <c r="B196" t="s">
        <v>17</v>
      </c>
      <c r="C196" t="s">
        <v>1735</v>
      </c>
      <c r="D196" s="33">
        <v>4.71</v>
      </c>
      <c r="E196" t="s">
        <v>2530</v>
      </c>
      <c r="F196" s="39">
        <v>1.5233937394374999</v>
      </c>
      <c r="G196" s="39">
        <v>25.052957174187</v>
      </c>
    </row>
    <row r="197" spans="1:7" x14ac:dyDescent="0.25">
      <c r="A197" t="s">
        <v>993</v>
      </c>
      <c r="B197" t="s">
        <v>17</v>
      </c>
      <c r="C197" t="s">
        <v>994</v>
      </c>
      <c r="D197" s="33">
        <v>36.19</v>
      </c>
      <c r="E197" t="s">
        <v>2531</v>
      </c>
      <c r="F197" s="39">
        <v>-9999999999</v>
      </c>
      <c r="G197" s="39">
        <v>-9999999999</v>
      </c>
    </row>
    <row r="198" spans="1:7" x14ac:dyDescent="0.25">
      <c r="A198" t="s">
        <v>1012</v>
      </c>
      <c r="B198" t="s">
        <v>17</v>
      </c>
      <c r="C198" t="s">
        <v>1013</v>
      </c>
      <c r="D198" s="33">
        <v>15.57</v>
      </c>
      <c r="E198" t="s">
        <v>2532</v>
      </c>
      <c r="F198" s="39">
        <v>2.4765504317999998</v>
      </c>
      <c r="G198" s="39">
        <v>35.978307268949997</v>
      </c>
    </row>
    <row r="199" spans="1:7" x14ac:dyDescent="0.25">
      <c r="A199" t="s">
        <v>1698</v>
      </c>
      <c r="B199" t="s">
        <v>17</v>
      </c>
      <c r="C199" t="s">
        <v>1699</v>
      </c>
      <c r="D199" s="33">
        <v>15.11</v>
      </c>
      <c r="E199" t="s">
        <v>2533</v>
      </c>
      <c r="F199" s="39">
        <v>5.7786176742000004</v>
      </c>
      <c r="G199" s="39">
        <v>83.949383627550006</v>
      </c>
    </row>
    <row r="200" spans="1:7" x14ac:dyDescent="0.25">
      <c r="A200" t="s">
        <v>897</v>
      </c>
      <c r="B200" t="s">
        <v>17</v>
      </c>
      <c r="C200" t="s">
        <v>898</v>
      </c>
      <c r="D200" s="33">
        <v>153.24</v>
      </c>
      <c r="E200" t="s">
        <v>2534</v>
      </c>
      <c r="F200" s="39">
        <v>40.192940718609997</v>
      </c>
      <c r="G200" s="39">
        <v>550.53099681702997</v>
      </c>
    </row>
    <row r="201" spans="1:7" x14ac:dyDescent="0.25">
      <c r="A201" t="s">
        <v>874</v>
      </c>
      <c r="B201" t="s">
        <v>14</v>
      </c>
      <c r="C201" t="s">
        <v>875</v>
      </c>
      <c r="D201" s="33">
        <v>0.54</v>
      </c>
      <c r="E201" t="s">
        <v>2535</v>
      </c>
      <c r="F201" s="39">
        <v>9.9793425320427995E-2</v>
      </c>
      <c r="G201" s="39">
        <v>1.6378759731060999</v>
      </c>
    </row>
    <row r="202" spans="1:7" x14ac:dyDescent="0.25">
      <c r="A202" t="s">
        <v>881</v>
      </c>
      <c r="B202" t="s">
        <v>30</v>
      </c>
      <c r="C202" t="s">
        <v>882</v>
      </c>
      <c r="D202" s="33">
        <v>473.2</v>
      </c>
      <c r="E202" t="s">
        <v>2536</v>
      </c>
      <c r="F202" s="39">
        <v>71.281018086019998</v>
      </c>
      <c r="G202" s="39">
        <v>1169.9114093615001</v>
      </c>
    </row>
    <row r="203" spans="1:7" x14ac:dyDescent="0.25">
      <c r="A203" t="s">
        <v>869</v>
      </c>
      <c r="B203" t="s">
        <v>870</v>
      </c>
      <c r="C203" t="s">
        <v>871</v>
      </c>
      <c r="D203" s="33">
        <v>14.41</v>
      </c>
      <c r="E203" t="s">
        <v>2537</v>
      </c>
      <c r="F203" s="39">
        <v>4.4027563232000001E-2</v>
      </c>
      <c r="G203" s="39">
        <v>0.63961435144800005</v>
      </c>
    </row>
    <row r="204" spans="1:7" x14ac:dyDescent="0.25">
      <c r="A204" t="s">
        <v>876</v>
      </c>
      <c r="B204" t="s">
        <v>17</v>
      </c>
      <c r="C204" t="s">
        <v>877</v>
      </c>
      <c r="D204" s="33">
        <v>2.5299999999999998</v>
      </c>
      <c r="E204" t="s">
        <v>2538</v>
      </c>
      <c r="F204" s="39">
        <v>0.19534235761724</v>
      </c>
      <c r="G204" s="39">
        <v>3.1334676581124001</v>
      </c>
    </row>
    <row r="205" spans="1:7" x14ac:dyDescent="0.25">
      <c r="A205" t="s">
        <v>867</v>
      </c>
      <c r="B205" t="s">
        <v>17</v>
      </c>
      <c r="C205" t="s">
        <v>868</v>
      </c>
      <c r="D205" s="33">
        <v>15.15</v>
      </c>
      <c r="E205" t="s">
        <v>2539</v>
      </c>
      <c r="F205" s="39">
        <v>5.5331479562875003</v>
      </c>
      <c r="G205" s="39">
        <v>71.360674526279993</v>
      </c>
    </row>
    <row r="206" spans="1:7" x14ac:dyDescent="0.25">
      <c r="A206" t="s">
        <v>878</v>
      </c>
      <c r="B206" t="s">
        <v>879</v>
      </c>
      <c r="C206" t="s">
        <v>880</v>
      </c>
      <c r="D206" s="33">
        <v>3.43</v>
      </c>
      <c r="E206" t="s">
        <v>880</v>
      </c>
      <c r="F206" s="39">
        <v>1.32347781778</v>
      </c>
      <c r="G206" s="39">
        <v>56.848092315865003</v>
      </c>
    </row>
    <row r="207" spans="1:7" x14ac:dyDescent="0.25">
      <c r="A207" t="s">
        <v>1706</v>
      </c>
      <c r="B207" t="s">
        <v>90</v>
      </c>
      <c r="C207" t="s">
        <v>1707</v>
      </c>
      <c r="D207" s="33">
        <v>0.32</v>
      </c>
      <c r="E207" t="s">
        <v>2540</v>
      </c>
      <c r="F207" s="39">
        <v>0.97798870416000006</v>
      </c>
      <c r="G207" s="39">
        <v>10.216215784319999</v>
      </c>
    </row>
    <row r="208" spans="1:7" x14ac:dyDescent="0.25">
      <c r="A208" t="s">
        <v>1730</v>
      </c>
      <c r="B208" t="s">
        <v>90</v>
      </c>
      <c r="C208" t="s">
        <v>1731</v>
      </c>
      <c r="D208" s="33">
        <v>0.23</v>
      </c>
      <c r="E208" t="s">
        <v>2541</v>
      </c>
      <c r="F208" s="39">
        <v>1.0690168835472</v>
      </c>
      <c r="G208" s="39">
        <v>11.167109715014</v>
      </c>
    </row>
    <row r="209" spans="1:7" x14ac:dyDescent="0.25">
      <c r="A209" t="s">
        <v>1979</v>
      </c>
      <c r="B209" t="s">
        <v>90</v>
      </c>
      <c r="C209" t="s">
        <v>1980</v>
      </c>
      <c r="D209" s="33">
        <v>0.28999999999999998</v>
      </c>
      <c r="E209" t="s">
        <v>2542</v>
      </c>
      <c r="F209" s="39">
        <v>1.0722772357521</v>
      </c>
      <c r="G209" s="39">
        <v>11.246026715891</v>
      </c>
    </row>
    <row r="210" spans="1:7" x14ac:dyDescent="0.25">
      <c r="A210" t="s">
        <v>970</v>
      </c>
      <c r="B210" t="s">
        <v>17</v>
      </c>
      <c r="C210" t="s">
        <v>971</v>
      </c>
      <c r="D210" s="33">
        <v>11</v>
      </c>
      <c r="E210" t="s">
        <v>2543</v>
      </c>
      <c r="F210" s="39">
        <v>3.8541467332393</v>
      </c>
      <c r="G210" s="39">
        <v>40.438848732525997</v>
      </c>
    </row>
    <row r="211" spans="1:7" x14ac:dyDescent="0.25">
      <c r="A211" t="s">
        <v>1085</v>
      </c>
      <c r="B211" t="s">
        <v>17</v>
      </c>
      <c r="C211" t="s">
        <v>1086</v>
      </c>
      <c r="D211" s="33">
        <v>20.7</v>
      </c>
      <c r="E211" t="s">
        <v>2544</v>
      </c>
      <c r="F211" s="39">
        <v>0</v>
      </c>
      <c r="G211" s="39">
        <v>0</v>
      </c>
    </row>
    <row r="212" spans="1:7" x14ac:dyDescent="0.25">
      <c r="A212" t="s">
        <v>981</v>
      </c>
      <c r="B212" t="s">
        <v>17</v>
      </c>
      <c r="C212" t="s">
        <v>982</v>
      </c>
      <c r="D212" s="33">
        <v>18.739999999999998</v>
      </c>
      <c r="E212" t="s">
        <v>2545</v>
      </c>
      <c r="F212" s="39">
        <v>9.3190964453999996</v>
      </c>
      <c r="G212" s="39">
        <v>152.05404771294999</v>
      </c>
    </row>
    <row r="213" spans="1:7" x14ac:dyDescent="0.25">
      <c r="A213" t="s">
        <v>1758</v>
      </c>
      <c r="B213" t="s">
        <v>17</v>
      </c>
      <c r="C213" t="s">
        <v>1759</v>
      </c>
      <c r="D213" s="33">
        <v>21.16</v>
      </c>
      <c r="E213" t="s">
        <v>2546</v>
      </c>
      <c r="F213" s="39">
        <v>0</v>
      </c>
      <c r="G213" s="39">
        <v>0</v>
      </c>
    </row>
    <row r="214" spans="1:7" x14ac:dyDescent="0.25">
      <c r="A214" t="s">
        <v>1838</v>
      </c>
      <c r="B214" t="s">
        <v>17</v>
      </c>
      <c r="C214" t="s">
        <v>1839</v>
      </c>
      <c r="D214" s="33">
        <v>19.440000000000001</v>
      </c>
      <c r="E214" t="s">
        <v>2547</v>
      </c>
      <c r="F214" s="39">
        <v>7.3961082899999999</v>
      </c>
      <c r="G214" s="39">
        <v>120.6778156452</v>
      </c>
    </row>
    <row r="215" spans="1:7" x14ac:dyDescent="0.25">
      <c r="A215" t="s">
        <v>1764</v>
      </c>
      <c r="B215" t="s">
        <v>90</v>
      </c>
      <c r="C215" t="s">
        <v>1765</v>
      </c>
      <c r="D215" s="33">
        <v>0.71</v>
      </c>
      <c r="E215" t="s">
        <v>2548</v>
      </c>
      <c r="F215" s="39">
        <v>3.1172651434100001</v>
      </c>
      <c r="G215" s="39">
        <v>29.696407283839999</v>
      </c>
    </row>
    <row r="216" spans="1:7" x14ac:dyDescent="0.25">
      <c r="A216" t="s">
        <v>1802</v>
      </c>
      <c r="B216" t="s">
        <v>90</v>
      </c>
      <c r="C216" t="s">
        <v>1803</v>
      </c>
      <c r="D216" s="33">
        <v>1.37</v>
      </c>
      <c r="E216" t="s">
        <v>2549</v>
      </c>
      <c r="F216" s="39">
        <v>0.27726578966505999</v>
      </c>
      <c r="G216" s="39">
        <v>2.8975310599988999</v>
      </c>
    </row>
    <row r="217" spans="1:7" x14ac:dyDescent="0.25">
      <c r="A217" t="s">
        <v>689</v>
      </c>
      <c r="B217" t="s">
        <v>90</v>
      </c>
      <c r="C217" t="s">
        <v>687</v>
      </c>
      <c r="D217" s="33">
        <v>546.63</v>
      </c>
      <c r="E217" t="s">
        <v>688</v>
      </c>
      <c r="F217" s="39">
        <v>0</v>
      </c>
      <c r="G217" s="39">
        <v>0</v>
      </c>
    </row>
    <row r="218" spans="1:7" x14ac:dyDescent="0.25">
      <c r="A218" t="s">
        <v>617</v>
      </c>
      <c r="B218" t="s">
        <v>90</v>
      </c>
      <c r="C218" t="s">
        <v>615</v>
      </c>
      <c r="D218" s="33">
        <v>297.94</v>
      </c>
      <c r="E218" t="s">
        <v>616</v>
      </c>
      <c r="F218" s="39">
        <v>0</v>
      </c>
      <c r="G218" s="39">
        <v>0</v>
      </c>
    </row>
    <row r="219" spans="1:7" x14ac:dyDescent="0.25">
      <c r="A219" t="s">
        <v>620</v>
      </c>
      <c r="B219" t="s">
        <v>90</v>
      </c>
      <c r="C219" t="s">
        <v>619</v>
      </c>
      <c r="D219" s="33">
        <v>238.35</v>
      </c>
      <c r="E219" t="s">
        <v>619</v>
      </c>
      <c r="F219" s="39">
        <v>0</v>
      </c>
      <c r="G219" s="39">
        <v>0</v>
      </c>
    </row>
    <row r="220" spans="1:7" x14ac:dyDescent="0.25">
      <c r="A220" t="s">
        <v>785</v>
      </c>
      <c r="B220" t="s">
        <v>425</v>
      </c>
      <c r="C220" t="s">
        <v>783</v>
      </c>
      <c r="D220" s="33">
        <v>115.24</v>
      </c>
      <c r="E220" t="s">
        <v>2550</v>
      </c>
      <c r="F220" s="39">
        <v>0</v>
      </c>
      <c r="G220" s="39">
        <v>0</v>
      </c>
    </row>
    <row r="221" spans="1:7" x14ac:dyDescent="0.25">
      <c r="A221" t="s">
        <v>1686</v>
      </c>
      <c r="B221" t="s">
        <v>425</v>
      </c>
      <c r="C221" t="s">
        <v>432</v>
      </c>
      <c r="D221" s="33">
        <v>30.07</v>
      </c>
      <c r="E221" t="s">
        <v>1685</v>
      </c>
      <c r="F221" s="39">
        <v>-9999999999</v>
      </c>
      <c r="G221" s="39">
        <v>-9999999999</v>
      </c>
    </row>
    <row r="222" spans="1:7" x14ac:dyDescent="0.25">
      <c r="A222" t="s">
        <v>779</v>
      </c>
      <c r="B222" t="s">
        <v>425</v>
      </c>
      <c r="C222" t="s">
        <v>375</v>
      </c>
      <c r="D222" s="33">
        <v>12.5</v>
      </c>
      <c r="E222" t="s">
        <v>778</v>
      </c>
      <c r="F222" s="39">
        <v>-9999999999</v>
      </c>
      <c r="G222" s="39">
        <v>-9999999999</v>
      </c>
    </row>
    <row r="223" spans="1:7" x14ac:dyDescent="0.25">
      <c r="A223" t="s">
        <v>781</v>
      </c>
      <c r="B223" t="s">
        <v>30</v>
      </c>
      <c r="C223" t="s">
        <v>373</v>
      </c>
      <c r="D223" s="33">
        <v>8.9</v>
      </c>
      <c r="E223" t="s">
        <v>778</v>
      </c>
      <c r="F223" s="39">
        <v>-9999999999</v>
      </c>
      <c r="G223" s="39">
        <v>-9999999999</v>
      </c>
    </row>
    <row r="224" spans="1:7" x14ac:dyDescent="0.25">
      <c r="A224" t="s">
        <v>1689</v>
      </c>
      <c r="B224" t="s">
        <v>425</v>
      </c>
      <c r="C224" t="s">
        <v>33</v>
      </c>
      <c r="D224" s="33">
        <v>152</v>
      </c>
      <c r="E224" t="s">
        <v>1688</v>
      </c>
      <c r="F224" s="39">
        <v>-9999999999</v>
      </c>
      <c r="G224" s="39">
        <v>-9999999999</v>
      </c>
    </row>
    <row r="225" spans="1:7" x14ac:dyDescent="0.25">
      <c r="A225" t="s">
        <v>789</v>
      </c>
      <c r="B225" t="s">
        <v>425</v>
      </c>
      <c r="C225" t="s">
        <v>787</v>
      </c>
      <c r="D225" s="33">
        <v>6.31</v>
      </c>
      <c r="E225" t="s">
        <v>791</v>
      </c>
      <c r="F225" s="39">
        <v>-9999999999</v>
      </c>
      <c r="G225" s="39">
        <v>-9999999999</v>
      </c>
    </row>
    <row r="226" spans="1:7" x14ac:dyDescent="0.25">
      <c r="A226" t="s">
        <v>804</v>
      </c>
      <c r="B226" t="s">
        <v>90</v>
      </c>
      <c r="C226" t="s">
        <v>805</v>
      </c>
      <c r="D226" s="33">
        <v>107.67</v>
      </c>
      <c r="E226" t="s">
        <v>2551</v>
      </c>
      <c r="F226" s="39">
        <v>0</v>
      </c>
      <c r="G226" s="39">
        <v>0</v>
      </c>
    </row>
    <row r="227" spans="1:7" x14ac:dyDescent="0.25">
      <c r="A227" t="s">
        <v>838</v>
      </c>
      <c r="B227" t="s">
        <v>551</v>
      </c>
      <c r="C227" t="s">
        <v>839</v>
      </c>
      <c r="D227" s="33">
        <v>1.95</v>
      </c>
      <c r="E227" t="s">
        <v>2552</v>
      </c>
      <c r="F227" s="39">
        <v>0</v>
      </c>
      <c r="G227" s="39">
        <v>0</v>
      </c>
    </row>
    <row r="228" spans="1:7" x14ac:dyDescent="0.25">
      <c r="A228" t="s">
        <v>827</v>
      </c>
      <c r="B228" t="s">
        <v>551</v>
      </c>
      <c r="C228" t="s">
        <v>828</v>
      </c>
      <c r="D228" s="33">
        <v>1.82</v>
      </c>
      <c r="E228" t="s">
        <v>2553</v>
      </c>
      <c r="F228" s="39">
        <v>0</v>
      </c>
      <c r="G228" s="39">
        <v>0</v>
      </c>
    </row>
    <row r="229" spans="1:7" x14ac:dyDescent="0.25">
      <c r="A229" t="s">
        <v>1710</v>
      </c>
      <c r="B229" t="s">
        <v>14</v>
      </c>
      <c r="C229" t="s">
        <v>1711</v>
      </c>
      <c r="D229" s="33">
        <v>80</v>
      </c>
      <c r="E229" t="s">
        <v>2554</v>
      </c>
      <c r="F229" s="39">
        <v>0</v>
      </c>
      <c r="G229" s="39">
        <v>0</v>
      </c>
    </row>
    <row r="230" spans="1:7" x14ac:dyDescent="0.25">
      <c r="A230" t="s">
        <v>1716</v>
      </c>
      <c r="B230" t="s">
        <v>14</v>
      </c>
      <c r="C230" t="s">
        <v>1717</v>
      </c>
      <c r="D230" s="33">
        <v>36.61</v>
      </c>
      <c r="E230" t="s">
        <v>2555</v>
      </c>
      <c r="F230" s="39">
        <v>5.5003391324326003</v>
      </c>
      <c r="G230" s="39">
        <v>78.127074722190997</v>
      </c>
    </row>
    <row r="231" spans="1:7" x14ac:dyDescent="0.25">
      <c r="A231" t="s">
        <v>1726</v>
      </c>
      <c r="B231" t="s">
        <v>14</v>
      </c>
      <c r="C231" t="s">
        <v>1727</v>
      </c>
      <c r="D231" s="33">
        <v>8.52</v>
      </c>
      <c r="E231" t="s">
        <v>2556</v>
      </c>
      <c r="F231" s="39">
        <v>2.6301426904043002</v>
      </c>
      <c r="G231" s="39">
        <v>29.439523014437999</v>
      </c>
    </row>
    <row r="232" spans="1:7" x14ac:dyDescent="0.25">
      <c r="A232" t="s">
        <v>1722</v>
      </c>
      <c r="B232" t="s">
        <v>90</v>
      </c>
      <c r="C232" t="s">
        <v>1723</v>
      </c>
      <c r="D232" s="33">
        <v>5.0599999999999996</v>
      </c>
      <c r="E232" t="s">
        <v>2557</v>
      </c>
      <c r="F232" s="39">
        <v>0.36550911736943997</v>
      </c>
      <c r="G232" s="39">
        <v>4.0911902278315004</v>
      </c>
    </row>
    <row r="233" spans="1:7" x14ac:dyDescent="0.25">
      <c r="A233" t="s">
        <v>893</v>
      </c>
      <c r="B233" t="s">
        <v>90</v>
      </c>
      <c r="C233" t="s">
        <v>894</v>
      </c>
      <c r="D233" s="33">
        <v>4.47</v>
      </c>
      <c r="E233" t="s">
        <v>2558</v>
      </c>
      <c r="F233" s="39">
        <v>-9999999999</v>
      </c>
      <c r="G233" s="39">
        <v>-9999999999</v>
      </c>
    </row>
    <row r="234" spans="1:7" x14ac:dyDescent="0.25">
      <c r="A234" t="s">
        <v>1712</v>
      </c>
      <c r="B234" t="s">
        <v>90</v>
      </c>
      <c r="C234" t="s">
        <v>1713</v>
      </c>
      <c r="D234" s="33">
        <v>0.24</v>
      </c>
      <c r="E234" t="s">
        <v>2559</v>
      </c>
      <c r="F234" s="39">
        <v>0</v>
      </c>
      <c r="G234" s="39">
        <v>0</v>
      </c>
    </row>
    <row r="235" spans="1:7" x14ac:dyDescent="0.25">
      <c r="A235" t="s">
        <v>1724</v>
      </c>
      <c r="B235" t="s">
        <v>90</v>
      </c>
      <c r="C235" t="s">
        <v>1725</v>
      </c>
      <c r="D235" s="33">
        <v>0.28999999999999998</v>
      </c>
      <c r="E235" t="s">
        <v>2560</v>
      </c>
      <c r="F235" s="39">
        <v>8.4166158529964993E-2</v>
      </c>
      <c r="G235" s="39">
        <v>1.5501059556600001</v>
      </c>
    </row>
    <row r="236" spans="1:7" x14ac:dyDescent="0.25">
      <c r="A236" t="s">
        <v>1744</v>
      </c>
      <c r="B236" t="s">
        <v>90</v>
      </c>
      <c r="C236" t="s">
        <v>1745</v>
      </c>
      <c r="D236" s="33">
        <v>565</v>
      </c>
      <c r="E236" t="s">
        <v>2561</v>
      </c>
      <c r="F236" s="39">
        <v>0</v>
      </c>
      <c r="G236" s="39">
        <v>0</v>
      </c>
    </row>
    <row r="237" spans="1:7" x14ac:dyDescent="0.25">
      <c r="A237" t="s">
        <v>1748</v>
      </c>
      <c r="B237" t="s">
        <v>14</v>
      </c>
      <c r="C237" t="s">
        <v>1749</v>
      </c>
      <c r="D237" s="33">
        <v>52</v>
      </c>
      <c r="E237" t="s">
        <v>1749</v>
      </c>
      <c r="F237" s="39">
        <v>0</v>
      </c>
      <c r="G237" s="39">
        <v>0</v>
      </c>
    </row>
    <row r="238" spans="1:7" x14ac:dyDescent="0.25">
      <c r="A238" t="s">
        <v>919</v>
      </c>
      <c r="B238" t="s">
        <v>14</v>
      </c>
      <c r="C238" t="s">
        <v>920</v>
      </c>
      <c r="D238" s="33">
        <v>0.81</v>
      </c>
      <c r="E238" t="s">
        <v>2562</v>
      </c>
      <c r="F238" s="39">
        <v>0.15013221950490999</v>
      </c>
      <c r="G238" s="39">
        <v>7.4055568361718001</v>
      </c>
    </row>
    <row r="239" spans="1:7" x14ac:dyDescent="0.25">
      <c r="A239" t="s">
        <v>923</v>
      </c>
      <c r="B239" t="s">
        <v>14</v>
      </c>
      <c r="C239" t="s">
        <v>924</v>
      </c>
      <c r="D239" s="33">
        <v>1.52</v>
      </c>
      <c r="E239" t="s">
        <v>2563</v>
      </c>
      <c r="F239" s="39">
        <v>0.25315848858399997</v>
      </c>
      <c r="G239" s="39">
        <v>3.6777825208260002</v>
      </c>
    </row>
    <row r="240" spans="1:7" x14ac:dyDescent="0.25">
      <c r="A240" t="s">
        <v>917</v>
      </c>
      <c r="B240" t="s">
        <v>14</v>
      </c>
      <c r="C240" t="s">
        <v>918</v>
      </c>
      <c r="D240" s="33">
        <v>1.56</v>
      </c>
      <c r="E240" t="s">
        <v>2564</v>
      </c>
      <c r="F240" s="39">
        <v>0.31919983343199998</v>
      </c>
      <c r="G240" s="39">
        <v>4.6372040479979999</v>
      </c>
    </row>
    <row r="241" spans="1:7" x14ac:dyDescent="0.25">
      <c r="A241" t="s">
        <v>942</v>
      </c>
      <c r="B241" t="s">
        <v>17</v>
      </c>
      <c r="C241" t="s">
        <v>943</v>
      </c>
      <c r="D241" s="33">
        <v>12.71</v>
      </c>
      <c r="E241" t="s">
        <v>2565</v>
      </c>
      <c r="F241" s="39">
        <v>0</v>
      </c>
      <c r="G241" s="39">
        <v>0</v>
      </c>
    </row>
    <row r="242" spans="1:7" x14ac:dyDescent="0.25">
      <c r="A242" t="s">
        <v>940</v>
      </c>
      <c r="B242" t="s">
        <v>17</v>
      </c>
      <c r="C242" t="s">
        <v>941</v>
      </c>
      <c r="D242" s="33">
        <v>5.32</v>
      </c>
      <c r="E242" t="s">
        <v>2566</v>
      </c>
      <c r="F242" s="39">
        <v>0</v>
      </c>
      <c r="G242" s="39">
        <v>0</v>
      </c>
    </row>
    <row r="243" spans="1:7" x14ac:dyDescent="0.25">
      <c r="A243" t="s">
        <v>953</v>
      </c>
      <c r="B243" t="s">
        <v>17</v>
      </c>
      <c r="C243" t="s">
        <v>954</v>
      </c>
      <c r="D243" s="33">
        <v>7.13</v>
      </c>
      <c r="E243" t="s">
        <v>2567</v>
      </c>
      <c r="F243" s="39">
        <v>1.9865539247996</v>
      </c>
      <c r="G243" s="39">
        <v>111.9479570466</v>
      </c>
    </row>
    <row r="244" spans="1:7" x14ac:dyDescent="0.25">
      <c r="A244" t="s">
        <v>951</v>
      </c>
      <c r="B244" t="s">
        <v>17</v>
      </c>
      <c r="C244" t="s">
        <v>952</v>
      </c>
      <c r="D244" s="33">
        <v>4.0999999999999996</v>
      </c>
      <c r="E244" t="s">
        <v>2568</v>
      </c>
      <c r="F244" s="39">
        <v>-9999999999</v>
      </c>
      <c r="G244" s="39">
        <v>-9999999999</v>
      </c>
    </row>
    <row r="245" spans="1:7" x14ac:dyDescent="0.25">
      <c r="A245" t="s">
        <v>895</v>
      </c>
      <c r="B245" t="s">
        <v>17</v>
      </c>
      <c r="C245" t="s">
        <v>896</v>
      </c>
      <c r="D245" s="33">
        <v>0.21</v>
      </c>
      <c r="E245" t="s">
        <v>2569</v>
      </c>
      <c r="F245" s="39">
        <v>0.22846210220159999</v>
      </c>
      <c r="G245" s="39">
        <v>7.8173472463392004</v>
      </c>
    </row>
    <row r="246" spans="1:7" x14ac:dyDescent="0.25">
      <c r="A246" t="s">
        <v>963</v>
      </c>
      <c r="B246" t="s">
        <v>17</v>
      </c>
      <c r="C246" t="s">
        <v>964</v>
      </c>
      <c r="D246" s="33">
        <v>0.18</v>
      </c>
      <c r="E246" t="s">
        <v>2570</v>
      </c>
      <c r="F246" s="39">
        <v>0</v>
      </c>
      <c r="G246" s="39">
        <v>0</v>
      </c>
    </row>
    <row r="247" spans="1:7" x14ac:dyDescent="0.25">
      <c r="A247" t="s">
        <v>958</v>
      </c>
      <c r="B247" t="s">
        <v>17</v>
      </c>
      <c r="C247" t="s">
        <v>959</v>
      </c>
      <c r="D247" s="33">
        <v>1.49</v>
      </c>
      <c r="E247" t="s">
        <v>2571</v>
      </c>
      <c r="F247" s="39">
        <v>0</v>
      </c>
      <c r="G247" s="39">
        <v>0</v>
      </c>
    </row>
    <row r="248" spans="1:7" x14ac:dyDescent="0.25">
      <c r="A248" t="s">
        <v>1202</v>
      </c>
      <c r="B248" t="s">
        <v>17</v>
      </c>
      <c r="C248" t="s">
        <v>1203</v>
      </c>
      <c r="D248" s="33">
        <v>1.97</v>
      </c>
      <c r="E248" t="s">
        <v>2572</v>
      </c>
      <c r="F248" s="39">
        <v>0.3817387928805</v>
      </c>
      <c r="G248" s="39">
        <v>13.203901691855</v>
      </c>
    </row>
    <row r="249" spans="1:7" x14ac:dyDescent="0.25">
      <c r="A249" t="s">
        <v>1822</v>
      </c>
      <c r="B249" t="s">
        <v>17</v>
      </c>
      <c r="C249" t="s">
        <v>1823</v>
      </c>
      <c r="D249" s="33">
        <v>1.1599999999999999</v>
      </c>
      <c r="E249" t="s">
        <v>2573</v>
      </c>
      <c r="F249" s="39">
        <v>-9999999999</v>
      </c>
      <c r="G249" s="39">
        <v>-9999999999</v>
      </c>
    </row>
    <row r="250" spans="1:7" x14ac:dyDescent="0.25">
      <c r="A250" t="s">
        <v>935</v>
      </c>
      <c r="B250" t="s">
        <v>17</v>
      </c>
      <c r="C250" t="s">
        <v>936</v>
      </c>
      <c r="D250" s="33">
        <v>4.58</v>
      </c>
      <c r="E250" t="s">
        <v>2574</v>
      </c>
      <c r="F250" s="39">
        <v>0</v>
      </c>
      <c r="G250" s="39">
        <v>0</v>
      </c>
    </row>
    <row r="251" spans="1:7" x14ac:dyDescent="0.25">
      <c r="A251" t="s">
        <v>1740</v>
      </c>
      <c r="B251" t="s">
        <v>17</v>
      </c>
      <c r="C251" t="s">
        <v>1741</v>
      </c>
      <c r="D251" s="33">
        <v>4.03</v>
      </c>
      <c r="E251" t="s">
        <v>2575</v>
      </c>
      <c r="F251" s="39">
        <v>1.325153126262</v>
      </c>
      <c r="G251" s="39">
        <v>18.010066527006</v>
      </c>
    </row>
    <row r="252" spans="1:7" x14ac:dyDescent="0.25">
      <c r="A252" t="s">
        <v>915</v>
      </c>
      <c r="B252" t="s">
        <v>14</v>
      </c>
      <c r="C252" t="s">
        <v>916</v>
      </c>
      <c r="D252" s="33">
        <v>0.05</v>
      </c>
      <c r="E252" t="s">
        <v>2576</v>
      </c>
      <c r="F252" s="39">
        <v>4.1978649213122998E-3</v>
      </c>
      <c r="G252" s="39">
        <v>7.2168753106033004E-2</v>
      </c>
    </row>
    <row r="253" spans="1:7" x14ac:dyDescent="0.25">
      <c r="A253" t="s">
        <v>913</v>
      </c>
      <c r="B253" t="s">
        <v>551</v>
      </c>
      <c r="C253" t="s">
        <v>914</v>
      </c>
      <c r="D253" s="33">
        <v>1.69</v>
      </c>
      <c r="E253" t="s">
        <v>2577</v>
      </c>
      <c r="F253" s="39">
        <v>0.57995996480000001</v>
      </c>
      <c r="G253" s="39">
        <v>12.3627902335</v>
      </c>
    </row>
    <row r="254" spans="1:7" x14ac:dyDescent="0.25">
      <c r="A254" t="s">
        <v>1881</v>
      </c>
      <c r="B254" t="s">
        <v>1882</v>
      </c>
      <c r="C254" t="s">
        <v>1883</v>
      </c>
      <c r="D254" s="33">
        <v>23.03</v>
      </c>
      <c r="E254" t="s">
        <v>2578</v>
      </c>
      <c r="F254" s="39">
        <v>0</v>
      </c>
      <c r="G254" s="39">
        <v>0</v>
      </c>
    </row>
    <row r="255" spans="1:7" x14ac:dyDescent="0.25">
      <c r="A255" t="s">
        <v>1884</v>
      </c>
      <c r="B255" t="s">
        <v>1882</v>
      </c>
      <c r="C255" t="s">
        <v>1885</v>
      </c>
      <c r="D255" s="33">
        <v>28.54</v>
      </c>
      <c r="E255" t="s">
        <v>2579</v>
      </c>
      <c r="F255" s="39">
        <v>3.0428294217695999</v>
      </c>
      <c r="G255" s="39">
        <v>56.718412364778999</v>
      </c>
    </row>
    <row r="256" spans="1:7" x14ac:dyDescent="0.25">
      <c r="A256" t="s">
        <v>944</v>
      </c>
      <c r="B256" t="s">
        <v>551</v>
      </c>
      <c r="C256" t="s">
        <v>945</v>
      </c>
      <c r="D256" s="33">
        <v>2.0099999999999998</v>
      </c>
      <c r="E256" t="s">
        <v>945</v>
      </c>
      <c r="F256" s="39">
        <v>0.30954942295999999</v>
      </c>
      <c r="G256" s="39">
        <v>18.455645685844999</v>
      </c>
    </row>
    <row r="257" spans="1:7" x14ac:dyDescent="0.25">
      <c r="A257" t="s">
        <v>988</v>
      </c>
      <c r="B257" t="s">
        <v>17</v>
      </c>
      <c r="C257" t="s">
        <v>989</v>
      </c>
      <c r="D257" s="33">
        <v>61.92</v>
      </c>
      <c r="E257" t="s">
        <v>2580</v>
      </c>
      <c r="F257" s="39">
        <v>12.910678564671001</v>
      </c>
      <c r="G257" s="39">
        <v>166.50824056132001</v>
      </c>
    </row>
    <row r="258" spans="1:7" x14ac:dyDescent="0.25">
      <c r="A258" t="s">
        <v>986</v>
      </c>
      <c r="B258" t="s">
        <v>17</v>
      </c>
      <c r="C258" t="s">
        <v>987</v>
      </c>
      <c r="D258" s="33">
        <v>28.5</v>
      </c>
      <c r="E258" t="s">
        <v>2581</v>
      </c>
      <c r="F258" s="39">
        <v>6.6350934182680001</v>
      </c>
      <c r="G258" s="39">
        <v>87.366196982663993</v>
      </c>
    </row>
    <row r="259" spans="1:7" x14ac:dyDescent="0.25">
      <c r="A259" t="s">
        <v>1010</v>
      </c>
      <c r="B259" t="s">
        <v>14</v>
      </c>
      <c r="C259" t="s">
        <v>1011</v>
      </c>
      <c r="D259" s="33">
        <v>1.66</v>
      </c>
      <c r="E259" t="s">
        <v>2582</v>
      </c>
      <c r="F259" s="39">
        <v>0.48980664095600002</v>
      </c>
      <c r="G259" s="39">
        <v>7.1157096598590002</v>
      </c>
    </row>
    <row r="260" spans="1:7" x14ac:dyDescent="0.25">
      <c r="A260" t="s">
        <v>998</v>
      </c>
      <c r="B260" t="s">
        <v>17</v>
      </c>
      <c r="C260" t="s">
        <v>999</v>
      </c>
      <c r="D260" s="33">
        <v>8.89</v>
      </c>
      <c r="E260" t="s">
        <v>2583</v>
      </c>
      <c r="F260" s="39">
        <v>0</v>
      </c>
      <c r="G260" s="39">
        <v>0</v>
      </c>
    </row>
    <row r="261" spans="1:7" x14ac:dyDescent="0.25">
      <c r="A261" t="s">
        <v>1005</v>
      </c>
      <c r="B261" t="s">
        <v>17</v>
      </c>
      <c r="C261" t="s">
        <v>1006</v>
      </c>
      <c r="D261" s="33">
        <v>4.34</v>
      </c>
      <c r="E261" t="s">
        <v>2584</v>
      </c>
      <c r="F261" s="39">
        <v>1.375861351</v>
      </c>
      <c r="G261" s="39">
        <v>19.987948482749999</v>
      </c>
    </row>
    <row r="262" spans="1:7" x14ac:dyDescent="0.25">
      <c r="A262" t="s">
        <v>1772</v>
      </c>
      <c r="B262" t="s">
        <v>17</v>
      </c>
      <c r="C262" t="s">
        <v>1773</v>
      </c>
      <c r="D262" s="33">
        <v>2.4</v>
      </c>
      <c r="E262" t="s">
        <v>2585</v>
      </c>
      <c r="F262" s="39">
        <v>0.32958345904800002</v>
      </c>
      <c r="G262" s="39">
        <v>4.7880530951973004</v>
      </c>
    </row>
    <row r="263" spans="1:7" x14ac:dyDescent="0.25">
      <c r="A263" t="s">
        <v>1003</v>
      </c>
      <c r="B263" t="s">
        <v>17</v>
      </c>
      <c r="C263" t="s">
        <v>1004</v>
      </c>
      <c r="D263" s="33">
        <v>23.61</v>
      </c>
      <c r="E263" t="s">
        <v>2586</v>
      </c>
      <c r="F263" s="39">
        <v>0.10542524393846001</v>
      </c>
      <c r="G263" s="39">
        <v>1.4108408905231</v>
      </c>
    </row>
    <row r="264" spans="1:7" x14ac:dyDescent="0.25">
      <c r="A264" t="s">
        <v>1770</v>
      </c>
      <c r="B264" t="s">
        <v>17</v>
      </c>
      <c r="C264" t="s">
        <v>1771</v>
      </c>
      <c r="D264" s="33">
        <v>37.64</v>
      </c>
      <c r="E264" t="s">
        <v>2587</v>
      </c>
      <c r="F264" s="39">
        <v>1.5233937394374999</v>
      </c>
      <c r="G264" s="39">
        <v>25.052957174187</v>
      </c>
    </row>
    <row r="265" spans="1:7" x14ac:dyDescent="0.25">
      <c r="A265" t="s">
        <v>1720</v>
      </c>
      <c r="B265" t="s">
        <v>17</v>
      </c>
      <c r="C265" t="s">
        <v>1721</v>
      </c>
      <c r="D265" s="33">
        <v>39</v>
      </c>
      <c r="E265" t="s">
        <v>2588</v>
      </c>
      <c r="F265" s="39">
        <v>-9999999999</v>
      </c>
      <c r="G265" s="39">
        <v>-9999999999</v>
      </c>
    </row>
    <row r="266" spans="1:7" x14ac:dyDescent="0.25">
      <c r="A266" t="s">
        <v>1920</v>
      </c>
      <c r="B266" t="s">
        <v>551</v>
      </c>
      <c r="C266" t="s">
        <v>1921</v>
      </c>
      <c r="D266" s="33">
        <v>8.51</v>
      </c>
      <c r="E266" t="s">
        <v>2589</v>
      </c>
      <c r="F266" s="39">
        <v>2.4098662215000002</v>
      </c>
      <c r="G266" s="39">
        <v>44.677398405300004</v>
      </c>
    </row>
    <row r="267" spans="1:7" x14ac:dyDescent="0.25">
      <c r="A267" t="s">
        <v>1782</v>
      </c>
      <c r="B267" t="s">
        <v>551</v>
      </c>
      <c r="C267" t="s">
        <v>1783</v>
      </c>
      <c r="D267" s="33">
        <v>12.91</v>
      </c>
      <c r="E267" t="s">
        <v>1783</v>
      </c>
      <c r="F267" s="39">
        <v>0</v>
      </c>
      <c r="G267" s="39">
        <v>0</v>
      </c>
    </row>
    <row r="268" spans="1:7" x14ac:dyDescent="0.25">
      <c r="A268" t="s">
        <v>1792</v>
      </c>
      <c r="B268" t="s">
        <v>551</v>
      </c>
      <c r="C268" t="s">
        <v>1793</v>
      </c>
      <c r="D268" s="33">
        <v>4.4000000000000004</v>
      </c>
      <c r="E268" t="s">
        <v>2590</v>
      </c>
      <c r="F268" s="39">
        <v>0</v>
      </c>
      <c r="G268" s="39">
        <v>0</v>
      </c>
    </row>
    <row r="269" spans="1:7" x14ac:dyDescent="0.25">
      <c r="A269" t="s">
        <v>1788</v>
      </c>
      <c r="B269" t="s">
        <v>551</v>
      </c>
      <c r="C269" t="s">
        <v>1789</v>
      </c>
      <c r="D269" s="33">
        <v>13.55</v>
      </c>
      <c r="E269" t="s">
        <v>2591</v>
      </c>
      <c r="F269" s="39">
        <v>4.7606173588000003</v>
      </c>
      <c r="G269" s="39">
        <v>68.231919478099996</v>
      </c>
    </row>
    <row r="270" spans="1:7" x14ac:dyDescent="0.25">
      <c r="A270" t="s">
        <v>1019</v>
      </c>
      <c r="B270" t="s">
        <v>14</v>
      </c>
      <c r="C270" t="s">
        <v>1020</v>
      </c>
      <c r="D270" s="33">
        <v>55</v>
      </c>
      <c r="E270" t="s">
        <v>2592</v>
      </c>
      <c r="F270" s="39">
        <v>9.5766525675</v>
      </c>
      <c r="G270" s="39">
        <v>39.899727283499999</v>
      </c>
    </row>
    <row r="271" spans="1:7" x14ac:dyDescent="0.25">
      <c r="A271" t="s">
        <v>1786</v>
      </c>
      <c r="B271" t="s">
        <v>551</v>
      </c>
      <c r="C271" t="s">
        <v>1787</v>
      </c>
      <c r="D271" s="33">
        <v>8.32</v>
      </c>
      <c r="E271" t="s">
        <v>1787</v>
      </c>
      <c r="F271" s="39">
        <v>2.4098662215000002</v>
      </c>
      <c r="G271" s="39">
        <v>44.677398405300004</v>
      </c>
    </row>
    <row r="272" spans="1:7" x14ac:dyDescent="0.25">
      <c r="A272" t="s">
        <v>1780</v>
      </c>
      <c r="B272" t="s">
        <v>551</v>
      </c>
      <c r="C272" t="s">
        <v>1781</v>
      </c>
      <c r="D272" s="33">
        <v>13.21</v>
      </c>
      <c r="E272" t="s">
        <v>2593</v>
      </c>
      <c r="F272" s="39">
        <v>0</v>
      </c>
      <c r="G272" s="39">
        <v>0</v>
      </c>
    </row>
    <row r="273" spans="1:7" x14ac:dyDescent="0.25">
      <c r="A273" t="s">
        <v>1794</v>
      </c>
      <c r="B273" t="s">
        <v>551</v>
      </c>
      <c r="C273" t="s">
        <v>1795</v>
      </c>
      <c r="D273" s="33">
        <v>5.21</v>
      </c>
      <c r="E273" t="s">
        <v>1795</v>
      </c>
      <c r="F273" s="39">
        <v>0</v>
      </c>
      <c r="G273" s="39">
        <v>0</v>
      </c>
    </row>
    <row r="274" spans="1:7" x14ac:dyDescent="0.25">
      <c r="A274" t="s">
        <v>1834</v>
      </c>
      <c r="B274" t="s">
        <v>14</v>
      </c>
      <c r="C274" t="s">
        <v>1835</v>
      </c>
      <c r="D274" s="33">
        <v>8.9499999999999993</v>
      </c>
      <c r="E274" t="s">
        <v>2594</v>
      </c>
      <c r="F274" s="39">
        <v>7.2226344751902998</v>
      </c>
      <c r="G274" s="39">
        <v>25.244557764079001</v>
      </c>
    </row>
    <row r="275" spans="1:7" x14ac:dyDescent="0.25">
      <c r="A275" t="s">
        <v>1052</v>
      </c>
      <c r="B275" t="s">
        <v>90</v>
      </c>
      <c r="C275" t="s">
        <v>1053</v>
      </c>
      <c r="D275" s="33">
        <v>0.6</v>
      </c>
      <c r="E275" t="s">
        <v>2595</v>
      </c>
      <c r="F275" s="39">
        <v>0.68100640479999996</v>
      </c>
      <c r="G275" s="39">
        <v>2.83731394016</v>
      </c>
    </row>
    <row r="276" spans="1:7" x14ac:dyDescent="0.25">
      <c r="A276" t="s">
        <v>1073</v>
      </c>
      <c r="B276" t="s">
        <v>90</v>
      </c>
      <c r="C276" t="s">
        <v>1074</v>
      </c>
      <c r="D276" s="33">
        <v>69.69</v>
      </c>
      <c r="E276" t="s">
        <v>2596</v>
      </c>
      <c r="F276" s="39">
        <v>8.0607622039147007</v>
      </c>
      <c r="G276" s="39">
        <v>30.189377405119</v>
      </c>
    </row>
    <row r="277" spans="1:7" x14ac:dyDescent="0.25">
      <c r="A277" t="s">
        <v>1068</v>
      </c>
      <c r="B277" t="s">
        <v>14</v>
      </c>
      <c r="C277" t="s">
        <v>1069</v>
      </c>
      <c r="D277" s="33">
        <v>21.29</v>
      </c>
      <c r="E277" t="s">
        <v>2597</v>
      </c>
      <c r="F277" s="39">
        <v>10.747682938553</v>
      </c>
      <c r="G277" s="39">
        <v>40.252503206824997</v>
      </c>
    </row>
    <row r="278" spans="1:7" x14ac:dyDescent="0.25">
      <c r="A278" t="s">
        <v>1063</v>
      </c>
      <c r="B278" t="s">
        <v>90</v>
      </c>
      <c r="C278" t="s">
        <v>1064</v>
      </c>
      <c r="D278" s="33">
        <v>103.09</v>
      </c>
      <c r="E278" t="s">
        <v>2598</v>
      </c>
      <c r="F278" s="39">
        <v>0.39442396000000002</v>
      </c>
      <c r="G278" s="39">
        <v>5.8878001839999996</v>
      </c>
    </row>
    <row r="279" spans="1:7" x14ac:dyDescent="0.25">
      <c r="A279" t="s">
        <v>1848</v>
      </c>
      <c r="B279" t="s">
        <v>30</v>
      </c>
      <c r="C279" t="s">
        <v>1849</v>
      </c>
      <c r="D279" s="33">
        <v>401.33</v>
      </c>
      <c r="E279" t="s">
        <v>2599</v>
      </c>
      <c r="F279" s="39">
        <v>162.77436029019</v>
      </c>
      <c r="G279" s="39">
        <v>1177.5011646613</v>
      </c>
    </row>
    <row r="280" spans="1:7" x14ac:dyDescent="0.25">
      <c r="A280" t="s">
        <v>1109</v>
      </c>
      <c r="B280" t="s">
        <v>17</v>
      </c>
      <c r="C280" t="s">
        <v>1110</v>
      </c>
      <c r="D280" s="33">
        <v>34.229999999999997</v>
      </c>
      <c r="E280" t="s">
        <v>2600</v>
      </c>
      <c r="F280" s="39">
        <v>0</v>
      </c>
      <c r="G280" s="39">
        <v>0</v>
      </c>
    </row>
    <row r="281" spans="1:7" x14ac:dyDescent="0.25">
      <c r="A281" t="s">
        <v>1118</v>
      </c>
      <c r="B281" t="s">
        <v>425</v>
      </c>
      <c r="C281" t="s">
        <v>1119</v>
      </c>
      <c r="D281" s="33">
        <v>831.21</v>
      </c>
      <c r="E281" t="s">
        <v>2601</v>
      </c>
      <c r="F281" s="39">
        <v>27.7714748</v>
      </c>
      <c r="G281" s="39">
        <v>336.89983660000001</v>
      </c>
    </row>
    <row r="282" spans="1:7" x14ac:dyDescent="0.25">
      <c r="A282" t="s">
        <v>1818</v>
      </c>
      <c r="B282" t="s">
        <v>425</v>
      </c>
      <c r="C282" t="s">
        <v>1819</v>
      </c>
      <c r="D282" s="33">
        <v>87.55</v>
      </c>
      <c r="E282" t="s">
        <v>2602</v>
      </c>
      <c r="F282" s="39">
        <v>70.505023210000004</v>
      </c>
      <c r="G282" s="39">
        <v>2617.7833489660002</v>
      </c>
    </row>
    <row r="283" spans="1:7" x14ac:dyDescent="0.25">
      <c r="A283" t="s">
        <v>1859</v>
      </c>
      <c r="B283" t="s">
        <v>425</v>
      </c>
      <c r="C283" t="s">
        <v>1860</v>
      </c>
      <c r="D283" s="33">
        <v>93.28</v>
      </c>
      <c r="E283" t="s">
        <v>2603</v>
      </c>
      <c r="F283" s="39">
        <v>74.875712677500005</v>
      </c>
      <c r="G283" s="39">
        <v>2882.0633065379998</v>
      </c>
    </row>
    <row r="284" spans="1:7" x14ac:dyDescent="0.25">
      <c r="A284" t="s">
        <v>1123</v>
      </c>
      <c r="B284" t="s">
        <v>14</v>
      </c>
      <c r="C284" t="s">
        <v>1124</v>
      </c>
      <c r="D284" s="33">
        <v>4.37</v>
      </c>
      <c r="E284" t="s">
        <v>2604</v>
      </c>
      <c r="F284" s="39">
        <v>0</v>
      </c>
      <c r="G284" s="39">
        <v>0</v>
      </c>
    </row>
    <row r="285" spans="1:7" x14ac:dyDescent="0.25">
      <c r="A285" t="s">
        <v>1863</v>
      </c>
      <c r="B285" t="s">
        <v>14</v>
      </c>
      <c r="C285" t="s">
        <v>1864</v>
      </c>
      <c r="D285" s="33">
        <v>4.17</v>
      </c>
      <c r="E285" t="s">
        <v>2605</v>
      </c>
      <c r="F285" s="39">
        <v>0.78070031949999996</v>
      </c>
      <c r="G285" s="39">
        <v>12.738213873659999</v>
      </c>
    </row>
    <row r="286" spans="1:7" x14ac:dyDescent="0.25">
      <c r="A286" t="s">
        <v>1135</v>
      </c>
      <c r="B286" t="s">
        <v>90</v>
      </c>
      <c r="C286" t="s">
        <v>1136</v>
      </c>
      <c r="D286" s="33">
        <v>192.56</v>
      </c>
      <c r="E286" t="s">
        <v>2606</v>
      </c>
      <c r="F286" s="39">
        <v>122.77045131198</v>
      </c>
      <c r="G286" s="39">
        <v>1374.1853398594001</v>
      </c>
    </row>
    <row r="287" spans="1:7" x14ac:dyDescent="0.25">
      <c r="A287" t="s">
        <v>1873</v>
      </c>
      <c r="B287" t="s">
        <v>90</v>
      </c>
      <c r="C287" t="s">
        <v>1874</v>
      </c>
      <c r="D287" s="33">
        <v>194.91</v>
      </c>
      <c r="E287" t="s">
        <v>2607</v>
      </c>
      <c r="F287" s="39">
        <v>-9999999999</v>
      </c>
      <c r="G287" s="39">
        <v>-9999999999</v>
      </c>
    </row>
    <row r="288" spans="1:7" x14ac:dyDescent="0.25">
      <c r="A288" t="s">
        <v>1877</v>
      </c>
      <c r="B288" t="s">
        <v>90</v>
      </c>
      <c r="C288" t="s">
        <v>1878</v>
      </c>
      <c r="D288" s="33">
        <v>720</v>
      </c>
      <c r="E288" t="s">
        <v>2608</v>
      </c>
      <c r="F288" s="39">
        <v>-9999999999</v>
      </c>
      <c r="G288" s="39">
        <v>-9999999999</v>
      </c>
    </row>
    <row r="289" spans="1:7" x14ac:dyDescent="0.25">
      <c r="A289" t="s">
        <v>1890</v>
      </c>
      <c r="B289" t="s">
        <v>17</v>
      </c>
      <c r="C289" t="s">
        <v>1891</v>
      </c>
      <c r="D289" s="33">
        <v>596.07000000000005</v>
      </c>
      <c r="E289" t="s">
        <v>2609</v>
      </c>
      <c r="F289" s="39">
        <v>0</v>
      </c>
      <c r="G289" s="39">
        <v>0</v>
      </c>
    </row>
    <row r="290" spans="1:7" x14ac:dyDescent="0.25">
      <c r="A290" t="s">
        <v>1886</v>
      </c>
      <c r="B290" t="s">
        <v>17</v>
      </c>
      <c r="C290" t="s">
        <v>1887</v>
      </c>
      <c r="D290" s="33">
        <v>200.1</v>
      </c>
      <c r="E290" t="s">
        <v>2610</v>
      </c>
      <c r="F290" s="39">
        <v>0</v>
      </c>
      <c r="G290" s="39">
        <v>0</v>
      </c>
    </row>
    <row r="291" spans="1:7" x14ac:dyDescent="0.25">
      <c r="A291" t="s">
        <v>1160</v>
      </c>
      <c r="B291" t="s">
        <v>90</v>
      </c>
      <c r="C291" t="s">
        <v>1161</v>
      </c>
      <c r="D291" s="33">
        <v>187.32</v>
      </c>
      <c r="E291" t="s">
        <v>2611</v>
      </c>
      <c r="F291" s="39">
        <v>39.698929512855997</v>
      </c>
      <c r="G291" s="39">
        <v>452.96709062142003</v>
      </c>
    </row>
    <row r="292" spans="1:7" x14ac:dyDescent="0.25">
      <c r="A292" t="s">
        <v>1144</v>
      </c>
      <c r="B292" t="s">
        <v>90</v>
      </c>
      <c r="C292" t="s">
        <v>1145</v>
      </c>
      <c r="D292" s="33">
        <v>152.41</v>
      </c>
      <c r="E292" t="s">
        <v>2612</v>
      </c>
      <c r="F292" s="39">
        <v>17.521465058408001</v>
      </c>
      <c r="G292" s="39">
        <v>392.98222923422998</v>
      </c>
    </row>
    <row r="293" spans="1:7" x14ac:dyDescent="0.25">
      <c r="A293" t="s">
        <v>1151</v>
      </c>
      <c r="B293" t="s">
        <v>90</v>
      </c>
      <c r="C293" t="s">
        <v>1152</v>
      </c>
      <c r="D293" s="33">
        <v>159.49</v>
      </c>
      <c r="E293" t="s">
        <v>2613</v>
      </c>
      <c r="F293" s="39">
        <v>16.687109579436999</v>
      </c>
      <c r="G293" s="39">
        <v>374.26878974687997</v>
      </c>
    </row>
    <row r="294" spans="1:7" x14ac:dyDescent="0.25">
      <c r="A294" t="s">
        <v>1156</v>
      </c>
      <c r="B294" t="s">
        <v>90</v>
      </c>
      <c r="C294" t="s">
        <v>1157</v>
      </c>
      <c r="D294" s="33">
        <v>120.04</v>
      </c>
      <c r="E294" t="s">
        <v>2614</v>
      </c>
      <c r="F294" s="39">
        <v>37.179879032690003</v>
      </c>
      <c r="G294" s="39">
        <v>860.00774437653001</v>
      </c>
    </row>
    <row r="295" spans="1:7" x14ac:dyDescent="0.25">
      <c r="A295" t="s">
        <v>1167</v>
      </c>
      <c r="B295" t="s">
        <v>17</v>
      </c>
      <c r="C295" t="s">
        <v>1168</v>
      </c>
      <c r="D295" s="33">
        <v>261.48</v>
      </c>
      <c r="E295" t="s">
        <v>2615</v>
      </c>
      <c r="F295" s="39">
        <v>0</v>
      </c>
      <c r="G295" s="39">
        <v>0</v>
      </c>
    </row>
    <row r="296" spans="1:7" x14ac:dyDescent="0.25">
      <c r="A296" t="s">
        <v>1146</v>
      </c>
      <c r="B296" t="s">
        <v>90</v>
      </c>
      <c r="C296" t="s">
        <v>1147</v>
      </c>
      <c r="D296" s="33">
        <v>39.270000000000003</v>
      </c>
      <c r="E296" t="s">
        <v>2616</v>
      </c>
      <c r="F296" s="39">
        <v>3.5799677734699999</v>
      </c>
      <c r="G296" s="39">
        <v>49.335204979811998</v>
      </c>
    </row>
    <row r="297" spans="1:7" x14ac:dyDescent="0.25">
      <c r="A297" t="s">
        <v>1158</v>
      </c>
      <c r="B297" t="s">
        <v>90</v>
      </c>
      <c r="C297" t="s">
        <v>1159</v>
      </c>
      <c r="D297" s="33">
        <v>21.05</v>
      </c>
      <c r="E297" t="s">
        <v>2617</v>
      </c>
      <c r="F297" s="39">
        <v>1.8166172095665001</v>
      </c>
      <c r="G297" s="39">
        <v>28.000106381870999</v>
      </c>
    </row>
    <row r="298" spans="1:7" x14ac:dyDescent="0.25">
      <c r="A298" t="s">
        <v>1172</v>
      </c>
      <c r="B298" t="s">
        <v>90</v>
      </c>
      <c r="C298" t="s">
        <v>1173</v>
      </c>
      <c r="D298" s="33">
        <v>239.06</v>
      </c>
      <c r="E298" t="s">
        <v>2618</v>
      </c>
      <c r="F298" s="39">
        <v>133.71052995964001</v>
      </c>
      <c r="G298" s="39">
        <v>1464.2543844613999</v>
      </c>
    </row>
    <row r="299" spans="1:7" x14ac:dyDescent="0.25">
      <c r="A299" t="s">
        <v>1177</v>
      </c>
      <c r="B299" t="s">
        <v>90</v>
      </c>
      <c r="C299" t="s">
        <v>1178</v>
      </c>
      <c r="D299" s="33">
        <v>382.23</v>
      </c>
      <c r="E299" t="s">
        <v>2619</v>
      </c>
      <c r="F299" s="39">
        <v>136.19880013784001</v>
      </c>
      <c r="G299" s="39">
        <v>1555.3105934594</v>
      </c>
    </row>
    <row r="300" spans="1:7" x14ac:dyDescent="0.25">
      <c r="A300" t="s">
        <v>1182</v>
      </c>
      <c r="B300" t="s">
        <v>90</v>
      </c>
      <c r="C300" t="s">
        <v>1183</v>
      </c>
      <c r="D300" s="33">
        <v>519.52</v>
      </c>
      <c r="E300" t="s">
        <v>2620</v>
      </c>
      <c r="F300" s="39">
        <v>23.858303610276</v>
      </c>
      <c r="G300" s="39">
        <v>552.73141036100003</v>
      </c>
    </row>
    <row r="301" spans="1:7" x14ac:dyDescent="0.25">
      <c r="A301" t="s">
        <v>1894</v>
      </c>
      <c r="B301" t="s">
        <v>90</v>
      </c>
      <c r="C301" t="s">
        <v>1895</v>
      </c>
      <c r="D301" s="33">
        <v>791</v>
      </c>
      <c r="E301" t="s">
        <v>2621</v>
      </c>
      <c r="F301" s="39">
        <v>24.766170139252001</v>
      </c>
      <c r="G301" s="39">
        <v>348.00103220649999</v>
      </c>
    </row>
    <row r="302" spans="1:7" x14ac:dyDescent="0.25">
      <c r="A302" t="s">
        <v>1898</v>
      </c>
      <c r="B302" t="s">
        <v>90</v>
      </c>
      <c r="C302" t="s">
        <v>1899</v>
      </c>
      <c r="D302" s="33">
        <v>26.05</v>
      </c>
      <c r="E302" t="s">
        <v>1897</v>
      </c>
      <c r="F302" s="39">
        <v>0.37062286107600001</v>
      </c>
      <c r="G302" s="39">
        <v>7.2461619946380003</v>
      </c>
    </row>
    <row r="303" spans="1:7" x14ac:dyDescent="0.25">
      <c r="A303" t="s">
        <v>1162</v>
      </c>
      <c r="B303" t="s">
        <v>14</v>
      </c>
      <c r="C303" t="s">
        <v>1163</v>
      </c>
      <c r="D303" s="33">
        <v>2.5099999999999998</v>
      </c>
      <c r="E303" t="s">
        <v>2622</v>
      </c>
      <c r="F303" s="39">
        <v>0.53213833448115</v>
      </c>
      <c r="G303" s="39">
        <v>9.2360676281646992</v>
      </c>
    </row>
    <row r="304" spans="1:7" x14ac:dyDescent="0.25">
      <c r="A304" t="s">
        <v>1187</v>
      </c>
      <c r="B304" t="s">
        <v>90</v>
      </c>
      <c r="C304" t="s">
        <v>1188</v>
      </c>
      <c r="D304" s="33">
        <v>536.01</v>
      </c>
      <c r="E304" t="s">
        <v>2623</v>
      </c>
      <c r="F304" s="39">
        <v>119.95930882691999</v>
      </c>
      <c r="G304" s="39">
        <v>1546.5679675767001</v>
      </c>
    </row>
    <row r="305" spans="1:7" x14ac:dyDescent="0.25">
      <c r="A305" t="s">
        <v>1192</v>
      </c>
      <c r="B305" t="s">
        <v>90</v>
      </c>
      <c r="C305" t="s">
        <v>1193</v>
      </c>
      <c r="D305" s="33">
        <v>808.47</v>
      </c>
      <c r="E305" t="s">
        <v>2624</v>
      </c>
      <c r="F305" s="39">
        <v>185.99266659602</v>
      </c>
      <c r="G305" s="39">
        <v>2400.8649223971001</v>
      </c>
    </row>
    <row r="306" spans="1:7" x14ac:dyDescent="0.25">
      <c r="A306" t="s">
        <v>1902</v>
      </c>
      <c r="B306" t="s">
        <v>14</v>
      </c>
      <c r="C306" t="s">
        <v>1903</v>
      </c>
      <c r="D306" s="33">
        <v>105.94</v>
      </c>
      <c r="E306" t="s">
        <v>2625</v>
      </c>
      <c r="F306" s="39">
        <v>9.0839530776030006</v>
      </c>
      <c r="G306" s="39">
        <v>133.43148479856001</v>
      </c>
    </row>
    <row r="307" spans="1:7" x14ac:dyDescent="0.25">
      <c r="A307" t="s">
        <v>1910</v>
      </c>
      <c r="B307" t="s">
        <v>551</v>
      </c>
      <c r="C307" t="s">
        <v>1911</v>
      </c>
      <c r="D307" s="33">
        <v>1.59</v>
      </c>
      <c r="E307" t="s">
        <v>2626</v>
      </c>
      <c r="F307" s="39">
        <v>2.3808128299999998E-2</v>
      </c>
      <c r="G307" s="39">
        <v>0.20990407189999999</v>
      </c>
    </row>
    <row r="308" spans="1:7" x14ac:dyDescent="0.25">
      <c r="A308" t="s">
        <v>1908</v>
      </c>
      <c r="B308" t="s">
        <v>551</v>
      </c>
      <c r="C308" t="s">
        <v>1909</v>
      </c>
      <c r="D308" s="33">
        <v>4.4800000000000004</v>
      </c>
      <c r="E308" t="s">
        <v>2627</v>
      </c>
      <c r="F308" s="39">
        <v>4.7606173588000003</v>
      </c>
      <c r="G308" s="39">
        <v>68.231919478099996</v>
      </c>
    </row>
    <row r="309" spans="1:7" x14ac:dyDescent="0.25">
      <c r="A309" t="s">
        <v>1936</v>
      </c>
      <c r="B309" t="s">
        <v>17</v>
      </c>
      <c r="C309" t="s">
        <v>1937</v>
      </c>
      <c r="D309" s="33">
        <v>80.5</v>
      </c>
      <c r="E309" t="s">
        <v>2628</v>
      </c>
      <c r="F309" s="39">
        <v>0</v>
      </c>
      <c r="G309" s="39">
        <v>0</v>
      </c>
    </row>
    <row r="310" spans="1:7" x14ac:dyDescent="0.25">
      <c r="A310" t="s">
        <v>1930</v>
      </c>
      <c r="B310" t="s">
        <v>17</v>
      </c>
      <c r="C310" t="s">
        <v>1931</v>
      </c>
      <c r="D310" s="33">
        <v>62.89</v>
      </c>
      <c r="E310" t="s">
        <v>2629</v>
      </c>
      <c r="F310" s="39">
        <v>0</v>
      </c>
      <c r="G310" s="39">
        <v>0</v>
      </c>
    </row>
    <row r="311" spans="1:7" x14ac:dyDescent="0.25">
      <c r="A311" t="s">
        <v>1942</v>
      </c>
      <c r="B311" t="s">
        <v>90</v>
      </c>
      <c r="C311" t="s">
        <v>1943</v>
      </c>
      <c r="D311" s="33">
        <v>12.73</v>
      </c>
      <c r="E311" t="s">
        <v>2630</v>
      </c>
      <c r="F311" s="39">
        <v>0</v>
      </c>
      <c r="G311" s="39">
        <v>0</v>
      </c>
    </row>
    <row r="312" spans="1:7" x14ac:dyDescent="0.25">
      <c r="A312" t="s">
        <v>1950</v>
      </c>
      <c r="B312" t="s">
        <v>14</v>
      </c>
      <c r="C312" t="s">
        <v>1951</v>
      </c>
      <c r="D312" s="33">
        <v>6.15</v>
      </c>
      <c r="E312" t="s">
        <v>2631</v>
      </c>
      <c r="F312" s="39">
        <v>0.88368351245823995</v>
      </c>
      <c r="G312" s="39">
        <v>30.294199154825002</v>
      </c>
    </row>
    <row r="313" spans="1:7" x14ac:dyDescent="0.25">
      <c r="A313" t="s">
        <v>1958</v>
      </c>
      <c r="B313" t="s">
        <v>14</v>
      </c>
      <c r="C313" t="s">
        <v>1959</v>
      </c>
      <c r="D313" s="33">
        <v>16.079999999999998</v>
      </c>
      <c r="E313" t="s">
        <v>2632</v>
      </c>
      <c r="F313" s="39">
        <v>2.5921383032107999</v>
      </c>
      <c r="G313" s="39">
        <v>88.862984187486006</v>
      </c>
    </row>
    <row r="314" spans="1:7" x14ac:dyDescent="0.25">
      <c r="A314" t="s">
        <v>1963</v>
      </c>
      <c r="B314" t="s">
        <v>90</v>
      </c>
      <c r="C314" t="s">
        <v>1964</v>
      </c>
      <c r="D314" s="33">
        <v>119.37</v>
      </c>
      <c r="E314" t="s">
        <v>2633</v>
      </c>
      <c r="F314" s="39">
        <v>15.624474578983</v>
      </c>
      <c r="G314" s="39">
        <v>54.610675979436003</v>
      </c>
    </row>
    <row r="315" spans="1:7" x14ac:dyDescent="0.25">
      <c r="A315" t="s">
        <v>1204</v>
      </c>
      <c r="B315" t="s">
        <v>14</v>
      </c>
      <c r="C315" t="s">
        <v>1205</v>
      </c>
      <c r="D315" s="33">
        <v>31.12</v>
      </c>
      <c r="E315" t="s">
        <v>2634</v>
      </c>
      <c r="F315" s="39">
        <v>25.204271615439001</v>
      </c>
      <c r="G315" s="39">
        <v>616.82055134555003</v>
      </c>
    </row>
    <row r="316" spans="1:7" x14ac:dyDescent="0.25">
      <c r="A316" t="s">
        <v>1967</v>
      </c>
      <c r="B316" t="s">
        <v>14</v>
      </c>
      <c r="C316" t="s">
        <v>1968</v>
      </c>
      <c r="D316" s="33">
        <v>30.72</v>
      </c>
      <c r="E316" t="s">
        <v>2635</v>
      </c>
      <c r="F316" s="39">
        <v>1.8813116915834001</v>
      </c>
      <c r="G316" s="39">
        <v>24.519903065160999</v>
      </c>
    </row>
    <row r="317" spans="1:7" x14ac:dyDescent="0.25">
      <c r="A317" t="s">
        <v>1971</v>
      </c>
      <c r="B317" t="s">
        <v>14</v>
      </c>
      <c r="C317" t="s">
        <v>1972</v>
      </c>
      <c r="D317" s="33">
        <v>0.35</v>
      </c>
      <c r="E317" t="s">
        <v>2636</v>
      </c>
      <c r="F317" s="39">
        <v>6.0840941386680003E-2</v>
      </c>
      <c r="G317" s="39">
        <v>2.1839282265472999</v>
      </c>
    </row>
    <row r="318" spans="1:7" x14ac:dyDescent="0.25">
      <c r="A318" t="s">
        <v>1975</v>
      </c>
      <c r="B318" t="s">
        <v>90</v>
      </c>
      <c r="C318" t="s">
        <v>1976</v>
      </c>
      <c r="D318" s="33">
        <v>82.65</v>
      </c>
      <c r="E318" t="s">
        <v>2637</v>
      </c>
      <c r="F318" s="39">
        <v>83.1242630088</v>
      </c>
      <c r="G318" s="39">
        <v>1066.9589831004</v>
      </c>
    </row>
    <row r="319" spans="1:7" x14ac:dyDescent="0.25">
      <c r="A319" t="s">
        <v>1948</v>
      </c>
      <c r="B319" t="s">
        <v>90</v>
      </c>
      <c r="C319" t="s">
        <v>1949</v>
      </c>
      <c r="D319" s="33">
        <v>2.87</v>
      </c>
      <c r="E319" t="s">
        <v>2638</v>
      </c>
      <c r="F319" s="39">
        <v>0.64949421517492001</v>
      </c>
      <c r="G319" s="39">
        <v>23.218954320948999</v>
      </c>
    </row>
    <row r="320" spans="1:7" x14ac:dyDescent="0.25">
      <c r="A320" t="s">
        <v>1954</v>
      </c>
      <c r="B320" t="s">
        <v>90</v>
      </c>
      <c r="C320" t="s">
        <v>1955</v>
      </c>
      <c r="D320" s="33">
        <v>15.24</v>
      </c>
      <c r="E320" t="s">
        <v>2639</v>
      </c>
      <c r="F320" s="39">
        <v>1.9019404122049</v>
      </c>
      <c r="G320" s="39">
        <v>68.009968910192001</v>
      </c>
    </row>
    <row r="321" spans="1:7" x14ac:dyDescent="0.25">
      <c r="A321" t="s">
        <v>1946</v>
      </c>
      <c r="B321" t="s">
        <v>90</v>
      </c>
      <c r="C321" t="s">
        <v>1947</v>
      </c>
      <c r="D321" s="33">
        <v>0.04</v>
      </c>
      <c r="E321" t="s">
        <v>2640</v>
      </c>
      <c r="F321" s="39">
        <v>2.3692532306810999E-2</v>
      </c>
      <c r="G321" s="39">
        <v>0.85046005015558002</v>
      </c>
    </row>
    <row r="322" spans="1:7" x14ac:dyDescent="0.25">
      <c r="A322" t="s">
        <v>1956</v>
      </c>
      <c r="B322" t="s">
        <v>90</v>
      </c>
      <c r="C322" t="s">
        <v>1957</v>
      </c>
      <c r="D322" s="33">
        <v>0.22</v>
      </c>
      <c r="E322" t="s">
        <v>2641</v>
      </c>
      <c r="F322" s="39">
        <v>6.9465646264571995E-2</v>
      </c>
      <c r="G322" s="39">
        <v>2.4935180520689002</v>
      </c>
    </row>
    <row r="323" spans="1:7" x14ac:dyDescent="0.25">
      <c r="A323" t="s">
        <v>1987</v>
      </c>
      <c r="B323" t="s">
        <v>14</v>
      </c>
      <c r="C323" t="s">
        <v>1988</v>
      </c>
      <c r="D323" s="33">
        <v>19.95</v>
      </c>
      <c r="E323" t="s">
        <v>2642</v>
      </c>
      <c r="F323" s="39">
        <v>2.0003821926558998</v>
      </c>
      <c r="G323" s="39">
        <v>25.279968302627999</v>
      </c>
    </row>
    <row r="324" spans="1:7" x14ac:dyDescent="0.25">
      <c r="A324" t="s">
        <v>1213</v>
      </c>
      <c r="B324" t="s">
        <v>90</v>
      </c>
      <c r="C324" t="s">
        <v>1214</v>
      </c>
      <c r="D324" s="33">
        <v>4685.54</v>
      </c>
      <c r="E324" t="s">
        <v>2643</v>
      </c>
      <c r="F324" s="39">
        <v>1217.0835244448999</v>
      </c>
      <c r="G324" s="39">
        <v>17361.762120406998</v>
      </c>
    </row>
    <row r="325" spans="1:7" x14ac:dyDescent="0.25">
      <c r="A325" t="s">
        <v>1991</v>
      </c>
      <c r="B325" t="s">
        <v>90</v>
      </c>
      <c r="C325" t="s">
        <v>1992</v>
      </c>
      <c r="D325" s="33">
        <v>9.64</v>
      </c>
      <c r="E325" t="s">
        <v>2644</v>
      </c>
      <c r="F325" s="39">
        <v>-9999999999</v>
      </c>
      <c r="G325" s="39">
        <v>-9999999999</v>
      </c>
    </row>
    <row r="326" spans="1:7" x14ac:dyDescent="0.25">
      <c r="A326" t="s">
        <v>1995</v>
      </c>
      <c r="B326" t="s">
        <v>90</v>
      </c>
      <c r="C326" t="s">
        <v>1996</v>
      </c>
      <c r="D326" s="33">
        <v>125.42</v>
      </c>
      <c r="E326" t="s">
        <v>2645</v>
      </c>
      <c r="F326" s="39">
        <v>0</v>
      </c>
      <c r="G326" s="39">
        <v>0</v>
      </c>
    </row>
    <row r="327" spans="1:7" x14ac:dyDescent="0.25">
      <c r="A327" t="s">
        <v>1222</v>
      </c>
      <c r="B327" t="s">
        <v>14</v>
      </c>
      <c r="C327" t="s">
        <v>1223</v>
      </c>
      <c r="D327" s="33">
        <v>2.78</v>
      </c>
      <c r="E327" t="s">
        <v>2646</v>
      </c>
      <c r="F327" s="39">
        <v>0</v>
      </c>
      <c r="G327" s="39">
        <v>0</v>
      </c>
    </row>
    <row r="328" spans="1:7" x14ac:dyDescent="0.25">
      <c r="A328" t="s">
        <v>1229</v>
      </c>
      <c r="B328" t="s">
        <v>14</v>
      </c>
      <c r="C328" t="s">
        <v>1230</v>
      </c>
      <c r="D328" s="33">
        <v>4.67</v>
      </c>
      <c r="E328" t="s">
        <v>2647</v>
      </c>
      <c r="F328" s="39">
        <v>0</v>
      </c>
      <c r="G328" s="39">
        <v>0</v>
      </c>
    </row>
    <row r="329" spans="1:7" x14ac:dyDescent="0.25">
      <c r="A329" t="s">
        <v>2001</v>
      </c>
      <c r="B329" t="s">
        <v>14</v>
      </c>
      <c r="C329" t="s">
        <v>2002</v>
      </c>
      <c r="D329" s="33">
        <v>6.88</v>
      </c>
      <c r="E329" t="s">
        <v>2648</v>
      </c>
      <c r="F329" s="39">
        <v>1.2936223840982</v>
      </c>
      <c r="G329" s="39">
        <v>16.348242343706001</v>
      </c>
    </row>
    <row r="330" spans="1:7" x14ac:dyDescent="0.25">
      <c r="A330" t="s">
        <v>2011</v>
      </c>
      <c r="B330" t="s">
        <v>14</v>
      </c>
      <c r="C330" t="s">
        <v>2012</v>
      </c>
      <c r="D330" s="33">
        <v>7.72</v>
      </c>
      <c r="E330" t="s">
        <v>2649</v>
      </c>
      <c r="F330" s="39">
        <v>3.0912044204283</v>
      </c>
      <c r="G330" s="39">
        <v>108.58997204182</v>
      </c>
    </row>
    <row r="331" spans="1:7" x14ac:dyDescent="0.25">
      <c r="A331" t="s">
        <v>1236</v>
      </c>
      <c r="B331" t="s">
        <v>14</v>
      </c>
      <c r="C331" t="s">
        <v>1237</v>
      </c>
      <c r="D331" s="33">
        <v>2.35</v>
      </c>
      <c r="E331" t="s">
        <v>2650</v>
      </c>
      <c r="F331" s="39">
        <v>1.3975146774859</v>
      </c>
      <c r="G331" s="39">
        <v>49.828660055010999</v>
      </c>
    </row>
    <row r="332" spans="1:7" x14ac:dyDescent="0.25">
      <c r="A332" t="s">
        <v>1249</v>
      </c>
      <c r="B332" t="s">
        <v>14</v>
      </c>
      <c r="C332" t="s">
        <v>1250</v>
      </c>
      <c r="D332" s="33">
        <v>0.46</v>
      </c>
      <c r="E332" t="s">
        <v>2651</v>
      </c>
      <c r="F332" s="39">
        <v>0.23947677074081</v>
      </c>
      <c r="G332" s="39">
        <v>8.5385912524246006</v>
      </c>
    </row>
    <row r="333" spans="1:7" x14ac:dyDescent="0.25">
      <c r="A333" t="s">
        <v>1218</v>
      </c>
      <c r="B333" t="s">
        <v>90</v>
      </c>
      <c r="C333" t="s">
        <v>1219</v>
      </c>
      <c r="D333" s="33">
        <v>1.0900000000000001</v>
      </c>
      <c r="E333" t="s">
        <v>2652</v>
      </c>
      <c r="F333" s="39">
        <v>0</v>
      </c>
      <c r="G333" s="39">
        <v>0</v>
      </c>
    </row>
    <row r="334" spans="1:7" x14ac:dyDescent="0.25">
      <c r="A334" t="s">
        <v>1227</v>
      </c>
      <c r="B334" t="s">
        <v>90</v>
      </c>
      <c r="C334" t="s">
        <v>1228</v>
      </c>
      <c r="D334" s="33">
        <v>2.06</v>
      </c>
      <c r="E334" t="s">
        <v>2653</v>
      </c>
      <c r="F334" s="39">
        <v>0</v>
      </c>
      <c r="G334" s="39">
        <v>0</v>
      </c>
    </row>
    <row r="335" spans="1:7" x14ac:dyDescent="0.25">
      <c r="A335" t="s">
        <v>1999</v>
      </c>
      <c r="B335" t="s">
        <v>90</v>
      </c>
      <c r="C335" t="s">
        <v>2000</v>
      </c>
      <c r="D335" s="33">
        <v>28.21</v>
      </c>
      <c r="E335" t="s">
        <v>2654</v>
      </c>
      <c r="F335" s="39">
        <v>1.539476657472</v>
      </c>
      <c r="G335" s="39">
        <v>15.722651979796</v>
      </c>
    </row>
    <row r="336" spans="1:7" x14ac:dyDescent="0.25">
      <c r="A336" t="s">
        <v>1245</v>
      </c>
      <c r="B336" t="s">
        <v>90</v>
      </c>
      <c r="C336" t="s">
        <v>1246</v>
      </c>
      <c r="D336" s="33">
        <v>1.65</v>
      </c>
      <c r="E336" t="s">
        <v>2655</v>
      </c>
      <c r="F336" s="39">
        <v>0.102662802468</v>
      </c>
      <c r="G336" s="39">
        <v>3.6064101021794999</v>
      </c>
    </row>
    <row r="337" spans="1:7" x14ac:dyDescent="0.25">
      <c r="A337" t="s">
        <v>1238</v>
      </c>
      <c r="B337" t="s">
        <v>90</v>
      </c>
      <c r="C337" t="s">
        <v>1239</v>
      </c>
      <c r="D337" s="33">
        <v>6.73</v>
      </c>
      <c r="E337" t="s">
        <v>2656</v>
      </c>
      <c r="F337" s="39">
        <v>0.70723263922400004</v>
      </c>
      <c r="G337" s="39">
        <v>24.844158481680999</v>
      </c>
    </row>
    <row r="338" spans="1:7" x14ac:dyDescent="0.25">
      <c r="A338" t="s">
        <v>2013</v>
      </c>
      <c r="B338" t="s">
        <v>90</v>
      </c>
      <c r="C338" t="s">
        <v>2014</v>
      </c>
      <c r="D338" s="33">
        <v>19.829999999999998</v>
      </c>
      <c r="E338" t="s">
        <v>2657</v>
      </c>
      <c r="F338" s="39">
        <v>-9999999999</v>
      </c>
      <c r="G338" s="39">
        <v>-9999999999</v>
      </c>
    </row>
    <row r="339" spans="1:7" x14ac:dyDescent="0.25">
      <c r="A339" t="s">
        <v>1231</v>
      </c>
      <c r="B339" t="s">
        <v>90</v>
      </c>
      <c r="C339" t="s">
        <v>1232</v>
      </c>
      <c r="D339" s="33">
        <v>0.32</v>
      </c>
      <c r="E339" t="s">
        <v>2658</v>
      </c>
      <c r="F339" s="39">
        <v>0</v>
      </c>
      <c r="G339" s="39">
        <v>0</v>
      </c>
    </row>
    <row r="340" spans="1:7" x14ac:dyDescent="0.25">
      <c r="A340" t="s">
        <v>1220</v>
      </c>
      <c r="B340" t="s">
        <v>90</v>
      </c>
      <c r="C340" t="s">
        <v>1221</v>
      </c>
      <c r="D340" s="33">
        <v>0.22</v>
      </c>
      <c r="E340" t="s">
        <v>2659</v>
      </c>
      <c r="F340" s="39">
        <v>0</v>
      </c>
      <c r="G340" s="39">
        <v>0</v>
      </c>
    </row>
    <row r="341" spans="1:7" x14ac:dyDescent="0.25">
      <c r="A341" t="s">
        <v>2003</v>
      </c>
      <c r="B341" t="s">
        <v>90</v>
      </c>
      <c r="C341" t="s">
        <v>2004</v>
      </c>
      <c r="D341" s="33">
        <v>1.02</v>
      </c>
      <c r="E341" t="s">
        <v>2660</v>
      </c>
      <c r="F341" s="39">
        <v>3.09482420832E-2</v>
      </c>
      <c r="G341" s="39">
        <v>0.3160739315526</v>
      </c>
    </row>
    <row r="342" spans="1:7" x14ac:dyDescent="0.25">
      <c r="A342" t="s">
        <v>1247</v>
      </c>
      <c r="B342" t="s">
        <v>90</v>
      </c>
      <c r="C342" t="s">
        <v>1248</v>
      </c>
      <c r="D342" s="33">
        <v>0.03</v>
      </c>
      <c r="E342" t="s">
        <v>2661</v>
      </c>
      <c r="F342" s="39">
        <v>1.24203941244E-3</v>
      </c>
      <c r="G342" s="39">
        <v>3.7906672654305001E-2</v>
      </c>
    </row>
    <row r="343" spans="1:7" x14ac:dyDescent="0.25">
      <c r="A343" t="s">
        <v>1240</v>
      </c>
      <c r="B343" t="s">
        <v>90</v>
      </c>
      <c r="C343" t="s">
        <v>1241</v>
      </c>
      <c r="D343" s="33">
        <v>0.16</v>
      </c>
      <c r="E343" t="s">
        <v>2662</v>
      </c>
      <c r="F343" s="39">
        <v>4.0021269956400001E-3</v>
      </c>
      <c r="G343" s="39">
        <v>0.1221437229972</v>
      </c>
    </row>
    <row r="344" spans="1:7" x14ac:dyDescent="0.25">
      <c r="A344" t="s">
        <v>2019</v>
      </c>
      <c r="B344" t="s">
        <v>90</v>
      </c>
      <c r="C344" t="s">
        <v>2020</v>
      </c>
      <c r="D344" s="33">
        <v>59.25</v>
      </c>
      <c r="E344" t="s">
        <v>2663</v>
      </c>
      <c r="F344" s="39">
        <v>0</v>
      </c>
      <c r="G344" s="39">
        <v>0</v>
      </c>
    </row>
    <row r="345" spans="1:7" x14ac:dyDescent="0.25">
      <c r="A345" t="s">
        <v>2027</v>
      </c>
      <c r="B345" t="s">
        <v>90</v>
      </c>
      <c r="C345" t="s">
        <v>2028</v>
      </c>
      <c r="D345" s="33">
        <v>12.3</v>
      </c>
      <c r="E345" t="s">
        <v>2664</v>
      </c>
      <c r="F345" s="39">
        <v>2.6555971736970001</v>
      </c>
      <c r="G345" s="39">
        <v>58.886932630851</v>
      </c>
    </row>
    <row r="346" spans="1:7" x14ac:dyDescent="0.25">
      <c r="A346" t="s">
        <v>2032</v>
      </c>
      <c r="B346" t="s">
        <v>90</v>
      </c>
      <c r="C346" t="s">
        <v>2033</v>
      </c>
      <c r="D346" s="33">
        <v>87.47</v>
      </c>
      <c r="E346" t="s">
        <v>2033</v>
      </c>
      <c r="F346" s="39">
        <v>0</v>
      </c>
      <c r="G346" s="39">
        <v>0</v>
      </c>
    </row>
    <row r="347" spans="1:7" x14ac:dyDescent="0.25">
      <c r="A347" t="s">
        <v>2030</v>
      </c>
      <c r="B347" t="s">
        <v>90</v>
      </c>
      <c r="C347" t="s">
        <v>2031</v>
      </c>
      <c r="D347" s="33">
        <v>250</v>
      </c>
      <c r="E347" t="s">
        <v>2031</v>
      </c>
      <c r="F347" s="39">
        <v>0</v>
      </c>
      <c r="G347" s="39">
        <v>0</v>
      </c>
    </row>
    <row r="348" spans="1:7" x14ac:dyDescent="0.25">
      <c r="A348" t="s">
        <v>2038</v>
      </c>
      <c r="B348" t="s">
        <v>90</v>
      </c>
      <c r="C348" t="s">
        <v>2039</v>
      </c>
      <c r="D348" s="33">
        <v>24.93</v>
      </c>
      <c r="E348" t="s">
        <v>2665</v>
      </c>
      <c r="F348" s="39">
        <v>3.1082104514230999</v>
      </c>
      <c r="G348" s="39">
        <v>53.089458851838003</v>
      </c>
    </row>
    <row r="349" spans="1:7" x14ac:dyDescent="0.25">
      <c r="A349" t="s">
        <v>1265</v>
      </c>
      <c r="B349" t="s">
        <v>14</v>
      </c>
      <c r="C349" t="s">
        <v>1266</v>
      </c>
      <c r="D349" s="33">
        <v>1.36</v>
      </c>
      <c r="E349" t="s">
        <v>2666</v>
      </c>
      <c r="F349" s="39">
        <v>0.26741951417609999</v>
      </c>
      <c r="G349" s="39">
        <v>3.3795326046671001</v>
      </c>
    </row>
    <row r="350" spans="1:7" x14ac:dyDescent="0.25">
      <c r="A350" t="s">
        <v>2050</v>
      </c>
      <c r="B350" t="s">
        <v>14</v>
      </c>
      <c r="C350" t="s">
        <v>2051</v>
      </c>
      <c r="D350" s="33">
        <v>0.46</v>
      </c>
      <c r="E350" t="s">
        <v>2667</v>
      </c>
      <c r="F350" s="39">
        <v>0.16740040454331001</v>
      </c>
      <c r="G350" s="39">
        <v>2.1155341895356998</v>
      </c>
    </row>
    <row r="351" spans="1:7" x14ac:dyDescent="0.25">
      <c r="A351" t="s">
        <v>2172</v>
      </c>
      <c r="B351" t="s">
        <v>14</v>
      </c>
      <c r="C351" t="s">
        <v>2173</v>
      </c>
      <c r="D351" s="33">
        <v>0.59</v>
      </c>
      <c r="E351" t="s">
        <v>2668</v>
      </c>
      <c r="F351" s="39">
        <v>0.54981134221992001</v>
      </c>
      <c r="G351" s="39">
        <v>13.168836175656001</v>
      </c>
    </row>
    <row r="352" spans="1:7" x14ac:dyDescent="0.25">
      <c r="A352" t="s">
        <v>2042</v>
      </c>
      <c r="B352" t="s">
        <v>14</v>
      </c>
      <c r="C352" t="s">
        <v>2043</v>
      </c>
      <c r="D352" s="33">
        <v>2.4900000000000002</v>
      </c>
      <c r="E352" t="s">
        <v>2669</v>
      </c>
      <c r="F352" s="39">
        <v>2.4400871952802001</v>
      </c>
      <c r="G352" s="39">
        <v>82.671109325339998</v>
      </c>
    </row>
    <row r="353" spans="1:7" x14ac:dyDescent="0.25">
      <c r="A353" t="s">
        <v>1258</v>
      </c>
      <c r="B353" t="s">
        <v>14</v>
      </c>
      <c r="C353" t="s">
        <v>1259</v>
      </c>
      <c r="D353" s="33">
        <v>1.35</v>
      </c>
      <c r="E353" t="s">
        <v>2670</v>
      </c>
      <c r="F353" s="39">
        <v>0.63993146871719997</v>
      </c>
      <c r="G353" s="39">
        <v>22.479956303586</v>
      </c>
    </row>
    <row r="354" spans="1:7" x14ac:dyDescent="0.25">
      <c r="A354" t="s">
        <v>2046</v>
      </c>
      <c r="B354" t="s">
        <v>14</v>
      </c>
      <c r="C354" t="s">
        <v>2047</v>
      </c>
      <c r="D354" s="33">
        <v>5.44</v>
      </c>
      <c r="E354" t="s">
        <v>2671</v>
      </c>
      <c r="F354" s="39">
        <v>6.8720198576469</v>
      </c>
      <c r="G354" s="39">
        <v>241.40507799522001</v>
      </c>
    </row>
    <row r="355" spans="1:7" x14ac:dyDescent="0.25">
      <c r="A355" t="s">
        <v>2054</v>
      </c>
      <c r="B355" t="s">
        <v>14</v>
      </c>
      <c r="C355" t="s">
        <v>2055</v>
      </c>
      <c r="D355" s="33">
        <v>3.16</v>
      </c>
      <c r="E355" t="s">
        <v>2672</v>
      </c>
      <c r="F355" s="39">
        <v>2.0736710899059001</v>
      </c>
      <c r="G355" s="39">
        <v>32.283879463856998</v>
      </c>
    </row>
    <row r="356" spans="1:7" x14ac:dyDescent="0.25">
      <c r="A356" t="s">
        <v>2056</v>
      </c>
      <c r="B356" t="s">
        <v>14</v>
      </c>
      <c r="C356" t="s">
        <v>2057</v>
      </c>
      <c r="D356" s="33">
        <v>5.16</v>
      </c>
      <c r="E356" t="s">
        <v>2673</v>
      </c>
      <c r="F356" s="39">
        <v>3.2841830963941998</v>
      </c>
      <c r="G356" s="39">
        <v>51.228439254968997</v>
      </c>
    </row>
    <row r="357" spans="1:7" x14ac:dyDescent="0.25">
      <c r="A357" t="s">
        <v>2182</v>
      </c>
      <c r="B357" t="s">
        <v>14</v>
      </c>
      <c r="C357" t="s">
        <v>2183</v>
      </c>
      <c r="D357" s="33">
        <v>1.85</v>
      </c>
      <c r="E357" t="s">
        <v>2674</v>
      </c>
      <c r="F357" s="39">
        <v>0.51332428560533006</v>
      </c>
      <c r="G357" s="39">
        <v>10.178108370641</v>
      </c>
    </row>
    <row r="358" spans="1:7" x14ac:dyDescent="0.25">
      <c r="A358" t="s">
        <v>2064</v>
      </c>
      <c r="B358" t="s">
        <v>14</v>
      </c>
      <c r="C358" t="s">
        <v>2065</v>
      </c>
      <c r="D358" s="33">
        <v>1.97</v>
      </c>
      <c r="E358" t="s">
        <v>2675</v>
      </c>
      <c r="F358" s="39">
        <v>0.24744837614698001</v>
      </c>
      <c r="G358" s="39">
        <v>7.2500227961672996</v>
      </c>
    </row>
    <row r="359" spans="1:7" x14ac:dyDescent="0.25">
      <c r="A359" t="s">
        <v>2069</v>
      </c>
      <c r="B359" t="s">
        <v>14</v>
      </c>
      <c r="C359" t="s">
        <v>2070</v>
      </c>
      <c r="D359" s="33">
        <v>7.15</v>
      </c>
      <c r="E359" t="s">
        <v>2676</v>
      </c>
      <c r="F359" s="39">
        <v>0.83976039928785995</v>
      </c>
      <c r="G359" s="39">
        <v>19.882916723920999</v>
      </c>
    </row>
    <row r="360" spans="1:7" x14ac:dyDescent="0.25">
      <c r="A360" t="s">
        <v>1269</v>
      </c>
      <c r="B360" t="s">
        <v>14</v>
      </c>
      <c r="C360" t="s">
        <v>1270</v>
      </c>
      <c r="D360" s="33">
        <v>2.65</v>
      </c>
      <c r="E360" t="s">
        <v>2677</v>
      </c>
      <c r="F360" s="39">
        <v>0.32343953143936</v>
      </c>
      <c r="G360" s="39">
        <v>8.9578159050566004</v>
      </c>
    </row>
    <row r="361" spans="1:7" x14ac:dyDescent="0.25">
      <c r="A361" t="s">
        <v>2060</v>
      </c>
      <c r="B361" t="s">
        <v>14</v>
      </c>
      <c r="C361" t="s">
        <v>2061</v>
      </c>
      <c r="D361" s="33">
        <v>1.07</v>
      </c>
      <c r="E361" t="s">
        <v>2678</v>
      </c>
      <c r="F361" s="39">
        <v>9.9769534164289006E-2</v>
      </c>
      <c r="G361" s="39">
        <v>2.7835157075750998</v>
      </c>
    </row>
    <row r="362" spans="1:7" x14ac:dyDescent="0.25">
      <c r="A362" t="s">
        <v>2073</v>
      </c>
      <c r="B362" t="s">
        <v>14</v>
      </c>
      <c r="C362" t="s">
        <v>2074</v>
      </c>
      <c r="D362" s="33">
        <v>5.86</v>
      </c>
      <c r="E362" t="s">
        <v>2679</v>
      </c>
      <c r="F362" s="39">
        <v>1.1009798076943</v>
      </c>
      <c r="G362" s="39">
        <v>17.789765242682002</v>
      </c>
    </row>
    <row r="363" spans="1:7" x14ac:dyDescent="0.25">
      <c r="A363" t="s">
        <v>2079</v>
      </c>
      <c r="B363" t="s">
        <v>14</v>
      </c>
      <c r="C363" t="s">
        <v>2080</v>
      </c>
      <c r="D363" s="33">
        <v>1.29</v>
      </c>
      <c r="E363" t="s">
        <v>2680</v>
      </c>
      <c r="F363" s="39">
        <v>0.64490286185103995</v>
      </c>
      <c r="G363" s="39">
        <v>8.8416536605421996</v>
      </c>
    </row>
    <row r="364" spans="1:7" x14ac:dyDescent="0.25">
      <c r="A364" t="s">
        <v>1274</v>
      </c>
      <c r="B364" t="s">
        <v>14</v>
      </c>
      <c r="C364" t="s">
        <v>1275</v>
      </c>
      <c r="D364" s="33">
        <v>3.19</v>
      </c>
      <c r="E364" t="s">
        <v>2681</v>
      </c>
      <c r="F364" s="39">
        <v>0.80284283161434999</v>
      </c>
      <c r="G364" s="39">
        <v>11.373474214373999</v>
      </c>
    </row>
    <row r="365" spans="1:7" x14ac:dyDescent="0.25">
      <c r="A365" t="s">
        <v>2093</v>
      </c>
      <c r="B365" t="s">
        <v>90</v>
      </c>
      <c r="C365" t="s">
        <v>2094</v>
      </c>
      <c r="D365" s="33">
        <v>56.71</v>
      </c>
      <c r="E365" t="s">
        <v>2682</v>
      </c>
      <c r="F365" s="39">
        <v>-9999999999</v>
      </c>
      <c r="G365" s="39">
        <v>-9999999999</v>
      </c>
    </row>
    <row r="366" spans="1:7" x14ac:dyDescent="0.25">
      <c r="A366" t="s">
        <v>2083</v>
      </c>
      <c r="B366" t="s">
        <v>90</v>
      </c>
      <c r="C366" t="s">
        <v>2084</v>
      </c>
      <c r="D366" s="33">
        <v>30.68</v>
      </c>
      <c r="E366" t="s">
        <v>2683</v>
      </c>
      <c r="F366" s="39">
        <v>1.3881303068510999</v>
      </c>
      <c r="G366" s="39">
        <v>30.090673900909</v>
      </c>
    </row>
    <row r="367" spans="1:7" x14ac:dyDescent="0.25">
      <c r="A367" t="s">
        <v>2089</v>
      </c>
      <c r="B367" t="s">
        <v>90</v>
      </c>
      <c r="C367" t="s">
        <v>2090</v>
      </c>
      <c r="D367" s="33">
        <v>31.23</v>
      </c>
      <c r="E367" t="s">
        <v>2684</v>
      </c>
      <c r="F367" s="39">
        <v>1.3881303068510999</v>
      </c>
      <c r="G367" s="39">
        <v>30.090673900909</v>
      </c>
    </row>
    <row r="368" spans="1:7" x14ac:dyDescent="0.25">
      <c r="A368" t="s">
        <v>2097</v>
      </c>
      <c r="B368" t="s">
        <v>90</v>
      </c>
      <c r="C368" t="s">
        <v>2098</v>
      </c>
      <c r="D368" s="33">
        <v>110.24</v>
      </c>
      <c r="E368" t="s">
        <v>2685</v>
      </c>
      <c r="F368" s="39">
        <v>1.3881303068510999</v>
      </c>
      <c r="G368" s="39">
        <v>30.090673900909</v>
      </c>
    </row>
    <row r="369" spans="1:7" x14ac:dyDescent="0.25">
      <c r="A369" t="s">
        <v>2178</v>
      </c>
      <c r="B369" t="s">
        <v>90</v>
      </c>
      <c r="C369" t="s">
        <v>2179</v>
      </c>
      <c r="D369" s="33">
        <v>20.53</v>
      </c>
      <c r="E369" t="s">
        <v>2686</v>
      </c>
      <c r="F369" s="39">
        <v>6.3077922659493</v>
      </c>
      <c r="G369" s="39">
        <v>143.61746589213999</v>
      </c>
    </row>
    <row r="370" spans="1:7" x14ac:dyDescent="0.25">
      <c r="A370" t="s">
        <v>2120</v>
      </c>
      <c r="B370" t="s">
        <v>90</v>
      </c>
      <c r="C370" t="s">
        <v>2121</v>
      </c>
      <c r="D370" s="33">
        <v>10</v>
      </c>
      <c r="E370" t="s">
        <v>2687</v>
      </c>
      <c r="F370" s="39">
        <v>3.4589866114479999E-2</v>
      </c>
      <c r="G370" s="39">
        <v>0.37316862209183999</v>
      </c>
    </row>
    <row r="371" spans="1:7" x14ac:dyDescent="0.25">
      <c r="A371" t="s">
        <v>2134</v>
      </c>
      <c r="B371" t="s">
        <v>90</v>
      </c>
      <c r="C371" t="s">
        <v>2135</v>
      </c>
      <c r="D371" s="33">
        <v>35.299999999999997</v>
      </c>
      <c r="E371" t="s">
        <v>2688</v>
      </c>
      <c r="F371" s="39">
        <v>0.93292091468649996</v>
      </c>
      <c r="G371" s="39">
        <v>16.364866315486001</v>
      </c>
    </row>
    <row r="372" spans="1:7" x14ac:dyDescent="0.25">
      <c r="A372" t="s">
        <v>2126</v>
      </c>
      <c r="B372" t="s">
        <v>90</v>
      </c>
      <c r="C372" t="s">
        <v>2127</v>
      </c>
      <c r="D372" s="33">
        <v>51.58</v>
      </c>
      <c r="E372" t="s">
        <v>2689</v>
      </c>
      <c r="F372" s="39">
        <v>0.96685340212572002</v>
      </c>
      <c r="G372" s="39">
        <v>18.244870743505</v>
      </c>
    </row>
    <row r="373" spans="1:7" x14ac:dyDescent="0.25">
      <c r="A373" t="s">
        <v>2138</v>
      </c>
      <c r="B373" t="s">
        <v>90</v>
      </c>
      <c r="C373" t="s">
        <v>2139</v>
      </c>
      <c r="D373" s="33">
        <v>26.84</v>
      </c>
      <c r="E373" t="s">
        <v>2690</v>
      </c>
      <c r="F373" s="39">
        <v>0.26738997645541002</v>
      </c>
      <c r="G373" s="39">
        <v>3.7211335003619999</v>
      </c>
    </row>
    <row r="374" spans="1:7" x14ac:dyDescent="0.25">
      <c r="A374" t="s">
        <v>2130</v>
      </c>
      <c r="B374" t="s">
        <v>90</v>
      </c>
      <c r="C374" t="s">
        <v>2131</v>
      </c>
      <c r="D374" s="33">
        <v>19.77</v>
      </c>
      <c r="E374" t="s">
        <v>2691</v>
      </c>
      <c r="F374" s="39">
        <v>0.34288023578219001</v>
      </c>
      <c r="G374" s="39">
        <v>4.7138671719780998</v>
      </c>
    </row>
    <row r="375" spans="1:7" x14ac:dyDescent="0.25">
      <c r="A375" t="s">
        <v>2142</v>
      </c>
      <c r="B375" t="s">
        <v>90</v>
      </c>
      <c r="C375" t="s">
        <v>2143</v>
      </c>
      <c r="D375" s="33">
        <v>71.11</v>
      </c>
      <c r="E375" t="s">
        <v>2692</v>
      </c>
      <c r="F375" s="39">
        <v>7.3242684048046999E-2</v>
      </c>
      <c r="G375" s="39">
        <v>0.96990054845026996</v>
      </c>
    </row>
    <row r="376" spans="1:7" x14ac:dyDescent="0.25">
      <c r="A376" t="s">
        <v>2146</v>
      </c>
      <c r="B376" t="s">
        <v>90</v>
      </c>
      <c r="C376" t="s">
        <v>2147</v>
      </c>
      <c r="D376" s="33">
        <v>45.24</v>
      </c>
      <c r="E376" t="s">
        <v>2693</v>
      </c>
      <c r="F376" s="39">
        <v>2.5921227852839999</v>
      </c>
      <c r="G376" s="39">
        <v>37.657294941501</v>
      </c>
    </row>
    <row r="377" spans="1:7" x14ac:dyDescent="0.25">
      <c r="A377" t="s">
        <v>2176</v>
      </c>
      <c r="B377" t="s">
        <v>90</v>
      </c>
      <c r="C377" t="s">
        <v>2177</v>
      </c>
      <c r="D377" s="33">
        <v>55.72</v>
      </c>
      <c r="E377" t="s">
        <v>2694</v>
      </c>
      <c r="F377" s="39">
        <v>3.888184177926</v>
      </c>
      <c r="G377" s="39">
        <v>56.485942412250999</v>
      </c>
    </row>
    <row r="378" spans="1:7" x14ac:dyDescent="0.25">
      <c r="A378" t="s">
        <v>1288</v>
      </c>
      <c r="B378" t="s">
        <v>90</v>
      </c>
      <c r="C378" t="s">
        <v>1289</v>
      </c>
      <c r="D378" s="33">
        <v>49.62</v>
      </c>
      <c r="E378" t="s">
        <v>2695</v>
      </c>
      <c r="F378" s="39">
        <v>4.2568582659542002</v>
      </c>
      <c r="G378" s="39">
        <v>60.220622189821</v>
      </c>
    </row>
    <row r="379" spans="1:7" x14ac:dyDescent="0.25">
      <c r="A379" t="s">
        <v>1281</v>
      </c>
      <c r="B379" t="s">
        <v>90</v>
      </c>
      <c r="C379" t="s">
        <v>1282</v>
      </c>
      <c r="D379" s="33">
        <v>25.17</v>
      </c>
      <c r="E379" t="s">
        <v>2696</v>
      </c>
      <c r="F379" s="39">
        <v>4.1421194968268003</v>
      </c>
      <c r="G379" s="39">
        <v>47.726042512983</v>
      </c>
    </row>
    <row r="380" spans="1:7" x14ac:dyDescent="0.25">
      <c r="A380" t="s">
        <v>2021</v>
      </c>
      <c r="B380" t="s">
        <v>90</v>
      </c>
      <c r="C380" t="s">
        <v>2022</v>
      </c>
      <c r="D380" s="33">
        <v>6.9</v>
      </c>
      <c r="E380" t="s">
        <v>2697</v>
      </c>
      <c r="F380" s="39">
        <v>0.2030606207608</v>
      </c>
      <c r="G380" s="39">
        <v>2.2728834599063998</v>
      </c>
    </row>
    <row r="381" spans="1:7" x14ac:dyDescent="0.25">
      <c r="A381" t="s">
        <v>2025</v>
      </c>
      <c r="B381" t="s">
        <v>90</v>
      </c>
      <c r="C381" t="s">
        <v>2026</v>
      </c>
      <c r="D381" s="33">
        <v>0.45</v>
      </c>
      <c r="E381" t="s">
        <v>2698</v>
      </c>
      <c r="F381" s="39">
        <v>0.2030606207608</v>
      </c>
      <c r="G381" s="39">
        <v>2.2728834599063998</v>
      </c>
    </row>
    <row r="382" spans="1:7" x14ac:dyDescent="0.25">
      <c r="A382" t="s">
        <v>2034</v>
      </c>
      <c r="B382" t="s">
        <v>90</v>
      </c>
      <c r="C382" t="s">
        <v>2035</v>
      </c>
      <c r="D382" s="33">
        <v>4.1500000000000004</v>
      </c>
      <c r="E382" t="s">
        <v>2699</v>
      </c>
      <c r="F382" s="39">
        <v>0.2030606207608</v>
      </c>
      <c r="G382" s="39">
        <v>2.2728834599063998</v>
      </c>
    </row>
    <row r="383" spans="1:7" x14ac:dyDescent="0.25">
      <c r="A383" t="s">
        <v>2122</v>
      </c>
      <c r="B383" t="s">
        <v>90</v>
      </c>
      <c r="C383" t="s">
        <v>2123</v>
      </c>
      <c r="D383" s="33">
        <v>0.5</v>
      </c>
      <c r="E383" t="s">
        <v>2700</v>
      </c>
      <c r="F383" s="39">
        <v>4.0612124152159999E-2</v>
      </c>
      <c r="G383" s="39">
        <v>0.45457669198127998</v>
      </c>
    </row>
    <row r="384" spans="1:7" x14ac:dyDescent="0.25">
      <c r="A384" t="s">
        <v>1263</v>
      </c>
      <c r="B384" t="s">
        <v>90</v>
      </c>
      <c r="C384" t="s">
        <v>1264</v>
      </c>
      <c r="D384" s="33">
        <v>0.2</v>
      </c>
      <c r="E384" t="s">
        <v>2701</v>
      </c>
      <c r="F384" s="39">
        <v>0.2030606207608</v>
      </c>
      <c r="G384" s="39">
        <v>2.2728834599063998</v>
      </c>
    </row>
    <row r="385" spans="1:7" x14ac:dyDescent="0.25">
      <c r="A385" t="s">
        <v>2085</v>
      </c>
      <c r="B385" t="s">
        <v>90</v>
      </c>
      <c r="C385" t="s">
        <v>2086</v>
      </c>
      <c r="D385" s="33">
        <v>0.55000000000000004</v>
      </c>
      <c r="E385" t="s">
        <v>2702</v>
      </c>
      <c r="F385" s="39">
        <v>0.14120754382039999</v>
      </c>
      <c r="G385" s="39">
        <v>1.5416647191232</v>
      </c>
    </row>
    <row r="386" spans="1:7" x14ac:dyDescent="0.25">
      <c r="A386" t="s">
        <v>2099</v>
      </c>
      <c r="B386" t="s">
        <v>90</v>
      </c>
      <c r="C386" t="s">
        <v>2100</v>
      </c>
      <c r="D386" s="33">
        <v>0.5</v>
      </c>
      <c r="E386" t="s">
        <v>2703</v>
      </c>
      <c r="F386" s="39">
        <v>0.14120754382039999</v>
      </c>
      <c r="G386" s="39">
        <v>1.5416647191232</v>
      </c>
    </row>
    <row r="387" spans="1:7" x14ac:dyDescent="0.25">
      <c r="A387" t="s">
        <v>2184</v>
      </c>
      <c r="B387" t="s">
        <v>90</v>
      </c>
      <c r="C387" t="s">
        <v>2185</v>
      </c>
      <c r="D387" s="33">
        <v>0.46</v>
      </c>
      <c r="E387" t="s">
        <v>2704</v>
      </c>
      <c r="F387" s="39">
        <v>0.14879840719500001</v>
      </c>
      <c r="G387" s="39">
        <v>3.3678560273599998</v>
      </c>
    </row>
    <row r="388" spans="1:7" x14ac:dyDescent="0.25">
      <c r="A388" t="s">
        <v>1276</v>
      </c>
      <c r="B388" t="s">
        <v>90</v>
      </c>
      <c r="C388" t="s">
        <v>1277</v>
      </c>
      <c r="D388" s="33">
        <v>0.46</v>
      </c>
      <c r="E388" t="s">
        <v>2705</v>
      </c>
      <c r="F388" s="39">
        <v>5.1287448987400001E-2</v>
      </c>
      <c r="G388" s="39">
        <v>0.72554966493759998</v>
      </c>
    </row>
    <row r="389" spans="1:7" x14ac:dyDescent="0.25">
      <c r="A389" t="s">
        <v>2077</v>
      </c>
      <c r="B389" t="s">
        <v>90</v>
      </c>
      <c r="C389" t="s">
        <v>2078</v>
      </c>
      <c r="D389" s="33">
        <v>0.27</v>
      </c>
      <c r="E389" t="s">
        <v>2706</v>
      </c>
      <c r="F389" s="39">
        <v>2.751722702E-2</v>
      </c>
      <c r="G389" s="39">
        <v>0.39975896965500002</v>
      </c>
    </row>
    <row r="390" spans="1:7" x14ac:dyDescent="0.25">
      <c r="A390" t="s">
        <v>1283</v>
      </c>
      <c r="B390" t="s">
        <v>90</v>
      </c>
      <c r="C390" t="s">
        <v>1284</v>
      </c>
      <c r="D390" s="33">
        <v>6.1</v>
      </c>
      <c r="E390" t="s">
        <v>2707</v>
      </c>
      <c r="F390" s="39">
        <v>0.25643724493699999</v>
      </c>
      <c r="G390" s="39">
        <v>3.627748324688</v>
      </c>
    </row>
    <row r="391" spans="1:7" x14ac:dyDescent="0.25">
      <c r="A391" t="s">
        <v>2148</v>
      </c>
      <c r="B391" t="s">
        <v>90</v>
      </c>
      <c r="C391" t="s">
        <v>2149</v>
      </c>
      <c r="D391" s="33">
        <v>5.07</v>
      </c>
      <c r="E391" t="s">
        <v>2708</v>
      </c>
      <c r="F391" s="39">
        <v>0.45160607548999998</v>
      </c>
      <c r="G391" s="39">
        <v>6.1857415372700002</v>
      </c>
    </row>
    <row r="392" spans="1:7" x14ac:dyDescent="0.25">
      <c r="A392" t="s">
        <v>2152</v>
      </c>
      <c r="B392" t="s">
        <v>90</v>
      </c>
      <c r="C392" t="s">
        <v>2153</v>
      </c>
      <c r="D392" s="33">
        <v>40</v>
      </c>
      <c r="E392" t="s">
        <v>2709</v>
      </c>
      <c r="F392" s="39">
        <v>0</v>
      </c>
      <c r="G392" s="39">
        <v>0</v>
      </c>
    </row>
    <row r="393" spans="1:7" x14ac:dyDescent="0.25">
      <c r="A393" t="s">
        <v>2156</v>
      </c>
      <c r="B393" t="s">
        <v>90</v>
      </c>
      <c r="C393" t="s">
        <v>2157</v>
      </c>
      <c r="D393" s="33">
        <v>109.39</v>
      </c>
      <c r="E393" t="s">
        <v>2710</v>
      </c>
      <c r="F393" s="39">
        <v>157.61746613784001</v>
      </c>
      <c r="G393" s="39">
        <v>3367.7326103109999</v>
      </c>
    </row>
    <row r="394" spans="1:7" x14ac:dyDescent="0.25">
      <c r="A394" t="s">
        <v>2160</v>
      </c>
      <c r="B394" t="s">
        <v>90</v>
      </c>
      <c r="C394" t="s">
        <v>2161</v>
      </c>
      <c r="D394" s="33">
        <v>40</v>
      </c>
      <c r="E394" t="s">
        <v>2711</v>
      </c>
      <c r="F394" s="39">
        <v>0</v>
      </c>
      <c r="G394" s="39">
        <v>0</v>
      </c>
    </row>
    <row r="395" spans="1:7" x14ac:dyDescent="0.25">
      <c r="A395" t="s">
        <v>2164</v>
      </c>
      <c r="B395" t="s">
        <v>90</v>
      </c>
      <c r="C395" t="s">
        <v>2165</v>
      </c>
      <c r="D395" s="33">
        <v>120</v>
      </c>
      <c r="E395" t="s">
        <v>2712</v>
      </c>
      <c r="F395" s="39">
        <v>0</v>
      </c>
      <c r="G395" s="39">
        <v>0</v>
      </c>
    </row>
    <row r="396" spans="1:7" x14ac:dyDescent="0.25">
      <c r="A396" t="s">
        <v>2168</v>
      </c>
      <c r="B396" t="s">
        <v>90</v>
      </c>
      <c r="C396" t="s">
        <v>2169</v>
      </c>
      <c r="D396" s="33">
        <v>210</v>
      </c>
      <c r="E396" t="s">
        <v>2713</v>
      </c>
      <c r="F396" s="39">
        <v>24.574360666326999</v>
      </c>
      <c r="G396" s="39">
        <v>326.93915615690997</v>
      </c>
    </row>
    <row r="397" spans="1:7" x14ac:dyDescent="0.25">
      <c r="A397" t="s">
        <v>2180</v>
      </c>
      <c r="B397" t="s">
        <v>90</v>
      </c>
      <c r="C397" t="s">
        <v>2181</v>
      </c>
      <c r="D397" s="33">
        <v>800</v>
      </c>
      <c r="E397" t="s">
        <v>2714</v>
      </c>
      <c r="F397" s="39">
        <v>-9999999999</v>
      </c>
      <c r="G397" s="39">
        <v>-9999999999</v>
      </c>
    </row>
    <row r="398" spans="1:7" x14ac:dyDescent="0.25">
      <c r="A398" t="s">
        <v>1294</v>
      </c>
      <c r="B398" t="s">
        <v>90</v>
      </c>
      <c r="C398" t="s">
        <v>1295</v>
      </c>
      <c r="D398" s="33">
        <v>274</v>
      </c>
      <c r="E398" t="s">
        <v>1291</v>
      </c>
      <c r="F398" s="39">
        <v>-9999999999</v>
      </c>
      <c r="G398" s="39">
        <v>-9999999999</v>
      </c>
    </row>
    <row r="399" spans="1:7" x14ac:dyDescent="0.25">
      <c r="A399" t="s">
        <v>2190</v>
      </c>
      <c r="B399" t="s">
        <v>90</v>
      </c>
      <c r="C399" t="s">
        <v>2191</v>
      </c>
      <c r="D399" s="33">
        <v>186.41</v>
      </c>
      <c r="E399" t="s">
        <v>2715</v>
      </c>
      <c r="F399" s="39">
        <v>29.396058174792</v>
      </c>
      <c r="G399" s="39">
        <v>508.66233256840002</v>
      </c>
    </row>
    <row r="400" spans="1:7" x14ac:dyDescent="0.25">
      <c r="A400" t="s">
        <v>2194</v>
      </c>
      <c r="B400" t="s">
        <v>90</v>
      </c>
      <c r="C400" t="s">
        <v>2195</v>
      </c>
      <c r="D400" s="33">
        <v>575.54999999999995</v>
      </c>
      <c r="E400" t="s">
        <v>2716</v>
      </c>
      <c r="F400" s="39">
        <v>0</v>
      </c>
      <c r="G400" s="39">
        <v>0</v>
      </c>
    </row>
    <row r="401" spans="1:7" x14ac:dyDescent="0.25">
      <c r="A401" t="s">
        <v>2200</v>
      </c>
      <c r="B401" t="s">
        <v>90</v>
      </c>
      <c r="C401" t="s">
        <v>2201</v>
      </c>
      <c r="D401" s="33">
        <v>286.10000000000002</v>
      </c>
      <c r="E401" t="s">
        <v>2717</v>
      </c>
      <c r="F401" s="39">
        <v>20.702671425376</v>
      </c>
      <c r="G401" s="39">
        <v>347.43017694919001</v>
      </c>
    </row>
    <row r="402" spans="1:7" x14ac:dyDescent="0.25">
      <c r="A402" t="s">
        <v>2718</v>
      </c>
      <c r="B402" t="s">
        <v>90</v>
      </c>
      <c r="C402" t="s">
        <v>2719</v>
      </c>
      <c r="D402" s="33">
        <v>360.94</v>
      </c>
      <c r="E402" t="s">
        <v>2720</v>
      </c>
      <c r="F402" s="39">
        <v>9.5036965201600001</v>
      </c>
      <c r="G402" s="39">
        <v>148.38240051125999</v>
      </c>
    </row>
    <row r="403" spans="1:7" x14ac:dyDescent="0.25">
      <c r="A403" t="s">
        <v>2721</v>
      </c>
      <c r="B403" t="s">
        <v>551</v>
      </c>
      <c r="C403" t="s">
        <v>2199</v>
      </c>
      <c r="D403" s="33">
        <v>4.3600000000000003</v>
      </c>
      <c r="E403" t="s">
        <v>2722</v>
      </c>
      <c r="F403" s="39">
        <v>0</v>
      </c>
      <c r="G403" s="39">
        <v>0</v>
      </c>
    </row>
    <row r="404" spans="1:7" x14ac:dyDescent="0.25">
      <c r="A404" t="s">
        <v>2198</v>
      </c>
      <c r="B404" t="s">
        <v>551</v>
      </c>
      <c r="C404" t="s">
        <v>2199</v>
      </c>
      <c r="D404" s="33">
        <v>5.37</v>
      </c>
      <c r="E404" t="s">
        <v>2722</v>
      </c>
      <c r="F404" s="39">
        <v>2.7662085652449999</v>
      </c>
      <c r="G404" s="39">
        <v>51.562193058890003</v>
      </c>
    </row>
    <row r="405" spans="1:7" x14ac:dyDescent="0.25">
      <c r="A405" t="s">
        <v>2723</v>
      </c>
      <c r="B405" t="s">
        <v>551</v>
      </c>
      <c r="C405" t="s">
        <v>2199</v>
      </c>
      <c r="D405" s="33">
        <v>4.3600000000000003</v>
      </c>
      <c r="E405" t="s">
        <v>2722</v>
      </c>
      <c r="F405" s="39">
        <v>0</v>
      </c>
      <c r="G405" s="39">
        <v>0</v>
      </c>
    </row>
    <row r="406" spans="1:7" x14ac:dyDescent="0.25">
      <c r="A406" t="s">
        <v>2724</v>
      </c>
      <c r="B406" t="s">
        <v>551</v>
      </c>
      <c r="C406" t="s">
        <v>2199</v>
      </c>
      <c r="D406" s="33">
        <v>4.3600000000000003</v>
      </c>
      <c r="E406" t="s">
        <v>2722</v>
      </c>
      <c r="F406" s="39">
        <v>0</v>
      </c>
      <c r="G406" s="39">
        <v>0</v>
      </c>
    </row>
    <row r="407" spans="1:7" x14ac:dyDescent="0.25">
      <c r="A407" t="s">
        <v>2208</v>
      </c>
      <c r="B407" t="s">
        <v>90</v>
      </c>
      <c r="C407" t="s">
        <v>2209</v>
      </c>
      <c r="D407" s="33">
        <v>97.04</v>
      </c>
      <c r="E407" t="s">
        <v>2725</v>
      </c>
      <c r="F407" s="39">
        <v>22.884032837631999</v>
      </c>
      <c r="G407" s="39">
        <v>453.70953382405003</v>
      </c>
    </row>
    <row r="408" spans="1:7" x14ac:dyDescent="0.25">
      <c r="A408" t="s">
        <v>1303</v>
      </c>
      <c r="B408" t="s">
        <v>90</v>
      </c>
      <c r="C408" t="s">
        <v>1304</v>
      </c>
      <c r="D408" s="33">
        <v>54.31</v>
      </c>
      <c r="E408" t="s">
        <v>2726</v>
      </c>
      <c r="F408" s="39">
        <v>0</v>
      </c>
      <c r="G408" s="39">
        <v>0</v>
      </c>
    </row>
    <row r="409" spans="1:7" x14ac:dyDescent="0.25">
      <c r="A409" t="s">
        <v>2212</v>
      </c>
      <c r="B409" t="s">
        <v>90</v>
      </c>
      <c r="C409" t="s">
        <v>2213</v>
      </c>
      <c r="D409" s="33">
        <v>70.44</v>
      </c>
      <c r="E409" t="s">
        <v>2727</v>
      </c>
      <c r="F409" s="39">
        <v>8.2557423173849998</v>
      </c>
      <c r="G409" s="39">
        <v>113.25283543968</v>
      </c>
    </row>
    <row r="410" spans="1:7" x14ac:dyDescent="0.25">
      <c r="A410" t="s">
        <v>2204</v>
      </c>
      <c r="B410" t="s">
        <v>90</v>
      </c>
      <c r="C410" t="s">
        <v>2205</v>
      </c>
      <c r="D410" s="33">
        <v>109.1</v>
      </c>
      <c r="E410" t="s">
        <v>2728</v>
      </c>
      <c r="F410" s="39">
        <v>1.8172714271199999</v>
      </c>
      <c r="G410" s="39">
        <v>40.263128770960002</v>
      </c>
    </row>
    <row r="411" spans="1:7" x14ac:dyDescent="0.25">
      <c r="A411" t="s">
        <v>2232</v>
      </c>
      <c r="B411" t="s">
        <v>90</v>
      </c>
      <c r="C411" t="s">
        <v>2233</v>
      </c>
      <c r="D411" s="33">
        <v>52</v>
      </c>
      <c r="E411" t="s">
        <v>2233</v>
      </c>
      <c r="F411" s="39">
        <v>0</v>
      </c>
      <c r="G411" s="39">
        <v>0</v>
      </c>
    </row>
    <row r="412" spans="1:7" x14ac:dyDescent="0.25">
      <c r="A412" t="s">
        <v>2220</v>
      </c>
      <c r="B412" t="s">
        <v>90</v>
      </c>
      <c r="C412" t="s">
        <v>2221</v>
      </c>
      <c r="D412" s="33">
        <v>403.96</v>
      </c>
      <c r="E412" t="s">
        <v>2729</v>
      </c>
      <c r="F412" s="39">
        <v>0</v>
      </c>
      <c r="G412" s="39">
        <v>0</v>
      </c>
    </row>
    <row r="413" spans="1:7" x14ac:dyDescent="0.25">
      <c r="A413" t="s">
        <v>2228</v>
      </c>
      <c r="B413" t="s">
        <v>90</v>
      </c>
      <c r="C413" t="s">
        <v>2229</v>
      </c>
      <c r="D413" s="33">
        <v>102.64</v>
      </c>
      <c r="E413" t="s">
        <v>2730</v>
      </c>
      <c r="F413" s="39">
        <v>0</v>
      </c>
      <c r="G413" s="39">
        <v>0</v>
      </c>
    </row>
    <row r="414" spans="1:7" x14ac:dyDescent="0.25">
      <c r="A414" t="s">
        <v>2224</v>
      </c>
      <c r="B414" t="s">
        <v>90</v>
      </c>
      <c r="C414" t="s">
        <v>2225</v>
      </c>
      <c r="D414" s="33">
        <v>221.32</v>
      </c>
      <c r="E414" t="s">
        <v>2731</v>
      </c>
      <c r="F414" s="39">
        <v>0</v>
      </c>
      <c r="G414" s="39">
        <v>0</v>
      </c>
    </row>
    <row r="415" spans="1:7" x14ac:dyDescent="0.25">
      <c r="A415" t="s">
        <v>2216</v>
      </c>
      <c r="B415" t="s">
        <v>90</v>
      </c>
      <c r="C415" t="s">
        <v>2217</v>
      </c>
      <c r="D415" s="33">
        <v>200</v>
      </c>
      <c r="E415" t="s">
        <v>2732</v>
      </c>
      <c r="F415" s="39">
        <v>0</v>
      </c>
      <c r="G415" s="39">
        <v>0</v>
      </c>
    </row>
    <row r="416" spans="1:7" x14ac:dyDescent="0.25">
      <c r="A416" t="s">
        <v>2236</v>
      </c>
      <c r="B416" t="s">
        <v>90</v>
      </c>
      <c r="C416" t="s">
        <v>2237</v>
      </c>
      <c r="D416" s="33">
        <v>90.19</v>
      </c>
      <c r="E416" t="s">
        <v>2235</v>
      </c>
      <c r="F416" s="39">
        <v>0</v>
      </c>
      <c r="G416" s="39">
        <v>0</v>
      </c>
    </row>
    <row r="417" spans="1:7" x14ac:dyDescent="0.25">
      <c r="A417" t="s">
        <v>1308</v>
      </c>
      <c r="B417" t="s">
        <v>90</v>
      </c>
      <c r="C417" t="s">
        <v>1309</v>
      </c>
      <c r="D417" s="33">
        <v>232.77</v>
      </c>
      <c r="E417" t="s">
        <v>2733</v>
      </c>
      <c r="F417" s="39">
        <v>59.812179758037999</v>
      </c>
      <c r="G417" s="39">
        <v>1113.9364114005</v>
      </c>
    </row>
    <row r="418" spans="1:7" x14ac:dyDescent="0.25">
      <c r="A418" t="s">
        <v>2240</v>
      </c>
      <c r="B418" t="s">
        <v>90</v>
      </c>
      <c r="C418" t="s">
        <v>2241</v>
      </c>
      <c r="D418" s="33">
        <v>790.93</v>
      </c>
      <c r="E418" t="s">
        <v>2241</v>
      </c>
      <c r="F418" s="39">
        <v>0</v>
      </c>
      <c r="G418" s="39">
        <v>0</v>
      </c>
    </row>
    <row r="419" spans="1:7" x14ac:dyDescent="0.25">
      <c r="A419" t="s">
        <v>1313</v>
      </c>
      <c r="B419" t="s">
        <v>90</v>
      </c>
      <c r="C419" t="s">
        <v>1314</v>
      </c>
      <c r="D419" s="33">
        <v>174.3</v>
      </c>
      <c r="E419" t="s">
        <v>2734</v>
      </c>
      <c r="F419" s="39">
        <v>0</v>
      </c>
      <c r="G419" s="39">
        <v>0</v>
      </c>
    </row>
    <row r="420" spans="1:7" x14ac:dyDescent="0.25">
      <c r="A420" t="s">
        <v>2244</v>
      </c>
      <c r="B420" t="s">
        <v>90</v>
      </c>
      <c r="C420" t="s">
        <v>2245</v>
      </c>
      <c r="D420" s="33">
        <v>541.77</v>
      </c>
      <c r="E420" t="s">
        <v>2735</v>
      </c>
      <c r="F420" s="39">
        <v>22.496851790200001</v>
      </c>
      <c r="G420" s="39">
        <v>327.40464410124002</v>
      </c>
    </row>
    <row r="421" spans="1:7" x14ac:dyDescent="0.25">
      <c r="A421" t="s">
        <v>1318</v>
      </c>
      <c r="B421" t="s">
        <v>90</v>
      </c>
      <c r="C421" t="s">
        <v>1319</v>
      </c>
      <c r="D421" s="33">
        <v>224.95</v>
      </c>
      <c r="E421" t="s">
        <v>2736</v>
      </c>
      <c r="F421" s="39">
        <v>17.255983987989001</v>
      </c>
      <c r="G421" s="39">
        <v>221.96258045612001</v>
      </c>
    </row>
    <row r="422" spans="1:7" x14ac:dyDescent="0.25">
      <c r="A422" t="s">
        <v>1327</v>
      </c>
      <c r="B422" t="s">
        <v>90</v>
      </c>
      <c r="C422" t="s">
        <v>1328</v>
      </c>
      <c r="D422" s="33">
        <v>87.13</v>
      </c>
      <c r="E422" t="s">
        <v>2737</v>
      </c>
      <c r="F422" s="39">
        <v>2.0221214731836001</v>
      </c>
      <c r="G422" s="39">
        <v>26.928162565162001</v>
      </c>
    </row>
    <row r="423" spans="1:7" x14ac:dyDescent="0.25">
      <c r="A423" t="s">
        <v>1325</v>
      </c>
      <c r="B423" t="s">
        <v>90</v>
      </c>
      <c r="C423" t="s">
        <v>1326</v>
      </c>
      <c r="D423" s="33">
        <v>58.7</v>
      </c>
      <c r="E423" t="s">
        <v>2738</v>
      </c>
      <c r="F423" s="39">
        <v>1.6897179433452001</v>
      </c>
      <c r="G423" s="39">
        <v>22.501615294177</v>
      </c>
    </row>
    <row r="424" spans="1:7" x14ac:dyDescent="0.25">
      <c r="A424" t="s">
        <v>1344</v>
      </c>
      <c r="B424" t="s">
        <v>90</v>
      </c>
      <c r="C424" t="s">
        <v>1345</v>
      </c>
      <c r="D424" s="33">
        <v>7.7</v>
      </c>
      <c r="E424" t="s">
        <v>2739</v>
      </c>
      <c r="F424" s="39">
        <v>3.1741786751999998E-2</v>
      </c>
      <c r="G424" s="39">
        <v>0.32417839133600002</v>
      </c>
    </row>
    <row r="425" spans="1:7" x14ac:dyDescent="0.25">
      <c r="A425" t="s">
        <v>1323</v>
      </c>
      <c r="B425" t="s">
        <v>90</v>
      </c>
      <c r="C425" t="s">
        <v>1324</v>
      </c>
      <c r="D425" s="33">
        <v>60.53</v>
      </c>
      <c r="E425" t="s">
        <v>2740</v>
      </c>
      <c r="F425" s="39">
        <v>-9999999999</v>
      </c>
      <c r="G425" s="39">
        <v>-9999999999</v>
      </c>
    </row>
    <row r="426" spans="1:7" x14ac:dyDescent="0.25">
      <c r="A426" t="s">
        <v>1337</v>
      </c>
      <c r="B426" t="s">
        <v>90</v>
      </c>
      <c r="C426" t="s">
        <v>1338</v>
      </c>
      <c r="D426" s="33">
        <v>79.290000000000006</v>
      </c>
      <c r="E426" t="s">
        <v>2741</v>
      </c>
      <c r="F426" s="39">
        <v>0.87464404439480004</v>
      </c>
      <c r="G426" s="39">
        <v>11.149272065962</v>
      </c>
    </row>
    <row r="427" spans="1:7" x14ac:dyDescent="0.25">
      <c r="A427" t="s">
        <v>1342</v>
      </c>
      <c r="B427" t="s">
        <v>90</v>
      </c>
      <c r="C427" t="s">
        <v>1343</v>
      </c>
      <c r="D427" s="33">
        <v>67.03</v>
      </c>
      <c r="E427" t="s">
        <v>2742</v>
      </c>
      <c r="F427" s="39">
        <v>0.75941434327820001</v>
      </c>
      <c r="G427" s="39">
        <v>9.0631884603975994</v>
      </c>
    </row>
    <row r="428" spans="1:7" x14ac:dyDescent="0.25">
      <c r="A428" t="s">
        <v>1332</v>
      </c>
      <c r="B428" t="s">
        <v>14</v>
      </c>
      <c r="C428" t="s">
        <v>1333</v>
      </c>
      <c r="D428" s="33">
        <v>1.86</v>
      </c>
      <c r="E428" t="s">
        <v>2743</v>
      </c>
      <c r="F428" s="39">
        <v>0.10213306240727001</v>
      </c>
      <c r="G428" s="39">
        <v>3.5878010260523001</v>
      </c>
    </row>
    <row r="429" spans="1:7" x14ac:dyDescent="0.25">
      <c r="A429" t="s">
        <v>1354</v>
      </c>
      <c r="B429" t="s">
        <v>90</v>
      </c>
      <c r="C429" t="s">
        <v>1355</v>
      </c>
      <c r="D429" s="33">
        <v>9.5500000000000007</v>
      </c>
      <c r="E429" t="s">
        <v>2744</v>
      </c>
      <c r="F429" s="39">
        <v>-9999999999</v>
      </c>
      <c r="G429" s="39">
        <v>-9999999999</v>
      </c>
    </row>
    <row r="430" spans="1:7" x14ac:dyDescent="0.25">
      <c r="A430" t="s">
        <v>1349</v>
      </c>
      <c r="B430" t="s">
        <v>90</v>
      </c>
      <c r="C430" t="s">
        <v>1350</v>
      </c>
      <c r="D430" s="33">
        <v>5.97</v>
      </c>
      <c r="E430" t="s">
        <v>2745</v>
      </c>
      <c r="F430" s="39">
        <v>-9999999999</v>
      </c>
      <c r="G430" s="39">
        <v>-9999999999</v>
      </c>
    </row>
    <row r="431" spans="1:7" x14ac:dyDescent="0.25">
      <c r="A431" t="s">
        <v>2250</v>
      </c>
      <c r="B431" t="s">
        <v>90</v>
      </c>
      <c r="C431" t="s">
        <v>2251</v>
      </c>
      <c r="D431" s="33">
        <v>235.07</v>
      </c>
      <c r="E431" t="s">
        <v>2247</v>
      </c>
      <c r="F431" s="39">
        <v>10.633214515922001</v>
      </c>
      <c r="G431" s="39">
        <v>171.47546691098</v>
      </c>
    </row>
    <row r="432" spans="1:7" x14ac:dyDescent="0.25">
      <c r="A432" t="s">
        <v>2254</v>
      </c>
      <c r="B432" t="s">
        <v>90</v>
      </c>
      <c r="C432" t="s">
        <v>2255</v>
      </c>
      <c r="D432" s="33">
        <v>147.58000000000001</v>
      </c>
      <c r="E432" t="s">
        <v>2746</v>
      </c>
      <c r="F432" s="39">
        <v>-9999999999</v>
      </c>
      <c r="G432" s="39">
        <v>-9999999999</v>
      </c>
    </row>
    <row r="433" spans="1:7" x14ac:dyDescent="0.25">
      <c r="A433" t="s">
        <v>2258</v>
      </c>
      <c r="B433" t="s">
        <v>90</v>
      </c>
      <c r="C433" t="s">
        <v>2259</v>
      </c>
      <c r="D433" s="33">
        <v>55.4</v>
      </c>
      <c r="E433" t="s">
        <v>2747</v>
      </c>
      <c r="F433" s="39">
        <v>21.685622866498001</v>
      </c>
      <c r="G433" s="39">
        <v>310.97702301299</v>
      </c>
    </row>
    <row r="434" spans="1:7" x14ac:dyDescent="0.25">
      <c r="A434" t="s">
        <v>2264</v>
      </c>
      <c r="B434" t="s">
        <v>90</v>
      </c>
      <c r="C434" t="s">
        <v>2265</v>
      </c>
      <c r="D434" s="33">
        <v>98.13</v>
      </c>
      <c r="E434" t="s">
        <v>2748</v>
      </c>
      <c r="F434" s="39">
        <v>26.016969684764</v>
      </c>
      <c r="G434" s="39">
        <v>290.97070405269</v>
      </c>
    </row>
    <row r="435" spans="1:7" x14ac:dyDescent="0.25">
      <c r="A435" t="s">
        <v>2276</v>
      </c>
      <c r="B435" t="s">
        <v>90</v>
      </c>
      <c r="C435" t="s">
        <v>2277</v>
      </c>
      <c r="D435" s="33">
        <v>308.83999999999997</v>
      </c>
      <c r="E435" t="s">
        <v>2749</v>
      </c>
      <c r="F435" s="39">
        <v>130.99660250810001</v>
      </c>
      <c r="G435" s="39">
        <v>1813.9704474502</v>
      </c>
    </row>
    <row r="436" spans="1:7" x14ac:dyDescent="0.25">
      <c r="A436" t="s">
        <v>2268</v>
      </c>
      <c r="B436" t="s">
        <v>90</v>
      </c>
      <c r="C436" t="s">
        <v>2269</v>
      </c>
      <c r="D436" s="33">
        <v>47.18</v>
      </c>
      <c r="E436" t="s">
        <v>2750</v>
      </c>
      <c r="F436" s="39">
        <v>0.53027466840311999</v>
      </c>
      <c r="G436" s="39">
        <v>11.743139874376</v>
      </c>
    </row>
    <row r="437" spans="1:7" x14ac:dyDescent="0.25">
      <c r="A437" t="s">
        <v>2272</v>
      </c>
      <c r="B437" t="s">
        <v>90</v>
      </c>
      <c r="C437" t="s">
        <v>2273</v>
      </c>
      <c r="D437" s="33">
        <v>18.940000000000001</v>
      </c>
      <c r="E437" t="s">
        <v>2751</v>
      </c>
      <c r="F437" s="39">
        <v>-9999999999</v>
      </c>
      <c r="G437" s="39">
        <v>-9999999999</v>
      </c>
    </row>
    <row r="438" spans="1:7" x14ac:dyDescent="0.25">
      <c r="A438" t="s">
        <v>2274</v>
      </c>
      <c r="B438" t="s">
        <v>90</v>
      </c>
      <c r="C438" t="s">
        <v>2275</v>
      </c>
      <c r="D438" s="33">
        <v>148.9</v>
      </c>
      <c r="E438" t="s">
        <v>2752</v>
      </c>
      <c r="F438" s="39">
        <v>-9999999999</v>
      </c>
      <c r="G438" s="39">
        <v>-9999999999</v>
      </c>
    </row>
    <row r="439" spans="1:7" x14ac:dyDescent="0.25">
      <c r="A439" t="s">
        <v>2248</v>
      </c>
      <c r="B439" t="s">
        <v>90</v>
      </c>
      <c r="C439" t="s">
        <v>2249</v>
      </c>
      <c r="D439" s="33">
        <v>0.81</v>
      </c>
      <c r="E439" t="s">
        <v>2753</v>
      </c>
      <c r="F439" s="39">
        <v>2.2013781616000001E-2</v>
      </c>
      <c r="G439" s="39">
        <v>0.31980717572400003</v>
      </c>
    </row>
    <row r="440" spans="1:7" x14ac:dyDescent="0.25">
      <c r="A440" t="s">
        <v>2260</v>
      </c>
      <c r="B440" t="s">
        <v>90</v>
      </c>
      <c r="C440" t="s">
        <v>2261</v>
      </c>
      <c r="D440" s="33">
        <v>0.43</v>
      </c>
      <c r="E440" t="s">
        <v>2754</v>
      </c>
      <c r="F440" s="39">
        <v>0.12183637245648</v>
      </c>
      <c r="G440" s="39">
        <v>1.3637300759438</v>
      </c>
    </row>
    <row r="441" spans="1:7" x14ac:dyDescent="0.25">
      <c r="A441" t="s">
        <v>1359</v>
      </c>
      <c r="B441" t="s">
        <v>90</v>
      </c>
      <c r="C441" t="s">
        <v>1360</v>
      </c>
      <c r="D441" s="33">
        <v>33</v>
      </c>
      <c r="E441" t="s">
        <v>2755</v>
      </c>
      <c r="F441" s="39">
        <v>0</v>
      </c>
      <c r="G441" s="39">
        <v>0</v>
      </c>
    </row>
    <row r="442" spans="1:7" x14ac:dyDescent="0.25">
      <c r="A442" t="s">
        <v>2280</v>
      </c>
      <c r="B442" t="s">
        <v>90</v>
      </c>
      <c r="C442" t="s">
        <v>2281</v>
      </c>
      <c r="D442" s="33">
        <v>13.69</v>
      </c>
      <c r="E442" t="s">
        <v>2756</v>
      </c>
      <c r="F442" s="39">
        <v>0</v>
      </c>
      <c r="G442" s="39">
        <v>0</v>
      </c>
    </row>
    <row r="443" spans="1:7" x14ac:dyDescent="0.25">
      <c r="A443" t="s">
        <v>2284</v>
      </c>
      <c r="B443" t="s">
        <v>90</v>
      </c>
      <c r="C443" t="s">
        <v>2285</v>
      </c>
      <c r="D443" s="33">
        <v>70.3</v>
      </c>
      <c r="E443" t="s">
        <v>2757</v>
      </c>
      <c r="F443" s="39">
        <v>0</v>
      </c>
      <c r="G443" s="39">
        <v>0</v>
      </c>
    </row>
    <row r="444" spans="1:7" x14ac:dyDescent="0.25">
      <c r="A444" t="s">
        <v>1364</v>
      </c>
      <c r="B444" t="s">
        <v>90</v>
      </c>
      <c r="C444" t="s">
        <v>1365</v>
      </c>
      <c r="D444" s="33">
        <v>7.19</v>
      </c>
      <c r="E444" t="s">
        <v>2758</v>
      </c>
      <c r="F444" s="39">
        <v>0</v>
      </c>
      <c r="G444" s="39">
        <v>0</v>
      </c>
    </row>
    <row r="445" spans="1:7" x14ac:dyDescent="0.25">
      <c r="A445" t="s">
        <v>2288</v>
      </c>
      <c r="B445" t="s">
        <v>90</v>
      </c>
      <c r="C445" t="s">
        <v>2289</v>
      </c>
      <c r="D445" s="33">
        <v>52.27</v>
      </c>
      <c r="E445" t="s">
        <v>2287</v>
      </c>
      <c r="F445" s="39">
        <v>0</v>
      </c>
      <c r="G445" s="39">
        <v>0</v>
      </c>
    </row>
    <row r="446" spans="1:7" x14ac:dyDescent="0.25">
      <c r="A446" t="s">
        <v>2292</v>
      </c>
      <c r="B446" t="s">
        <v>90</v>
      </c>
      <c r="C446" t="s">
        <v>2293</v>
      </c>
      <c r="D446" s="33">
        <v>5.04</v>
      </c>
      <c r="E446" t="s">
        <v>2759</v>
      </c>
      <c r="F446" s="39">
        <v>1.6392226644826999</v>
      </c>
      <c r="G446" s="39">
        <v>22.619837258025999</v>
      </c>
    </row>
    <row r="447" spans="1:7" x14ac:dyDescent="0.25">
      <c r="A447" t="s">
        <v>2296</v>
      </c>
      <c r="B447" t="s">
        <v>90</v>
      </c>
      <c r="C447" t="s">
        <v>2297</v>
      </c>
      <c r="D447" s="33">
        <v>131.09</v>
      </c>
      <c r="E447" t="s">
        <v>2760</v>
      </c>
      <c r="F447" s="39">
        <v>8.4497340652656998</v>
      </c>
      <c r="G447" s="39">
        <v>114.80774939714</v>
      </c>
    </row>
    <row r="448" spans="1:7" x14ac:dyDescent="0.25">
      <c r="A448" t="s">
        <v>1369</v>
      </c>
      <c r="B448" t="s">
        <v>90</v>
      </c>
      <c r="C448" t="s">
        <v>1370</v>
      </c>
      <c r="D448" s="33">
        <v>405</v>
      </c>
      <c r="E448" t="s">
        <v>2761</v>
      </c>
      <c r="F448" s="39">
        <v>-9999999999</v>
      </c>
      <c r="G448" s="39">
        <v>-9999999999</v>
      </c>
    </row>
    <row r="449" spans="1:7" x14ac:dyDescent="0.25">
      <c r="A449" t="s">
        <v>2302</v>
      </c>
      <c r="B449" t="s">
        <v>90</v>
      </c>
      <c r="C449" t="s">
        <v>2303</v>
      </c>
      <c r="D449" s="33">
        <v>100.94</v>
      </c>
      <c r="E449" t="s">
        <v>2762</v>
      </c>
      <c r="F449" s="39">
        <v>-9999999999</v>
      </c>
      <c r="G449" s="39">
        <v>-9999999999</v>
      </c>
    </row>
    <row r="450" spans="1:7" x14ac:dyDescent="0.25">
      <c r="A450" t="s">
        <v>1378</v>
      </c>
      <c r="B450" t="s">
        <v>90</v>
      </c>
      <c r="C450" t="s">
        <v>1379</v>
      </c>
      <c r="D450" s="33">
        <v>2629.67</v>
      </c>
      <c r="E450" t="s">
        <v>2763</v>
      </c>
      <c r="F450" s="39">
        <v>-9999999999</v>
      </c>
      <c r="G450" s="39">
        <v>-9999999999</v>
      </c>
    </row>
    <row r="451" spans="1:7" x14ac:dyDescent="0.25">
      <c r="A451" t="s">
        <v>2304</v>
      </c>
      <c r="B451" t="s">
        <v>90</v>
      </c>
      <c r="C451" t="s">
        <v>2305</v>
      </c>
      <c r="D451" s="33">
        <v>978.5</v>
      </c>
      <c r="E451" t="s">
        <v>2764</v>
      </c>
      <c r="F451" s="39">
        <v>-9999999999</v>
      </c>
      <c r="G451" s="39">
        <v>-9999999999</v>
      </c>
    </row>
    <row r="452" spans="1:7" x14ac:dyDescent="0.25">
      <c r="A452" t="s">
        <v>1376</v>
      </c>
      <c r="B452" t="s">
        <v>90</v>
      </c>
      <c r="C452" t="s">
        <v>1377</v>
      </c>
      <c r="D452" s="33">
        <v>104.99</v>
      </c>
      <c r="E452" t="s">
        <v>2765</v>
      </c>
      <c r="F452" s="39">
        <v>-9999999999</v>
      </c>
      <c r="G452" s="39">
        <v>-9999999999</v>
      </c>
    </row>
    <row r="453" spans="1:7" x14ac:dyDescent="0.25">
      <c r="A453" t="s">
        <v>2306</v>
      </c>
      <c r="B453" t="s">
        <v>90</v>
      </c>
      <c r="C453" t="s">
        <v>2307</v>
      </c>
      <c r="D453" s="33">
        <v>360.5</v>
      </c>
      <c r="E453" t="s">
        <v>2766</v>
      </c>
      <c r="F453" s="39">
        <v>-9999999999</v>
      </c>
      <c r="G453" s="39">
        <v>-9999999999</v>
      </c>
    </row>
    <row r="454" spans="1:7" x14ac:dyDescent="0.25">
      <c r="A454" t="s">
        <v>1374</v>
      </c>
      <c r="B454" t="s">
        <v>90</v>
      </c>
      <c r="C454" t="s">
        <v>1375</v>
      </c>
      <c r="D454" s="33">
        <v>579.88</v>
      </c>
      <c r="E454" t="s">
        <v>2767</v>
      </c>
      <c r="F454" s="39">
        <v>-9999999999</v>
      </c>
      <c r="G454" s="39">
        <v>-9999999999</v>
      </c>
    </row>
    <row r="455" spans="1:7" x14ac:dyDescent="0.25">
      <c r="A455" t="s">
        <v>2300</v>
      </c>
      <c r="B455" t="s">
        <v>90</v>
      </c>
      <c r="C455" t="s">
        <v>2301</v>
      </c>
      <c r="D455" s="33">
        <v>205.2</v>
      </c>
      <c r="E455" t="s">
        <v>2768</v>
      </c>
      <c r="F455" s="39">
        <v>-9999999999</v>
      </c>
      <c r="G455" s="39">
        <v>-9999999999</v>
      </c>
    </row>
    <row r="456" spans="1:7" x14ac:dyDescent="0.25">
      <c r="A456" t="s">
        <v>2310</v>
      </c>
      <c r="B456" t="s">
        <v>14</v>
      </c>
      <c r="C456" t="s">
        <v>2311</v>
      </c>
      <c r="D456" s="33">
        <v>0.79</v>
      </c>
      <c r="E456" t="s">
        <v>2769</v>
      </c>
      <c r="F456" s="39">
        <v>-9999999999</v>
      </c>
      <c r="G456" s="39">
        <v>-9999999999</v>
      </c>
    </row>
    <row r="457" spans="1:7" x14ac:dyDescent="0.25">
      <c r="A457" t="s">
        <v>2314</v>
      </c>
      <c r="B457" t="s">
        <v>14</v>
      </c>
      <c r="C457" t="s">
        <v>2315</v>
      </c>
      <c r="D457" s="33">
        <v>1.02</v>
      </c>
      <c r="E457" t="s">
        <v>2770</v>
      </c>
      <c r="F457" s="39">
        <v>1.1541826227455E-3</v>
      </c>
      <c r="G457" s="39">
        <v>2.9305159014590999E-2</v>
      </c>
    </row>
    <row r="458" spans="1:7" x14ac:dyDescent="0.25">
      <c r="A458" t="s">
        <v>2318</v>
      </c>
      <c r="B458" t="s">
        <v>14</v>
      </c>
      <c r="C458" t="s">
        <v>2319</v>
      </c>
      <c r="D458" s="33">
        <v>0.82</v>
      </c>
      <c r="E458" t="s">
        <v>2317</v>
      </c>
      <c r="F458" s="39">
        <v>0.18539178718907001</v>
      </c>
      <c r="G458" s="39">
        <v>4.8600451588383002</v>
      </c>
    </row>
    <row r="459" spans="1:7" x14ac:dyDescent="0.25">
      <c r="A459" t="s">
        <v>2322</v>
      </c>
      <c r="B459" t="s">
        <v>90</v>
      </c>
      <c r="C459" t="s">
        <v>2323</v>
      </c>
      <c r="D459" s="33">
        <v>8.33</v>
      </c>
      <c r="E459" t="s">
        <v>2771</v>
      </c>
      <c r="F459" s="39">
        <v>0</v>
      </c>
      <c r="G459" s="39">
        <v>0</v>
      </c>
    </row>
    <row r="460" spans="1:7" x14ac:dyDescent="0.25">
      <c r="A460" t="s">
        <v>2772</v>
      </c>
      <c r="B460" t="s">
        <v>90</v>
      </c>
      <c r="C460" t="s">
        <v>2773</v>
      </c>
      <c r="D460" s="33">
        <v>933.75</v>
      </c>
      <c r="E460" t="s">
        <v>2773</v>
      </c>
      <c r="F460" s="39">
        <v>0</v>
      </c>
      <c r="G460" s="39">
        <v>0</v>
      </c>
    </row>
    <row r="461" spans="1:7" x14ac:dyDescent="0.25">
      <c r="A461" t="s">
        <v>1390</v>
      </c>
      <c r="B461" t="s">
        <v>90</v>
      </c>
      <c r="C461" t="s">
        <v>1391</v>
      </c>
      <c r="D461" s="33">
        <v>504.06</v>
      </c>
      <c r="E461" t="s">
        <v>2774</v>
      </c>
      <c r="F461" s="39">
        <v>-9999999999</v>
      </c>
      <c r="G461" s="39">
        <v>-9999999999</v>
      </c>
    </row>
    <row r="462" spans="1:7" x14ac:dyDescent="0.25">
      <c r="A462" t="s">
        <v>1395</v>
      </c>
      <c r="B462" t="s">
        <v>90</v>
      </c>
      <c r="C462" t="s">
        <v>1396</v>
      </c>
      <c r="D462" s="33">
        <v>545.4</v>
      </c>
      <c r="E462" t="s">
        <v>1396</v>
      </c>
      <c r="F462" s="39">
        <v>0</v>
      </c>
      <c r="G462" s="39">
        <v>0</v>
      </c>
    </row>
    <row r="463" spans="1:7" x14ac:dyDescent="0.25">
      <c r="A463" t="s">
        <v>1388</v>
      </c>
      <c r="B463" t="s">
        <v>90</v>
      </c>
      <c r="C463" t="s">
        <v>1389</v>
      </c>
      <c r="D463" s="33">
        <v>36.44</v>
      </c>
      <c r="E463" t="s">
        <v>2775</v>
      </c>
      <c r="F463" s="39">
        <v>0</v>
      </c>
      <c r="G463" s="39">
        <v>0</v>
      </c>
    </row>
    <row r="464" spans="1:7" x14ac:dyDescent="0.25">
      <c r="A464" t="s">
        <v>2776</v>
      </c>
      <c r="B464" t="s">
        <v>90</v>
      </c>
      <c r="C464" t="s">
        <v>2373</v>
      </c>
      <c r="D464" s="33">
        <v>2200</v>
      </c>
      <c r="E464" t="s">
        <v>2374</v>
      </c>
      <c r="F464" s="39">
        <v>0</v>
      </c>
      <c r="G464" s="39">
        <v>0</v>
      </c>
    </row>
    <row r="465" spans="1:7" x14ac:dyDescent="0.25">
      <c r="A465" t="s">
        <v>1409</v>
      </c>
      <c r="B465" t="s">
        <v>90</v>
      </c>
      <c r="C465" t="s">
        <v>1410</v>
      </c>
      <c r="D465" s="33">
        <v>6253.2</v>
      </c>
      <c r="E465" t="s">
        <v>1410</v>
      </c>
      <c r="F465" s="39">
        <v>0</v>
      </c>
      <c r="G465" s="39">
        <v>0</v>
      </c>
    </row>
    <row r="466" spans="1:7" ht="120" x14ac:dyDescent="0.25">
      <c r="A466" t="s">
        <v>1414</v>
      </c>
      <c r="B466" t="s">
        <v>90</v>
      </c>
      <c r="C466" s="38" t="s">
        <v>1412</v>
      </c>
      <c r="D466" s="33">
        <v>2600</v>
      </c>
      <c r="E466" t="s">
        <v>2777</v>
      </c>
      <c r="F466" s="39">
        <v>-9999999999</v>
      </c>
      <c r="G466" s="39">
        <v>-9999999999</v>
      </c>
    </row>
    <row r="467" spans="1:7" x14ac:dyDescent="0.25">
      <c r="A467" t="s">
        <v>1426</v>
      </c>
      <c r="B467" t="s">
        <v>1421</v>
      </c>
      <c r="C467" t="s">
        <v>1427</v>
      </c>
      <c r="D467" s="33">
        <v>110.25</v>
      </c>
      <c r="E467" t="s">
        <v>1427</v>
      </c>
      <c r="F467" s="39">
        <v>0</v>
      </c>
      <c r="G467" s="39">
        <v>0</v>
      </c>
    </row>
    <row r="468" spans="1:7" ht="30" x14ac:dyDescent="0.25">
      <c r="A468" t="s">
        <v>1418</v>
      </c>
      <c r="B468" t="s">
        <v>90</v>
      </c>
      <c r="C468" s="38" t="s">
        <v>1419</v>
      </c>
      <c r="D468" s="33">
        <v>283.11</v>
      </c>
      <c r="E468" t="s">
        <v>2778</v>
      </c>
      <c r="F468" s="39">
        <v>0</v>
      </c>
      <c r="G468" s="39">
        <v>0</v>
      </c>
    </row>
    <row r="469" spans="1:7" x14ac:dyDescent="0.25">
      <c r="A469" t="s">
        <v>1433</v>
      </c>
      <c r="B469" t="s">
        <v>90</v>
      </c>
      <c r="C469" t="s">
        <v>1429</v>
      </c>
      <c r="D469" s="33">
        <v>150</v>
      </c>
      <c r="E469" t="s">
        <v>2779</v>
      </c>
      <c r="F469" s="39">
        <v>0</v>
      </c>
      <c r="G469" s="39">
        <v>0</v>
      </c>
    </row>
    <row r="470" spans="1:7" x14ac:dyDescent="0.25">
      <c r="A470" t="s">
        <v>1501</v>
      </c>
      <c r="B470" t="s">
        <v>30</v>
      </c>
      <c r="C470" t="s">
        <v>1502</v>
      </c>
      <c r="D470" s="33">
        <v>63.46</v>
      </c>
      <c r="E470" t="s">
        <v>2780</v>
      </c>
      <c r="F470" s="39">
        <v>-9999999999</v>
      </c>
      <c r="G470" s="39">
        <v>-9999999999</v>
      </c>
    </row>
    <row r="471" spans="1:7" x14ac:dyDescent="0.25">
      <c r="A471" t="s">
        <v>1496</v>
      </c>
      <c r="B471" t="s">
        <v>30</v>
      </c>
      <c r="C471" t="s">
        <v>1497</v>
      </c>
      <c r="D471" s="33">
        <v>40.770000000000003</v>
      </c>
      <c r="E471" t="s">
        <v>2781</v>
      </c>
      <c r="F471" s="39">
        <v>-9999999999</v>
      </c>
      <c r="G471" s="39">
        <v>-9999999999</v>
      </c>
    </row>
    <row r="472" spans="1:7" x14ac:dyDescent="0.25">
      <c r="A472" t="s">
        <v>1437</v>
      </c>
      <c r="B472" t="s">
        <v>90</v>
      </c>
      <c r="C472" t="s">
        <v>1438</v>
      </c>
      <c r="D472" s="33">
        <v>177.16</v>
      </c>
      <c r="E472" t="s">
        <v>2782</v>
      </c>
      <c r="F472" s="39">
        <v>-9999999999</v>
      </c>
      <c r="G472" s="39">
        <v>-9999999999</v>
      </c>
    </row>
    <row r="473" spans="1:7" x14ac:dyDescent="0.25">
      <c r="A473" t="s">
        <v>1442</v>
      </c>
      <c r="B473" t="s">
        <v>90</v>
      </c>
      <c r="C473" t="s">
        <v>1443</v>
      </c>
      <c r="D473" s="33">
        <v>0.56000000000000005</v>
      </c>
      <c r="E473" t="s">
        <v>2783</v>
      </c>
      <c r="F473" s="39">
        <v>-9999999999</v>
      </c>
      <c r="G473" s="39">
        <v>-9999999999</v>
      </c>
    </row>
    <row r="474" spans="1:7" x14ac:dyDescent="0.25">
      <c r="A474" t="s">
        <v>1447</v>
      </c>
      <c r="B474" t="s">
        <v>90</v>
      </c>
      <c r="C474" t="s">
        <v>1448</v>
      </c>
      <c r="D474" s="33">
        <v>16.23</v>
      </c>
      <c r="E474" t="s">
        <v>2784</v>
      </c>
      <c r="F474" s="39">
        <v>0</v>
      </c>
      <c r="G474" s="39">
        <v>0</v>
      </c>
    </row>
    <row r="475" spans="1:7" x14ac:dyDescent="0.25">
      <c r="A475" t="s">
        <v>1452</v>
      </c>
      <c r="B475" t="s">
        <v>90</v>
      </c>
      <c r="C475" t="s">
        <v>1453</v>
      </c>
      <c r="D475" s="33">
        <v>4.0599999999999996</v>
      </c>
      <c r="E475" t="s">
        <v>2785</v>
      </c>
      <c r="F475" s="39">
        <v>-9999999999</v>
      </c>
      <c r="G475" s="39">
        <v>-9999999999</v>
      </c>
    </row>
    <row r="476" spans="1:7" x14ac:dyDescent="0.25">
      <c r="A476" t="s">
        <v>1457</v>
      </c>
      <c r="B476" t="s">
        <v>90</v>
      </c>
      <c r="C476" t="s">
        <v>1458</v>
      </c>
      <c r="D476" s="33">
        <v>3.13</v>
      </c>
      <c r="E476" t="s">
        <v>2786</v>
      </c>
      <c r="F476" s="39">
        <v>-9999999999</v>
      </c>
      <c r="G476" s="39">
        <v>-9999999999</v>
      </c>
    </row>
    <row r="477" spans="1:7" x14ac:dyDescent="0.25">
      <c r="A477" t="s">
        <v>1462</v>
      </c>
      <c r="B477" t="s">
        <v>90</v>
      </c>
      <c r="C477" t="s">
        <v>1463</v>
      </c>
      <c r="D477" s="33">
        <v>25.78</v>
      </c>
      <c r="E477" t="s">
        <v>2787</v>
      </c>
      <c r="F477" s="39">
        <v>-9999999999</v>
      </c>
      <c r="G477" s="39">
        <v>-9999999999</v>
      </c>
    </row>
    <row r="478" spans="1:7" x14ac:dyDescent="0.25">
      <c r="A478" t="s">
        <v>1467</v>
      </c>
      <c r="B478" t="s">
        <v>90</v>
      </c>
      <c r="C478" t="s">
        <v>1468</v>
      </c>
      <c r="D478" s="33">
        <v>3.44</v>
      </c>
      <c r="E478" t="s">
        <v>2788</v>
      </c>
      <c r="F478" s="39">
        <v>-9999999999</v>
      </c>
      <c r="G478" s="39">
        <v>-9999999999</v>
      </c>
    </row>
    <row r="479" spans="1:7" x14ac:dyDescent="0.25">
      <c r="A479" t="s">
        <v>1472</v>
      </c>
      <c r="B479" t="s">
        <v>90</v>
      </c>
      <c r="C479" t="s">
        <v>1473</v>
      </c>
      <c r="D479" s="33">
        <v>0.63</v>
      </c>
      <c r="E479" t="s">
        <v>2789</v>
      </c>
      <c r="F479" s="39">
        <v>-9999999999</v>
      </c>
      <c r="G479" s="39">
        <v>-9999999999</v>
      </c>
    </row>
    <row r="480" spans="1:7" x14ac:dyDescent="0.25">
      <c r="A480" t="s">
        <v>1477</v>
      </c>
      <c r="B480" t="s">
        <v>90</v>
      </c>
      <c r="C480" t="s">
        <v>1478</v>
      </c>
      <c r="D480" s="33">
        <v>1.6</v>
      </c>
      <c r="E480" t="s">
        <v>2790</v>
      </c>
      <c r="F480" s="39">
        <v>-9999999999</v>
      </c>
      <c r="G480" s="39">
        <v>-9999999999</v>
      </c>
    </row>
    <row r="481" spans="1:7" x14ac:dyDescent="0.25">
      <c r="A481" t="s">
        <v>1482</v>
      </c>
      <c r="B481" t="s">
        <v>90</v>
      </c>
      <c r="C481" t="s">
        <v>1483</v>
      </c>
      <c r="D481" s="33">
        <v>2.33</v>
      </c>
      <c r="E481" t="s">
        <v>2791</v>
      </c>
      <c r="F481" s="39">
        <v>-9999999999</v>
      </c>
      <c r="G481" s="39">
        <v>-9999999999</v>
      </c>
    </row>
    <row r="482" spans="1:7" x14ac:dyDescent="0.25">
      <c r="A482" t="s">
        <v>1487</v>
      </c>
      <c r="B482" t="s">
        <v>90</v>
      </c>
      <c r="C482" t="s">
        <v>1488</v>
      </c>
      <c r="D482" s="33">
        <v>4.28</v>
      </c>
      <c r="E482" t="s">
        <v>2792</v>
      </c>
      <c r="F482" s="39">
        <v>-9999999999</v>
      </c>
      <c r="G482" s="39">
        <v>-9999999999</v>
      </c>
    </row>
    <row r="483" spans="1:7" x14ac:dyDescent="0.25">
      <c r="A483" t="s">
        <v>628</v>
      </c>
      <c r="B483" t="s">
        <v>14</v>
      </c>
      <c r="C483" t="s">
        <v>629</v>
      </c>
      <c r="D483" s="33">
        <v>60</v>
      </c>
      <c r="E483" t="s">
        <v>629</v>
      </c>
      <c r="F483" s="39">
        <v>0</v>
      </c>
      <c r="G483" s="39">
        <v>0</v>
      </c>
    </row>
    <row r="484" spans="1:7" x14ac:dyDescent="0.25">
      <c r="A484" t="s">
        <v>2793</v>
      </c>
      <c r="B484" t="s">
        <v>1583</v>
      </c>
      <c r="C484" t="s">
        <v>2794</v>
      </c>
      <c r="D484" s="33">
        <v>17.3</v>
      </c>
      <c r="E484" t="s">
        <v>2795</v>
      </c>
      <c r="F484" s="39">
        <v>0</v>
      </c>
      <c r="G484" s="39">
        <v>0</v>
      </c>
    </row>
    <row r="485" spans="1:7" x14ac:dyDescent="0.25">
      <c r="A485" t="s">
        <v>606</v>
      </c>
      <c r="B485" t="s">
        <v>222</v>
      </c>
      <c r="C485" t="s">
        <v>607</v>
      </c>
      <c r="D485" s="33">
        <v>592.5</v>
      </c>
      <c r="E485" t="s">
        <v>2796</v>
      </c>
      <c r="F485" s="39">
        <v>0</v>
      </c>
      <c r="G485" s="39">
        <v>0</v>
      </c>
    </row>
    <row r="486" spans="1:7" x14ac:dyDescent="0.25">
      <c r="A486" t="s">
        <v>1546</v>
      </c>
      <c r="B486" t="s">
        <v>222</v>
      </c>
      <c r="C486" t="s">
        <v>1547</v>
      </c>
      <c r="D486" s="33">
        <v>98.5</v>
      </c>
      <c r="E486" t="s">
        <v>2797</v>
      </c>
      <c r="F486" s="39">
        <v>0</v>
      </c>
      <c r="G486" s="39">
        <v>0</v>
      </c>
    </row>
    <row r="487" spans="1:7" x14ac:dyDescent="0.25">
      <c r="A487" t="s">
        <v>1582</v>
      </c>
      <c r="B487" t="s">
        <v>1583</v>
      </c>
      <c r="C487" t="s">
        <v>1584</v>
      </c>
      <c r="D487" s="33">
        <v>1.53</v>
      </c>
      <c r="E487" t="s">
        <v>1584</v>
      </c>
      <c r="F487" s="39">
        <v>0</v>
      </c>
      <c r="G487" s="39">
        <v>0</v>
      </c>
    </row>
    <row r="488" spans="1:7" x14ac:dyDescent="0.25">
      <c r="A488" t="s">
        <v>2346</v>
      </c>
      <c r="B488" t="s">
        <v>551</v>
      </c>
      <c r="C488" t="s">
        <v>2347</v>
      </c>
      <c r="D488" s="33">
        <v>5.1100000000000003</v>
      </c>
      <c r="E488" t="s">
        <v>2347</v>
      </c>
      <c r="F488" s="39">
        <v>0</v>
      </c>
      <c r="G488" s="39">
        <v>0</v>
      </c>
    </row>
    <row r="489" spans="1:7" x14ac:dyDescent="0.25">
      <c r="A489" t="s">
        <v>1556</v>
      </c>
      <c r="B489" t="s">
        <v>47</v>
      </c>
      <c r="C489" t="s">
        <v>1557</v>
      </c>
      <c r="D489" s="33">
        <v>28</v>
      </c>
      <c r="E489" t="s">
        <v>2798</v>
      </c>
      <c r="F489" s="39">
        <v>0</v>
      </c>
      <c r="G489" s="39">
        <v>0</v>
      </c>
    </row>
    <row r="490" spans="1:7" x14ac:dyDescent="0.25">
      <c r="A490" t="s">
        <v>1558</v>
      </c>
      <c r="B490" t="s">
        <v>47</v>
      </c>
      <c r="C490" t="s">
        <v>1559</v>
      </c>
      <c r="D490" s="33">
        <v>105.41</v>
      </c>
      <c r="E490" t="s">
        <v>2799</v>
      </c>
      <c r="F490" s="39">
        <v>27.228000000000002</v>
      </c>
      <c r="G490" s="39">
        <v>594.32100000000003</v>
      </c>
    </row>
    <row r="491" spans="1:7" x14ac:dyDescent="0.25">
      <c r="A491" t="s">
        <v>1611</v>
      </c>
      <c r="B491" t="s">
        <v>101</v>
      </c>
      <c r="C491" t="s">
        <v>1612</v>
      </c>
      <c r="D491" s="33">
        <v>17.39</v>
      </c>
      <c r="E491" t="s">
        <v>1612</v>
      </c>
      <c r="F491" s="39">
        <v>0</v>
      </c>
      <c r="G491" s="39">
        <v>0</v>
      </c>
    </row>
    <row r="492" spans="1:7" x14ac:dyDescent="0.25">
      <c r="A492" t="s">
        <v>1599</v>
      </c>
      <c r="B492" t="s">
        <v>101</v>
      </c>
      <c r="C492" t="s">
        <v>1600</v>
      </c>
      <c r="D492" s="33">
        <v>26.99</v>
      </c>
      <c r="E492" t="s">
        <v>1600</v>
      </c>
      <c r="F492" s="39">
        <v>0</v>
      </c>
      <c r="G492" s="39">
        <v>0</v>
      </c>
    </row>
    <row r="493" spans="1:7" x14ac:dyDescent="0.25">
      <c r="A493" t="s">
        <v>1601</v>
      </c>
      <c r="B493" t="s">
        <v>101</v>
      </c>
      <c r="C493" t="s">
        <v>1602</v>
      </c>
      <c r="D493" s="33">
        <v>938.09</v>
      </c>
      <c r="E493" t="s">
        <v>2800</v>
      </c>
      <c r="F493" s="39">
        <v>0</v>
      </c>
      <c r="G493" s="39">
        <v>0</v>
      </c>
    </row>
    <row r="494" spans="1:7" x14ac:dyDescent="0.25">
      <c r="A494" t="s">
        <v>1609</v>
      </c>
      <c r="B494" t="s">
        <v>101</v>
      </c>
      <c r="C494" t="s">
        <v>1610</v>
      </c>
      <c r="D494" s="33">
        <v>488.36</v>
      </c>
      <c r="E494" t="s">
        <v>2801</v>
      </c>
      <c r="F494" s="39">
        <v>0</v>
      </c>
      <c r="G494" s="39">
        <v>0</v>
      </c>
    </row>
    <row r="495" spans="1:7" x14ac:dyDescent="0.25">
      <c r="A495" t="s">
        <v>1607</v>
      </c>
      <c r="B495" t="s">
        <v>101</v>
      </c>
      <c r="C495" t="s">
        <v>1608</v>
      </c>
      <c r="D495" s="33">
        <v>8.3699999999999992</v>
      </c>
      <c r="E495" t="s">
        <v>2802</v>
      </c>
      <c r="F495" s="39">
        <v>0</v>
      </c>
      <c r="G495" s="39">
        <v>0</v>
      </c>
    </row>
    <row r="496" spans="1:7" x14ac:dyDescent="0.25">
      <c r="A496" t="s">
        <v>1603</v>
      </c>
      <c r="B496" t="s">
        <v>101</v>
      </c>
      <c r="C496" t="s">
        <v>1604</v>
      </c>
      <c r="D496" s="33">
        <v>12.86</v>
      </c>
      <c r="E496" t="s">
        <v>2803</v>
      </c>
      <c r="F496" s="39">
        <v>0</v>
      </c>
      <c r="G496" s="39">
        <v>0</v>
      </c>
    </row>
    <row r="497" spans="1:7" x14ac:dyDescent="0.25">
      <c r="A497" t="s">
        <v>684</v>
      </c>
      <c r="B497" t="s">
        <v>551</v>
      </c>
      <c r="C497" t="s">
        <v>685</v>
      </c>
      <c r="D497" s="33">
        <v>0.5</v>
      </c>
      <c r="E497" t="s">
        <v>2804</v>
      </c>
      <c r="F497" s="39">
        <v>0</v>
      </c>
      <c r="G497" s="39">
        <v>0</v>
      </c>
    </row>
    <row r="498" spans="1:7" x14ac:dyDescent="0.25">
      <c r="A498" t="s">
        <v>1530</v>
      </c>
      <c r="B498" t="s">
        <v>222</v>
      </c>
      <c r="C498" t="s">
        <v>1531</v>
      </c>
      <c r="D498" s="33">
        <v>371.01</v>
      </c>
      <c r="E498" t="s">
        <v>2805</v>
      </c>
      <c r="F498" s="39">
        <v>0</v>
      </c>
      <c r="G498" s="39">
        <v>0</v>
      </c>
    </row>
    <row r="499" spans="1:7" x14ac:dyDescent="0.25">
      <c r="A499" t="s">
        <v>1532</v>
      </c>
      <c r="B499" t="s">
        <v>222</v>
      </c>
      <c r="C499" t="s">
        <v>1533</v>
      </c>
      <c r="D499" s="33">
        <v>7.5</v>
      </c>
      <c r="E499" t="s">
        <v>2806</v>
      </c>
      <c r="F499" s="39">
        <v>0</v>
      </c>
      <c r="G499" s="39">
        <v>0</v>
      </c>
    </row>
    <row r="500" spans="1:7" x14ac:dyDescent="0.25">
      <c r="A500" t="s">
        <v>2807</v>
      </c>
      <c r="B500" t="s">
        <v>14</v>
      </c>
      <c r="C500" t="s">
        <v>664</v>
      </c>
      <c r="D500" s="33">
        <v>1.23</v>
      </c>
      <c r="E500" t="s">
        <v>2808</v>
      </c>
      <c r="F500" s="39">
        <v>0</v>
      </c>
      <c r="G500" s="39">
        <v>0</v>
      </c>
    </row>
    <row r="501" spans="1:7" x14ac:dyDescent="0.25">
      <c r="A501" t="s">
        <v>663</v>
      </c>
      <c r="B501" t="s">
        <v>14</v>
      </c>
      <c r="C501" t="s">
        <v>664</v>
      </c>
      <c r="D501" s="33">
        <v>1.23</v>
      </c>
      <c r="E501" t="s">
        <v>2808</v>
      </c>
      <c r="F501" s="39">
        <v>0</v>
      </c>
      <c r="G501" s="39">
        <v>0</v>
      </c>
    </row>
    <row r="502" spans="1:7" x14ac:dyDescent="0.25">
      <c r="A502" t="s">
        <v>665</v>
      </c>
      <c r="B502" t="s">
        <v>14</v>
      </c>
      <c r="C502" t="s">
        <v>666</v>
      </c>
      <c r="D502" s="33">
        <v>0.8</v>
      </c>
      <c r="E502" t="s">
        <v>666</v>
      </c>
      <c r="F502" s="39">
        <v>0</v>
      </c>
      <c r="G502" s="39">
        <v>0</v>
      </c>
    </row>
    <row r="503" spans="1:7" x14ac:dyDescent="0.25">
      <c r="A503" t="s">
        <v>667</v>
      </c>
      <c r="B503" t="s">
        <v>222</v>
      </c>
      <c r="C503" t="s">
        <v>668</v>
      </c>
      <c r="D503" s="33">
        <v>1515</v>
      </c>
      <c r="E503" t="s">
        <v>2809</v>
      </c>
      <c r="F503" s="39">
        <v>0</v>
      </c>
      <c r="G503" s="39">
        <v>0</v>
      </c>
    </row>
    <row r="504" spans="1:7" x14ac:dyDescent="0.25">
      <c r="A504" t="s">
        <v>669</v>
      </c>
      <c r="B504" t="s">
        <v>222</v>
      </c>
      <c r="C504" t="s">
        <v>670</v>
      </c>
      <c r="D504" s="33">
        <v>219</v>
      </c>
      <c r="E504" t="s">
        <v>2810</v>
      </c>
      <c r="F504" s="39">
        <v>0</v>
      </c>
      <c r="G504" s="39">
        <v>0</v>
      </c>
    </row>
    <row r="505" spans="1:7" x14ac:dyDescent="0.25">
      <c r="A505" t="s">
        <v>1566</v>
      </c>
      <c r="B505" t="s">
        <v>14</v>
      </c>
      <c r="C505" t="s">
        <v>1567</v>
      </c>
      <c r="D505" s="33">
        <v>0.8</v>
      </c>
      <c r="E505" t="s">
        <v>1567</v>
      </c>
      <c r="F505" s="39">
        <v>0</v>
      </c>
      <c r="G505" s="39">
        <v>0</v>
      </c>
    </row>
    <row r="506" spans="1:7" x14ac:dyDescent="0.25">
      <c r="A506" t="s">
        <v>1570</v>
      </c>
      <c r="B506" t="s">
        <v>222</v>
      </c>
      <c r="C506" t="s">
        <v>1571</v>
      </c>
      <c r="D506" s="33">
        <v>1136.8499999999999</v>
      </c>
      <c r="E506" t="s">
        <v>2811</v>
      </c>
      <c r="F506" s="39">
        <v>0</v>
      </c>
      <c r="G506" s="39">
        <v>0</v>
      </c>
    </row>
    <row r="507" spans="1:7" x14ac:dyDescent="0.25">
      <c r="A507" t="s">
        <v>1562</v>
      </c>
      <c r="B507" t="s">
        <v>222</v>
      </c>
      <c r="C507" t="s">
        <v>1563</v>
      </c>
      <c r="D507" s="33">
        <v>955.5</v>
      </c>
      <c r="E507" t="s">
        <v>2812</v>
      </c>
      <c r="F507" s="39">
        <v>0</v>
      </c>
      <c r="G507" s="39">
        <v>0</v>
      </c>
    </row>
    <row r="508" spans="1:7" x14ac:dyDescent="0.25">
      <c r="A508" t="s">
        <v>1564</v>
      </c>
      <c r="B508" t="s">
        <v>222</v>
      </c>
      <c r="C508" t="s">
        <v>1565</v>
      </c>
      <c r="D508" s="33">
        <v>305.18</v>
      </c>
      <c r="E508" t="s">
        <v>1565</v>
      </c>
      <c r="F508" s="39">
        <v>0</v>
      </c>
      <c r="G508" s="39">
        <v>0</v>
      </c>
    </row>
    <row r="509" spans="1:7" x14ac:dyDescent="0.25">
      <c r="A509" t="s">
        <v>1572</v>
      </c>
      <c r="B509" t="s">
        <v>222</v>
      </c>
      <c r="C509" t="s">
        <v>1573</v>
      </c>
      <c r="D509" s="33">
        <v>8</v>
      </c>
      <c r="E509" t="s">
        <v>2813</v>
      </c>
      <c r="F509" s="39">
        <v>0</v>
      </c>
      <c r="G509" s="39">
        <v>0</v>
      </c>
    </row>
    <row r="510" spans="1:7" x14ac:dyDescent="0.25">
      <c r="A510" t="s">
        <v>2341</v>
      </c>
      <c r="B510" t="s">
        <v>222</v>
      </c>
      <c r="C510" t="s">
        <v>2342</v>
      </c>
      <c r="D510" s="33">
        <v>5.0199999999999996</v>
      </c>
      <c r="E510" t="s">
        <v>2814</v>
      </c>
      <c r="F510" s="39">
        <v>0</v>
      </c>
      <c r="G510" s="39">
        <v>0</v>
      </c>
    </row>
    <row r="511" spans="1:7" x14ac:dyDescent="0.25">
      <c r="A511" t="s">
        <v>608</v>
      </c>
      <c r="B511" t="s">
        <v>551</v>
      </c>
      <c r="C511" t="s">
        <v>609</v>
      </c>
      <c r="D511" s="33">
        <v>61.3</v>
      </c>
      <c r="E511" t="s">
        <v>609</v>
      </c>
      <c r="F511" s="39">
        <v>0</v>
      </c>
      <c r="G511" s="39">
        <v>0</v>
      </c>
    </row>
    <row r="512" spans="1:7" x14ac:dyDescent="0.25">
      <c r="A512" t="s">
        <v>1591</v>
      </c>
      <c r="B512" t="s">
        <v>1583</v>
      </c>
      <c r="C512" t="s">
        <v>1592</v>
      </c>
      <c r="D512" s="33">
        <v>104.27</v>
      </c>
      <c r="E512" t="s">
        <v>2815</v>
      </c>
      <c r="F512" s="39">
        <v>0</v>
      </c>
      <c r="G512" s="39">
        <v>0</v>
      </c>
    </row>
    <row r="513" spans="1:7" x14ac:dyDescent="0.25">
      <c r="A513" t="s">
        <v>1589</v>
      </c>
      <c r="B513" t="s">
        <v>425</v>
      </c>
      <c r="C513" t="s">
        <v>1590</v>
      </c>
      <c r="D513" s="33">
        <v>109.53</v>
      </c>
      <c r="E513" t="s">
        <v>1590</v>
      </c>
      <c r="F513" s="39">
        <v>0</v>
      </c>
      <c r="G513" s="39">
        <v>0</v>
      </c>
    </row>
    <row r="514" spans="1:7" x14ac:dyDescent="0.25">
      <c r="A514" t="s">
        <v>1585</v>
      </c>
      <c r="B514" t="s">
        <v>101</v>
      </c>
      <c r="C514" t="s">
        <v>1586</v>
      </c>
      <c r="D514" s="33">
        <v>0.34</v>
      </c>
      <c r="E514" t="s">
        <v>2816</v>
      </c>
      <c r="F514" s="39">
        <v>0</v>
      </c>
      <c r="G514" s="39">
        <v>0</v>
      </c>
    </row>
    <row r="515" spans="1:7" x14ac:dyDescent="0.25">
      <c r="A515" t="s">
        <v>1587</v>
      </c>
      <c r="B515" t="s">
        <v>47</v>
      </c>
      <c r="C515" t="s">
        <v>1588</v>
      </c>
      <c r="D515" s="33">
        <v>0.63</v>
      </c>
      <c r="E515" t="s">
        <v>2817</v>
      </c>
      <c r="F515" s="39">
        <v>0</v>
      </c>
      <c r="G515" s="39">
        <v>0</v>
      </c>
    </row>
    <row r="516" spans="1:7" x14ac:dyDescent="0.25">
      <c r="A516" t="s">
        <v>2818</v>
      </c>
      <c r="B516" t="s">
        <v>101</v>
      </c>
      <c r="C516" t="s">
        <v>2819</v>
      </c>
      <c r="D516" s="33">
        <v>1802.2</v>
      </c>
      <c r="E516" t="s">
        <v>2820</v>
      </c>
      <c r="F516" s="39">
        <v>0</v>
      </c>
      <c r="G516" s="39">
        <v>0</v>
      </c>
    </row>
    <row r="517" spans="1:7" x14ac:dyDescent="0.25">
      <c r="A517" t="s">
        <v>1541</v>
      </c>
      <c r="B517" t="s">
        <v>101</v>
      </c>
      <c r="C517" t="s">
        <v>1542</v>
      </c>
      <c r="D517" s="33">
        <v>1400</v>
      </c>
      <c r="E517" t="s">
        <v>2821</v>
      </c>
      <c r="F517" s="39">
        <v>0</v>
      </c>
      <c r="G517" s="39">
        <v>0</v>
      </c>
    </row>
    <row r="518" spans="1:7" ht="120" x14ac:dyDescent="0.25">
      <c r="A518" t="s">
        <v>2345</v>
      </c>
      <c r="B518" t="s">
        <v>101</v>
      </c>
      <c r="C518" s="38" t="s">
        <v>418</v>
      </c>
      <c r="D518" s="33">
        <v>600</v>
      </c>
      <c r="E518" t="s">
        <v>2822</v>
      </c>
      <c r="F518" s="39">
        <v>0</v>
      </c>
      <c r="G518" s="39">
        <v>0</v>
      </c>
    </row>
    <row r="519" spans="1:7" x14ac:dyDescent="0.25">
      <c r="A519" s="25" t="s">
        <v>610</v>
      </c>
    </row>
    <row r="520" spans="1:7" x14ac:dyDescent="0.25">
      <c r="A520" t="s">
        <v>2105</v>
      </c>
      <c r="B520" t="s">
        <v>90</v>
      </c>
      <c r="C520" t="s">
        <v>384</v>
      </c>
      <c r="D520" s="33">
        <v>256.24</v>
      </c>
      <c r="E520" t="s">
        <v>2823</v>
      </c>
      <c r="F520" s="39">
        <v>0</v>
      </c>
      <c r="G520" s="39">
        <v>0</v>
      </c>
    </row>
    <row r="521" spans="1:7" x14ac:dyDescent="0.25">
      <c r="A521" t="s">
        <v>2108</v>
      </c>
      <c r="B521" t="s">
        <v>90</v>
      </c>
      <c r="C521" t="s">
        <v>386</v>
      </c>
      <c r="D521" s="33">
        <v>162.77000000000001</v>
      </c>
      <c r="E521" t="s">
        <v>2824</v>
      </c>
      <c r="F521" s="39">
        <v>0</v>
      </c>
      <c r="G521" s="39">
        <v>0</v>
      </c>
    </row>
    <row r="522" spans="1:7" x14ac:dyDescent="0.25">
      <c r="A522" t="s">
        <v>2111</v>
      </c>
      <c r="B522" t="s">
        <v>90</v>
      </c>
      <c r="C522" t="s">
        <v>388</v>
      </c>
      <c r="D522" s="33">
        <v>308.35000000000002</v>
      </c>
      <c r="E522" t="s">
        <v>2110</v>
      </c>
      <c r="F522" s="39">
        <v>0</v>
      </c>
      <c r="G522" s="39">
        <v>0</v>
      </c>
    </row>
    <row r="523" spans="1:7" x14ac:dyDescent="0.25">
      <c r="A523" t="s">
        <v>2113</v>
      </c>
      <c r="B523" t="s">
        <v>90</v>
      </c>
      <c r="C523" t="s">
        <v>2114</v>
      </c>
      <c r="D523" s="33">
        <v>133.16999999999999</v>
      </c>
      <c r="E523" t="s">
        <v>2114</v>
      </c>
      <c r="F523" s="39">
        <v>0</v>
      </c>
      <c r="G523" s="39">
        <v>0</v>
      </c>
    </row>
    <row r="524" spans="1:7" x14ac:dyDescent="0.25">
      <c r="A524" t="s">
        <v>2117</v>
      </c>
      <c r="B524" t="s">
        <v>90</v>
      </c>
      <c r="C524" t="s">
        <v>392</v>
      </c>
      <c r="D524" s="33">
        <v>285.97000000000003</v>
      </c>
      <c r="E524" t="s">
        <v>2825</v>
      </c>
      <c r="F524" s="39">
        <v>0</v>
      </c>
      <c r="G524" s="39">
        <v>0</v>
      </c>
    </row>
    <row r="525" spans="1:7" x14ac:dyDescent="0.25">
      <c r="A525" t="s">
        <v>642</v>
      </c>
      <c r="B525" t="s">
        <v>90</v>
      </c>
      <c r="C525" t="s">
        <v>640</v>
      </c>
      <c r="D525" s="33">
        <v>536.29</v>
      </c>
      <c r="E525" t="s">
        <v>2826</v>
      </c>
      <c r="F525" s="39">
        <v>0</v>
      </c>
      <c r="G525" s="39">
        <v>0</v>
      </c>
    </row>
    <row r="526" spans="1:7" x14ac:dyDescent="0.25">
      <c r="A526" t="s">
        <v>634</v>
      </c>
      <c r="B526" t="s">
        <v>90</v>
      </c>
      <c r="C526" t="s">
        <v>632</v>
      </c>
      <c r="D526" s="33">
        <v>1787.64</v>
      </c>
      <c r="E526" t="s">
        <v>2827</v>
      </c>
      <c r="F526" s="39">
        <v>0</v>
      </c>
      <c r="G526" s="39">
        <v>0</v>
      </c>
    </row>
    <row r="527" spans="1:7" x14ac:dyDescent="0.25">
      <c r="A527" t="s">
        <v>638</v>
      </c>
      <c r="B527" t="s">
        <v>90</v>
      </c>
      <c r="C527" t="s">
        <v>636</v>
      </c>
      <c r="D527" s="33">
        <v>536.29</v>
      </c>
      <c r="E527" t="s">
        <v>2828</v>
      </c>
      <c r="F527" s="39">
        <v>0</v>
      </c>
      <c r="G527" s="39">
        <v>0</v>
      </c>
    </row>
    <row r="528" spans="1:7" x14ac:dyDescent="0.25">
      <c r="A528" t="s">
        <v>646</v>
      </c>
      <c r="B528" t="s">
        <v>90</v>
      </c>
      <c r="C528" t="s">
        <v>644</v>
      </c>
      <c r="D528" s="33">
        <v>238.35</v>
      </c>
      <c r="E528" t="s">
        <v>2829</v>
      </c>
      <c r="F528" s="39">
        <v>0</v>
      </c>
      <c r="G528" s="39">
        <v>0</v>
      </c>
    </row>
    <row r="529" spans="1:7" x14ac:dyDescent="0.25">
      <c r="A529" t="s">
        <v>650</v>
      </c>
      <c r="B529" t="s">
        <v>90</v>
      </c>
      <c r="C529" t="s">
        <v>648</v>
      </c>
      <c r="D529" s="33">
        <v>595.88</v>
      </c>
      <c r="E529" t="s">
        <v>2830</v>
      </c>
      <c r="F529" s="39">
        <v>0</v>
      </c>
      <c r="G529" s="39">
        <v>0</v>
      </c>
    </row>
    <row r="530" spans="1:7" x14ac:dyDescent="0.25">
      <c r="A530" t="s">
        <v>654</v>
      </c>
      <c r="B530" t="s">
        <v>90</v>
      </c>
      <c r="C530" t="s">
        <v>655</v>
      </c>
      <c r="D530" s="33">
        <v>1072.58</v>
      </c>
      <c r="E530" t="s">
        <v>2831</v>
      </c>
      <c r="F530" s="39">
        <v>0</v>
      </c>
      <c r="G530" s="39">
        <v>0</v>
      </c>
    </row>
  </sheetData>
  <sheetProtection sheet="1"/>
  <mergeCells count="5">
    <mergeCell ref="A1:D1"/>
    <mergeCell ref="A2:D2"/>
    <mergeCell ref="A3:D3"/>
    <mergeCell ref="A4:D4"/>
    <mergeCell ref="A6:D6"/>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29"/>
  <sheetViews>
    <sheetView workbookViewId="0"/>
  </sheetViews>
  <sheetFormatPr baseColWidth="10" defaultColWidth="9.140625" defaultRowHeight="15" x14ac:dyDescent="0.25"/>
  <cols>
    <col min="1" max="1" width="25.7109375" customWidth="1"/>
    <col min="2" max="2" width="3.42578125" customWidth="1"/>
    <col min="3" max="7" width="13.7109375" customWidth="1"/>
    <col min="8" max="8" width="25.7109375" customWidth="1"/>
  </cols>
  <sheetData>
    <row r="1" spans="1:8" x14ac:dyDescent="0.25">
      <c r="E1" s="3" t="s">
        <v>0</v>
      </c>
      <c r="F1" s="3" t="s">
        <v>0</v>
      </c>
      <c r="G1" s="3" t="s">
        <v>0</v>
      </c>
      <c r="H1" s="3" t="s">
        <v>0</v>
      </c>
    </row>
    <row r="2" spans="1:8" x14ac:dyDescent="0.25">
      <c r="E2" s="3"/>
      <c r="F2" s="3"/>
      <c r="G2" s="3"/>
      <c r="H2" s="3"/>
    </row>
    <row r="3" spans="1:8" x14ac:dyDescent="0.25">
      <c r="E3" s="3"/>
      <c r="F3" s="3"/>
      <c r="G3" s="3"/>
      <c r="H3" s="3"/>
    </row>
    <row r="4" spans="1:8" x14ac:dyDescent="0.25">
      <c r="E4" s="3"/>
      <c r="F4" s="3"/>
      <c r="G4" s="3"/>
      <c r="H4" s="3"/>
    </row>
    <row r="6" spans="1:8" ht="18.75" x14ac:dyDescent="0.3">
      <c r="C6" s="2" t="s">
        <v>2832</v>
      </c>
      <c r="D6" s="2" t="s">
        <v>2832</v>
      </c>
      <c r="E6" s="2" t="s">
        <v>2832</v>
      </c>
      <c r="F6" s="2" t="s">
        <v>2832</v>
      </c>
      <c r="G6" s="2" t="s">
        <v>2832</v>
      </c>
    </row>
    <row r="10" spans="1:8" x14ac:dyDescent="0.25">
      <c r="B10" t="s">
        <v>2833</v>
      </c>
      <c r="C10" s="40" t="s">
        <v>5</v>
      </c>
      <c r="D10" s="41" t="s">
        <v>6</v>
      </c>
      <c r="E10" s="40" t="s">
        <v>7</v>
      </c>
    </row>
    <row r="11" spans="1:8" x14ac:dyDescent="0.25">
      <c r="B11" t="s">
        <v>2833</v>
      </c>
      <c r="C11" s="40" t="s">
        <v>8</v>
      </c>
      <c r="D11" s="41" t="s">
        <v>6</v>
      </c>
      <c r="E11" s="40" t="s">
        <v>9</v>
      </c>
    </row>
    <row r="12" spans="1:8" x14ac:dyDescent="0.25">
      <c r="B12" t="s">
        <v>2833</v>
      </c>
      <c r="C12" s="40" t="s">
        <v>10</v>
      </c>
      <c r="D12" s="41" t="s">
        <v>6</v>
      </c>
      <c r="E12" s="40" t="s">
        <v>11</v>
      </c>
    </row>
    <row r="14" spans="1:8" ht="45" customHeight="1" x14ac:dyDescent="0.25">
      <c r="A14" s="42" t="s">
        <v>2834</v>
      </c>
      <c r="B14" s="42" t="s">
        <v>2835</v>
      </c>
      <c r="C14" s="42" t="s">
        <v>13</v>
      </c>
      <c r="D14" s="43" t="s">
        <v>14</v>
      </c>
      <c r="E14" s="1" t="s">
        <v>15</v>
      </c>
      <c r="F14" s="1" t="s">
        <v>15</v>
      </c>
      <c r="G14" s="44">
        <f>SUM(G15:G16)</f>
        <v>20</v>
      </c>
    </row>
    <row r="15" spans="1:8" x14ac:dyDescent="0.25">
      <c r="A15" s="45"/>
      <c r="B15" s="45" t="s">
        <v>2836</v>
      </c>
      <c r="C15" s="46" t="s">
        <v>2837</v>
      </c>
      <c r="D15" s="46" t="s">
        <v>2838</v>
      </c>
      <c r="E15" s="46"/>
      <c r="F15" s="46"/>
      <c r="G15" s="47"/>
    </row>
    <row r="16" spans="1:8" x14ac:dyDescent="0.25">
      <c r="A16" s="48" t="s">
        <v>2839</v>
      </c>
      <c r="B16" s="48"/>
      <c r="C16" s="49">
        <v>2</v>
      </c>
      <c r="D16" s="49">
        <v>10</v>
      </c>
      <c r="E16" s="49"/>
      <c r="F16" s="49"/>
      <c r="G16" s="49">
        <f>PRODUCT(C16:F16)</f>
        <v>20</v>
      </c>
    </row>
    <row r="18" spans="1:7" ht="45" customHeight="1" x14ac:dyDescent="0.25">
      <c r="A18" s="42" t="s">
        <v>2840</v>
      </c>
      <c r="B18" s="42" t="s">
        <v>2835</v>
      </c>
      <c r="C18" s="42" t="s">
        <v>16</v>
      </c>
      <c r="D18" s="43" t="s">
        <v>17</v>
      </c>
      <c r="E18" s="1" t="s">
        <v>18</v>
      </c>
      <c r="F18" s="1" t="s">
        <v>18</v>
      </c>
      <c r="G18" s="44">
        <f>SUM(G19:G19)</f>
        <v>43</v>
      </c>
    </row>
    <row r="19" spans="1:7" x14ac:dyDescent="0.25">
      <c r="A19" s="48" t="s">
        <v>2841</v>
      </c>
      <c r="B19" s="48"/>
      <c r="C19" s="49">
        <v>43</v>
      </c>
      <c r="D19" s="49"/>
      <c r="E19" s="49"/>
      <c r="F19" s="49"/>
      <c r="G19" s="49">
        <f>PRODUCT(C19:F19)</f>
        <v>43</v>
      </c>
    </row>
    <row r="21" spans="1:7" ht="45" customHeight="1" x14ac:dyDescent="0.25">
      <c r="A21" s="42" t="s">
        <v>2842</v>
      </c>
      <c r="B21" s="42" t="s">
        <v>2835</v>
      </c>
      <c r="C21" s="42" t="s">
        <v>19</v>
      </c>
      <c r="D21" s="43" t="s">
        <v>17</v>
      </c>
      <c r="E21" s="1" t="s">
        <v>20</v>
      </c>
      <c r="F21" s="1" t="s">
        <v>20</v>
      </c>
      <c r="G21" s="44">
        <f>SUM(G22:G22)</f>
        <v>40</v>
      </c>
    </row>
    <row r="22" spans="1:7" x14ac:dyDescent="0.25">
      <c r="A22" s="48"/>
      <c r="B22" s="48"/>
      <c r="C22" s="49">
        <v>40</v>
      </c>
      <c r="D22" s="49"/>
      <c r="E22" s="49"/>
      <c r="F22" s="49"/>
      <c r="G22" s="49">
        <f>PRODUCT(C22:F22)</f>
        <v>40</v>
      </c>
    </row>
    <row r="24" spans="1:7" ht="45" customHeight="1" x14ac:dyDescent="0.25">
      <c r="A24" s="42" t="s">
        <v>2843</v>
      </c>
      <c r="B24" s="42" t="s">
        <v>2835</v>
      </c>
      <c r="C24" s="42" t="s">
        <v>21</v>
      </c>
      <c r="D24" s="43" t="s">
        <v>17</v>
      </c>
      <c r="E24" s="1" t="s">
        <v>22</v>
      </c>
      <c r="F24" s="1" t="s">
        <v>22</v>
      </c>
      <c r="G24" s="44">
        <f>SUM(G25:G26)</f>
        <v>29.4</v>
      </c>
    </row>
    <row r="25" spans="1:7" x14ac:dyDescent="0.25">
      <c r="A25" s="48"/>
      <c r="B25" s="48"/>
      <c r="C25" s="49">
        <v>2</v>
      </c>
      <c r="D25" s="49">
        <v>3.85</v>
      </c>
      <c r="E25" s="49">
        <v>2.4</v>
      </c>
      <c r="F25" s="49"/>
      <c r="G25" s="49">
        <f>PRODUCT(C25:F25)</f>
        <v>18.48</v>
      </c>
    </row>
    <row r="26" spans="1:7" x14ac:dyDescent="0.25">
      <c r="A26" s="48"/>
      <c r="B26" s="48"/>
      <c r="C26" s="49">
        <v>1</v>
      </c>
      <c r="D26" s="49">
        <v>4.55</v>
      </c>
      <c r="E26" s="49">
        <v>2.4</v>
      </c>
      <c r="F26" s="49"/>
      <c r="G26" s="49">
        <f>PRODUCT(C26:F26)</f>
        <v>10.92</v>
      </c>
    </row>
    <row r="28" spans="1:7" ht="45" customHeight="1" x14ac:dyDescent="0.25">
      <c r="A28" s="42" t="s">
        <v>2844</v>
      </c>
      <c r="B28" s="42" t="s">
        <v>2835</v>
      </c>
      <c r="C28" s="42" t="s">
        <v>23</v>
      </c>
      <c r="D28" s="43" t="s">
        <v>17</v>
      </c>
      <c r="E28" s="1" t="s">
        <v>24</v>
      </c>
      <c r="F28" s="1" t="s">
        <v>24</v>
      </c>
      <c r="G28" s="44">
        <f>SUM(G29:G29)</f>
        <v>40</v>
      </c>
    </row>
    <row r="29" spans="1:7" x14ac:dyDescent="0.25">
      <c r="A29" s="48"/>
      <c r="B29" s="48"/>
      <c r="C29" s="49">
        <v>40</v>
      </c>
      <c r="D29" s="49"/>
      <c r="E29" s="49"/>
      <c r="F29" s="49"/>
      <c r="G29" s="49">
        <f>PRODUCT(C29:F29)</f>
        <v>40</v>
      </c>
    </row>
    <row r="31" spans="1:7" ht="45" customHeight="1" x14ac:dyDescent="0.25">
      <c r="A31" s="42" t="s">
        <v>2845</v>
      </c>
      <c r="B31" s="42" t="s">
        <v>2835</v>
      </c>
      <c r="C31" s="42" t="s">
        <v>25</v>
      </c>
      <c r="D31" s="43" t="s">
        <v>17</v>
      </c>
      <c r="E31" s="1" t="s">
        <v>26</v>
      </c>
      <c r="F31" s="1" t="s">
        <v>26</v>
      </c>
      <c r="G31" s="44">
        <f>SUM(G32:G37)</f>
        <v>95.17</v>
      </c>
    </row>
    <row r="32" spans="1:7" x14ac:dyDescent="0.25">
      <c r="A32" s="48"/>
      <c r="B32" s="48"/>
      <c r="C32" s="49">
        <v>5.65</v>
      </c>
      <c r="D32" s="49">
        <v>3.07</v>
      </c>
      <c r="E32" s="49"/>
      <c r="F32" s="49"/>
      <c r="G32" s="49">
        <f t="shared" ref="G32:G37" si="0">PRODUCT(C32:F32)</f>
        <v>17.345500000000001</v>
      </c>
    </row>
    <row r="33" spans="1:7" x14ac:dyDescent="0.25">
      <c r="A33" s="48"/>
      <c r="B33" s="48"/>
      <c r="C33" s="49">
        <v>2</v>
      </c>
      <c r="D33" s="49">
        <v>3.85</v>
      </c>
      <c r="E33" s="49">
        <v>3.07</v>
      </c>
      <c r="F33" s="49"/>
      <c r="G33" s="49">
        <f t="shared" si="0"/>
        <v>23.638999999999999</v>
      </c>
    </row>
    <row r="34" spans="1:7" x14ac:dyDescent="0.25">
      <c r="A34" s="48"/>
      <c r="B34" s="48"/>
      <c r="C34" s="49">
        <v>1</v>
      </c>
      <c r="D34" s="49">
        <v>4</v>
      </c>
      <c r="E34" s="49">
        <v>3.07</v>
      </c>
      <c r="F34" s="49"/>
      <c r="G34" s="49">
        <f t="shared" si="0"/>
        <v>12.28</v>
      </c>
    </row>
    <row r="35" spans="1:7" x14ac:dyDescent="0.25">
      <c r="A35" s="48"/>
      <c r="B35" s="48"/>
      <c r="C35" s="49">
        <v>1</v>
      </c>
      <c r="D35" s="49">
        <v>2.25</v>
      </c>
      <c r="E35" s="49">
        <v>3.07</v>
      </c>
      <c r="F35" s="49"/>
      <c r="G35" s="49">
        <f t="shared" si="0"/>
        <v>6.9074999999999998</v>
      </c>
    </row>
    <row r="36" spans="1:7" x14ac:dyDescent="0.25">
      <c r="A36" s="48"/>
      <c r="B36" s="48"/>
      <c r="C36" s="49">
        <v>5.65</v>
      </c>
      <c r="D36" s="49">
        <v>3.07</v>
      </c>
      <c r="E36" s="49"/>
      <c r="F36" s="49"/>
      <c r="G36" s="49">
        <f t="shared" si="0"/>
        <v>17.345500000000001</v>
      </c>
    </row>
    <row r="37" spans="1:7" x14ac:dyDescent="0.25">
      <c r="A37" s="48"/>
      <c r="B37" s="48"/>
      <c r="C37" s="49">
        <v>5.75</v>
      </c>
      <c r="D37" s="49">
        <v>3.07</v>
      </c>
      <c r="E37" s="49"/>
      <c r="F37" s="49"/>
      <c r="G37" s="49">
        <f t="shared" si="0"/>
        <v>17.6525</v>
      </c>
    </row>
    <row r="39" spans="1:7" ht="45" customHeight="1" x14ac:dyDescent="0.25">
      <c r="A39" s="42" t="s">
        <v>2846</v>
      </c>
      <c r="B39" s="42" t="s">
        <v>2835</v>
      </c>
      <c r="C39" s="42" t="s">
        <v>27</v>
      </c>
      <c r="D39" s="43" t="s">
        <v>17</v>
      </c>
      <c r="E39" s="1" t="s">
        <v>28</v>
      </c>
      <c r="F39" s="1" t="s">
        <v>28</v>
      </c>
      <c r="G39" s="44">
        <f>SUM(G40:G43)</f>
        <v>14.32</v>
      </c>
    </row>
    <row r="40" spans="1:7" x14ac:dyDescent="0.25">
      <c r="A40" s="48" t="s">
        <v>2847</v>
      </c>
      <c r="B40" s="48"/>
      <c r="C40" s="49">
        <v>3</v>
      </c>
      <c r="D40" s="49">
        <v>0.5</v>
      </c>
      <c r="E40" s="49">
        <v>0.6</v>
      </c>
      <c r="F40" s="49"/>
      <c r="G40" s="49">
        <f>PRODUCT(C40:F40)</f>
        <v>0.89999999999999991</v>
      </c>
    </row>
    <row r="41" spans="1:7" x14ac:dyDescent="0.25">
      <c r="A41" s="48"/>
      <c r="B41" s="48"/>
      <c r="C41" s="49">
        <v>1</v>
      </c>
      <c r="D41" s="49">
        <v>1.2</v>
      </c>
      <c r="E41" s="49">
        <v>2.2000000000000002</v>
      </c>
      <c r="F41" s="49"/>
      <c r="G41" s="49">
        <f>PRODUCT(C41:F41)</f>
        <v>2.64</v>
      </c>
    </row>
    <row r="42" spans="1:7" x14ac:dyDescent="0.25">
      <c r="A42" s="48" t="s">
        <v>2848</v>
      </c>
      <c r="B42" s="48"/>
      <c r="C42" s="49">
        <v>2.5</v>
      </c>
      <c r="D42" s="49">
        <v>2.2000000000000002</v>
      </c>
      <c r="E42" s="49"/>
      <c r="F42" s="49"/>
      <c r="G42" s="49">
        <f>PRODUCT(C42:F42)</f>
        <v>5.5</v>
      </c>
    </row>
    <row r="43" spans="1:7" x14ac:dyDescent="0.25">
      <c r="A43" s="48" t="s">
        <v>2849</v>
      </c>
      <c r="B43" s="48"/>
      <c r="C43" s="49">
        <v>2</v>
      </c>
      <c r="D43" s="49">
        <v>1.2</v>
      </c>
      <c r="E43" s="49">
        <v>2.2000000000000002</v>
      </c>
      <c r="F43" s="49"/>
      <c r="G43" s="49">
        <f>PRODUCT(C43:F43)</f>
        <v>5.28</v>
      </c>
    </row>
    <row r="45" spans="1:7" ht="45" customHeight="1" x14ac:dyDescent="0.25">
      <c r="A45" s="42" t="s">
        <v>2850</v>
      </c>
      <c r="B45" s="42" t="s">
        <v>2835</v>
      </c>
      <c r="C45" s="42" t="s">
        <v>29</v>
      </c>
      <c r="D45" s="43" t="s">
        <v>30</v>
      </c>
      <c r="E45" s="1" t="s">
        <v>31</v>
      </c>
      <c r="F45" s="1" t="s">
        <v>31</v>
      </c>
      <c r="G45" s="44">
        <f>SUM(G46:G51)</f>
        <v>33.567352</v>
      </c>
    </row>
    <row r="46" spans="1:7" x14ac:dyDescent="0.25">
      <c r="A46" s="48"/>
      <c r="B46" s="48"/>
      <c r="C46" s="49">
        <v>43</v>
      </c>
      <c r="D46" s="49">
        <v>0.2</v>
      </c>
      <c r="E46" s="49">
        <v>1.3</v>
      </c>
      <c r="F46" s="49"/>
      <c r="G46" s="49">
        <f t="shared" ref="G46:G51" si="1">PRODUCT(C46:F46)</f>
        <v>11.18</v>
      </c>
    </row>
    <row r="47" spans="1:7" x14ac:dyDescent="0.25">
      <c r="A47" s="48"/>
      <c r="B47" s="48"/>
      <c r="C47" s="49">
        <v>40</v>
      </c>
      <c r="D47" s="49">
        <v>0.03</v>
      </c>
      <c r="E47" s="49">
        <v>1.3</v>
      </c>
      <c r="F47" s="49"/>
      <c r="G47" s="49">
        <f t="shared" si="1"/>
        <v>1.56</v>
      </c>
    </row>
    <row r="48" spans="1:7" x14ac:dyDescent="0.25">
      <c r="A48" s="48"/>
      <c r="B48" s="48"/>
      <c r="C48" s="49">
        <v>29.4</v>
      </c>
      <c r="D48" s="49">
        <v>0.03</v>
      </c>
      <c r="E48" s="49">
        <v>1.3</v>
      </c>
      <c r="F48" s="49"/>
      <c r="G48" s="49">
        <f t="shared" si="1"/>
        <v>1.1465999999999998</v>
      </c>
    </row>
    <row r="49" spans="1:7" x14ac:dyDescent="0.25">
      <c r="A49" s="48"/>
      <c r="B49" s="48"/>
      <c r="C49" s="49">
        <v>40</v>
      </c>
      <c r="D49" s="49">
        <v>0.05</v>
      </c>
      <c r="E49" s="49">
        <v>1.3</v>
      </c>
      <c r="F49" s="49"/>
      <c r="G49" s="49">
        <f t="shared" si="1"/>
        <v>2.6</v>
      </c>
    </row>
    <row r="50" spans="1:7" x14ac:dyDescent="0.25">
      <c r="A50" s="48"/>
      <c r="B50" s="48"/>
      <c r="C50" s="49">
        <v>95.171999999999997</v>
      </c>
      <c r="D50" s="49">
        <v>0.12</v>
      </c>
      <c r="E50" s="49">
        <v>1.3</v>
      </c>
      <c r="F50" s="49"/>
      <c r="G50" s="49">
        <f t="shared" si="1"/>
        <v>14.846831999999999</v>
      </c>
    </row>
    <row r="51" spans="1:7" x14ac:dyDescent="0.25">
      <c r="A51" s="48"/>
      <c r="B51" s="48"/>
      <c r="C51" s="49">
        <v>14.32</v>
      </c>
      <c r="D51" s="49">
        <v>0.12</v>
      </c>
      <c r="E51" s="49">
        <v>1.3</v>
      </c>
      <c r="F51" s="49"/>
      <c r="G51" s="49">
        <f t="shared" si="1"/>
        <v>2.2339199999999999</v>
      </c>
    </row>
    <row r="53" spans="1:7" ht="45" customHeight="1" x14ac:dyDescent="0.25">
      <c r="A53" s="42" t="s">
        <v>2851</v>
      </c>
      <c r="B53" s="42" t="s">
        <v>2835</v>
      </c>
      <c r="C53" s="42" t="s">
        <v>32</v>
      </c>
      <c r="D53" s="43" t="s">
        <v>30</v>
      </c>
      <c r="E53" s="1" t="s">
        <v>33</v>
      </c>
      <c r="F53" s="1" t="s">
        <v>33</v>
      </c>
      <c r="G53" s="44">
        <f>SUM(G54:G59)</f>
        <v>33.567352</v>
      </c>
    </row>
    <row r="54" spans="1:7" x14ac:dyDescent="0.25">
      <c r="A54" s="48"/>
      <c r="B54" s="48"/>
      <c r="C54" s="49">
        <v>43</v>
      </c>
      <c r="D54" s="49">
        <v>0.2</v>
      </c>
      <c r="E54" s="49">
        <v>1.3</v>
      </c>
      <c r="F54" s="49"/>
      <c r="G54" s="49">
        <f t="shared" ref="G54:G59" si="2">PRODUCT(C54:F54)</f>
        <v>11.18</v>
      </c>
    </row>
    <row r="55" spans="1:7" x14ac:dyDescent="0.25">
      <c r="A55" s="48"/>
      <c r="B55" s="48"/>
      <c r="C55" s="49">
        <v>40</v>
      </c>
      <c r="D55" s="49">
        <v>0.03</v>
      </c>
      <c r="E55" s="49">
        <v>1.3</v>
      </c>
      <c r="F55" s="49"/>
      <c r="G55" s="49">
        <f t="shared" si="2"/>
        <v>1.56</v>
      </c>
    </row>
    <row r="56" spans="1:7" x14ac:dyDescent="0.25">
      <c r="A56" s="48"/>
      <c r="B56" s="48"/>
      <c r="C56" s="49">
        <v>29.4</v>
      </c>
      <c r="D56" s="49">
        <v>0.03</v>
      </c>
      <c r="E56" s="49">
        <v>1.3</v>
      </c>
      <c r="F56" s="49"/>
      <c r="G56" s="49">
        <f t="shared" si="2"/>
        <v>1.1465999999999998</v>
      </c>
    </row>
    <row r="57" spans="1:7" x14ac:dyDescent="0.25">
      <c r="A57" s="48"/>
      <c r="B57" s="48"/>
      <c r="C57" s="49">
        <v>40</v>
      </c>
      <c r="D57" s="49">
        <v>0.05</v>
      </c>
      <c r="E57" s="49">
        <v>1.3</v>
      </c>
      <c r="F57" s="49"/>
      <c r="G57" s="49">
        <f t="shared" si="2"/>
        <v>2.6</v>
      </c>
    </row>
    <row r="58" spans="1:7" x14ac:dyDescent="0.25">
      <c r="A58" s="48"/>
      <c r="B58" s="48"/>
      <c r="C58" s="49">
        <v>95.171999999999997</v>
      </c>
      <c r="D58" s="49">
        <v>0.12</v>
      </c>
      <c r="E58" s="49">
        <v>1.3</v>
      </c>
      <c r="F58" s="49"/>
      <c r="G58" s="49">
        <f t="shared" si="2"/>
        <v>14.846831999999999</v>
      </c>
    </row>
    <row r="59" spans="1:7" x14ac:dyDescent="0.25">
      <c r="A59" s="48"/>
      <c r="B59" s="48"/>
      <c r="C59" s="49">
        <v>14.32</v>
      </c>
      <c r="D59" s="49">
        <v>0.12</v>
      </c>
      <c r="E59" s="49">
        <v>1.3</v>
      </c>
      <c r="F59" s="49"/>
      <c r="G59" s="49">
        <f t="shared" si="2"/>
        <v>2.2339199999999999</v>
      </c>
    </row>
    <row r="61" spans="1:7" x14ac:dyDescent="0.25">
      <c r="B61" t="s">
        <v>2833</v>
      </c>
      <c r="C61" s="40" t="s">
        <v>5</v>
      </c>
      <c r="D61" s="41" t="s">
        <v>6</v>
      </c>
      <c r="E61" s="40" t="s">
        <v>7</v>
      </c>
    </row>
    <row r="62" spans="1:7" x14ac:dyDescent="0.25">
      <c r="B62" t="s">
        <v>2833</v>
      </c>
      <c r="C62" s="40" t="s">
        <v>8</v>
      </c>
      <c r="D62" s="41" t="s">
        <v>6</v>
      </c>
      <c r="E62" s="40" t="s">
        <v>9</v>
      </c>
    </row>
    <row r="63" spans="1:7" x14ac:dyDescent="0.25">
      <c r="B63" t="s">
        <v>2833</v>
      </c>
      <c r="C63" s="40" t="s">
        <v>10</v>
      </c>
      <c r="D63" s="41" t="s">
        <v>35</v>
      </c>
      <c r="E63" s="40" t="s">
        <v>36</v>
      </c>
    </row>
    <row r="65" spans="1:7" ht="45" customHeight="1" x14ac:dyDescent="0.25">
      <c r="A65" s="42" t="s">
        <v>2852</v>
      </c>
      <c r="B65" s="42" t="s">
        <v>2835</v>
      </c>
      <c r="C65" s="42" t="s">
        <v>38</v>
      </c>
      <c r="D65" s="43" t="s">
        <v>14</v>
      </c>
      <c r="E65" s="1" t="s">
        <v>39</v>
      </c>
      <c r="F65" s="1" t="s">
        <v>39</v>
      </c>
      <c r="G65" s="44">
        <f>SUM(G66:G67)</f>
        <v>58.7</v>
      </c>
    </row>
    <row r="66" spans="1:7" x14ac:dyDescent="0.25">
      <c r="A66" s="48"/>
      <c r="B66" s="48"/>
      <c r="C66" s="49">
        <v>2</v>
      </c>
      <c r="D66" s="49">
        <v>21.5</v>
      </c>
      <c r="E66" s="49"/>
      <c r="F66" s="49"/>
      <c r="G66" s="49">
        <f>PRODUCT(C66:F66)</f>
        <v>43</v>
      </c>
    </row>
    <row r="67" spans="1:7" x14ac:dyDescent="0.25">
      <c r="A67" s="48"/>
      <c r="B67" s="48"/>
      <c r="C67" s="49">
        <v>2</v>
      </c>
      <c r="D67" s="49">
        <v>7.85</v>
      </c>
      <c r="E67" s="49"/>
      <c r="F67" s="49"/>
      <c r="G67" s="49">
        <f>PRODUCT(C67:F67)</f>
        <v>15.7</v>
      </c>
    </row>
    <row r="69" spans="1:7" ht="45" customHeight="1" x14ac:dyDescent="0.25">
      <c r="A69" s="42" t="s">
        <v>2853</v>
      </c>
      <c r="B69" s="42" t="s">
        <v>2835</v>
      </c>
      <c r="C69" s="42" t="s">
        <v>40</v>
      </c>
      <c r="D69" s="43" t="s">
        <v>17</v>
      </c>
      <c r="E69" s="1" t="s">
        <v>41</v>
      </c>
      <c r="F69" s="1" t="s">
        <v>41</v>
      </c>
      <c r="G69" s="44">
        <f>SUM(G70:G70)</f>
        <v>168.77500000000001</v>
      </c>
    </row>
    <row r="70" spans="1:7" x14ac:dyDescent="0.25">
      <c r="A70" s="48" t="s">
        <v>2854</v>
      </c>
      <c r="B70" s="48"/>
      <c r="C70" s="49">
        <v>7.85</v>
      </c>
      <c r="D70" s="49">
        <v>21.5</v>
      </c>
      <c r="E70" s="49"/>
      <c r="F70" s="49"/>
      <c r="G70" s="49">
        <f>PRODUCT(C70:F70)</f>
        <v>168.77500000000001</v>
      </c>
    </row>
    <row r="72" spans="1:7" ht="45" customHeight="1" x14ac:dyDescent="0.25">
      <c r="A72" s="42" t="s">
        <v>2855</v>
      </c>
      <c r="B72" s="42" t="s">
        <v>2835</v>
      </c>
      <c r="C72" s="42" t="s">
        <v>42</v>
      </c>
      <c r="D72" s="43" t="s">
        <v>17</v>
      </c>
      <c r="E72" s="1" t="s">
        <v>43</v>
      </c>
      <c r="F72" s="1" t="s">
        <v>43</v>
      </c>
      <c r="G72" s="44">
        <f>SUM(G73:G73)</f>
        <v>168.77500000000001</v>
      </c>
    </row>
    <row r="73" spans="1:7" x14ac:dyDescent="0.25">
      <c r="A73" s="48" t="s">
        <v>2854</v>
      </c>
      <c r="B73" s="48"/>
      <c r="C73" s="49">
        <v>7.85</v>
      </c>
      <c r="D73" s="49">
        <v>21.5</v>
      </c>
      <c r="E73" s="49"/>
      <c r="F73" s="49"/>
      <c r="G73" s="49">
        <f>PRODUCT(C73:F73)</f>
        <v>168.77500000000001</v>
      </c>
    </row>
    <row r="75" spans="1:7" ht="45" customHeight="1" x14ac:dyDescent="0.25">
      <c r="A75" s="42" t="s">
        <v>2856</v>
      </c>
      <c r="B75" s="42" t="s">
        <v>2835</v>
      </c>
      <c r="C75" s="42" t="s">
        <v>44</v>
      </c>
      <c r="D75" s="43" t="s">
        <v>17</v>
      </c>
      <c r="E75" s="1" t="s">
        <v>2857</v>
      </c>
      <c r="F75" s="1" t="s">
        <v>2857</v>
      </c>
      <c r="G75" s="44">
        <f>SUM(G76:G76)</f>
        <v>168.77500000000001</v>
      </c>
    </row>
    <row r="76" spans="1:7" x14ac:dyDescent="0.25">
      <c r="A76" s="48" t="s">
        <v>2854</v>
      </c>
      <c r="B76" s="48"/>
      <c r="C76" s="49">
        <v>7.85</v>
      </c>
      <c r="D76" s="49">
        <v>21.5</v>
      </c>
      <c r="E76" s="49"/>
      <c r="F76" s="49"/>
      <c r="G76" s="49">
        <f>PRODUCT(C76:F76)</f>
        <v>168.77500000000001</v>
      </c>
    </row>
    <row r="78" spans="1:7" ht="45" customHeight="1" x14ac:dyDescent="0.25">
      <c r="A78" s="42" t="s">
        <v>2858</v>
      </c>
      <c r="B78" s="42" t="s">
        <v>2835</v>
      </c>
      <c r="C78" s="42" t="s">
        <v>46</v>
      </c>
      <c r="D78" s="43" t="s">
        <v>47</v>
      </c>
      <c r="E78" s="1" t="s">
        <v>2859</v>
      </c>
      <c r="F78" s="1" t="s">
        <v>2859</v>
      </c>
      <c r="G78" s="44">
        <f>SUM(G79:G82)</f>
        <v>130.05000000000001</v>
      </c>
    </row>
    <row r="79" spans="1:7" x14ac:dyDescent="0.25">
      <c r="A79" s="48"/>
      <c r="B79" s="48"/>
      <c r="C79" s="49">
        <v>2</v>
      </c>
      <c r="D79" s="49">
        <v>47</v>
      </c>
      <c r="E79" s="49"/>
      <c r="F79" s="49"/>
      <c r="G79" s="49">
        <f>PRODUCT(C79:F79)</f>
        <v>94</v>
      </c>
    </row>
    <row r="80" spans="1:7" x14ac:dyDescent="0.25">
      <c r="A80" s="48"/>
      <c r="B80" s="48"/>
      <c r="C80" s="49">
        <v>2</v>
      </c>
      <c r="D80" s="49">
        <v>20</v>
      </c>
      <c r="E80" s="49"/>
      <c r="F80" s="49"/>
      <c r="G80" s="49">
        <f>PRODUCT(C80:F80)</f>
        <v>40</v>
      </c>
    </row>
    <row r="81" spans="1:7" x14ac:dyDescent="0.25">
      <c r="A81" s="48"/>
      <c r="B81" s="48"/>
      <c r="C81" s="49">
        <v>-0.5</v>
      </c>
      <c r="D81" s="49">
        <v>5</v>
      </c>
      <c r="E81" s="49"/>
      <c r="F81" s="49"/>
      <c r="G81" s="49">
        <f>PRODUCT(C81:F81)</f>
        <v>-2.5</v>
      </c>
    </row>
    <row r="82" spans="1:7" x14ac:dyDescent="0.25">
      <c r="A82" s="48"/>
      <c r="B82" s="48"/>
      <c r="C82" s="49">
        <v>-0.5</v>
      </c>
      <c r="D82" s="49">
        <v>2.9</v>
      </c>
      <c r="E82" s="49"/>
      <c r="F82" s="49"/>
      <c r="G82" s="49">
        <f>PRODUCT(C82:F82)</f>
        <v>-1.45</v>
      </c>
    </row>
    <row r="84" spans="1:7" x14ac:dyDescent="0.25">
      <c r="B84" t="s">
        <v>2833</v>
      </c>
      <c r="C84" s="40" t="s">
        <v>5</v>
      </c>
      <c r="D84" s="41" t="s">
        <v>6</v>
      </c>
      <c r="E84" s="40" t="s">
        <v>7</v>
      </c>
    </row>
    <row r="85" spans="1:7" x14ac:dyDescent="0.25">
      <c r="B85" t="s">
        <v>2833</v>
      </c>
      <c r="C85" s="40" t="s">
        <v>8</v>
      </c>
      <c r="D85" s="41" t="s">
        <v>6</v>
      </c>
      <c r="E85" s="40" t="s">
        <v>9</v>
      </c>
    </row>
    <row r="86" spans="1:7" x14ac:dyDescent="0.25">
      <c r="B86" t="s">
        <v>2833</v>
      </c>
      <c r="C86" s="40" t="s">
        <v>10</v>
      </c>
      <c r="D86" s="41" t="s">
        <v>49</v>
      </c>
      <c r="E86" s="40" t="s">
        <v>50</v>
      </c>
    </row>
    <row r="88" spans="1:7" ht="45" customHeight="1" x14ac:dyDescent="0.25">
      <c r="A88" s="42" t="s">
        <v>2860</v>
      </c>
      <c r="B88" s="42" t="s">
        <v>2835</v>
      </c>
      <c r="C88" s="42" t="s">
        <v>52</v>
      </c>
      <c r="D88" s="43" t="s">
        <v>17</v>
      </c>
      <c r="E88" s="1" t="s">
        <v>53</v>
      </c>
      <c r="F88" s="1" t="s">
        <v>53</v>
      </c>
      <c r="G88" s="44">
        <f>SUM(G89:G89)</f>
        <v>43</v>
      </c>
    </row>
    <row r="89" spans="1:7" x14ac:dyDescent="0.25">
      <c r="A89" s="48" t="s">
        <v>2861</v>
      </c>
      <c r="B89" s="48"/>
      <c r="C89" s="49">
        <v>43</v>
      </c>
      <c r="D89" s="49"/>
      <c r="E89" s="49"/>
      <c r="F89" s="49"/>
      <c r="G89" s="49">
        <f>PRODUCT(C89:F89)</f>
        <v>43</v>
      </c>
    </row>
    <row r="91" spans="1:7" ht="45" customHeight="1" x14ac:dyDescent="0.25">
      <c r="A91" s="42" t="s">
        <v>2862</v>
      </c>
      <c r="B91" s="42" t="s">
        <v>2835</v>
      </c>
      <c r="C91" s="42" t="s">
        <v>54</v>
      </c>
      <c r="D91" s="43" t="s">
        <v>17</v>
      </c>
      <c r="E91" s="1" t="s">
        <v>55</v>
      </c>
      <c r="F91" s="1" t="s">
        <v>55</v>
      </c>
      <c r="G91" s="44">
        <f>SUM(G92:G98)</f>
        <v>48.81</v>
      </c>
    </row>
    <row r="92" spans="1:7" x14ac:dyDescent="0.25">
      <c r="A92" s="48" t="s">
        <v>2863</v>
      </c>
      <c r="B92" s="48"/>
      <c r="C92" s="49">
        <v>8.85</v>
      </c>
      <c r="D92" s="49"/>
      <c r="E92" s="49"/>
      <c r="F92" s="49"/>
      <c r="G92" s="49">
        <f t="shared" ref="G92:G98" si="3">PRODUCT(C92:F92)</f>
        <v>8.85</v>
      </c>
    </row>
    <row r="93" spans="1:7" x14ac:dyDescent="0.25">
      <c r="A93" s="48" t="s">
        <v>2864</v>
      </c>
      <c r="B93" s="48"/>
      <c r="C93" s="49">
        <v>5</v>
      </c>
      <c r="D93" s="49"/>
      <c r="E93" s="49"/>
      <c r="F93" s="49"/>
      <c r="G93" s="49">
        <f t="shared" si="3"/>
        <v>5</v>
      </c>
    </row>
    <row r="94" spans="1:7" x14ac:dyDescent="0.25">
      <c r="A94" s="48" t="s">
        <v>2865</v>
      </c>
      <c r="B94" s="48"/>
      <c r="C94" s="49">
        <v>18.899999999999999</v>
      </c>
      <c r="D94" s="49"/>
      <c r="E94" s="49"/>
      <c r="F94" s="49"/>
      <c r="G94" s="49">
        <f t="shared" si="3"/>
        <v>18.899999999999999</v>
      </c>
    </row>
    <row r="95" spans="1:7" x14ac:dyDescent="0.25">
      <c r="A95" s="48" t="s">
        <v>2866</v>
      </c>
      <c r="B95" s="48"/>
      <c r="C95" s="49">
        <v>6.22</v>
      </c>
      <c r="D95" s="49"/>
      <c r="E95" s="49"/>
      <c r="F95" s="49"/>
      <c r="G95" s="49">
        <f t="shared" si="3"/>
        <v>6.22</v>
      </c>
    </row>
    <row r="96" spans="1:7" x14ac:dyDescent="0.25">
      <c r="A96" s="48" t="s">
        <v>2867</v>
      </c>
      <c r="B96" s="48"/>
      <c r="C96" s="49">
        <v>3.17</v>
      </c>
      <c r="D96" s="49"/>
      <c r="E96" s="49"/>
      <c r="F96" s="49"/>
      <c r="G96" s="49">
        <f t="shared" si="3"/>
        <v>3.17</v>
      </c>
    </row>
    <row r="97" spans="1:7" x14ac:dyDescent="0.25">
      <c r="A97" s="48" t="s">
        <v>2867</v>
      </c>
      <c r="B97" s="48"/>
      <c r="C97" s="49">
        <v>3.17</v>
      </c>
      <c r="D97" s="49"/>
      <c r="E97" s="49"/>
      <c r="F97" s="49"/>
      <c r="G97" s="49">
        <f t="shared" si="3"/>
        <v>3.17</v>
      </c>
    </row>
    <row r="98" spans="1:7" x14ac:dyDescent="0.25">
      <c r="A98" s="48" t="s">
        <v>2868</v>
      </c>
      <c r="B98" s="48"/>
      <c r="C98" s="49">
        <v>3.5</v>
      </c>
      <c r="D98" s="49"/>
      <c r="E98" s="49"/>
      <c r="F98" s="49"/>
      <c r="G98" s="49">
        <f t="shared" si="3"/>
        <v>3.5</v>
      </c>
    </row>
    <row r="100" spans="1:7" ht="45" customHeight="1" x14ac:dyDescent="0.25">
      <c r="A100" s="42" t="s">
        <v>2869</v>
      </c>
      <c r="B100" s="42" t="s">
        <v>2835</v>
      </c>
      <c r="C100" s="42" t="s">
        <v>56</v>
      </c>
      <c r="D100" s="43" t="s">
        <v>17</v>
      </c>
      <c r="E100" s="1" t="s">
        <v>57</v>
      </c>
      <c r="F100" s="1" t="s">
        <v>57</v>
      </c>
      <c r="G100" s="44">
        <f>SUM(G101:G107)</f>
        <v>48.81</v>
      </c>
    </row>
    <row r="101" spans="1:7" x14ac:dyDescent="0.25">
      <c r="A101" s="48" t="s">
        <v>2863</v>
      </c>
      <c r="B101" s="48"/>
      <c r="C101" s="49">
        <v>8.85</v>
      </c>
      <c r="D101" s="49"/>
      <c r="E101" s="49"/>
      <c r="F101" s="49"/>
      <c r="G101" s="49">
        <f t="shared" ref="G101:G107" si="4">PRODUCT(C101:F101)</f>
        <v>8.85</v>
      </c>
    </row>
    <row r="102" spans="1:7" x14ac:dyDescent="0.25">
      <c r="A102" s="48" t="s">
        <v>2864</v>
      </c>
      <c r="B102" s="48"/>
      <c r="C102" s="49">
        <v>5</v>
      </c>
      <c r="D102" s="49"/>
      <c r="E102" s="49"/>
      <c r="F102" s="49"/>
      <c r="G102" s="49">
        <f t="shared" si="4"/>
        <v>5</v>
      </c>
    </row>
    <row r="103" spans="1:7" x14ac:dyDescent="0.25">
      <c r="A103" s="48" t="s">
        <v>2865</v>
      </c>
      <c r="B103" s="48"/>
      <c r="C103" s="49">
        <v>18.899999999999999</v>
      </c>
      <c r="D103" s="49"/>
      <c r="E103" s="49"/>
      <c r="F103" s="49"/>
      <c r="G103" s="49">
        <f t="shared" si="4"/>
        <v>18.899999999999999</v>
      </c>
    </row>
    <row r="104" spans="1:7" x14ac:dyDescent="0.25">
      <c r="A104" s="48" t="s">
        <v>2866</v>
      </c>
      <c r="B104" s="48"/>
      <c r="C104" s="49">
        <v>6.22</v>
      </c>
      <c r="D104" s="49"/>
      <c r="E104" s="49"/>
      <c r="F104" s="49"/>
      <c r="G104" s="49">
        <f t="shared" si="4"/>
        <v>6.22</v>
      </c>
    </row>
    <row r="105" spans="1:7" x14ac:dyDescent="0.25">
      <c r="A105" s="48" t="s">
        <v>2867</v>
      </c>
      <c r="B105" s="48"/>
      <c r="C105" s="49">
        <v>3.17</v>
      </c>
      <c r="D105" s="49"/>
      <c r="E105" s="49"/>
      <c r="F105" s="49"/>
      <c r="G105" s="49">
        <f t="shared" si="4"/>
        <v>3.17</v>
      </c>
    </row>
    <row r="106" spans="1:7" x14ac:dyDescent="0.25">
      <c r="A106" s="48" t="s">
        <v>2867</v>
      </c>
      <c r="B106" s="48"/>
      <c r="C106" s="49">
        <v>3.17</v>
      </c>
      <c r="D106" s="49"/>
      <c r="E106" s="49"/>
      <c r="F106" s="49"/>
      <c r="G106" s="49">
        <f t="shared" si="4"/>
        <v>3.17</v>
      </c>
    </row>
    <row r="107" spans="1:7" x14ac:dyDescent="0.25">
      <c r="A107" s="48" t="s">
        <v>2868</v>
      </c>
      <c r="B107" s="48"/>
      <c r="C107" s="49">
        <v>3.5</v>
      </c>
      <c r="D107" s="49"/>
      <c r="E107" s="49"/>
      <c r="F107" s="49"/>
      <c r="G107" s="49">
        <f t="shared" si="4"/>
        <v>3.5</v>
      </c>
    </row>
    <row r="109" spans="1:7" ht="45" customHeight="1" x14ac:dyDescent="0.25">
      <c r="A109" s="42" t="s">
        <v>2870</v>
      </c>
      <c r="B109" s="42" t="s">
        <v>2835</v>
      </c>
      <c r="C109" s="42" t="s">
        <v>58</v>
      </c>
      <c r="D109" s="43" t="s">
        <v>17</v>
      </c>
      <c r="E109" s="1" t="s">
        <v>59</v>
      </c>
      <c r="F109" s="1" t="s">
        <v>59</v>
      </c>
      <c r="G109" s="44">
        <f>SUM(G110:G116)</f>
        <v>48.81</v>
      </c>
    </row>
    <row r="110" spans="1:7" x14ac:dyDescent="0.25">
      <c r="A110" s="48" t="s">
        <v>2863</v>
      </c>
      <c r="B110" s="48"/>
      <c r="C110" s="49">
        <v>8.85</v>
      </c>
      <c r="D110" s="49"/>
      <c r="E110" s="49"/>
      <c r="F110" s="49"/>
      <c r="G110" s="49">
        <f t="shared" ref="G110:G116" si="5">PRODUCT(C110:F110)</f>
        <v>8.85</v>
      </c>
    </row>
    <row r="111" spans="1:7" x14ac:dyDescent="0.25">
      <c r="A111" s="48" t="s">
        <v>2864</v>
      </c>
      <c r="B111" s="48"/>
      <c r="C111" s="49">
        <v>5</v>
      </c>
      <c r="D111" s="49"/>
      <c r="E111" s="49"/>
      <c r="F111" s="49"/>
      <c r="G111" s="49">
        <f t="shared" si="5"/>
        <v>5</v>
      </c>
    </row>
    <row r="112" spans="1:7" x14ac:dyDescent="0.25">
      <c r="A112" s="48" t="s">
        <v>2865</v>
      </c>
      <c r="B112" s="48"/>
      <c r="C112" s="49">
        <v>18.899999999999999</v>
      </c>
      <c r="D112" s="49"/>
      <c r="E112" s="49"/>
      <c r="F112" s="49"/>
      <c r="G112" s="49">
        <f t="shared" si="5"/>
        <v>18.899999999999999</v>
      </c>
    </row>
    <row r="113" spans="1:7" x14ac:dyDescent="0.25">
      <c r="A113" s="48" t="s">
        <v>2866</v>
      </c>
      <c r="B113" s="48"/>
      <c r="C113" s="49">
        <v>6.22</v>
      </c>
      <c r="D113" s="49"/>
      <c r="E113" s="49"/>
      <c r="F113" s="49"/>
      <c r="G113" s="49">
        <f t="shared" si="5"/>
        <v>6.22</v>
      </c>
    </row>
    <row r="114" spans="1:7" x14ac:dyDescent="0.25">
      <c r="A114" s="48" t="s">
        <v>2867</v>
      </c>
      <c r="B114" s="48"/>
      <c r="C114" s="49">
        <v>3.17</v>
      </c>
      <c r="D114" s="49"/>
      <c r="E114" s="49"/>
      <c r="F114" s="49"/>
      <c r="G114" s="49">
        <f t="shared" si="5"/>
        <v>3.17</v>
      </c>
    </row>
    <row r="115" spans="1:7" x14ac:dyDescent="0.25">
      <c r="A115" s="48" t="s">
        <v>2867</v>
      </c>
      <c r="B115" s="48"/>
      <c r="C115" s="49">
        <v>3.17</v>
      </c>
      <c r="D115" s="49"/>
      <c r="E115" s="49"/>
      <c r="F115" s="49"/>
      <c r="G115" s="49">
        <f t="shared" si="5"/>
        <v>3.17</v>
      </c>
    </row>
    <row r="116" spans="1:7" x14ac:dyDescent="0.25">
      <c r="A116" s="48" t="s">
        <v>2868</v>
      </c>
      <c r="B116" s="48"/>
      <c r="C116" s="49">
        <v>3.5</v>
      </c>
      <c r="D116" s="49"/>
      <c r="E116" s="49"/>
      <c r="F116" s="49"/>
      <c r="G116" s="49">
        <f t="shared" si="5"/>
        <v>3.5</v>
      </c>
    </row>
    <row r="118" spans="1:7" ht="45" customHeight="1" x14ac:dyDescent="0.25">
      <c r="A118" s="42" t="s">
        <v>2871</v>
      </c>
      <c r="B118" s="42" t="s">
        <v>2835</v>
      </c>
      <c r="C118" s="42" t="s">
        <v>60</v>
      </c>
      <c r="D118" s="43" t="s">
        <v>17</v>
      </c>
      <c r="E118" s="1" t="s">
        <v>61</v>
      </c>
      <c r="F118" s="1" t="s">
        <v>61</v>
      </c>
      <c r="G118" s="44">
        <f>SUM(G119:G124)</f>
        <v>74.184000000000012</v>
      </c>
    </row>
    <row r="119" spans="1:7" x14ac:dyDescent="0.25">
      <c r="A119" s="48"/>
      <c r="B119" s="48"/>
      <c r="C119" s="49">
        <v>5</v>
      </c>
      <c r="D119" s="49">
        <v>1.2</v>
      </c>
      <c r="E119" s="49">
        <v>2.2000000000000002</v>
      </c>
      <c r="F119" s="49"/>
      <c r="G119" s="49">
        <f t="shared" ref="G119:G124" si="6">PRODUCT(C119:F119)</f>
        <v>13.200000000000001</v>
      </c>
    </row>
    <row r="120" spans="1:7" x14ac:dyDescent="0.25">
      <c r="A120" s="48"/>
      <c r="B120" s="48"/>
      <c r="C120" s="49">
        <v>5</v>
      </c>
      <c r="D120" s="49">
        <v>2.65</v>
      </c>
      <c r="E120" s="49">
        <v>2.2000000000000002</v>
      </c>
      <c r="F120" s="49"/>
      <c r="G120" s="49">
        <f t="shared" si="6"/>
        <v>29.150000000000002</v>
      </c>
    </row>
    <row r="121" spans="1:7" x14ac:dyDescent="0.25">
      <c r="A121" s="48"/>
      <c r="B121" s="48"/>
      <c r="C121" s="49">
        <v>1</v>
      </c>
      <c r="D121" s="49">
        <v>2.75</v>
      </c>
      <c r="E121" s="49">
        <v>2.2000000000000002</v>
      </c>
      <c r="F121" s="49"/>
      <c r="G121" s="49">
        <f t="shared" si="6"/>
        <v>6.0500000000000007</v>
      </c>
    </row>
    <row r="122" spans="1:7" x14ac:dyDescent="0.25">
      <c r="A122" s="48"/>
      <c r="B122" s="48"/>
      <c r="C122" s="49">
        <v>1</v>
      </c>
      <c r="D122" s="49">
        <v>1.52</v>
      </c>
      <c r="E122" s="49">
        <v>2.2000000000000002</v>
      </c>
      <c r="F122" s="49"/>
      <c r="G122" s="49">
        <f t="shared" si="6"/>
        <v>3.3440000000000003</v>
      </c>
    </row>
    <row r="123" spans="1:7" x14ac:dyDescent="0.25">
      <c r="A123" s="48"/>
      <c r="B123" s="48"/>
      <c r="C123" s="49">
        <v>2</v>
      </c>
      <c r="D123" s="49">
        <v>3.08</v>
      </c>
      <c r="E123" s="49">
        <v>2.2000000000000002</v>
      </c>
      <c r="F123" s="49"/>
      <c r="G123" s="49">
        <f t="shared" si="6"/>
        <v>13.552000000000001</v>
      </c>
    </row>
    <row r="124" spans="1:7" x14ac:dyDescent="0.25">
      <c r="A124" s="48"/>
      <c r="B124" s="48"/>
      <c r="C124" s="49">
        <v>2</v>
      </c>
      <c r="D124" s="49">
        <v>2.02</v>
      </c>
      <c r="E124" s="49">
        <v>2.2000000000000002</v>
      </c>
      <c r="F124" s="49"/>
      <c r="G124" s="49">
        <f t="shared" si="6"/>
        <v>8.8880000000000017</v>
      </c>
    </row>
    <row r="126" spans="1:7" ht="45" customHeight="1" x14ac:dyDescent="0.25">
      <c r="A126" s="42" t="s">
        <v>2872</v>
      </c>
      <c r="B126" s="42" t="s">
        <v>2835</v>
      </c>
      <c r="C126" s="42" t="s">
        <v>62</v>
      </c>
      <c r="D126" s="43" t="s">
        <v>14</v>
      </c>
      <c r="E126" s="1" t="s">
        <v>63</v>
      </c>
      <c r="F126" s="1" t="s">
        <v>63</v>
      </c>
      <c r="G126" s="44">
        <f>SUM(G127:G131)</f>
        <v>42.08</v>
      </c>
    </row>
    <row r="127" spans="1:7" x14ac:dyDescent="0.25">
      <c r="A127" s="48"/>
      <c r="B127" s="48"/>
      <c r="C127" s="49">
        <v>3.54</v>
      </c>
      <c r="D127" s="49">
        <v>2</v>
      </c>
      <c r="E127" s="49"/>
      <c r="F127" s="49"/>
      <c r="G127" s="49">
        <f>PRODUCT(C127:F127)</f>
        <v>7.08</v>
      </c>
    </row>
    <row r="128" spans="1:7" x14ac:dyDescent="0.25">
      <c r="A128" s="48"/>
      <c r="B128" s="48"/>
      <c r="C128" s="49">
        <v>2</v>
      </c>
      <c r="D128" s="49">
        <v>2</v>
      </c>
      <c r="E128" s="49"/>
      <c r="F128" s="49"/>
      <c r="G128" s="49">
        <f>PRODUCT(C128:F128)</f>
        <v>4</v>
      </c>
    </row>
    <row r="129" spans="1:7" x14ac:dyDescent="0.25">
      <c r="A129" s="48"/>
      <c r="B129" s="48"/>
      <c r="C129" s="49">
        <v>2.5</v>
      </c>
      <c r="D129" s="49">
        <v>4</v>
      </c>
      <c r="E129" s="49"/>
      <c r="F129" s="49"/>
      <c r="G129" s="49">
        <f>PRODUCT(C129:F129)</f>
        <v>10</v>
      </c>
    </row>
    <row r="130" spans="1:7" x14ac:dyDescent="0.25">
      <c r="A130" s="48"/>
      <c r="B130" s="48"/>
      <c r="C130" s="49">
        <v>3.5</v>
      </c>
      <c r="D130" s="49">
        <v>2</v>
      </c>
      <c r="E130" s="49"/>
      <c r="F130" s="49"/>
      <c r="G130" s="49">
        <f>PRODUCT(C130:F130)</f>
        <v>7</v>
      </c>
    </row>
    <row r="131" spans="1:7" x14ac:dyDescent="0.25">
      <c r="A131" s="48"/>
      <c r="B131" s="48"/>
      <c r="C131" s="49">
        <v>7</v>
      </c>
      <c r="D131" s="49">
        <v>2</v>
      </c>
      <c r="E131" s="49"/>
      <c r="F131" s="49"/>
      <c r="G131" s="49">
        <f>PRODUCT(C131:F131)</f>
        <v>14</v>
      </c>
    </row>
    <row r="133" spans="1:7" ht="45" customHeight="1" x14ac:dyDescent="0.25">
      <c r="A133" s="42" t="s">
        <v>2873</v>
      </c>
      <c r="B133" s="42" t="s">
        <v>2835</v>
      </c>
      <c r="C133" s="42" t="s">
        <v>64</v>
      </c>
      <c r="D133" s="43" t="s">
        <v>17</v>
      </c>
      <c r="E133" s="1" t="s">
        <v>65</v>
      </c>
      <c r="F133" s="1" t="s">
        <v>65</v>
      </c>
      <c r="G133" s="44">
        <f>SUM(G134:G141)</f>
        <v>78.81</v>
      </c>
    </row>
    <row r="134" spans="1:7" x14ac:dyDescent="0.25">
      <c r="A134" s="48" t="s">
        <v>2863</v>
      </c>
      <c r="B134" s="48"/>
      <c r="C134" s="49">
        <v>8.85</v>
      </c>
      <c r="D134" s="49"/>
      <c r="E134" s="49"/>
      <c r="F134" s="49"/>
      <c r="G134" s="49">
        <f t="shared" ref="G134:G141" si="7">PRODUCT(C134:F134)</f>
        <v>8.85</v>
      </c>
    </row>
    <row r="135" spans="1:7" x14ac:dyDescent="0.25">
      <c r="A135" s="48" t="s">
        <v>2864</v>
      </c>
      <c r="B135" s="48"/>
      <c r="C135" s="49">
        <v>5</v>
      </c>
      <c r="D135" s="49"/>
      <c r="E135" s="49"/>
      <c r="F135" s="49"/>
      <c r="G135" s="49">
        <f t="shared" si="7"/>
        <v>5</v>
      </c>
    </row>
    <row r="136" spans="1:7" x14ac:dyDescent="0.25">
      <c r="A136" s="48" t="s">
        <v>2865</v>
      </c>
      <c r="B136" s="48"/>
      <c r="C136" s="49">
        <v>18.899999999999999</v>
      </c>
      <c r="D136" s="49"/>
      <c r="E136" s="49"/>
      <c r="F136" s="49"/>
      <c r="G136" s="49">
        <f t="shared" si="7"/>
        <v>18.899999999999999</v>
      </c>
    </row>
    <row r="137" spans="1:7" x14ac:dyDescent="0.25">
      <c r="A137" s="48" t="s">
        <v>2866</v>
      </c>
      <c r="B137" s="48"/>
      <c r="C137" s="49">
        <v>6.22</v>
      </c>
      <c r="D137" s="49"/>
      <c r="E137" s="49"/>
      <c r="F137" s="49"/>
      <c r="G137" s="49">
        <f t="shared" si="7"/>
        <v>6.22</v>
      </c>
    </row>
    <row r="138" spans="1:7" x14ac:dyDescent="0.25">
      <c r="A138" s="48" t="s">
        <v>2867</v>
      </c>
      <c r="B138" s="48"/>
      <c r="C138" s="49">
        <v>3.17</v>
      </c>
      <c r="D138" s="49"/>
      <c r="E138" s="49"/>
      <c r="F138" s="49"/>
      <c r="G138" s="49">
        <f t="shared" si="7"/>
        <v>3.17</v>
      </c>
    </row>
    <row r="139" spans="1:7" x14ac:dyDescent="0.25">
      <c r="A139" s="48" t="s">
        <v>2867</v>
      </c>
      <c r="B139" s="48"/>
      <c r="C139" s="49">
        <v>3.17</v>
      </c>
      <c r="D139" s="49"/>
      <c r="E139" s="49"/>
      <c r="F139" s="49"/>
      <c r="G139" s="49">
        <f t="shared" si="7"/>
        <v>3.17</v>
      </c>
    </row>
    <row r="140" spans="1:7" x14ac:dyDescent="0.25">
      <c r="A140" s="48" t="s">
        <v>2868</v>
      </c>
      <c r="B140" s="48"/>
      <c r="C140" s="49">
        <v>3.5</v>
      </c>
      <c r="D140" s="49"/>
      <c r="E140" s="49"/>
      <c r="F140" s="49"/>
      <c r="G140" s="49">
        <f t="shared" si="7"/>
        <v>3.5</v>
      </c>
    </row>
    <row r="141" spans="1:7" x14ac:dyDescent="0.25">
      <c r="A141" s="48" t="s">
        <v>2874</v>
      </c>
      <c r="B141" s="48"/>
      <c r="C141" s="49">
        <v>30</v>
      </c>
      <c r="D141" s="49"/>
      <c r="E141" s="49"/>
      <c r="F141" s="49"/>
      <c r="G141" s="49">
        <f t="shared" si="7"/>
        <v>30</v>
      </c>
    </row>
    <row r="143" spans="1:7" ht="45" customHeight="1" x14ac:dyDescent="0.25">
      <c r="A143" s="42" t="s">
        <v>2875</v>
      </c>
      <c r="B143" s="42" t="s">
        <v>2835</v>
      </c>
      <c r="C143" s="42" t="s">
        <v>66</v>
      </c>
      <c r="D143" s="43" t="s">
        <v>17</v>
      </c>
      <c r="E143" s="1" t="s">
        <v>67</v>
      </c>
      <c r="F143" s="1" t="s">
        <v>67</v>
      </c>
      <c r="G143" s="44">
        <f>SUM(G144:G156)</f>
        <v>194.792</v>
      </c>
    </row>
    <row r="144" spans="1:7" x14ac:dyDescent="0.25">
      <c r="A144" s="48" t="s">
        <v>2874</v>
      </c>
      <c r="B144" s="48"/>
      <c r="C144" s="49">
        <v>2</v>
      </c>
      <c r="D144" s="49">
        <v>8.1</v>
      </c>
      <c r="E144" s="49">
        <v>3.25</v>
      </c>
      <c r="F144" s="49"/>
      <c r="G144" s="49">
        <f t="shared" ref="G144:G156" si="8">PRODUCT(C144:F144)</f>
        <v>52.65</v>
      </c>
    </row>
    <row r="145" spans="1:7" x14ac:dyDescent="0.25">
      <c r="A145" s="48"/>
      <c r="B145" s="48"/>
      <c r="C145" s="49">
        <v>2</v>
      </c>
      <c r="D145" s="49">
        <v>4</v>
      </c>
      <c r="E145" s="49">
        <v>3.25</v>
      </c>
      <c r="F145" s="49"/>
      <c r="G145" s="49">
        <f t="shared" si="8"/>
        <v>26</v>
      </c>
    </row>
    <row r="146" spans="1:7" x14ac:dyDescent="0.25">
      <c r="A146" s="48" t="s">
        <v>2865</v>
      </c>
      <c r="B146" s="48"/>
      <c r="C146" s="49">
        <v>2</v>
      </c>
      <c r="D146" s="49">
        <v>7</v>
      </c>
      <c r="E146" s="49">
        <v>2.6</v>
      </c>
      <c r="F146" s="49"/>
      <c r="G146" s="49">
        <f t="shared" si="8"/>
        <v>36.4</v>
      </c>
    </row>
    <row r="147" spans="1:7" x14ac:dyDescent="0.25">
      <c r="A147" s="48"/>
      <c r="B147" s="48"/>
      <c r="C147" s="49">
        <v>2</v>
      </c>
      <c r="D147" s="49">
        <v>3.5</v>
      </c>
      <c r="E147" s="49">
        <v>2.6</v>
      </c>
      <c r="F147" s="49"/>
      <c r="G147" s="49">
        <f t="shared" si="8"/>
        <v>18.2</v>
      </c>
    </row>
    <row r="148" spans="1:7" x14ac:dyDescent="0.25">
      <c r="A148" s="48" t="s">
        <v>2876</v>
      </c>
      <c r="B148" s="48"/>
      <c r="C148" s="49">
        <v>4</v>
      </c>
      <c r="D148" s="49">
        <v>2.5</v>
      </c>
      <c r="E148" s="49">
        <v>2.6</v>
      </c>
      <c r="F148" s="49"/>
      <c r="G148" s="49">
        <f t="shared" si="8"/>
        <v>26</v>
      </c>
    </row>
    <row r="149" spans="1:7" x14ac:dyDescent="0.25">
      <c r="A149" s="48"/>
      <c r="B149" s="48"/>
      <c r="C149" s="49">
        <v>2</v>
      </c>
      <c r="D149" s="49">
        <v>3.54</v>
      </c>
      <c r="E149" s="49">
        <v>2.6</v>
      </c>
      <c r="F149" s="49"/>
      <c r="G149" s="49">
        <f t="shared" si="8"/>
        <v>18.408000000000001</v>
      </c>
    </row>
    <row r="150" spans="1:7" x14ac:dyDescent="0.25">
      <c r="A150" s="48"/>
      <c r="B150" s="48"/>
      <c r="C150" s="49">
        <v>2</v>
      </c>
      <c r="D150" s="49">
        <v>2</v>
      </c>
      <c r="E150" s="49">
        <v>2.6</v>
      </c>
      <c r="F150" s="49"/>
      <c r="G150" s="49">
        <f t="shared" si="8"/>
        <v>10.4</v>
      </c>
    </row>
    <row r="151" spans="1:7" x14ac:dyDescent="0.25">
      <c r="A151" s="48" t="s">
        <v>2877</v>
      </c>
      <c r="B151" s="48"/>
      <c r="C151" s="49">
        <v>5</v>
      </c>
      <c r="D151" s="49">
        <v>2.65</v>
      </c>
      <c r="E151" s="49">
        <v>0.2</v>
      </c>
      <c r="F151" s="49"/>
      <c r="G151" s="49">
        <f t="shared" si="8"/>
        <v>2.6500000000000004</v>
      </c>
    </row>
    <row r="152" spans="1:7" x14ac:dyDescent="0.25">
      <c r="A152" s="48"/>
      <c r="B152" s="48"/>
      <c r="C152" s="49">
        <v>1</v>
      </c>
      <c r="D152" s="49">
        <v>2.7</v>
      </c>
      <c r="E152" s="49">
        <v>0.2</v>
      </c>
      <c r="F152" s="49"/>
      <c r="G152" s="49">
        <f t="shared" si="8"/>
        <v>0.54</v>
      </c>
    </row>
    <row r="153" spans="1:7" x14ac:dyDescent="0.25">
      <c r="A153" s="48"/>
      <c r="B153" s="48"/>
      <c r="C153" s="49">
        <v>5</v>
      </c>
      <c r="D153" s="49">
        <v>1.2</v>
      </c>
      <c r="E153" s="49">
        <v>0.2</v>
      </c>
      <c r="F153" s="49"/>
      <c r="G153" s="49">
        <f t="shared" si="8"/>
        <v>1.2000000000000002</v>
      </c>
    </row>
    <row r="154" spans="1:7" x14ac:dyDescent="0.25">
      <c r="A154" s="48"/>
      <c r="B154" s="48"/>
      <c r="C154" s="49">
        <v>1</v>
      </c>
      <c r="D154" s="49">
        <v>1.52</v>
      </c>
      <c r="E154" s="49">
        <v>0.2</v>
      </c>
      <c r="F154" s="49"/>
      <c r="G154" s="49">
        <f t="shared" si="8"/>
        <v>0.30400000000000005</v>
      </c>
    </row>
    <row r="155" spans="1:7" x14ac:dyDescent="0.25">
      <c r="A155" s="48"/>
      <c r="B155" s="48"/>
      <c r="C155" s="49">
        <v>2</v>
      </c>
      <c r="D155" s="49">
        <v>3.08</v>
      </c>
      <c r="E155" s="49">
        <v>0.2</v>
      </c>
      <c r="F155" s="49"/>
      <c r="G155" s="49">
        <f t="shared" si="8"/>
        <v>1.2320000000000002</v>
      </c>
    </row>
    <row r="156" spans="1:7" x14ac:dyDescent="0.25">
      <c r="A156" s="48"/>
      <c r="B156" s="48"/>
      <c r="C156" s="49">
        <v>2</v>
      </c>
      <c r="D156" s="49">
        <v>2.02</v>
      </c>
      <c r="E156" s="49">
        <v>0.2</v>
      </c>
      <c r="F156" s="49"/>
      <c r="G156" s="49">
        <f t="shared" si="8"/>
        <v>0.80800000000000005</v>
      </c>
    </row>
    <row r="158" spans="1:7" ht="45" customHeight="1" x14ac:dyDescent="0.25">
      <c r="A158" s="42" t="s">
        <v>2878</v>
      </c>
      <c r="B158" s="42" t="s">
        <v>2835</v>
      </c>
      <c r="C158" s="42" t="s">
        <v>68</v>
      </c>
      <c r="D158" s="43" t="s">
        <v>17</v>
      </c>
      <c r="E158" s="1" t="s">
        <v>69</v>
      </c>
      <c r="F158" s="1" t="s">
        <v>69</v>
      </c>
      <c r="G158" s="44">
        <f>SUM(G159:G160)</f>
        <v>46.65</v>
      </c>
    </row>
    <row r="159" spans="1:7" x14ac:dyDescent="0.25">
      <c r="A159" s="48" t="s">
        <v>2879</v>
      </c>
      <c r="B159" s="48"/>
      <c r="C159" s="49">
        <v>2</v>
      </c>
      <c r="D159" s="49">
        <v>21.5</v>
      </c>
      <c r="E159" s="49">
        <v>0.8</v>
      </c>
      <c r="F159" s="49"/>
      <c r="G159" s="49">
        <f>PRODUCT(C159:F159)</f>
        <v>34.4</v>
      </c>
    </row>
    <row r="160" spans="1:7" x14ac:dyDescent="0.25">
      <c r="A160" s="48" t="s">
        <v>2880</v>
      </c>
      <c r="B160" s="48"/>
      <c r="C160" s="49">
        <v>7</v>
      </c>
      <c r="D160" s="49">
        <v>0.5</v>
      </c>
      <c r="E160" s="49">
        <v>3.5</v>
      </c>
      <c r="F160" s="49"/>
      <c r="G160" s="49">
        <f>PRODUCT(C160:F160)</f>
        <v>12.25</v>
      </c>
    </row>
    <row r="162" spans="1:7" ht="45" customHeight="1" x14ac:dyDescent="0.25">
      <c r="A162" s="42" t="s">
        <v>2881</v>
      </c>
      <c r="B162" s="42" t="s">
        <v>2835</v>
      </c>
      <c r="C162" s="42" t="s">
        <v>70</v>
      </c>
      <c r="D162" s="43" t="s">
        <v>30</v>
      </c>
      <c r="E162" s="1" t="s">
        <v>71</v>
      </c>
      <c r="F162" s="1" t="s">
        <v>71</v>
      </c>
      <c r="G162" s="44">
        <f>SUM(G163:G163)</f>
        <v>0.89999999999999991</v>
      </c>
    </row>
    <row r="163" spans="1:7" x14ac:dyDescent="0.25">
      <c r="A163" s="48" t="s">
        <v>2882</v>
      </c>
      <c r="B163" s="48"/>
      <c r="C163" s="49">
        <v>3</v>
      </c>
      <c r="D163" s="49">
        <v>2</v>
      </c>
      <c r="E163" s="49">
        <v>0.15</v>
      </c>
      <c r="F163" s="49"/>
      <c r="G163" s="49">
        <f>PRODUCT(C163:F163)</f>
        <v>0.89999999999999991</v>
      </c>
    </row>
    <row r="165" spans="1:7" ht="45" customHeight="1" x14ac:dyDescent="0.25">
      <c r="A165" s="42" t="s">
        <v>2883</v>
      </c>
      <c r="B165" s="42" t="s">
        <v>2835</v>
      </c>
      <c r="C165" s="42" t="s">
        <v>72</v>
      </c>
      <c r="D165" s="43" t="s">
        <v>17</v>
      </c>
      <c r="E165" s="1" t="s">
        <v>73</v>
      </c>
      <c r="F165" s="1" t="s">
        <v>73</v>
      </c>
      <c r="G165" s="44">
        <f>SUM(G166:G166)</f>
        <v>6</v>
      </c>
    </row>
    <row r="166" spans="1:7" x14ac:dyDescent="0.25">
      <c r="A166" s="48" t="s">
        <v>2882</v>
      </c>
      <c r="B166" s="48"/>
      <c r="C166" s="49">
        <v>3</v>
      </c>
      <c r="D166" s="49">
        <v>2</v>
      </c>
      <c r="E166" s="49"/>
      <c r="F166" s="49"/>
      <c r="G166" s="49">
        <f>PRODUCT(C166:F166)</f>
        <v>6</v>
      </c>
    </row>
    <row r="168" spans="1:7" x14ac:dyDescent="0.25">
      <c r="B168" t="s">
        <v>2833</v>
      </c>
      <c r="C168" s="40" t="s">
        <v>5</v>
      </c>
      <c r="D168" s="41" t="s">
        <v>6</v>
      </c>
      <c r="E168" s="40" t="s">
        <v>7</v>
      </c>
    </row>
    <row r="169" spans="1:7" x14ac:dyDescent="0.25">
      <c r="B169" t="s">
        <v>2833</v>
      </c>
      <c r="C169" s="40" t="s">
        <v>8</v>
      </c>
      <c r="D169" s="41" t="s">
        <v>6</v>
      </c>
      <c r="E169" s="40" t="s">
        <v>9</v>
      </c>
    </row>
    <row r="170" spans="1:7" x14ac:dyDescent="0.25">
      <c r="B170" t="s">
        <v>2833</v>
      </c>
      <c r="C170" s="40" t="s">
        <v>10</v>
      </c>
      <c r="D170" s="41" t="s">
        <v>74</v>
      </c>
      <c r="E170" s="40" t="s">
        <v>75</v>
      </c>
    </row>
    <row r="172" spans="1:7" ht="45" customHeight="1" x14ac:dyDescent="0.25">
      <c r="A172" s="42" t="s">
        <v>2884</v>
      </c>
      <c r="B172" s="42" t="s">
        <v>2835</v>
      </c>
      <c r="C172" s="42" t="s">
        <v>77</v>
      </c>
      <c r="D172" s="43" t="s">
        <v>17</v>
      </c>
      <c r="E172" s="1" t="s">
        <v>78</v>
      </c>
      <c r="F172" s="1" t="s">
        <v>78</v>
      </c>
      <c r="G172" s="44">
        <f>SUM(G173:G175)</f>
        <v>23.700000000000003</v>
      </c>
    </row>
    <row r="173" spans="1:7" x14ac:dyDescent="0.25">
      <c r="A173" s="48" t="s">
        <v>2885</v>
      </c>
      <c r="B173" s="48"/>
      <c r="C173" s="49">
        <v>3.5</v>
      </c>
      <c r="D173" s="49">
        <v>2.9</v>
      </c>
      <c r="E173" s="49"/>
      <c r="F173" s="49"/>
      <c r="G173" s="49">
        <f>PRODUCT(C173:F173)</f>
        <v>10.15</v>
      </c>
    </row>
    <row r="174" spans="1:7" x14ac:dyDescent="0.25">
      <c r="A174" s="48"/>
      <c r="B174" s="48"/>
      <c r="C174" s="49">
        <v>2.6</v>
      </c>
      <c r="D174" s="49">
        <v>3</v>
      </c>
      <c r="E174" s="49"/>
      <c r="F174" s="49"/>
      <c r="G174" s="49">
        <f>PRODUCT(C174:F174)</f>
        <v>7.8000000000000007</v>
      </c>
    </row>
    <row r="175" spans="1:7" x14ac:dyDescent="0.25">
      <c r="A175" s="48" t="s">
        <v>2886</v>
      </c>
      <c r="B175" s="48"/>
      <c r="C175" s="49">
        <v>2.5</v>
      </c>
      <c r="D175" s="49">
        <v>2.2999999999999998</v>
      </c>
      <c r="E175" s="49"/>
      <c r="F175" s="49"/>
      <c r="G175" s="49">
        <f>PRODUCT(C175:F175)</f>
        <v>5.75</v>
      </c>
    </row>
    <row r="177" spans="1:7" ht="45" customHeight="1" x14ac:dyDescent="0.25">
      <c r="A177" s="42" t="s">
        <v>2887</v>
      </c>
      <c r="B177" s="42" t="s">
        <v>2835</v>
      </c>
      <c r="C177" s="42" t="s">
        <v>79</v>
      </c>
      <c r="D177" s="43" t="s">
        <v>17</v>
      </c>
      <c r="E177" s="1" t="s">
        <v>80</v>
      </c>
      <c r="F177" s="1" t="s">
        <v>80</v>
      </c>
      <c r="G177" s="44">
        <f>SUM(G178:G179)</f>
        <v>48.594999999999999</v>
      </c>
    </row>
    <row r="178" spans="1:7" x14ac:dyDescent="0.25">
      <c r="A178" s="48"/>
      <c r="B178" s="48"/>
      <c r="C178" s="49">
        <v>1</v>
      </c>
      <c r="D178" s="49">
        <v>5.8</v>
      </c>
      <c r="E178" s="49">
        <v>3.4</v>
      </c>
      <c r="F178" s="49"/>
      <c r="G178" s="49">
        <f>PRODUCT(C178:F178)</f>
        <v>19.72</v>
      </c>
    </row>
    <row r="179" spans="1:7" x14ac:dyDescent="0.25">
      <c r="A179" s="48"/>
      <c r="B179" s="48"/>
      <c r="C179" s="49">
        <v>3</v>
      </c>
      <c r="D179" s="49">
        <v>2.75</v>
      </c>
      <c r="E179" s="49">
        <v>3.5</v>
      </c>
      <c r="F179" s="49"/>
      <c r="G179" s="49">
        <f>PRODUCT(C179:F179)</f>
        <v>28.875</v>
      </c>
    </row>
    <row r="181" spans="1:7" ht="45" customHeight="1" x14ac:dyDescent="0.25">
      <c r="A181" s="42" t="s">
        <v>2888</v>
      </c>
      <c r="B181" s="42" t="s">
        <v>2835</v>
      </c>
      <c r="C181" s="42" t="s">
        <v>81</v>
      </c>
      <c r="D181" s="43" t="s">
        <v>17</v>
      </c>
      <c r="E181" s="1" t="s">
        <v>82</v>
      </c>
      <c r="F181" s="1" t="s">
        <v>82</v>
      </c>
      <c r="G181" s="44">
        <f>SUM(G182:G185)</f>
        <v>50.74799999999999</v>
      </c>
    </row>
    <row r="182" spans="1:7" x14ac:dyDescent="0.25">
      <c r="A182" s="48"/>
      <c r="B182" s="48"/>
      <c r="C182" s="49">
        <v>5.64</v>
      </c>
      <c r="D182" s="49">
        <v>3.4</v>
      </c>
      <c r="E182" s="49"/>
      <c r="F182" s="49"/>
      <c r="G182" s="49">
        <f>PRODUCT(C182:F182)</f>
        <v>19.175999999999998</v>
      </c>
    </row>
    <row r="183" spans="1:7" x14ac:dyDescent="0.25">
      <c r="A183" s="48"/>
      <c r="B183" s="48"/>
      <c r="C183" s="49">
        <v>2.5</v>
      </c>
      <c r="D183" s="49">
        <v>3.4</v>
      </c>
      <c r="E183" s="49"/>
      <c r="F183" s="49"/>
      <c r="G183" s="49">
        <f>PRODUCT(C183:F183)</f>
        <v>8.5</v>
      </c>
    </row>
    <row r="184" spans="1:7" x14ac:dyDescent="0.25">
      <c r="A184" s="48"/>
      <c r="B184" s="48"/>
      <c r="C184" s="49">
        <v>3.08</v>
      </c>
      <c r="D184" s="49">
        <v>3.4</v>
      </c>
      <c r="E184" s="49"/>
      <c r="F184" s="49"/>
      <c r="G184" s="49">
        <f>PRODUCT(C184:F184)</f>
        <v>10.472</v>
      </c>
    </row>
    <row r="185" spans="1:7" x14ac:dyDescent="0.25">
      <c r="A185" s="48"/>
      <c r="B185" s="48"/>
      <c r="C185" s="49">
        <v>3</v>
      </c>
      <c r="D185" s="49">
        <v>1.2</v>
      </c>
      <c r="E185" s="49">
        <v>3.5</v>
      </c>
      <c r="F185" s="49"/>
      <c r="G185" s="49">
        <f>PRODUCT(C185:F185)</f>
        <v>12.599999999999998</v>
      </c>
    </row>
    <row r="187" spans="1:7" ht="45" customHeight="1" x14ac:dyDescent="0.25">
      <c r="A187" s="42" t="s">
        <v>2889</v>
      </c>
      <c r="B187" s="42" t="s">
        <v>2835</v>
      </c>
      <c r="C187" s="42" t="s">
        <v>83</v>
      </c>
      <c r="D187" s="43" t="s">
        <v>84</v>
      </c>
      <c r="E187" s="1" t="s">
        <v>85</v>
      </c>
      <c r="F187" s="1" t="s">
        <v>85</v>
      </c>
      <c r="G187" s="44">
        <f>SUM(G188:G188)</f>
        <v>1</v>
      </c>
    </row>
    <row r="188" spans="1:7" x14ac:dyDescent="0.25">
      <c r="A188" s="48"/>
      <c r="B188" s="48"/>
      <c r="C188" s="49">
        <v>1</v>
      </c>
      <c r="D188" s="49"/>
      <c r="E188" s="49"/>
      <c r="F188" s="49"/>
      <c r="G188" s="49">
        <f>PRODUCT(C188:F188)</f>
        <v>1</v>
      </c>
    </row>
    <row r="190" spans="1:7" x14ac:dyDescent="0.25">
      <c r="B190" t="s">
        <v>2833</v>
      </c>
      <c r="C190" s="40" t="s">
        <v>5</v>
      </c>
      <c r="D190" s="41" t="s">
        <v>6</v>
      </c>
      <c r="E190" s="40" t="s">
        <v>7</v>
      </c>
    </row>
    <row r="191" spans="1:7" x14ac:dyDescent="0.25">
      <c r="B191" t="s">
        <v>2833</v>
      </c>
      <c r="C191" s="40" t="s">
        <v>8</v>
      </c>
      <c r="D191" s="41" t="s">
        <v>6</v>
      </c>
      <c r="E191" s="40" t="s">
        <v>9</v>
      </c>
    </row>
    <row r="192" spans="1:7" x14ac:dyDescent="0.25">
      <c r="B192" t="s">
        <v>2833</v>
      </c>
      <c r="C192" s="40" t="s">
        <v>10</v>
      </c>
      <c r="D192" s="41" t="s">
        <v>86</v>
      </c>
      <c r="E192" s="40" t="s">
        <v>87</v>
      </c>
    </row>
    <row r="194" spans="1:7" ht="45" customHeight="1" x14ac:dyDescent="0.25">
      <c r="A194" s="42" t="s">
        <v>2890</v>
      </c>
      <c r="B194" s="42" t="s">
        <v>2835</v>
      </c>
      <c r="C194" s="42" t="s">
        <v>89</v>
      </c>
      <c r="D194" s="43" t="s">
        <v>90</v>
      </c>
      <c r="E194" s="1" t="s">
        <v>2891</v>
      </c>
      <c r="F194" s="1" t="s">
        <v>2891</v>
      </c>
      <c r="G194" s="44">
        <f>SUM(G195:G195)</f>
        <v>1</v>
      </c>
    </row>
    <row r="195" spans="1:7" x14ac:dyDescent="0.25">
      <c r="A195" s="48"/>
      <c r="B195" s="48"/>
      <c r="C195" s="49">
        <v>1</v>
      </c>
      <c r="D195" s="49"/>
      <c r="E195" s="49"/>
      <c r="F195" s="49"/>
      <c r="G195" s="49">
        <f>PRODUCT(C195:F195)</f>
        <v>1</v>
      </c>
    </row>
    <row r="197" spans="1:7" ht="45" customHeight="1" x14ac:dyDescent="0.25">
      <c r="A197" s="42" t="s">
        <v>2892</v>
      </c>
      <c r="B197" s="42" t="s">
        <v>2835</v>
      </c>
      <c r="C197" s="42" t="s">
        <v>92</v>
      </c>
      <c r="D197" s="43" t="s">
        <v>90</v>
      </c>
      <c r="E197" s="1" t="s">
        <v>2893</v>
      </c>
      <c r="F197" s="1" t="s">
        <v>2893</v>
      </c>
      <c r="G197" s="44">
        <f>SUM(G198:G198)</f>
        <v>3</v>
      </c>
    </row>
    <row r="198" spans="1:7" x14ac:dyDescent="0.25">
      <c r="A198" s="48"/>
      <c r="B198" s="48"/>
      <c r="C198" s="49">
        <v>3</v>
      </c>
      <c r="D198" s="49"/>
      <c r="E198" s="49"/>
      <c r="F198" s="49"/>
      <c r="G198" s="49">
        <f>PRODUCT(C198:F198)</f>
        <v>3</v>
      </c>
    </row>
    <row r="200" spans="1:7" ht="45" customHeight="1" x14ac:dyDescent="0.25">
      <c r="A200" s="42" t="s">
        <v>2894</v>
      </c>
      <c r="B200" s="42" t="s">
        <v>2835</v>
      </c>
      <c r="C200" s="42" t="s">
        <v>94</v>
      </c>
      <c r="D200" s="43" t="s">
        <v>17</v>
      </c>
      <c r="E200" s="1" t="s">
        <v>95</v>
      </c>
      <c r="F200" s="1" t="s">
        <v>95</v>
      </c>
      <c r="G200" s="44">
        <f>SUM(G201:G202)</f>
        <v>3.54</v>
      </c>
    </row>
    <row r="201" spans="1:7" x14ac:dyDescent="0.25">
      <c r="A201" s="48"/>
      <c r="B201" s="48"/>
      <c r="C201" s="49">
        <v>3</v>
      </c>
      <c r="D201" s="49">
        <v>0.5</v>
      </c>
      <c r="E201" s="49">
        <v>0.6</v>
      </c>
      <c r="F201" s="49"/>
      <c r="G201" s="49">
        <f>PRODUCT(C201:F201)</f>
        <v>0.89999999999999991</v>
      </c>
    </row>
    <row r="202" spans="1:7" x14ac:dyDescent="0.25">
      <c r="A202" s="48"/>
      <c r="B202" s="48"/>
      <c r="C202" s="49">
        <v>1</v>
      </c>
      <c r="D202" s="49">
        <v>2.2000000000000002</v>
      </c>
      <c r="E202" s="49">
        <v>1.2</v>
      </c>
      <c r="F202" s="49"/>
      <c r="G202" s="49">
        <f>PRODUCT(C202:F202)</f>
        <v>2.64</v>
      </c>
    </row>
    <row r="204" spans="1:7" ht="45" customHeight="1" x14ac:dyDescent="0.25">
      <c r="A204" s="42" t="s">
        <v>2895</v>
      </c>
      <c r="B204" s="42" t="s">
        <v>2835</v>
      </c>
      <c r="C204" s="42" t="s">
        <v>96</v>
      </c>
      <c r="D204" s="43" t="s">
        <v>90</v>
      </c>
      <c r="E204" s="1" t="s">
        <v>97</v>
      </c>
      <c r="F204" s="1" t="s">
        <v>97</v>
      </c>
      <c r="G204" s="44">
        <f>SUM(G205:G205)</f>
        <v>2</v>
      </c>
    </row>
    <row r="205" spans="1:7" x14ac:dyDescent="0.25">
      <c r="A205" s="48"/>
      <c r="B205" s="48"/>
      <c r="C205" s="49">
        <v>2</v>
      </c>
      <c r="D205" s="49"/>
      <c r="E205" s="49"/>
      <c r="F205" s="49"/>
      <c r="G205" s="49">
        <f>PRODUCT(C205:F205)</f>
        <v>2</v>
      </c>
    </row>
    <row r="207" spans="1:7" ht="45" customHeight="1" x14ac:dyDescent="0.25">
      <c r="A207" s="42" t="s">
        <v>2896</v>
      </c>
      <c r="B207" s="42" t="s">
        <v>2835</v>
      </c>
      <c r="C207" s="42" t="s">
        <v>98</v>
      </c>
      <c r="D207" s="43" t="s">
        <v>90</v>
      </c>
      <c r="E207" s="1" t="s">
        <v>99</v>
      </c>
      <c r="F207" s="1" t="s">
        <v>99</v>
      </c>
      <c r="G207" s="44">
        <f>SUM(G208:G208)</f>
        <v>1</v>
      </c>
    </row>
    <row r="208" spans="1:7" x14ac:dyDescent="0.25">
      <c r="A208" s="48" t="s">
        <v>2874</v>
      </c>
      <c r="B208" s="48"/>
      <c r="C208" s="49">
        <v>1</v>
      </c>
      <c r="D208" s="49"/>
      <c r="E208" s="49"/>
      <c r="F208" s="49"/>
      <c r="G208" s="49">
        <f>PRODUCT(C208:F208)</f>
        <v>1</v>
      </c>
    </row>
    <row r="210" spans="1:7" ht="45" customHeight="1" x14ac:dyDescent="0.25">
      <c r="A210" s="42" t="s">
        <v>2897</v>
      </c>
      <c r="B210" s="42" t="s">
        <v>2835</v>
      </c>
      <c r="C210" s="42" t="s">
        <v>100</v>
      </c>
      <c r="D210" s="43" t="s">
        <v>101</v>
      </c>
      <c r="E210" s="1" t="s">
        <v>2898</v>
      </c>
      <c r="F210" s="1" t="s">
        <v>2898</v>
      </c>
      <c r="G210" s="44">
        <f>SUM(G211:G211)</f>
        <v>6</v>
      </c>
    </row>
    <row r="211" spans="1:7" x14ac:dyDescent="0.25">
      <c r="A211" s="48"/>
      <c r="B211" s="48"/>
      <c r="C211" s="49">
        <v>6</v>
      </c>
      <c r="D211" s="49"/>
      <c r="E211" s="49"/>
      <c r="F211" s="49"/>
      <c r="G211" s="49">
        <f>PRODUCT(C211:F211)</f>
        <v>6</v>
      </c>
    </row>
    <row r="213" spans="1:7" ht="45" customHeight="1" x14ac:dyDescent="0.25">
      <c r="A213" s="42" t="s">
        <v>2899</v>
      </c>
      <c r="B213" s="42" t="s">
        <v>2835</v>
      </c>
      <c r="C213" s="42" t="s">
        <v>103</v>
      </c>
      <c r="D213" s="43" t="s">
        <v>101</v>
      </c>
      <c r="E213" s="1" t="s">
        <v>2900</v>
      </c>
      <c r="F213" s="1" t="s">
        <v>2900</v>
      </c>
      <c r="G213" s="44">
        <f>SUM(G214:G214)</f>
        <v>1</v>
      </c>
    </row>
    <row r="214" spans="1:7" x14ac:dyDescent="0.25">
      <c r="A214" s="48"/>
      <c r="B214" s="48"/>
      <c r="C214" s="49">
        <v>1</v>
      </c>
      <c r="D214" s="49"/>
      <c r="E214" s="49"/>
      <c r="F214" s="49"/>
      <c r="G214" s="49">
        <f>PRODUCT(C214:F214)</f>
        <v>1</v>
      </c>
    </row>
    <row r="216" spans="1:7" ht="45" customHeight="1" x14ac:dyDescent="0.25">
      <c r="A216" s="42" t="s">
        <v>2901</v>
      </c>
      <c r="B216" s="42" t="s">
        <v>2835</v>
      </c>
      <c r="C216" s="42" t="s">
        <v>105</v>
      </c>
      <c r="D216" s="43" t="s">
        <v>90</v>
      </c>
      <c r="E216" s="1" t="s">
        <v>106</v>
      </c>
      <c r="F216" s="1" t="s">
        <v>106</v>
      </c>
      <c r="G216" s="44">
        <f>SUM(G217:G217)</f>
        <v>1</v>
      </c>
    </row>
    <row r="217" spans="1:7" x14ac:dyDescent="0.25">
      <c r="A217" s="48"/>
      <c r="B217" s="48"/>
      <c r="C217" s="49">
        <v>1</v>
      </c>
      <c r="D217" s="49"/>
      <c r="E217" s="49"/>
      <c r="F217" s="49"/>
      <c r="G217" s="49">
        <f>PRODUCT(C217:F217)</f>
        <v>1</v>
      </c>
    </row>
    <row r="219" spans="1:7" ht="45" customHeight="1" x14ac:dyDescent="0.25">
      <c r="A219" s="42" t="s">
        <v>2902</v>
      </c>
      <c r="B219" s="42" t="s">
        <v>2835</v>
      </c>
      <c r="C219" s="42" t="s">
        <v>107</v>
      </c>
      <c r="D219" s="43" t="s">
        <v>90</v>
      </c>
      <c r="E219" s="1" t="s">
        <v>108</v>
      </c>
      <c r="F219" s="1" t="s">
        <v>108</v>
      </c>
      <c r="G219" s="44">
        <f>SUM(G220:G220)</f>
        <v>3</v>
      </c>
    </row>
    <row r="220" spans="1:7" x14ac:dyDescent="0.25">
      <c r="A220" s="48"/>
      <c r="B220" s="48"/>
      <c r="C220" s="49">
        <v>3</v>
      </c>
      <c r="D220" s="49"/>
      <c r="E220" s="49"/>
      <c r="F220" s="49"/>
      <c r="G220" s="49">
        <f>PRODUCT(C220:F220)</f>
        <v>3</v>
      </c>
    </row>
    <row r="222" spans="1:7" x14ac:dyDescent="0.25">
      <c r="B222" t="s">
        <v>2833</v>
      </c>
      <c r="C222" s="40" t="s">
        <v>5</v>
      </c>
      <c r="D222" s="41" t="s">
        <v>6</v>
      </c>
      <c r="E222" s="40" t="s">
        <v>7</v>
      </c>
    </row>
    <row r="223" spans="1:7" x14ac:dyDescent="0.25">
      <c r="B223" t="s">
        <v>2833</v>
      </c>
      <c r="C223" s="40" t="s">
        <v>8</v>
      </c>
      <c r="D223" s="41" t="s">
        <v>6</v>
      </c>
      <c r="E223" s="40" t="s">
        <v>9</v>
      </c>
    </row>
    <row r="224" spans="1:7" x14ac:dyDescent="0.25">
      <c r="B224" t="s">
        <v>2833</v>
      </c>
      <c r="C224" s="40" t="s">
        <v>10</v>
      </c>
      <c r="D224" s="41" t="s">
        <v>109</v>
      </c>
      <c r="E224" s="40" t="s">
        <v>110</v>
      </c>
    </row>
    <row r="225" spans="1:7" x14ac:dyDescent="0.25">
      <c r="B225" t="s">
        <v>2833</v>
      </c>
      <c r="C225" s="40" t="s">
        <v>111</v>
      </c>
      <c r="D225" s="41" t="s">
        <v>6</v>
      </c>
      <c r="E225" s="40" t="s">
        <v>112</v>
      </c>
    </row>
    <row r="227" spans="1:7" ht="45" customHeight="1" x14ac:dyDescent="0.25">
      <c r="A227" s="42" t="s">
        <v>2903</v>
      </c>
      <c r="B227" s="42" t="s">
        <v>2835</v>
      </c>
      <c r="C227" s="42" t="s">
        <v>114</v>
      </c>
      <c r="D227" s="43" t="s">
        <v>90</v>
      </c>
      <c r="E227" s="1" t="s">
        <v>115</v>
      </c>
      <c r="F227" s="1" t="s">
        <v>115</v>
      </c>
      <c r="G227" s="44">
        <f>SUM(G228:G228)</f>
        <v>1</v>
      </c>
    </row>
    <row r="228" spans="1:7" x14ac:dyDescent="0.25">
      <c r="A228" s="48"/>
      <c r="B228" s="48"/>
      <c r="C228" s="49">
        <v>1</v>
      </c>
      <c r="D228" s="49"/>
      <c r="E228" s="49"/>
      <c r="F228" s="49"/>
      <c r="G228" s="49">
        <f>PRODUCT(C228:F228)</f>
        <v>1</v>
      </c>
    </row>
    <row r="230" spans="1:7" ht="45" customHeight="1" x14ac:dyDescent="0.25">
      <c r="A230" s="42" t="s">
        <v>2904</v>
      </c>
      <c r="B230" s="42" t="s">
        <v>2835</v>
      </c>
      <c r="C230" s="42" t="s">
        <v>116</v>
      </c>
      <c r="D230" s="43" t="s">
        <v>90</v>
      </c>
      <c r="E230" s="1" t="s">
        <v>117</v>
      </c>
      <c r="F230" s="1" t="s">
        <v>117</v>
      </c>
      <c r="G230" s="44">
        <f>SUM(G231:G231)</f>
        <v>1</v>
      </c>
    </row>
    <row r="231" spans="1:7" x14ac:dyDescent="0.25">
      <c r="A231" s="48"/>
      <c r="B231" s="48"/>
      <c r="C231" s="49">
        <v>1</v>
      </c>
      <c r="D231" s="49"/>
      <c r="E231" s="49"/>
      <c r="F231" s="49"/>
      <c r="G231" s="49">
        <f>PRODUCT(C231:F231)</f>
        <v>1</v>
      </c>
    </row>
    <row r="233" spans="1:7" ht="45" customHeight="1" x14ac:dyDescent="0.25">
      <c r="A233" s="42" t="s">
        <v>2905</v>
      </c>
      <c r="B233" s="42" t="s">
        <v>2835</v>
      </c>
      <c r="C233" s="42" t="s">
        <v>118</v>
      </c>
      <c r="D233" s="43" t="s">
        <v>14</v>
      </c>
      <c r="E233" s="1" t="s">
        <v>119</v>
      </c>
      <c r="F233" s="1" t="s">
        <v>119</v>
      </c>
      <c r="G233" s="44">
        <f>SUM(G234:G234)</f>
        <v>70</v>
      </c>
    </row>
    <row r="234" spans="1:7" x14ac:dyDescent="0.25">
      <c r="A234" s="48"/>
      <c r="B234" s="48"/>
      <c r="C234" s="49">
        <v>70</v>
      </c>
      <c r="D234" s="49"/>
      <c r="E234" s="49"/>
      <c r="F234" s="49"/>
      <c r="G234" s="49">
        <f>PRODUCT(C234:F234)</f>
        <v>70</v>
      </c>
    </row>
    <row r="236" spans="1:7" ht="45" customHeight="1" x14ac:dyDescent="0.25">
      <c r="A236" s="42" t="s">
        <v>2906</v>
      </c>
      <c r="B236" s="42" t="s">
        <v>2835</v>
      </c>
      <c r="C236" s="42" t="s">
        <v>120</v>
      </c>
      <c r="D236" s="43" t="s">
        <v>90</v>
      </c>
      <c r="E236" s="1" t="s">
        <v>121</v>
      </c>
      <c r="F236" s="1" t="s">
        <v>121</v>
      </c>
      <c r="G236" s="44">
        <f>SUM(G237:G237)</f>
        <v>7</v>
      </c>
    </row>
    <row r="237" spans="1:7" x14ac:dyDescent="0.25">
      <c r="A237" s="48"/>
      <c r="B237" s="48"/>
      <c r="C237" s="49">
        <v>7</v>
      </c>
      <c r="D237" s="49"/>
      <c r="E237" s="49"/>
      <c r="F237" s="49"/>
      <c r="G237" s="49">
        <f>PRODUCT(C237:F237)</f>
        <v>7</v>
      </c>
    </row>
    <row r="239" spans="1:7" ht="45" customHeight="1" x14ac:dyDescent="0.25">
      <c r="A239" s="42" t="s">
        <v>2907</v>
      </c>
      <c r="B239" s="42" t="s">
        <v>2835</v>
      </c>
      <c r="C239" s="42" t="s">
        <v>122</v>
      </c>
      <c r="D239" s="43" t="s">
        <v>90</v>
      </c>
      <c r="E239" s="1" t="s">
        <v>123</v>
      </c>
      <c r="F239" s="1" t="s">
        <v>123</v>
      </c>
      <c r="G239" s="44">
        <f>SUM(G240:G240)</f>
        <v>5</v>
      </c>
    </row>
    <row r="240" spans="1:7" x14ac:dyDescent="0.25">
      <c r="A240" s="48"/>
      <c r="B240" s="48"/>
      <c r="C240" s="49">
        <v>5</v>
      </c>
      <c r="D240" s="49"/>
      <c r="E240" s="49"/>
      <c r="F240" s="49"/>
      <c r="G240" s="49">
        <f>PRODUCT(C240:F240)</f>
        <v>5</v>
      </c>
    </row>
    <row r="242" spans="1:7" ht="45" customHeight="1" x14ac:dyDescent="0.25">
      <c r="A242" s="42" t="s">
        <v>2908</v>
      </c>
      <c r="B242" s="42" t="s">
        <v>2835</v>
      </c>
      <c r="C242" s="42" t="s">
        <v>124</v>
      </c>
      <c r="D242" s="43" t="s">
        <v>90</v>
      </c>
      <c r="E242" s="1" t="s">
        <v>125</v>
      </c>
      <c r="F242" s="1" t="s">
        <v>125</v>
      </c>
      <c r="G242" s="44">
        <f>SUM(G243:G243)</f>
        <v>4</v>
      </c>
    </row>
    <row r="243" spans="1:7" x14ac:dyDescent="0.25">
      <c r="A243" s="48"/>
      <c r="B243" s="48"/>
      <c r="C243" s="49">
        <v>4</v>
      </c>
      <c r="D243" s="49"/>
      <c r="E243" s="49"/>
      <c r="F243" s="49"/>
      <c r="G243" s="49">
        <f>PRODUCT(C243:F243)</f>
        <v>4</v>
      </c>
    </row>
    <row r="245" spans="1:7" ht="45" customHeight="1" x14ac:dyDescent="0.25">
      <c r="A245" s="42" t="s">
        <v>2909</v>
      </c>
      <c r="B245" s="42" t="s">
        <v>2835</v>
      </c>
      <c r="C245" s="42" t="s">
        <v>126</v>
      </c>
      <c r="D245" s="43" t="s">
        <v>14</v>
      </c>
      <c r="E245" s="1" t="s">
        <v>127</v>
      </c>
      <c r="F245" s="1" t="s">
        <v>127</v>
      </c>
      <c r="G245" s="44">
        <f>SUM(G246:G252)</f>
        <v>150</v>
      </c>
    </row>
    <row r="246" spans="1:7" x14ac:dyDescent="0.25">
      <c r="A246" s="48" t="s">
        <v>2910</v>
      </c>
      <c r="B246" s="48"/>
      <c r="C246" s="49">
        <v>40</v>
      </c>
      <c r="D246" s="49"/>
      <c r="E246" s="49"/>
      <c r="F246" s="49"/>
      <c r="G246" s="49">
        <f t="shared" ref="G246:G252" si="9">PRODUCT(C246:F246)</f>
        <v>40</v>
      </c>
    </row>
    <row r="247" spans="1:7" x14ac:dyDescent="0.25">
      <c r="A247" s="48" t="s">
        <v>2911</v>
      </c>
      <c r="B247" s="48"/>
      <c r="C247" s="49">
        <v>23</v>
      </c>
      <c r="D247" s="49"/>
      <c r="E247" s="49"/>
      <c r="F247" s="49"/>
      <c r="G247" s="49">
        <f t="shared" si="9"/>
        <v>23</v>
      </c>
    </row>
    <row r="248" spans="1:7" x14ac:dyDescent="0.25">
      <c r="A248" s="48" t="s">
        <v>2912</v>
      </c>
      <c r="B248" s="48"/>
      <c r="C248" s="49">
        <v>20</v>
      </c>
      <c r="D248" s="49"/>
      <c r="E248" s="49"/>
      <c r="F248" s="49"/>
      <c r="G248" s="49">
        <f t="shared" si="9"/>
        <v>20</v>
      </c>
    </row>
    <row r="249" spans="1:7" x14ac:dyDescent="0.25">
      <c r="A249" s="48" t="s">
        <v>2913</v>
      </c>
      <c r="B249" s="48"/>
      <c r="C249" s="49">
        <v>13</v>
      </c>
      <c r="D249" s="49"/>
      <c r="E249" s="49"/>
      <c r="F249" s="49"/>
      <c r="G249" s="49">
        <f t="shared" si="9"/>
        <v>13</v>
      </c>
    </row>
    <row r="250" spans="1:7" x14ac:dyDescent="0.25">
      <c r="A250" s="48" t="s">
        <v>2914</v>
      </c>
      <c r="B250" s="48"/>
      <c r="C250" s="49">
        <v>20</v>
      </c>
      <c r="D250" s="49"/>
      <c r="E250" s="49"/>
      <c r="F250" s="49"/>
      <c r="G250" s="49">
        <f t="shared" si="9"/>
        <v>20</v>
      </c>
    </row>
    <row r="251" spans="1:7" x14ac:dyDescent="0.25">
      <c r="A251" s="48" t="s">
        <v>2915</v>
      </c>
      <c r="B251" s="48"/>
      <c r="C251" s="49">
        <v>10</v>
      </c>
      <c r="D251" s="49"/>
      <c r="E251" s="49"/>
      <c r="F251" s="49"/>
      <c r="G251" s="49">
        <f t="shared" si="9"/>
        <v>10</v>
      </c>
    </row>
    <row r="252" spans="1:7" x14ac:dyDescent="0.25">
      <c r="A252" s="48" t="s">
        <v>2916</v>
      </c>
      <c r="B252" s="48"/>
      <c r="C252" s="49">
        <v>24</v>
      </c>
      <c r="D252" s="49"/>
      <c r="E252" s="49"/>
      <c r="F252" s="49"/>
      <c r="G252" s="49">
        <f t="shared" si="9"/>
        <v>24</v>
      </c>
    </row>
    <row r="254" spans="1:7" ht="45" customHeight="1" x14ac:dyDescent="0.25">
      <c r="A254" s="42" t="s">
        <v>2917</v>
      </c>
      <c r="B254" s="42" t="s">
        <v>2835</v>
      </c>
      <c r="C254" s="42" t="s">
        <v>128</v>
      </c>
      <c r="D254" s="43" t="s">
        <v>14</v>
      </c>
      <c r="E254" s="1" t="s">
        <v>129</v>
      </c>
      <c r="F254" s="1" t="s">
        <v>129</v>
      </c>
      <c r="G254" s="44">
        <f>SUM(G255:G255)</f>
        <v>85</v>
      </c>
    </row>
    <row r="255" spans="1:7" x14ac:dyDescent="0.25">
      <c r="A255" s="48" t="s">
        <v>2918</v>
      </c>
      <c r="B255" s="48"/>
      <c r="C255" s="49">
        <v>85</v>
      </c>
      <c r="D255" s="49"/>
      <c r="E255" s="49"/>
      <c r="F255" s="49"/>
      <c r="G255" s="49">
        <f>PRODUCT(C255:F255)</f>
        <v>85</v>
      </c>
    </row>
    <row r="257" spans="1:7" ht="45" customHeight="1" x14ac:dyDescent="0.25">
      <c r="A257" s="42" t="s">
        <v>2919</v>
      </c>
      <c r="B257" s="42" t="s">
        <v>2835</v>
      </c>
      <c r="C257" s="42" t="s">
        <v>130</v>
      </c>
      <c r="D257" s="43" t="s">
        <v>14</v>
      </c>
      <c r="E257" s="1" t="s">
        <v>131</v>
      </c>
      <c r="F257" s="1" t="s">
        <v>131</v>
      </c>
      <c r="G257" s="44">
        <f>SUM(G258:G261)</f>
        <v>64</v>
      </c>
    </row>
    <row r="258" spans="1:7" x14ac:dyDescent="0.25">
      <c r="A258" s="48" t="s">
        <v>2920</v>
      </c>
      <c r="B258" s="48"/>
      <c r="C258" s="49">
        <v>17</v>
      </c>
      <c r="D258" s="49"/>
      <c r="E258" s="49"/>
      <c r="F258" s="49"/>
      <c r="G258" s="49">
        <f>PRODUCT(C258:F258)</f>
        <v>17</v>
      </c>
    </row>
    <row r="259" spans="1:7" x14ac:dyDescent="0.25">
      <c r="A259" s="48" t="s">
        <v>2921</v>
      </c>
      <c r="B259" s="48"/>
      <c r="C259" s="49">
        <v>18</v>
      </c>
      <c r="D259" s="49"/>
      <c r="E259" s="49"/>
      <c r="F259" s="49"/>
      <c r="G259" s="49">
        <f>PRODUCT(C259:F259)</f>
        <v>18</v>
      </c>
    </row>
    <row r="260" spans="1:7" x14ac:dyDescent="0.25">
      <c r="A260" s="48" t="s">
        <v>2922</v>
      </c>
      <c r="B260" s="48"/>
      <c r="C260" s="49">
        <v>20</v>
      </c>
      <c r="D260" s="49"/>
      <c r="E260" s="49"/>
      <c r="F260" s="49"/>
      <c r="G260" s="49">
        <f>PRODUCT(C260:F260)</f>
        <v>20</v>
      </c>
    </row>
    <row r="261" spans="1:7" x14ac:dyDescent="0.25">
      <c r="A261" s="48" t="s">
        <v>2923</v>
      </c>
      <c r="B261" s="48"/>
      <c r="C261" s="49">
        <v>9</v>
      </c>
      <c r="D261" s="49"/>
      <c r="E261" s="49"/>
      <c r="F261" s="49"/>
      <c r="G261" s="49">
        <f>PRODUCT(C261:F261)</f>
        <v>9</v>
      </c>
    </row>
    <row r="263" spans="1:7" ht="45" customHeight="1" x14ac:dyDescent="0.25">
      <c r="A263" s="42" t="s">
        <v>2924</v>
      </c>
      <c r="B263" s="42" t="s">
        <v>2835</v>
      </c>
      <c r="C263" s="42" t="s">
        <v>132</v>
      </c>
      <c r="D263" s="43" t="s">
        <v>90</v>
      </c>
      <c r="E263" s="1" t="s">
        <v>133</v>
      </c>
      <c r="F263" s="1" t="s">
        <v>133</v>
      </c>
      <c r="G263" s="44">
        <f>SUM(G264:G271)</f>
        <v>15</v>
      </c>
    </row>
    <row r="264" spans="1:7" x14ac:dyDescent="0.25">
      <c r="A264" s="48" t="s">
        <v>2910</v>
      </c>
      <c r="B264" s="48"/>
      <c r="C264" s="49">
        <v>5</v>
      </c>
      <c r="D264" s="49"/>
      <c r="E264" s="49"/>
      <c r="F264" s="49"/>
      <c r="G264" s="49">
        <f t="shared" ref="G264:G271" si="10">PRODUCT(C264:F264)</f>
        <v>5</v>
      </c>
    </row>
    <row r="265" spans="1:7" x14ac:dyDescent="0.25">
      <c r="A265" s="48" t="s">
        <v>2912</v>
      </c>
      <c r="B265" s="48"/>
      <c r="C265" s="49">
        <v>1</v>
      </c>
      <c r="D265" s="49"/>
      <c r="E265" s="49"/>
      <c r="F265" s="49"/>
      <c r="G265" s="49">
        <f t="shared" si="10"/>
        <v>1</v>
      </c>
    </row>
    <row r="266" spans="1:7" x14ac:dyDescent="0.25">
      <c r="A266" s="48" t="s">
        <v>2911</v>
      </c>
      <c r="B266" s="48"/>
      <c r="C266" s="49">
        <v>1</v>
      </c>
      <c r="D266" s="49"/>
      <c r="E266" s="49"/>
      <c r="F266" s="49"/>
      <c r="G266" s="49">
        <f t="shared" si="10"/>
        <v>1</v>
      </c>
    </row>
    <row r="267" spans="1:7" x14ac:dyDescent="0.25">
      <c r="A267" s="48" t="s">
        <v>2914</v>
      </c>
      <c r="B267" s="48"/>
      <c r="C267" s="49">
        <v>1</v>
      </c>
      <c r="D267" s="49"/>
      <c r="E267" s="49"/>
      <c r="F267" s="49"/>
      <c r="G267" s="49">
        <f t="shared" si="10"/>
        <v>1</v>
      </c>
    </row>
    <row r="268" spans="1:7" x14ac:dyDescent="0.25">
      <c r="A268" s="48" t="s">
        <v>2913</v>
      </c>
      <c r="B268" s="48"/>
      <c r="C268" s="49">
        <v>1</v>
      </c>
      <c r="D268" s="49"/>
      <c r="E268" s="49"/>
      <c r="F268" s="49"/>
      <c r="G268" s="49">
        <f t="shared" si="10"/>
        <v>1</v>
      </c>
    </row>
    <row r="269" spans="1:7" x14ac:dyDescent="0.25">
      <c r="A269" s="48" t="s">
        <v>2920</v>
      </c>
      <c r="B269" s="48"/>
      <c r="C269" s="49">
        <v>3</v>
      </c>
      <c r="D269" s="49"/>
      <c r="E269" s="49"/>
      <c r="F269" s="49"/>
      <c r="G269" s="49">
        <f t="shared" si="10"/>
        <v>3</v>
      </c>
    </row>
    <row r="270" spans="1:7" x14ac:dyDescent="0.25">
      <c r="A270" s="48" t="s">
        <v>2921</v>
      </c>
      <c r="B270" s="48"/>
      <c r="C270" s="49">
        <v>1</v>
      </c>
      <c r="D270" s="49"/>
      <c r="E270" s="49"/>
      <c r="F270" s="49"/>
      <c r="G270" s="49">
        <f t="shared" si="10"/>
        <v>1</v>
      </c>
    </row>
    <row r="271" spans="1:7" x14ac:dyDescent="0.25">
      <c r="A271" s="48" t="s">
        <v>2922</v>
      </c>
      <c r="B271" s="48"/>
      <c r="C271" s="49">
        <v>2</v>
      </c>
      <c r="D271" s="49"/>
      <c r="E271" s="49"/>
      <c r="F271" s="49"/>
      <c r="G271" s="49">
        <f t="shared" si="10"/>
        <v>2</v>
      </c>
    </row>
    <row r="273" spans="1:7" ht="45" customHeight="1" x14ac:dyDescent="0.25">
      <c r="A273" s="42" t="s">
        <v>2925</v>
      </c>
      <c r="B273" s="42" t="s">
        <v>2835</v>
      </c>
      <c r="C273" s="42" t="s">
        <v>134</v>
      </c>
      <c r="D273" s="43" t="s">
        <v>90</v>
      </c>
      <c r="E273" s="1" t="s">
        <v>135</v>
      </c>
      <c r="F273" s="1" t="s">
        <v>135</v>
      </c>
      <c r="G273" s="44">
        <f>SUM(G274:G274)</f>
        <v>10</v>
      </c>
    </row>
    <row r="274" spans="1:7" x14ac:dyDescent="0.25">
      <c r="A274" s="48" t="s">
        <v>2926</v>
      </c>
      <c r="B274" s="48"/>
      <c r="C274" s="49">
        <v>10</v>
      </c>
      <c r="D274" s="49"/>
      <c r="E274" s="49"/>
      <c r="F274" s="49"/>
      <c r="G274" s="49">
        <f>PRODUCT(C274:F274)</f>
        <v>10</v>
      </c>
    </row>
    <row r="276" spans="1:7" ht="45" customHeight="1" x14ac:dyDescent="0.25">
      <c r="A276" s="42" t="s">
        <v>2927</v>
      </c>
      <c r="B276" s="42" t="s">
        <v>2835</v>
      </c>
      <c r="C276" s="42" t="s">
        <v>136</v>
      </c>
      <c r="D276" s="43" t="s">
        <v>90</v>
      </c>
      <c r="E276" s="1" t="s">
        <v>137</v>
      </c>
      <c r="F276" s="1" t="s">
        <v>137</v>
      </c>
      <c r="G276" s="44">
        <f>SUM(G277:G277)</f>
        <v>8</v>
      </c>
    </row>
    <row r="277" spans="1:7" x14ac:dyDescent="0.25">
      <c r="A277" s="48"/>
      <c r="B277" s="48"/>
      <c r="C277" s="49">
        <v>8</v>
      </c>
      <c r="D277" s="49"/>
      <c r="E277" s="49"/>
      <c r="F277" s="49"/>
      <c r="G277" s="49">
        <f>PRODUCT(C277:F277)</f>
        <v>8</v>
      </c>
    </row>
    <row r="279" spans="1:7" ht="45" customHeight="1" x14ac:dyDescent="0.25">
      <c r="A279" s="42" t="s">
        <v>2928</v>
      </c>
      <c r="B279" s="42" t="s">
        <v>2835</v>
      </c>
      <c r="C279" s="42" t="s">
        <v>138</v>
      </c>
      <c r="D279" s="43" t="s">
        <v>90</v>
      </c>
      <c r="E279" s="1" t="s">
        <v>139</v>
      </c>
      <c r="F279" s="1" t="s">
        <v>139</v>
      </c>
      <c r="G279" s="44">
        <f>SUM(G280:G280)</f>
        <v>2</v>
      </c>
    </row>
    <row r="280" spans="1:7" x14ac:dyDescent="0.25">
      <c r="A280" s="48" t="s">
        <v>2929</v>
      </c>
      <c r="B280" s="48"/>
      <c r="C280" s="49">
        <v>2</v>
      </c>
      <c r="D280" s="49"/>
      <c r="E280" s="49"/>
      <c r="F280" s="49"/>
      <c r="G280" s="49">
        <f>PRODUCT(C280:F280)</f>
        <v>2</v>
      </c>
    </row>
    <row r="282" spans="1:7" x14ac:dyDescent="0.25">
      <c r="B282" t="s">
        <v>2833</v>
      </c>
      <c r="C282" s="40" t="s">
        <v>5</v>
      </c>
      <c r="D282" s="41" t="s">
        <v>6</v>
      </c>
      <c r="E282" s="40" t="s">
        <v>7</v>
      </c>
    </row>
    <row r="283" spans="1:7" x14ac:dyDescent="0.25">
      <c r="B283" t="s">
        <v>2833</v>
      </c>
      <c r="C283" s="40" t="s">
        <v>8</v>
      </c>
      <c r="D283" s="41" t="s">
        <v>6</v>
      </c>
      <c r="E283" s="40" t="s">
        <v>9</v>
      </c>
    </row>
    <row r="284" spans="1:7" x14ac:dyDescent="0.25">
      <c r="B284" t="s">
        <v>2833</v>
      </c>
      <c r="C284" s="40" t="s">
        <v>10</v>
      </c>
      <c r="D284" s="41" t="s">
        <v>109</v>
      </c>
      <c r="E284" s="40" t="s">
        <v>110</v>
      </c>
    </row>
    <row r="285" spans="1:7" x14ac:dyDescent="0.25">
      <c r="B285" t="s">
        <v>2833</v>
      </c>
      <c r="C285" s="40" t="s">
        <v>111</v>
      </c>
      <c r="D285" s="41" t="s">
        <v>140</v>
      </c>
      <c r="E285" s="40" t="s">
        <v>141</v>
      </c>
    </row>
    <row r="287" spans="1:7" ht="45" customHeight="1" x14ac:dyDescent="0.25">
      <c r="A287" s="42" t="s">
        <v>2930</v>
      </c>
      <c r="B287" s="42" t="s">
        <v>2835</v>
      </c>
      <c r="C287" s="42" t="s">
        <v>143</v>
      </c>
      <c r="D287" s="43" t="s">
        <v>90</v>
      </c>
      <c r="E287" s="1" t="s">
        <v>144</v>
      </c>
      <c r="F287" s="1" t="s">
        <v>144</v>
      </c>
      <c r="G287" s="44">
        <f>SUM(G288:G288)</f>
        <v>8</v>
      </c>
    </row>
    <row r="288" spans="1:7" x14ac:dyDescent="0.25">
      <c r="A288" s="48"/>
      <c r="B288" s="48"/>
      <c r="C288" s="49">
        <v>8</v>
      </c>
      <c r="D288" s="49"/>
      <c r="E288" s="49"/>
      <c r="F288" s="49"/>
      <c r="G288" s="49">
        <f>PRODUCT(C288:F288)</f>
        <v>8</v>
      </c>
    </row>
    <row r="290" spans="1:7" ht="45" customHeight="1" x14ac:dyDescent="0.25">
      <c r="A290" s="42" t="s">
        <v>2931</v>
      </c>
      <c r="B290" s="42" t="s">
        <v>2835</v>
      </c>
      <c r="C290" s="42" t="s">
        <v>145</v>
      </c>
      <c r="D290" s="43" t="s">
        <v>90</v>
      </c>
      <c r="E290" s="1" t="s">
        <v>146</v>
      </c>
      <c r="F290" s="1" t="s">
        <v>146</v>
      </c>
      <c r="G290" s="44">
        <f>SUM(G291:G291)</f>
        <v>4</v>
      </c>
    </row>
    <row r="291" spans="1:7" x14ac:dyDescent="0.25">
      <c r="A291" s="48"/>
      <c r="B291" s="48"/>
      <c r="C291" s="49">
        <v>4</v>
      </c>
      <c r="D291" s="49"/>
      <c r="E291" s="49"/>
      <c r="F291" s="49"/>
      <c r="G291" s="49">
        <f>PRODUCT(C291:F291)</f>
        <v>4</v>
      </c>
    </row>
    <row r="293" spans="1:7" ht="45" customHeight="1" x14ac:dyDescent="0.25">
      <c r="A293" s="42" t="s">
        <v>2932</v>
      </c>
      <c r="B293" s="42" t="s">
        <v>2835</v>
      </c>
      <c r="C293" s="42" t="s">
        <v>147</v>
      </c>
      <c r="D293" s="43" t="s">
        <v>90</v>
      </c>
      <c r="E293" s="1" t="s">
        <v>148</v>
      </c>
      <c r="F293" s="1" t="s">
        <v>148</v>
      </c>
      <c r="G293" s="44">
        <f>SUM(G294:G295)</f>
        <v>10</v>
      </c>
    </row>
    <row r="294" spans="1:7" x14ac:dyDescent="0.25">
      <c r="A294" s="48" t="s">
        <v>2933</v>
      </c>
      <c r="B294" s="48"/>
      <c r="C294" s="49">
        <v>3</v>
      </c>
      <c r="D294" s="49"/>
      <c r="E294" s="49"/>
      <c r="F294" s="49"/>
      <c r="G294" s="49">
        <f>PRODUCT(C294:F294)</f>
        <v>3</v>
      </c>
    </row>
    <row r="295" spans="1:7" x14ac:dyDescent="0.25">
      <c r="A295" s="48" t="s">
        <v>2934</v>
      </c>
      <c r="B295" s="48"/>
      <c r="C295" s="49">
        <v>7</v>
      </c>
      <c r="D295" s="49"/>
      <c r="E295" s="49"/>
      <c r="F295" s="49"/>
      <c r="G295" s="49">
        <f>PRODUCT(C295:F295)</f>
        <v>7</v>
      </c>
    </row>
    <row r="297" spans="1:7" ht="45" customHeight="1" x14ac:dyDescent="0.25">
      <c r="A297" s="42" t="s">
        <v>2935</v>
      </c>
      <c r="B297" s="42" t="s">
        <v>2835</v>
      </c>
      <c r="C297" s="42" t="s">
        <v>149</v>
      </c>
      <c r="D297" s="43" t="s">
        <v>90</v>
      </c>
      <c r="E297" s="1" t="s">
        <v>150</v>
      </c>
      <c r="F297" s="1" t="s">
        <v>150</v>
      </c>
      <c r="G297" s="44">
        <f>SUM(G298:G298)</f>
        <v>14</v>
      </c>
    </row>
    <row r="298" spans="1:7" x14ac:dyDescent="0.25">
      <c r="A298" s="48"/>
      <c r="B298" s="48"/>
      <c r="C298" s="49">
        <v>14</v>
      </c>
      <c r="D298" s="49"/>
      <c r="E298" s="49"/>
      <c r="F298" s="49"/>
      <c r="G298" s="49">
        <f>PRODUCT(C298:F298)</f>
        <v>14</v>
      </c>
    </row>
    <row r="300" spans="1:7" ht="45" customHeight="1" x14ac:dyDescent="0.25">
      <c r="A300" s="42" t="s">
        <v>2936</v>
      </c>
      <c r="B300" s="42" t="s">
        <v>2835</v>
      </c>
      <c r="C300" s="42" t="s">
        <v>151</v>
      </c>
      <c r="D300" s="43" t="s">
        <v>90</v>
      </c>
      <c r="E300" s="1" t="s">
        <v>152</v>
      </c>
      <c r="F300" s="1" t="s">
        <v>152</v>
      </c>
      <c r="G300" s="44">
        <f>SUM(G301:G301)</f>
        <v>5</v>
      </c>
    </row>
    <row r="301" spans="1:7" x14ac:dyDescent="0.25">
      <c r="A301" s="48"/>
      <c r="B301" s="48"/>
      <c r="C301" s="49">
        <v>5</v>
      </c>
      <c r="D301" s="49"/>
      <c r="E301" s="49"/>
      <c r="F301" s="49"/>
      <c r="G301" s="49">
        <f>PRODUCT(C301:F301)</f>
        <v>5</v>
      </c>
    </row>
    <row r="303" spans="1:7" ht="45" customHeight="1" x14ac:dyDescent="0.25">
      <c r="A303" s="42" t="s">
        <v>2937</v>
      </c>
      <c r="B303" s="42" t="s">
        <v>2835</v>
      </c>
      <c r="C303" s="42" t="s">
        <v>153</v>
      </c>
      <c r="D303" s="43" t="s">
        <v>90</v>
      </c>
      <c r="E303" s="1" t="s">
        <v>154</v>
      </c>
      <c r="F303" s="1" t="s">
        <v>154</v>
      </c>
      <c r="G303" s="44">
        <f>SUM(G304:G304)</f>
        <v>5</v>
      </c>
    </row>
    <row r="304" spans="1:7" x14ac:dyDescent="0.25">
      <c r="A304" s="48"/>
      <c r="B304" s="48"/>
      <c r="C304" s="49">
        <v>5</v>
      </c>
      <c r="D304" s="49"/>
      <c r="E304" s="49"/>
      <c r="F304" s="49"/>
      <c r="G304" s="49">
        <f>PRODUCT(C304:F304)</f>
        <v>5</v>
      </c>
    </row>
    <row r="306" spans="1:7" x14ac:dyDescent="0.25">
      <c r="B306" t="s">
        <v>2833</v>
      </c>
      <c r="C306" s="40" t="s">
        <v>5</v>
      </c>
      <c r="D306" s="41" t="s">
        <v>6</v>
      </c>
      <c r="E306" s="40" t="s">
        <v>7</v>
      </c>
    </row>
    <row r="307" spans="1:7" x14ac:dyDescent="0.25">
      <c r="B307" t="s">
        <v>2833</v>
      </c>
      <c r="C307" s="40" t="s">
        <v>8</v>
      </c>
      <c r="D307" s="41" t="s">
        <v>6</v>
      </c>
      <c r="E307" s="40" t="s">
        <v>9</v>
      </c>
    </row>
    <row r="308" spans="1:7" x14ac:dyDescent="0.25">
      <c r="B308" t="s">
        <v>2833</v>
      </c>
      <c r="C308" s="40" t="s">
        <v>10</v>
      </c>
      <c r="D308" s="41" t="s">
        <v>109</v>
      </c>
      <c r="E308" s="40" t="s">
        <v>110</v>
      </c>
    </row>
    <row r="309" spans="1:7" x14ac:dyDescent="0.25">
      <c r="B309" t="s">
        <v>2833</v>
      </c>
      <c r="C309" s="40" t="s">
        <v>111</v>
      </c>
      <c r="D309" s="41" t="s">
        <v>35</v>
      </c>
      <c r="E309" s="40" t="s">
        <v>155</v>
      </c>
    </row>
    <row r="311" spans="1:7" ht="45" customHeight="1" x14ac:dyDescent="0.25">
      <c r="A311" s="42" t="s">
        <v>2938</v>
      </c>
      <c r="B311" s="42" t="s">
        <v>2835</v>
      </c>
      <c r="C311" s="42" t="s">
        <v>157</v>
      </c>
      <c r="D311" s="43" t="s">
        <v>90</v>
      </c>
      <c r="E311" s="1" t="s">
        <v>158</v>
      </c>
      <c r="F311" s="1" t="s">
        <v>158</v>
      </c>
      <c r="G311" s="44">
        <f>SUM(G312:G312)</f>
        <v>2</v>
      </c>
    </row>
    <row r="312" spans="1:7" x14ac:dyDescent="0.25">
      <c r="A312" s="48" t="s">
        <v>2939</v>
      </c>
      <c r="B312" s="48"/>
      <c r="C312" s="49">
        <v>2</v>
      </c>
      <c r="D312" s="49"/>
      <c r="E312" s="49"/>
      <c r="F312" s="49"/>
      <c r="G312" s="49">
        <f>PRODUCT(C312:F312)</f>
        <v>2</v>
      </c>
    </row>
    <row r="314" spans="1:7" ht="45" customHeight="1" x14ac:dyDescent="0.25">
      <c r="A314" s="42" t="s">
        <v>2940</v>
      </c>
      <c r="B314" s="42" t="s">
        <v>2835</v>
      </c>
      <c r="C314" s="42" t="s">
        <v>159</v>
      </c>
      <c r="D314" s="43" t="s">
        <v>90</v>
      </c>
      <c r="E314" s="1" t="s">
        <v>160</v>
      </c>
      <c r="F314" s="1" t="s">
        <v>160</v>
      </c>
      <c r="G314" s="44">
        <f>SUM(G315:G315)</f>
        <v>1</v>
      </c>
    </row>
    <row r="315" spans="1:7" x14ac:dyDescent="0.25">
      <c r="A315" s="48"/>
      <c r="B315" s="48"/>
      <c r="C315" s="49">
        <v>1</v>
      </c>
      <c r="D315" s="49"/>
      <c r="E315" s="49"/>
      <c r="F315" s="49"/>
      <c r="G315" s="49">
        <f>PRODUCT(C315:F315)</f>
        <v>1</v>
      </c>
    </row>
    <row r="317" spans="1:7" ht="45" customHeight="1" x14ac:dyDescent="0.25">
      <c r="A317" s="42" t="s">
        <v>2941</v>
      </c>
      <c r="B317" s="42" t="s">
        <v>2835</v>
      </c>
      <c r="C317" s="42" t="s">
        <v>161</v>
      </c>
      <c r="D317" s="43" t="s">
        <v>90</v>
      </c>
      <c r="E317" s="1" t="s">
        <v>162</v>
      </c>
      <c r="F317" s="1" t="s">
        <v>162</v>
      </c>
      <c r="G317" s="44">
        <f>SUM(G318:G318)</f>
        <v>1</v>
      </c>
    </row>
    <row r="318" spans="1:7" x14ac:dyDescent="0.25">
      <c r="A318" s="48"/>
      <c r="B318" s="48"/>
      <c r="C318" s="49">
        <v>1</v>
      </c>
      <c r="D318" s="49"/>
      <c r="E318" s="49"/>
      <c r="F318" s="49"/>
      <c r="G318" s="49">
        <f>PRODUCT(C318:F318)</f>
        <v>1</v>
      </c>
    </row>
    <row r="320" spans="1:7" ht="45" customHeight="1" x14ac:dyDescent="0.25">
      <c r="A320" s="42" t="s">
        <v>2942</v>
      </c>
      <c r="B320" s="42" t="s">
        <v>2835</v>
      </c>
      <c r="C320" s="42" t="s">
        <v>163</v>
      </c>
      <c r="D320" s="43" t="s">
        <v>90</v>
      </c>
      <c r="E320" s="1" t="s">
        <v>164</v>
      </c>
      <c r="F320" s="1" t="s">
        <v>164</v>
      </c>
      <c r="G320" s="44">
        <f>SUM(G321:G321)</f>
        <v>3</v>
      </c>
    </row>
    <row r="321" spans="1:7" x14ac:dyDescent="0.25">
      <c r="A321" s="48"/>
      <c r="B321" s="48"/>
      <c r="C321" s="49">
        <v>3</v>
      </c>
      <c r="D321" s="49"/>
      <c r="E321" s="49"/>
      <c r="F321" s="49"/>
      <c r="G321" s="49">
        <f>PRODUCT(C321:F321)</f>
        <v>3</v>
      </c>
    </row>
    <row r="323" spans="1:7" ht="45" customHeight="1" x14ac:dyDescent="0.25">
      <c r="A323" s="42" t="s">
        <v>2943</v>
      </c>
      <c r="B323" s="42" t="s">
        <v>2835</v>
      </c>
      <c r="C323" s="42" t="s">
        <v>165</v>
      </c>
      <c r="D323" s="43" t="s">
        <v>90</v>
      </c>
      <c r="E323" s="1" t="s">
        <v>166</v>
      </c>
      <c r="F323" s="1" t="s">
        <v>166</v>
      </c>
      <c r="G323" s="44">
        <f>SUM(G324:G324)</f>
        <v>3</v>
      </c>
    </row>
    <row r="324" spans="1:7" x14ac:dyDescent="0.25">
      <c r="A324" s="48"/>
      <c r="B324" s="48"/>
      <c r="C324" s="49">
        <v>3</v>
      </c>
      <c r="D324" s="49"/>
      <c r="E324" s="49"/>
      <c r="F324" s="49"/>
      <c r="G324" s="49">
        <f>PRODUCT(C324:F324)</f>
        <v>3</v>
      </c>
    </row>
    <row r="326" spans="1:7" ht="45" customHeight="1" x14ac:dyDescent="0.25">
      <c r="A326" s="42" t="s">
        <v>2944</v>
      </c>
      <c r="B326" s="42" t="s">
        <v>2835</v>
      </c>
      <c r="C326" s="42" t="s">
        <v>167</v>
      </c>
      <c r="D326" s="43" t="s">
        <v>90</v>
      </c>
      <c r="E326" s="1" t="s">
        <v>168</v>
      </c>
      <c r="F326" s="1" t="s">
        <v>168</v>
      </c>
      <c r="G326" s="44">
        <f>SUM(G327:G327)</f>
        <v>4</v>
      </c>
    </row>
    <row r="327" spans="1:7" x14ac:dyDescent="0.25">
      <c r="A327" s="48"/>
      <c r="B327" s="48"/>
      <c r="C327" s="49">
        <v>4</v>
      </c>
      <c r="D327" s="49"/>
      <c r="E327" s="49"/>
      <c r="F327" s="49"/>
      <c r="G327" s="49">
        <f>PRODUCT(C327:F327)</f>
        <v>4</v>
      </c>
    </row>
    <row r="329" spans="1:7" ht="45" customHeight="1" x14ac:dyDescent="0.25">
      <c r="A329" s="42" t="s">
        <v>2945</v>
      </c>
      <c r="B329" s="42" t="s">
        <v>2835</v>
      </c>
      <c r="C329" s="42" t="s">
        <v>169</v>
      </c>
      <c r="D329" s="43" t="s">
        <v>90</v>
      </c>
      <c r="E329" s="1" t="s">
        <v>170</v>
      </c>
      <c r="F329" s="1" t="s">
        <v>170</v>
      </c>
      <c r="G329" s="44">
        <f>SUM(G330:G330)</f>
        <v>9</v>
      </c>
    </row>
    <row r="330" spans="1:7" x14ac:dyDescent="0.25">
      <c r="A330" s="48"/>
      <c r="B330" s="48"/>
      <c r="C330" s="49">
        <v>9</v>
      </c>
      <c r="D330" s="49"/>
      <c r="E330" s="49"/>
      <c r="F330" s="49"/>
      <c r="G330" s="49">
        <f>PRODUCT(C330:F330)</f>
        <v>9</v>
      </c>
    </row>
    <row r="332" spans="1:7" ht="45" customHeight="1" x14ac:dyDescent="0.25">
      <c r="A332" s="42" t="s">
        <v>2946</v>
      </c>
      <c r="B332" s="42" t="s">
        <v>2835</v>
      </c>
      <c r="C332" s="42" t="s">
        <v>171</v>
      </c>
      <c r="D332" s="43" t="s">
        <v>90</v>
      </c>
      <c r="E332" s="1" t="s">
        <v>2947</v>
      </c>
      <c r="F332" s="1" t="s">
        <v>2947</v>
      </c>
      <c r="G332" s="44">
        <f>SUM(G333:G333)</f>
        <v>2</v>
      </c>
    </row>
    <row r="333" spans="1:7" x14ac:dyDescent="0.25">
      <c r="A333" s="48"/>
      <c r="B333" s="48"/>
      <c r="C333" s="49">
        <v>2</v>
      </c>
      <c r="D333" s="49"/>
      <c r="E333" s="49"/>
      <c r="F333" s="49"/>
      <c r="G333" s="49">
        <f>PRODUCT(C333:F333)</f>
        <v>2</v>
      </c>
    </row>
    <row r="335" spans="1:7" ht="45" customHeight="1" x14ac:dyDescent="0.25">
      <c r="A335" s="42" t="s">
        <v>2948</v>
      </c>
      <c r="B335" s="42" t="s">
        <v>2835</v>
      </c>
      <c r="C335" s="42" t="s">
        <v>173</v>
      </c>
      <c r="D335" s="43" t="s">
        <v>90</v>
      </c>
      <c r="E335" s="1" t="s">
        <v>174</v>
      </c>
      <c r="F335" s="1" t="s">
        <v>174</v>
      </c>
      <c r="G335" s="44">
        <f>SUM(G336:G336)</f>
        <v>1</v>
      </c>
    </row>
    <row r="336" spans="1:7" x14ac:dyDescent="0.25">
      <c r="A336" s="48"/>
      <c r="B336" s="48"/>
      <c r="C336" s="49">
        <v>1</v>
      </c>
      <c r="D336" s="49"/>
      <c r="E336" s="49"/>
      <c r="F336" s="49"/>
      <c r="G336" s="49">
        <f>PRODUCT(C336:F336)</f>
        <v>1</v>
      </c>
    </row>
    <row r="338" spans="1:7" ht="45" customHeight="1" x14ac:dyDescent="0.25">
      <c r="A338" s="42" t="s">
        <v>2949</v>
      </c>
      <c r="B338" s="42" t="s">
        <v>2835</v>
      </c>
      <c r="C338" s="42" t="s">
        <v>175</v>
      </c>
      <c r="D338" s="43" t="s">
        <v>90</v>
      </c>
      <c r="E338" s="1" t="s">
        <v>2950</v>
      </c>
      <c r="F338" s="1" t="s">
        <v>2950</v>
      </c>
      <c r="G338" s="44">
        <f>SUM(G339:G339)</f>
        <v>1</v>
      </c>
    </row>
    <row r="339" spans="1:7" x14ac:dyDescent="0.25">
      <c r="A339" s="48"/>
      <c r="B339" s="48"/>
      <c r="C339" s="49">
        <v>1</v>
      </c>
      <c r="D339" s="49"/>
      <c r="E339" s="49"/>
      <c r="F339" s="49"/>
      <c r="G339" s="49">
        <f>PRODUCT(C339:F339)</f>
        <v>1</v>
      </c>
    </row>
    <row r="341" spans="1:7" ht="45" customHeight="1" x14ac:dyDescent="0.25">
      <c r="A341" s="42" t="s">
        <v>2951</v>
      </c>
      <c r="B341" s="42" t="s">
        <v>2835</v>
      </c>
      <c r="C341" s="42" t="s">
        <v>177</v>
      </c>
      <c r="D341" s="43" t="s">
        <v>90</v>
      </c>
      <c r="E341" s="1" t="s">
        <v>178</v>
      </c>
      <c r="F341" s="1" t="s">
        <v>178</v>
      </c>
      <c r="G341" s="44">
        <f>SUM(G342:G342)</f>
        <v>1</v>
      </c>
    </row>
    <row r="342" spans="1:7" x14ac:dyDescent="0.25">
      <c r="A342" s="48"/>
      <c r="B342" s="48"/>
      <c r="C342" s="49">
        <v>1</v>
      </c>
      <c r="D342" s="49"/>
      <c r="E342" s="49"/>
      <c r="F342" s="49"/>
      <c r="G342" s="49">
        <f>PRODUCT(C342:F342)</f>
        <v>1</v>
      </c>
    </row>
    <row r="344" spans="1:7" x14ac:dyDescent="0.25">
      <c r="B344" t="s">
        <v>2833</v>
      </c>
      <c r="C344" s="40" t="s">
        <v>5</v>
      </c>
      <c r="D344" s="41" t="s">
        <v>6</v>
      </c>
      <c r="E344" s="40" t="s">
        <v>7</v>
      </c>
    </row>
    <row r="345" spans="1:7" x14ac:dyDescent="0.25">
      <c r="B345" t="s">
        <v>2833</v>
      </c>
      <c r="C345" s="40" t="s">
        <v>8</v>
      </c>
      <c r="D345" s="41" t="s">
        <v>6</v>
      </c>
      <c r="E345" s="40" t="s">
        <v>9</v>
      </c>
    </row>
    <row r="346" spans="1:7" x14ac:dyDescent="0.25">
      <c r="B346" t="s">
        <v>2833</v>
      </c>
      <c r="C346" s="40" t="s">
        <v>10</v>
      </c>
      <c r="D346" s="41" t="s">
        <v>109</v>
      </c>
      <c r="E346" s="40" t="s">
        <v>110</v>
      </c>
    </row>
    <row r="347" spans="1:7" x14ac:dyDescent="0.25">
      <c r="B347" t="s">
        <v>2833</v>
      </c>
      <c r="C347" s="40" t="s">
        <v>111</v>
      </c>
      <c r="D347" s="41" t="s">
        <v>49</v>
      </c>
      <c r="E347" s="40" t="s">
        <v>179</v>
      </c>
    </row>
    <row r="349" spans="1:7" ht="45" customHeight="1" x14ac:dyDescent="0.25">
      <c r="A349" s="42" t="s">
        <v>2952</v>
      </c>
      <c r="B349" s="42" t="s">
        <v>2835</v>
      </c>
      <c r="C349" s="42" t="s">
        <v>181</v>
      </c>
      <c r="D349" s="43" t="s">
        <v>14</v>
      </c>
      <c r="E349" s="1" t="s">
        <v>182</v>
      </c>
      <c r="F349" s="1" t="s">
        <v>182</v>
      </c>
      <c r="G349" s="44">
        <f>SUM(G350:G350)</f>
        <v>4</v>
      </c>
    </row>
    <row r="350" spans="1:7" x14ac:dyDescent="0.25">
      <c r="A350" s="48" t="s">
        <v>2953</v>
      </c>
      <c r="B350" s="48"/>
      <c r="C350" s="49">
        <v>4</v>
      </c>
      <c r="D350" s="49"/>
      <c r="E350" s="49"/>
      <c r="F350" s="49"/>
      <c r="G350" s="49">
        <f>PRODUCT(C350:F350)</f>
        <v>4</v>
      </c>
    </row>
    <row r="352" spans="1:7" ht="45" customHeight="1" x14ac:dyDescent="0.25">
      <c r="A352" s="42" t="s">
        <v>2954</v>
      </c>
      <c r="B352" s="42" t="s">
        <v>2835</v>
      </c>
      <c r="C352" s="42" t="s">
        <v>183</v>
      </c>
      <c r="D352" s="43" t="s">
        <v>14</v>
      </c>
      <c r="E352" s="1" t="s">
        <v>184</v>
      </c>
      <c r="F352" s="1" t="s">
        <v>184</v>
      </c>
      <c r="G352" s="44">
        <f>SUM(G353:G353)</f>
        <v>3</v>
      </c>
    </row>
    <row r="353" spans="1:7" x14ac:dyDescent="0.25">
      <c r="A353" s="48"/>
      <c r="B353" s="48"/>
      <c r="C353" s="49">
        <v>3</v>
      </c>
      <c r="D353" s="49"/>
      <c r="E353" s="49"/>
      <c r="F353" s="49"/>
      <c r="G353" s="49">
        <f>PRODUCT(C353:F353)</f>
        <v>3</v>
      </c>
    </row>
    <row r="355" spans="1:7" ht="45" customHeight="1" x14ac:dyDescent="0.25">
      <c r="A355" s="42" t="s">
        <v>2955</v>
      </c>
      <c r="B355" s="42" t="s">
        <v>2835</v>
      </c>
      <c r="C355" s="42" t="s">
        <v>185</v>
      </c>
      <c r="D355" s="43" t="s">
        <v>84</v>
      </c>
      <c r="E355" s="1" t="s">
        <v>186</v>
      </c>
      <c r="F355" s="1" t="s">
        <v>186</v>
      </c>
      <c r="G355" s="44">
        <f>SUM(G356:G356)</f>
        <v>1</v>
      </c>
    </row>
    <row r="356" spans="1:7" x14ac:dyDescent="0.25">
      <c r="A356" s="48"/>
      <c r="B356" s="48"/>
      <c r="C356" s="49">
        <v>1</v>
      </c>
      <c r="D356" s="49"/>
      <c r="E356" s="49"/>
      <c r="F356" s="49"/>
      <c r="G356" s="49">
        <f>PRODUCT(C356:F356)</f>
        <v>1</v>
      </c>
    </row>
    <row r="358" spans="1:7" x14ac:dyDescent="0.25">
      <c r="B358" t="s">
        <v>2833</v>
      </c>
      <c r="C358" s="40" t="s">
        <v>5</v>
      </c>
      <c r="D358" s="41" t="s">
        <v>6</v>
      </c>
      <c r="E358" s="40" t="s">
        <v>7</v>
      </c>
    </row>
    <row r="359" spans="1:7" x14ac:dyDescent="0.25">
      <c r="B359" t="s">
        <v>2833</v>
      </c>
      <c r="C359" s="40" t="s">
        <v>8</v>
      </c>
      <c r="D359" s="41" t="s">
        <v>6</v>
      </c>
      <c r="E359" s="40" t="s">
        <v>9</v>
      </c>
    </row>
    <row r="360" spans="1:7" x14ac:dyDescent="0.25">
      <c r="B360" t="s">
        <v>2833</v>
      </c>
      <c r="C360" s="40" t="s">
        <v>10</v>
      </c>
      <c r="D360" s="41" t="s">
        <v>109</v>
      </c>
      <c r="E360" s="40" t="s">
        <v>110</v>
      </c>
    </row>
    <row r="361" spans="1:7" x14ac:dyDescent="0.25">
      <c r="B361" t="s">
        <v>2833</v>
      </c>
      <c r="C361" s="40" t="s">
        <v>111</v>
      </c>
      <c r="D361" s="41" t="s">
        <v>74</v>
      </c>
      <c r="E361" s="40" t="s">
        <v>187</v>
      </c>
    </row>
    <row r="363" spans="1:7" ht="45" customHeight="1" x14ac:dyDescent="0.25">
      <c r="A363" s="42" t="s">
        <v>2956</v>
      </c>
      <c r="B363" s="42" t="s">
        <v>2835</v>
      </c>
      <c r="C363" s="42" t="s">
        <v>189</v>
      </c>
      <c r="D363" s="43" t="s">
        <v>90</v>
      </c>
      <c r="E363" s="1" t="s">
        <v>190</v>
      </c>
      <c r="F363" s="1" t="s">
        <v>190</v>
      </c>
      <c r="G363" s="44">
        <f>SUM(G364:G364)</f>
        <v>1</v>
      </c>
    </row>
    <row r="364" spans="1:7" x14ac:dyDescent="0.25">
      <c r="A364" s="48"/>
      <c r="B364" s="48"/>
      <c r="C364" s="49">
        <v>1</v>
      </c>
      <c r="D364" s="49"/>
      <c r="E364" s="49"/>
      <c r="F364" s="49"/>
      <c r="G364" s="49">
        <f>PRODUCT(C364:F364)</f>
        <v>1</v>
      </c>
    </row>
    <row r="366" spans="1:7" ht="45" customHeight="1" x14ac:dyDescent="0.25">
      <c r="A366" s="42" t="s">
        <v>2957</v>
      </c>
      <c r="B366" s="42" t="s">
        <v>2835</v>
      </c>
      <c r="C366" s="42" t="s">
        <v>191</v>
      </c>
      <c r="D366" s="43" t="s">
        <v>90</v>
      </c>
      <c r="E366" s="1" t="s">
        <v>192</v>
      </c>
      <c r="F366" s="1" t="s">
        <v>192</v>
      </c>
      <c r="G366" s="44">
        <f>SUM(G367:G367)</f>
        <v>1</v>
      </c>
    </row>
    <row r="367" spans="1:7" x14ac:dyDescent="0.25">
      <c r="A367" s="48"/>
      <c r="B367" s="48"/>
      <c r="C367" s="49">
        <v>1</v>
      </c>
      <c r="D367" s="49"/>
      <c r="E367" s="49"/>
      <c r="F367" s="49"/>
      <c r="G367" s="49">
        <f>PRODUCT(C367:F367)</f>
        <v>1</v>
      </c>
    </row>
    <row r="369" spans="1:7" ht="45" customHeight="1" x14ac:dyDescent="0.25">
      <c r="A369" s="42" t="s">
        <v>2958</v>
      </c>
      <c r="B369" s="42" t="s">
        <v>2835</v>
      </c>
      <c r="C369" s="42" t="s">
        <v>193</v>
      </c>
      <c r="D369" s="43" t="s">
        <v>14</v>
      </c>
      <c r="E369" s="1" t="s">
        <v>194</v>
      </c>
      <c r="F369" s="1" t="s">
        <v>194</v>
      </c>
      <c r="G369" s="44">
        <f>SUM(G370:G370)</f>
        <v>50</v>
      </c>
    </row>
    <row r="370" spans="1:7" x14ac:dyDescent="0.25">
      <c r="A370" s="48"/>
      <c r="B370" s="48"/>
      <c r="C370" s="49">
        <v>50</v>
      </c>
      <c r="D370" s="49"/>
      <c r="E370" s="49"/>
      <c r="F370" s="49"/>
      <c r="G370" s="49">
        <f>PRODUCT(C370:F370)</f>
        <v>50</v>
      </c>
    </row>
    <row r="372" spans="1:7" ht="45" customHeight="1" x14ac:dyDescent="0.25">
      <c r="A372" s="42" t="s">
        <v>2959</v>
      </c>
      <c r="B372" s="42" t="s">
        <v>2835</v>
      </c>
      <c r="C372" s="42" t="s">
        <v>195</v>
      </c>
      <c r="D372" s="43" t="s">
        <v>14</v>
      </c>
      <c r="E372" s="1" t="s">
        <v>196</v>
      </c>
      <c r="F372" s="1" t="s">
        <v>196</v>
      </c>
      <c r="G372" s="44">
        <f>SUM(G373:G374)</f>
        <v>50</v>
      </c>
    </row>
    <row r="373" spans="1:7" x14ac:dyDescent="0.25">
      <c r="A373" s="45"/>
      <c r="B373" s="45" t="s">
        <v>2836</v>
      </c>
      <c r="C373" s="46" t="s">
        <v>2960</v>
      </c>
      <c r="D373" s="46" t="s">
        <v>2838</v>
      </c>
      <c r="E373" s="46"/>
      <c r="F373" s="46"/>
      <c r="G373" s="47"/>
    </row>
    <row r="374" spans="1:7" x14ac:dyDescent="0.25">
      <c r="A374" s="48"/>
      <c r="B374" s="48"/>
      <c r="C374" s="49">
        <v>2</v>
      </c>
      <c r="D374" s="49">
        <v>25</v>
      </c>
      <c r="E374" s="49"/>
      <c r="F374" s="49"/>
      <c r="G374" s="49">
        <f>PRODUCT(C374:F374)</f>
        <v>50</v>
      </c>
    </row>
    <row r="376" spans="1:7" ht="45" customHeight="1" x14ac:dyDescent="0.25">
      <c r="A376" s="42" t="s">
        <v>2961</v>
      </c>
      <c r="B376" s="42" t="s">
        <v>2835</v>
      </c>
      <c r="C376" s="42" t="s">
        <v>197</v>
      </c>
      <c r="D376" s="43" t="s">
        <v>90</v>
      </c>
      <c r="E376" s="1" t="s">
        <v>198</v>
      </c>
      <c r="F376" s="1" t="s">
        <v>198</v>
      </c>
      <c r="G376" s="44">
        <f>SUM(G377:G377)</f>
        <v>4</v>
      </c>
    </row>
    <row r="377" spans="1:7" x14ac:dyDescent="0.25">
      <c r="A377" s="48"/>
      <c r="B377" s="48"/>
      <c r="C377" s="49">
        <v>4</v>
      </c>
      <c r="D377" s="49"/>
      <c r="E377" s="49"/>
      <c r="F377" s="49"/>
      <c r="G377" s="49">
        <f>PRODUCT(C377:F377)</f>
        <v>4</v>
      </c>
    </row>
    <row r="379" spans="1:7" x14ac:dyDescent="0.25">
      <c r="B379" t="s">
        <v>2833</v>
      </c>
      <c r="C379" s="40" t="s">
        <v>5</v>
      </c>
      <c r="D379" s="41" t="s">
        <v>6</v>
      </c>
      <c r="E379" s="40" t="s">
        <v>7</v>
      </c>
    </row>
    <row r="380" spans="1:7" x14ac:dyDescent="0.25">
      <c r="B380" t="s">
        <v>2833</v>
      </c>
      <c r="C380" s="40" t="s">
        <v>8</v>
      </c>
      <c r="D380" s="41" t="s">
        <v>6</v>
      </c>
      <c r="E380" s="40" t="s">
        <v>9</v>
      </c>
    </row>
    <row r="381" spans="1:7" x14ac:dyDescent="0.25">
      <c r="B381" t="s">
        <v>2833</v>
      </c>
      <c r="C381" s="40" t="s">
        <v>10</v>
      </c>
      <c r="D381" s="41" t="s">
        <v>109</v>
      </c>
      <c r="E381" s="40" t="s">
        <v>110</v>
      </c>
    </row>
    <row r="382" spans="1:7" x14ac:dyDescent="0.25">
      <c r="B382" t="s">
        <v>2833</v>
      </c>
      <c r="C382" s="40" t="s">
        <v>111</v>
      </c>
      <c r="D382" s="41" t="s">
        <v>86</v>
      </c>
      <c r="E382" s="40" t="s">
        <v>199</v>
      </c>
    </row>
    <row r="384" spans="1:7" ht="45" customHeight="1" x14ac:dyDescent="0.25">
      <c r="A384" s="42" t="s">
        <v>2962</v>
      </c>
      <c r="B384" s="42" t="s">
        <v>2835</v>
      </c>
      <c r="C384" s="42" t="s">
        <v>201</v>
      </c>
      <c r="D384" s="43" t="s">
        <v>90</v>
      </c>
      <c r="E384" s="1" t="s">
        <v>202</v>
      </c>
      <c r="F384" s="1" t="s">
        <v>202</v>
      </c>
      <c r="G384" s="44">
        <f>SUM(G385:G385)</f>
        <v>1</v>
      </c>
    </row>
    <row r="385" spans="1:7" x14ac:dyDescent="0.25">
      <c r="A385" s="48"/>
      <c r="B385" s="48"/>
      <c r="C385" s="49">
        <v>1</v>
      </c>
      <c r="D385" s="49"/>
      <c r="E385" s="49"/>
      <c r="F385" s="49"/>
      <c r="G385" s="49">
        <f>PRODUCT(C385:F385)</f>
        <v>1</v>
      </c>
    </row>
    <row r="387" spans="1:7" ht="45" customHeight="1" x14ac:dyDescent="0.25">
      <c r="A387" s="42" t="s">
        <v>2963</v>
      </c>
      <c r="B387" s="42" t="s">
        <v>2835</v>
      </c>
      <c r="C387" s="42" t="s">
        <v>203</v>
      </c>
      <c r="D387" s="43" t="s">
        <v>90</v>
      </c>
      <c r="E387" s="1" t="s">
        <v>204</v>
      </c>
      <c r="F387" s="1" t="s">
        <v>204</v>
      </c>
      <c r="G387" s="44">
        <f>SUM(G388:G388)</f>
        <v>3</v>
      </c>
    </row>
    <row r="388" spans="1:7" x14ac:dyDescent="0.25">
      <c r="A388" s="48"/>
      <c r="B388" s="48"/>
      <c r="C388" s="49">
        <v>3</v>
      </c>
      <c r="D388" s="49"/>
      <c r="E388" s="49"/>
      <c r="F388" s="49"/>
      <c r="G388" s="49">
        <f>PRODUCT(C388:F388)</f>
        <v>3</v>
      </c>
    </row>
    <row r="390" spans="1:7" ht="45" customHeight="1" x14ac:dyDescent="0.25">
      <c r="A390" s="42" t="s">
        <v>2964</v>
      </c>
      <c r="B390" s="42" t="s">
        <v>2835</v>
      </c>
      <c r="C390" s="42" t="s">
        <v>205</v>
      </c>
      <c r="D390" s="43" t="s">
        <v>90</v>
      </c>
      <c r="E390" s="1" t="s">
        <v>206</v>
      </c>
      <c r="F390" s="1" t="s">
        <v>206</v>
      </c>
      <c r="G390" s="44">
        <f>SUM(G391:G391)</f>
        <v>1</v>
      </c>
    </row>
    <row r="391" spans="1:7" x14ac:dyDescent="0.25">
      <c r="A391" s="48"/>
      <c r="B391" s="48"/>
      <c r="C391" s="49">
        <v>1</v>
      </c>
      <c r="D391" s="49"/>
      <c r="E391" s="49"/>
      <c r="F391" s="49"/>
      <c r="G391" s="49">
        <f>PRODUCT(C391:F391)</f>
        <v>1</v>
      </c>
    </row>
    <row r="393" spans="1:7" ht="45" customHeight="1" x14ac:dyDescent="0.25">
      <c r="A393" s="42" t="s">
        <v>2965</v>
      </c>
      <c r="B393" s="42" t="s">
        <v>2835</v>
      </c>
      <c r="C393" s="42" t="s">
        <v>207</v>
      </c>
      <c r="D393" s="43" t="s">
        <v>90</v>
      </c>
      <c r="E393" s="1" t="s">
        <v>208</v>
      </c>
      <c r="F393" s="1" t="s">
        <v>208</v>
      </c>
      <c r="G393" s="44">
        <f>SUM(G394:G394)</f>
        <v>3</v>
      </c>
    </row>
    <row r="394" spans="1:7" x14ac:dyDescent="0.25">
      <c r="A394" s="48"/>
      <c r="B394" s="48"/>
      <c r="C394" s="49">
        <v>3</v>
      </c>
      <c r="D394" s="49"/>
      <c r="E394" s="49"/>
      <c r="F394" s="49"/>
      <c r="G394" s="49">
        <f>PRODUCT(C394:F394)</f>
        <v>3</v>
      </c>
    </row>
    <row r="396" spans="1:7" ht="45" customHeight="1" x14ac:dyDescent="0.25">
      <c r="A396" s="42" t="s">
        <v>2966</v>
      </c>
      <c r="B396" s="42" t="s">
        <v>2835</v>
      </c>
      <c r="C396" s="42" t="s">
        <v>209</v>
      </c>
      <c r="D396" s="43" t="s">
        <v>90</v>
      </c>
      <c r="E396" s="1" t="s">
        <v>210</v>
      </c>
      <c r="F396" s="1" t="s">
        <v>210</v>
      </c>
      <c r="G396" s="44">
        <f>SUM(G397:G397)</f>
        <v>1</v>
      </c>
    </row>
    <row r="397" spans="1:7" x14ac:dyDescent="0.25">
      <c r="A397" s="48"/>
      <c r="B397" s="48"/>
      <c r="C397" s="49">
        <v>1</v>
      </c>
      <c r="D397" s="49"/>
      <c r="E397" s="49"/>
      <c r="F397" s="49"/>
      <c r="G397" s="49">
        <f>PRODUCT(C397:F397)</f>
        <v>1</v>
      </c>
    </row>
    <row r="399" spans="1:7" ht="45" customHeight="1" x14ac:dyDescent="0.25">
      <c r="A399" s="42" t="s">
        <v>2967</v>
      </c>
      <c r="B399" s="42" t="s">
        <v>2835</v>
      </c>
      <c r="C399" s="42" t="s">
        <v>211</v>
      </c>
      <c r="D399" s="43" t="s">
        <v>90</v>
      </c>
      <c r="E399" s="1" t="s">
        <v>212</v>
      </c>
      <c r="F399" s="1" t="s">
        <v>212</v>
      </c>
      <c r="G399" s="44">
        <f>SUM(G400:G400)</f>
        <v>2</v>
      </c>
    </row>
    <row r="400" spans="1:7" x14ac:dyDescent="0.25">
      <c r="A400" s="48"/>
      <c r="B400" s="48"/>
      <c r="C400" s="49">
        <v>2</v>
      </c>
      <c r="D400" s="49"/>
      <c r="E400" s="49"/>
      <c r="F400" s="49"/>
      <c r="G400" s="49">
        <f>PRODUCT(C400:F400)</f>
        <v>2</v>
      </c>
    </row>
    <row r="402" spans="1:7" x14ac:dyDescent="0.25">
      <c r="B402" t="s">
        <v>2833</v>
      </c>
      <c r="C402" s="40" t="s">
        <v>5</v>
      </c>
      <c r="D402" s="41" t="s">
        <v>6</v>
      </c>
      <c r="E402" s="40" t="s">
        <v>7</v>
      </c>
    </row>
    <row r="403" spans="1:7" x14ac:dyDescent="0.25">
      <c r="B403" t="s">
        <v>2833</v>
      </c>
      <c r="C403" s="40" t="s">
        <v>8</v>
      </c>
      <c r="D403" s="41" t="s">
        <v>6</v>
      </c>
      <c r="E403" s="40" t="s">
        <v>9</v>
      </c>
    </row>
    <row r="404" spans="1:7" x14ac:dyDescent="0.25">
      <c r="B404" t="s">
        <v>2833</v>
      </c>
      <c r="C404" s="40" t="s">
        <v>10</v>
      </c>
      <c r="D404" s="41" t="s">
        <v>109</v>
      </c>
      <c r="E404" s="40" t="s">
        <v>110</v>
      </c>
    </row>
    <row r="405" spans="1:7" x14ac:dyDescent="0.25">
      <c r="B405" t="s">
        <v>2833</v>
      </c>
      <c r="C405" s="40" t="s">
        <v>111</v>
      </c>
      <c r="D405" s="41" t="s">
        <v>109</v>
      </c>
      <c r="E405" s="40" t="s">
        <v>213</v>
      </c>
    </row>
    <row r="407" spans="1:7" ht="45" customHeight="1" x14ac:dyDescent="0.25">
      <c r="A407" s="42" t="s">
        <v>2968</v>
      </c>
      <c r="B407" s="42" t="s">
        <v>2835</v>
      </c>
      <c r="C407" s="42" t="s">
        <v>215</v>
      </c>
      <c r="D407" s="43" t="s">
        <v>14</v>
      </c>
      <c r="E407" s="1" t="s">
        <v>216</v>
      </c>
      <c r="F407" s="1" t="s">
        <v>216</v>
      </c>
      <c r="G407" s="44">
        <f>SUM(G408:G408)</f>
        <v>10</v>
      </c>
    </row>
    <row r="408" spans="1:7" x14ac:dyDescent="0.25">
      <c r="A408" s="48"/>
      <c r="B408" s="48"/>
      <c r="C408" s="49">
        <v>10</v>
      </c>
      <c r="D408" s="49"/>
      <c r="E408" s="49"/>
      <c r="F408" s="49"/>
      <c r="G408" s="49">
        <f>PRODUCT(C408:F408)</f>
        <v>10</v>
      </c>
    </row>
    <row r="410" spans="1:7" ht="45" customHeight="1" x14ac:dyDescent="0.25">
      <c r="A410" s="42" t="s">
        <v>2969</v>
      </c>
      <c r="B410" s="42" t="s">
        <v>2835</v>
      </c>
      <c r="C410" s="42" t="s">
        <v>217</v>
      </c>
      <c r="D410" s="43" t="s">
        <v>90</v>
      </c>
      <c r="E410" s="1" t="s">
        <v>218</v>
      </c>
      <c r="F410" s="1" t="s">
        <v>218</v>
      </c>
      <c r="G410" s="44">
        <f>SUM(G411:G411)</f>
        <v>1</v>
      </c>
    </row>
    <row r="411" spans="1:7" x14ac:dyDescent="0.25">
      <c r="A411" s="48"/>
      <c r="B411" s="48"/>
      <c r="C411" s="49">
        <v>1</v>
      </c>
      <c r="D411" s="49"/>
      <c r="E411" s="49"/>
      <c r="F411" s="49"/>
      <c r="G411" s="49">
        <f>PRODUCT(C411:F411)</f>
        <v>1</v>
      </c>
    </row>
    <row r="413" spans="1:7" ht="45" customHeight="1" x14ac:dyDescent="0.25">
      <c r="A413" s="42" t="s">
        <v>2970</v>
      </c>
      <c r="B413" s="42" t="s">
        <v>2835</v>
      </c>
      <c r="C413" s="42" t="s">
        <v>219</v>
      </c>
      <c r="D413" s="43" t="s">
        <v>101</v>
      </c>
      <c r="E413" s="1" t="s">
        <v>220</v>
      </c>
      <c r="F413" s="1" t="s">
        <v>220</v>
      </c>
      <c r="G413" s="44">
        <f>SUM(G414:G414)</f>
        <v>3</v>
      </c>
    </row>
    <row r="414" spans="1:7" x14ac:dyDescent="0.25">
      <c r="A414" s="48"/>
      <c r="B414" s="48"/>
      <c r="C414" s="49">
        <v>3</v>
      </c>
      <c r="D414" s="49"/>
      <c r="E414" s="49"/>
      <c r="F414" s="49"/>
      <c r="G414" s="49">
        <f>PRODUCT(C414:F414)</f>
        <v>3</v>
      </c>
    </row>
    <row r="416" spans="1:7" ht="45" customHeight="1" x14ac:dyDescent="0.25">
      <c r="A416" s="42" t="s">
        <v>2971</v>
      </c>
      <c r="B416" s="42" t="s">
        <v>2835</v>
      </c>
      <c r="C416" s="42" t="s">
        <v>221</v>
      </c>
      <c r="D416" s="43" t="s">
        <v>222</v>
      </c>
      <c r="E416" s="1" t="s">
        <v>2972</v>
      </c>
      <c r="F416" s="1" t="s">
        <v>2972</v>
      </c>
      <c r="G416" s="44">
        <f>SUM(G417:G417)</f>
        <v>1</v>
      </c>
    </row>
    <row r="417" spans="1:7" x14ac:dyDescent="0.25">
      <c r="A417" s="48"/>
      <c r="B417" s="48"/>
      <c r="C417" s="49">
        <v>1</v>
      </c>
      <c r="D417" s="49"/>
      <c r="E417" s="49"/>
      <c r="F417" s="49"/>
      <c r="G417" s="49">
        <f>PRODUCT(C417:F417)</f>
        <v>1</v>
      </c>
    </row>
    <row r="419" spans="1:7" ht="45" customHeight="1" x14ac:dyDescent="0.25">
      <c r="A419" s="42" t="s">
        <v>2973</v>
      </c>
      <c r="B419" s="42" t="s">
        <v>2835</v>
      </c>
      <c r="C419" s="42" t="s">
        <v>224</v>
      </c>
      <c r="D419" s="43" t="s">
        <v>222</v>
      </c>
      <c r="E419" s="1" t="s">
        <v>2974</v>
      </c>
      <c r="F419" s="1" t="s">
        <v>2974</v>
      </c>
      <c r="G419" s="44">
        <f>SUM(G420:G420)</f>
        <v>1</v>
      </c>
    </row>
    <row r="420" spans="1:7" x14ac:dyDescent="0.25">
      <c r="A420" s="48"/>
      <c r="B420" s="48"/>
      <c r="C420" s="49">
        <v>1</v>
      </c>
      <c r="D420" s="49"/>
      <c r="E420" s="49"/>
      <c r="F420" s="49"/>
      <c r="G420" s="49">
        <f>PRODUCT(C420:F420)</f>
        <v>1</v>
      </c>
    </row>
    <row r="422" spans="1:7" x14ac:dyDescent="0.25">
      <c r="B422" t="s">
        <v>2833</v>
      </c>
      <c r="C422" s="40" t="s">
        <v>5</v>
      </c>
      <c r="D422" s="41" t="s">
        <v>6</v>
      </c>
      <c r="E422" s="40" t="s">
        <v>7</v>
      </c>
    </row>
    <row r="423" spans="1:7" x14ac:dyDescent="0.25">
      <c r="B423" t="s">
        <v>2833</v>
      </c>
      <c r="C423" s="40" t="s">
        <v>8</v>
      </c>
      <c r="D423" s="41" t="s">
        <v>6</v>
      </c>
      <c r="E423" s="40" t="s">
        <v>9</v>
      </c>
    </row>
    <row r="424" spans="1:7" x14ac:dyDescent="0.25">
      <c r="B424" t="s">
        <v>2833</v>
      </c>
      <c r="C424" s="40" t="s">
        <v>10</v>
      </c>
      <c r="D424" s="41" t="s">
        <v>109</v>
      </c>
      <c r="E424" s="40" t="s">
        <v>110</v>
      </c>
    </row>
    <row r="425" spans="1:7" x14ac:dyDescent="0.25">
      <c r="B425" t="s">
        <v>2833</v>
      </c>
      <c r="C425" s="40" t="s">
        <v>111</v>
      </c>
      <c r="D425" s="41" t="s">
        <v>226</v>
      </c>
      <c r="E425" s="40" t="s">
        <v>227</v>
      </c>
    </row>
    <row r="426" spans="1:7" x14ac:dyDescent="0.25">
      <c r="B426" t="s">
        <v>2833</v>
      </c>
      <c r="C426" s="40" t="s">
        <v>228</v>
      </c>
      <c r="D426" s="41" t="s">
        <v>6</v>
      </c>
      <c r="E426" s="40" t="s">
        <v>229</v>
      </c>
    </row>
    <row r="428" spans="1:7" ht="45" customHeight="1" x14ac:dyDescent="0.25">
      <c r="A428" s="42" t="s">
        <v>2975</v>
      </c>
      <c r="B428" s="42" t="s">
        <v>2835</v>
      </c>
      <c r="C428" s="42" t="s">
        <v>231</v>
      </c>
      <c r="D428" s="43" t="s">
        <v>17</v>
      </c>
      <c r="E428" s="1" t="s">
        <v>232</v>
      </c>
      <c r="F428" s="1" t="s">
        <v>232</v>
      </c>
      <c r="G428" s="44">
        <f>SUM(G429:G429)</f>
        <v>3.2</v>
      </c>
    </row>
    <row r="429" spans="1:7" x14ac:dyDescent="0.25">
      <c r="A429" s="48" t="s">
        <v>2976</v>
      </c>
      <c r="B429" s="48"/>
      <c r="C429" s="49">
        <v>8</v>
      </c>
      <c r="D429" s="49">
        <v>0.4</v>
      </c>
      <c r="E429" s="49"/>
      <c r="F429" s="49"/>
      <c r="G429" s="49">
        <f>PRODUCT(C429:F429)</f>
        <v>3.2</v>
      </c>
    </row>
    <row r="431" spans="1:7" ht="45" customHeight="1" x14ac:dyDescent="0.25">
      <c r="A431" s="42" t="s">
        <v>2977</v>
      </c>
      <c r="B431" s="42" t="s">
        <v>2835</v>
      </c>
      <c r="C431" s="42" t="s">
        <v>233</v>
      </c>
      <c r="D431" s="43" t="s">
        <v>30</v>
      </c>
      <c r="E431" s="1" t="s">
        <v>234</v>
      </c>
      <c r="F431" s="1" t="s">
        <v>234</v>
      </c>
      <c r="G431" s="44">
        <f>SUM(G432:G432)</f>
        <v>1.2800000000000002</v>
      </c>
    </row>
    <row r="432" spans="1:7" x14ac:dyDescent="0.25">
      <c r="A432" s="48" t="s">
        <v>2976</v>
      </c>
      <c r="B432" s="48"/>
      <c r="C432" s="49">
        <v>8</v>
      </c>
      <c r="D432" s="49">
        <v>0.4</v>
      </c>
      <c r="E432" s="49">
        <v>0.4</v>
      </c>
      <c r="F432" s="49"/>
      <c r="G432" s="49">
        <f>PRODUCT(C432:F432)</f>
        <v>1.2800000000000002</v>
      </c>
    </row>
    <row r="434" spans="1:7" ht="45" customHeight="1" x14ac:dyDescent="0.25">
      <c r="A434" s="42" t="s">
        <v>2978</v>
      </c>
      <c r="B434" s="42" t="s">
        <v>2835</v>
      </c>
      <c r="C434" s="42" t="s">
        <v>235</v>
      </c>
      <c r="D434" s="43" t="s">
        <v>30</v>
      </c>
      <c r="E434" s="1" t="s">
        <v>236</v>
      </c>
      <c r="F434" s="1" t="s">
        <v>236</v>
      </c>
      <c r="G434" s="44">
        <f>SUM(G435:G435)</f>
        <v>1.2800000000000002</v>
      </c>
    </row>
    <row r="435" spans="1:7" x14ac:dyDescent="0.25">
      <c r="A435" s="48" t="s">
        <v>2976</v>
      </c>
      <c r="B435" s="48"/>
      <c r="C435" s="49">
        <v>8</v>
      </c>
      <c r="D435" s="49">
        <v>0.4</v>
      </c>
      <c r="E435" s="49">
        <v>0.4</v>
      </c>
      <c r="F435" s="49"/>
      <c r="G435" s="49">
        <f>PRODUCT(C435:F435)</f>
        <v>1.2800000000000002</v>
      </c>
    </row>
    <row r="437" spans="1:7" x14ac:dyDescent="0.25">
      <c r="B437" t="s">
        <v>2833</v>
      </c>
      <c r="C437" s="40" t="s">
        <v>5</v>
      </c>
      <c r="D437" s="41" t="s">
        <v>6</v>
      </c>
      <c r="E437" s="40" t="s">
        <v>7</v>
      </c>
    </row>
    <row r="438" spans="1:7" x14ac:dyDescent="0.25">
      <c r="B438" t="s">
        <v>2833</v>
      </c>
      <c r="C438" s="40" t="s">
        <v>8</v>
      </c>
      <c r="D438" s="41" t="s">
        <v>6</v>
      </c>
      <c r="E438" s="40" t="s">
        <v>9</v>
      </c>
    </row>
    <row r="439" spans="1:7" x14ac:dyDescent="0.25">
      <c r="B439" t="s">
        <v>2833</v>
      </c>
      <c r="C439" s="40" t="s">
        <v>10</v>
      </c>
      <c r="D439" s="41" t="s">
        <v>109</v>
      </c>
      <c r="E439" s="40" t="s">
        <v>110</v>
      </c>
    </row>
    <row r="440" spans="1:7" x14ac:dyDescent="0.25">
      <c r="B440" t="s">
        <v>2833</v>
      </c>
      <c r="C440" s="40" t="s">
        <v>111</v>
      </c>
      <c r="D440" s="41" t="s">
        <v>226</v>
      </c>
      <c r="E440" s="40" t="s">
        <v>227</v>
      </c>
    </row>
    <row r="441" spans="1:7" x14ac:dyDescent="0.25">
      <c r="B441" t="s">
        <v>2833</v>
      </c>
      <c r="C441" s="40" t="s">
        <v>228</v>
      </c>
      <c r="D441" s="41" t="s">
        <v>140</v>
      </c>
      <c r="E441" s="40" t="s">
        <v>237</v>
      </c>
    </row>
    <row r="443" spans="1:7" ht="45" customHeight="1" x14ac:dyDescent="0.25">
      <c r="A443" s="42" t="s">
        <v>2979</v>
      </c>
      <c r="B443" s="42" t="s">
        <v>2835</v>
      </c>
      <c r="C443" s="42" t="s">
        <v>239</v>
      </c>
      <c r="D443" s="43" t="s">
        <v>14</v>
      </c>
      <c r="E443" s="1" t="s">
        <v>240</v>
      </c>
      <c r="F443" s="1" t="s">
        <v>240</v>
      </c>
      <c r="G443" s="44">
        <f>SUM(G444:G444)</f>
        <v>21.5</v>
      </c>
    </row>
    <row r="444" spans="1:7" x14ac:dyDescent="0.25">
      <c r="A444" s="48"/>
      <c r="B444" s="48"/>
      <c r="C444" s="49">
        <v>21.5</v>
      </c>
      <c r="D444" s="49"/>
      <c r="E444" s="49"/>
      <c r="F444" s="49"/>
      <c r="G444" s="49">
        <f>PRODUCT(C444:F444)</f>
        <v>21.5</v>
      </c>
    </row>
    <row r="446" spans="1:7" ht="45" customHeight="1" x14ac:dyDescent="0.25">
      <c r="A446" s="42" t="s">
        <v>2980</v>
      </c>
      <c r="B446" s="42" t="s">
        <v>2835</v>
      </c>
      <c r="C446" s="42" t="s">
        <v>241</v>
      </c>
      <c r="D446" s="43" t="s">
        <v>14</v>
      </c>
      <c r="E446" s="1" t="s">
        <v>242</v>
      </c>
      <c r="F446" s="1" t="s">
        <v>242</v>
      </c>
      <c r="G446" s="44">
        <f>SUM(G447:G447)</f>
        <v>3</v>
      </c>
    </row>
    <row r="447" spans="1:7" x14ac:dyDescent="0.25">
      <c r="A447" s="48"/>
      <c r="B447" s="48"/>
      <c r="C447" s="49">
        <v>3</v>
      </c>
      <c r="D447" s="49"/>
      <c r="E447" s="49"/>
      <c r="F447" s="49"/>
      <c r="G447" s="49">
        <f>PRODUCT(C447:F447)</f>
        <v>3</v>
      </c>
    </row>
    <row r="449" spans="1:7" ht="45" customHeight="1" x14ac:dyDescent="0.25">
      <c r="A449" s="42" t="s">
        <v>2981</v>
      </c>
      <c r="B449" s="42" t="s">
        <v>2835</v>
      </c>
      <c r="C449" s="42" t="s">
        <v>243</v>
      </c>
      <c r="D449" s="43" t="s">
        <v>14</v>
      </c>
      <c r="E449" s="1" t="s">
        <v>244</v>
      </c>
      <c r="F449" s="1" t="s">
        <v>244</v>
      </c>
      <c r="G449" s="44">
        <f>SUM(G450:G450)</f>
        <v>8</v>
      </c>
    </row>
    <row r="450" spans="1:7" x14ac:dyDescent="0.25">
      <c r="A450" s="48" t="s">
        <v>2982</v>
      </c>
      <c r="B450" s="48"/>
      <c r="C450" s="49"/>
      <c r="D450" s="49">
        <v>8</v>
      </c>
      <c r="E450" s="49"/>
      <c r="F450" s="49"/>
      <c r="G450" s="49">
        <f>PRODUCT(C450:F450)</f>
        <v>8</v>
      </c>
    </row>
    <row r="452" spans="1:7" ht="45" customHeight="1" x14ac:dyDescent="0.25">
      <c r="A452" s="42" t="s">
        <v>2983</v>
      </c>
      <c r="B452" s="42" t="s">
        <v>2835</v>
      </c>
      <c r="C452" s="42" t="s">
        <v>245</v>
      </c>
      <c r="D452" s="43" t="s">
        <v>90</v>
      </c>
      <c r="E452" s="1" t="s">
        <v>246</v>
      </c>
      <c r="F452" s="1" t="s">
        <v>246</v>
      </c>
      <c r="G452" s="44">
        <f>SUM(G453:G453)</f>
        <v>1</v>
      </c>
    </row>
    <row r="453" spans="1:7" x14ac:dyDescent="0.25">
      <c r="A453" s="48"/>
      <c r="B453" s="48"/>
      <c r="C453" s="49">
        <v>1</v>
      </c>
      <c r="D453" s="49"/>
      <c r="E453" s="49"/>
      <c r="F453" s="49"/>
      <c r="G453" s="49">
        <f>PRODUCT(C453:F453)</f>
        <v>1</v>
      </c>
    </row>
    <row r="455" spans="1:7" x14ac:dyDescent="0.25">
      <c r="B455" t="s">
        <v>2833</v>
      </c>
      <c r="C455" s="40" t="s">
        <v>5</v>
      </c>
      <c r="D455" s="41" t="s">
        <v>6</v>
      </c>
      <c r="E455" s="40" t="s">
        <v>7</v>
      </c>
    </row>
    <row r="456" spans="1:7" x14ac:dyDescent="0.25">
      <c r="B456" t="s">
        <v>2833</v>
      </c>
      <c r="C456" s="40" t="s">
        <v>8</v>
      </c>
      <c r="D456" s="41" t="s">
        <v>6</v>
      </c>
      <c r="E456" s="40" t="s">
        <v>9</v>
      </c>
    </row>
    <row r="457" spans="1:7" x14ac:dyDescent="0.25">
      <c r="B457" t="s">
        <v>2833</v>
      </c>
      <c r="C457" s="40" t="s">
        <v>10</v>
      </c>
      <c r="D457" s="41" t="s">
        <v>109</v>
      </c>
      <c r="E457" s="40" t="s">
        <v>110</v>
      </c>
    </row>
    <row r="458" spans="1:7" x14ac:dyDescent="0.25">
      <c r="B458" t="s">
        <v>2833</v>
      </c>
      <c r="C458" s="40" t="s">
        <v>111</v>
      </c>
      <c r="D458" s="41" t="s">
        <v>247</v>
      </c>
      <c r="E458" s="40" t="s">
        <v>248</v>
      </c>
    </row>
    <row r="460" spans="1:7" ht="45" customHeight="1" x14ac:dyDescent="0.25">
      <c r="A460" s="42" t="s">
        <v>2984</v>
      </c>
      <c r="B460" s="42" t="s">
        <v>2835</v>
      </c>
      <c r="C460" s="42" t="s">
        <v>250</v>
      </c>
      <c r="D460" s="43" t="s">
        <v>90</v>
      </c>
      <c r="E460" s="1" t="s">
        <v>251</v>
      </c>
      <c r="F460" s="1" t="s">
        <v>251</v>
      </c>
      <c r="G460" s="44">
        <f>SUM(G461:G461)</f>
        <v>1</v>
      </c>
    </row>
    <row r="461" spans="1:7" x14ac:dyDescent="0.25">
      <c r="A461" s="48"/>
      <c r="B461" s="48"/>
      <c r="C461" s="49">
        <v>1</v>
      </c>
      <c r="D461" s="49"/>
      <c r="E461" s="49"/>
      <c r="F461" s="49"/>
      <c r="G461" s="49">
        <f>PRODUCT(C461:F461)</f>
        <v>1</v>
      </c>
    </row>
    <row r="463" spans="1:7" ht="45" customHeight="1" x14ac:dyDescent="0.25">
      <c r="A463" s="42" t="s">
        <v>2985</v>
      </c>
      <c r="B463" s="42" t="s">
        <v>2835</v>
      </c>
      <c r="C463" s="42" t="s">
        <v>252</v>
      </c>
      <c r="D463" s="43" t="s">
        <v>14</v>
      </c>
      <c r="E463" s="1" t="s">
        <v>253</v>
      </c>
      <c r="F463" s="1" t="s">
        <v>253</v>
      </c>
      <c r="G463" s="44">
        <f>SUM(G464:G464)</f>
        <v>50</v>
      </c>
    </row>
    <row r="464" spans="1:7" x14ac:dyDescent="0.25">
      <c r="A464" s="48"/>
      <c r="B464" s="48"/>
      <c r="C464" s="49">
        <v>50</v>
      </c>
      <c r="D464" s="49"/>
      <c r="E464" s="49"/>
      <c r="F464" s="49"/>
      <c r="G464" s="49">
        <f>PRODUCT(C464:F464)</f>
        <v>50</v>
      </c>
    </row>
    <row r="466" spans="1:7" ht="45" customHeight="1" x14ac:dyDescent="0.25">
      <c r="A466" s="42" t="s">
        <v>2986</v>
      </c>
      <c r="B466" s="42" t="s">
        <v>2835</v>
      </c>
      <c r="C466" s="42" t="s">
        <v>254</v>
      </c>
      <c r="D466" s="43" t="s">
        <v>90</v>
      </c>
      <c r="E466" s="1" t="s">
        <v>255</v>
      </c>
      <c r="F466" s="1" t="s">
        <v>255</v>
      </c>
      <c r="G466" s="44">
        <f>SUM(G467:G467)</f>
        <v>4</v>
      </c>
    </row>
    <row r="467" spans="1:7" x14ac:dyDescent="0.25">
      <c r="A467" s="48"/>
      <c r="B467" s="48"/>
      <c r="C467" s="49">
        <v>4</v>
      </c>
      <c r="D467" s="49"/>
      <c r="E467" s="49"/>
      <c r="F467" s="49"/>
      <c r="G467" s="49">
        <f>PRODUCT(C467:F467)</f>
        <v>4</v>
      </c>
    </row>
    <row r="469" spans="1:7" x14ac:dyDescent="0.25">
      <c r="B469" t="s">
        <v>2833</v>
      </c>
      <c r="C469" s="40" t="s">
        <v>5</v>
      </c>
      <c r="D469" s="41" t="s">
        <v>6</v>
      </c>
      <c r="E469" s="40" t="s">
        <v>7</v>
      </c>
    </row>
    <row r="470" spans="1:7" x14ac:dyDescent="0.25">
      <c r="B470" t="s">
        <v>2833</v>
      </c>
      <c r="C470" s="40" t="s">
        <v>8</v>
      </c>
      <c r="D470" s="41" t="s">
        <v>6</v>
      </c>
      <c r="E470" s="40" t="s">
        <v>9</v>
      </c>
    </row>
    <row r="471" spans="1:7" x14ac:dyDescent="0.25">
      <c r="B471" t="s">
        <v>2833</v>
      </c>
      <c r="C471" s="40" t="s">
        <v>10</v>
      </c>
      <c r="D471" s="41" t="s">
        <v>226</v>
      </c>
      <c r="E471" s="40" t="s">
        <v>256</v>
      </c>
    </row>
    <row r="473" spans="1:7" ht="45" customHeight="1" x14ac:dyDescent="0.25">
      <c r="A473" s="42" t="s">
        <v>2987</v>
      </c>
      <c r="B473" s="42" t="s">
        <v>2835</v>
      </c>
      <c r="C473" s="42" t="s">
        <v>258</v>
      </c>
      <c r="D473" s="43" t="s">
        <v>17</v>
      </c>
      <c r="E473" s="1" t="s">
        <v>259</v>
      </c>
      <c r="F473" s="1" t="s">
        <v>259</v>
      </c>
      <c r="G473" s="44">
        <f>SUM(G474:G474)</f>
        <v>1.5</v>
      </c>
    </row>
    <row r="474" spans="1:7" x14ac:dyDescent="0.25">
      <c r="A474" s="48"/>
      <c r="B474" s="48"/>
      <c r="C474" s="49">
        <v>3</v>
      </c>
      <c r="D474" s="49">
        <v>0.5</v>
      </c>
      <c r="E474" s="49"/>
      <c r="F474" s="49"/>
      <c r="G474" s="49">
        <f>PRODUCT(C474:F474)</f>
        <v>1.5</v>
      </c>
    </row>
    <row r="476" spans="1:7" ht="45" customHeight="1" x14ac:dyDescent="0.25">
      <c r="A476" s="42" t="s">
        <v>2988</v>
      </c>
      <c r="B476" s="42" t="s">
        <v>2835</v>
      </c>
      <c r="C476" s="42" t="s">
        <v>260</v>
      </c>
      <c r="D476" s="43" t="s">
        <v>90</v>
      </c>
      <c r="E476" s="1" t="s">
        <v>2989</v>
      </c>
      <c r="F476" s="1" t="s">
        <v>2989</v>
      </c>
      <c r="G476" s="44">
        <f>SUM(G477:G477)</f>
        <v>3</v>
      </c>
    </row>
    <row r="477" spans="1:7" x14ac:dyDescent="0.25">
      <c r="A477" s="48"/>
      <c r="B477" s="48"/>
      <c r="C477" s="49">
        <v>3</v>
      </c>
      <c r="D477" s="49"/>
      <c r="E477" s="49"/>
      <c r="F477" s="49"/>
      <c r="G477" s="49">
        <f>PRODUCT(C477:F477)</f>
        <v>3</v>
      </c>
    </row>
    <row r="479" spans="1:7" ht="45" customHeight="1" x14ac:dyDescent="0.25">
      <c r="A479" s="42" t="s">
        <v>2990</v>
      </c>
      <c r="B479" s="42" t="s">
        <v>2835</v>
      </c>
      <c r="C479" s="42" t="s">
        <v>262</v>
      </c>
      <c r="D479" s="43" t="s">
        <v>90</v>
      </c>
      <c r="E479" s="1" t="s">
        <v>2991</v>
      </c>
      <c r="F479" s="1" t="s">
        <v>2991</v>
      </c>
      <c r="G479" s="44">
        <f>SUM(G480:G480)</f>
        <v>3</v>
      </c>
    </row>
    <row r="480" spans="1:7" x14ac:dyDescent="0.25">
      <c r="A480" s="48"/>
      <c r="B480" s="48"/>
      <c r="C480" s="49">
        <v>3</v>
      </c>
      <c r="D480" s="49"/>
      <c r="E480" s="49"/>
      <c r="F480" s="49"/>
      <c r="G480" s="49">
        <f>PRODUCT(C480:F480)</f>
        <v>3</v>
      </c>
    </row>
    <row r="482" spans="1:7" ht="45" customHeight="1" x14ac:dyDescent="0.25">
      <c r="A482" s="42" t="s">
        <v>2992</v>
      </c>
      <c r="B482" s="42" t="s">
        <v>2835</v>
      </c>
      <c r="C482" s="42" t="s">
        <v>264</v>
      </c>
      <c r="D482" s="43" t="s">
        <v>90</v>
      </c>
      <c r="E482" s="1" t="s">
        <v>265</v>
      </c>
      <c r="F482" s="1" t="s">
        <v>265</v>
      </c>
      <c r="G482" s="44">
        <f>SUM(G483:G483)</f>
        <v>1</v>
      </c>
    </row>
    <row r="483" spans="1:7" x14ac:dyDescent="0.25">
      <c r="A483" s="48"/>
      <c r="B483" s="48"/>
      <c r="C483" s="49">
        <v>1</v>
      </c>
      <c r="D483" s="49"/>
      <c r="E483" s="49"/>
      <c r="F483" s="49"/>
      <c r="G483" s="49">
        <f>PRODUCT(C483:F483)</f>
        <v>1</v>
      </c>
    </row>
    <row r="485" spans="1:7" ht="45" customHeight="1" x14ac:dyDescent="0.25">
      <c r="A485" s="42" t="s">
        <v>2993</v>
      </c>
      <c r="B485" s="42" t="s">
        <v>2835</v>
      </c>
      <c r="C485" s="42" t="s">
        <v>266</v>
      </c>
      <c r="D485" s="43" t="s">
        <v>90</v>
      </c>
      <c r="E485" s="1" t="s">
        <v>267</v>
      </c>
      <c r="F485" s="1" t="s">
        <v>267</v>
      </c>
      <c r="G485" s="44">
        <f>SUM(G486:G486)</f>
        <v>1</v>
      </c>
    </row>
    <row r="486" spans="1:7" x14ac:dyDescent="0.25">
      <c r="A486" s="48"/>
      <c r="B486" s="48"/>
      <c r="C486" s="49">
        <v>1</v>
      </c>
      <c r="D486" s="49"/>
      <c r="E486" s="49"/>
      <c r="F486" s="49"/>
      <c r="G486" s="49">
        <f>PRODUCT(C486:F486)</f>
        <v>1</v>
      </c>
    </row>
    <row r="488" spans="1:7" ht="45" customHeight="1" x14ac:dyDescent="0.25">
      <c r="A488" s="42" t="s">
        <v>2994</v>
      </c>
      <c r="B488" s="42" t="s">
        <v>2835</v>
      </c>
      <c r="C488" s="42" t="s">
        <v>268</v>
      </c>
      <c r="D488" s="43" t="s">
        <v>90</v>
      </c>
      <c r="E488" s="1" t="s">
        <v>2995</v>
      </c>
      <c r="F488" s="1" t="s">
        <v>2995</v>
      </c>
      <c r="G488" s="44">
        <f>SUM(G489:G489)</f>
        <v>3</v>
      </c>
    </row>
    <row r="489" spans="1:7" x14ac:dyDescent="0.25">
      <c r="A489" s="48"/>
      <c r="B489" s="48"/>
      <c r="C489" s="49">
        <v>3</v>
      </c>
      <c r="D489" s="49"/>
      <c r="E489" s="49"/>
      <c r="F489" s="49"/>
      <c r="G489" s="49">
        <f>PRODUCT(C489:F489)</f>
        <v>3</v>
      </c>
    </row>
    <row r="491" spans="1:7" x14ac:dyDescent="0.25">
      <c r="B491" t="s">
        <v>2833</v>
      </c>
      <c r="C491" s="40" t="s">
        <v>5</v>
      </c>
      <c r="D491" s="41" t="s">
        <v>6</v>
      </c>
      <c r="E491" s="40" t="s">
        <v>7</v>
      </c>
    </row>
    <row r="492" spans="1:7" x14ac:dyDescent="0.25">
      <c r="B492" t="s">
        <v>2833</v>
      </c>
      <c r="C492" s="40" t="s">
        <v>8</v>
      </c>
      <c r="D492" s="41" t="s">
        <v>140</v>
      </c>
      <c r="E492" s="40" t="s">
        <v>270</v>
      </c>
    </row>
    <row r="494" spans="1:7" ht="45" customHeight="1" x14ac:dyDescent="0.25">
      <c r="A494" s="42" t="s">
        <v>2996</v>
      </c>
      <c r="B494" s="42" t="s">
        <v>2835</v>
      </c>
      <c r="C494" s="42" t="s">
        <v>272</v>
      </c>
      <c r="D494" s="43" t="s">
        <v>90</v>
      </c>
      <c r="E494" s="1" t="s">
        <v>2997</v>
      </c>
      <c r="F494" s="1" t="s">
        <v>2997</v>
      </c>
      <c r="G494" s="44">
        <f>SUM(G495:G496)</f>
        <v>3</v>
      </c>
    </row>
    <row r="495" spans="1:7" x14ac:dyDescent="0.25">
      <c r="A495" s="48" t="s">
        <v>2998</v>
      </c>
      <c r="B495" s="48"/>
      <c r="C495" s="49">
        <v>3</v>
      </c>
      <c r="D495" s="49"/>
      <c r="E495" s="49"/>
      <c r="F495" s="49"/>
      <c r="G495" s="49">
        <f>PRODUCT(C495:F495)</f>
        <v>3</v>
      </c>
    </row>
    <row r="496" spans="1:7" x14ac:dyDescent="0.25">
      <c r="A496" s="48" t="s">
        <v>2999</v>
      </c>
      <c r="B496" s="48"/>
      <c r="C496" s="49">
        <v>0.5</v>
      </c>
      <c r="D496" s="49">
        <v>0</v>
      </c>
      <c r="E496" s="49"/>
      <c r="F496" s="49"/>
      <c r="G496" s="49">
        <f>PRODUCT(C496:F496)</f>
        <v>0</v>
      </c>
    </row>
    <row r="498" spans="1:7" ht="45" customHeight="1" x14ac:dyDescent="0.25">
      <c r="A498" s="42" t="s">
        <v>3000</v>
      </c>
      <c r="B498" s="42" t="s">
        <v>2835</v>
      </c>
      <c r="C498" s="42" t="s">
        <v>274</v>
      </c>
      <c r="D498" s="43" t="s">
        <v>14</v>
      </c>
      <c r="E498" s="1" t="s">
        <v>3001</v>
      </c>
      <c r="F498" s="1" t="s">
        <v>3001</v>
      </c>
      <c r="G498" s="44">
        <f>SUM(G499:G502)</f>
        <v>47.6</v>
      </c>
    </row>
    <row r="499" spans="1:7" x14ac:dyDescent="0.25">
      <c r="A499" s="48" t="s">
        <v>3002</v>
      </c>
      <c r="B499" s="48"/>
      <c r="C499" s="49">
        <v>11</v>
      </c>
      <c r="D499" s="49"/>
      <c r="E499" s="49"/>
      <c r="F499" s="49"/>
      <c r="G499" s="49">
        <f>PRODUCT(C499:F499)</f>
        <v>11</v>
      </c>
    </row>
    <row r="500" spans="1:7" x14ac:dyDescent="0.25">
      <c r="A500" s="48"/>
      <c r="B500" s="48"/>
      <c r="C500" s="49">
        <v>2</v>
      </c>
      <c r="D500" s="49">
        <v>4.3</v>
      </c>
      <c r="E500" s="49"/>
      <c r="F500" s="49"/>
      <c r="G500" s="49">
        <f>PRODUCT(C500:F500)</f>
        <v>8.6</v>
      </c>
    </row>
    <row r="501" spans="1:7" x14ac:dyDescent="0.25">
      <c r="A501" s="48" t="s">
        <v>3003</v>
      </c>
      <c r="B501" s="48"/>
      <c r="C501" s="49">
        <v>31</v>
      </c>
      <c r="D501" s="49"/>
      <c r="E501" s="49"/>
      <c r="F501" s="49"/>
      <c r="G501" s="49">
        <f>PRODUCT(C501:F501)</f>
        <v>31</v>
      </c>
    </row>
    <row r="502" spans="1:7" x14ac:dyDescent="0.25">
      <c r="A502" s="48"/>
      <c r="B502" s="48"/>
      <c r="C502" s="49">
        <v>-3</v>
      </c>
      <c r="D502" s="49"/>
      <c r="E502" s="49"/>
      <c r="F502" s="49"/>
      <c r="G502" s="49">
        <f>PRODUCT(C502:F502)</f>
        <v>-3</v>
      </c>
    </row>
    <row r="504" spans="1:7" ht="45" customHeight="1" x14ac:dyDescent="0.25">
      <c r="A504" s="42" t="s">
        <v>3004</v>
      </c>
      <c r="B504" s="42" t="s">
        <v>2835</v>
      </c>
      <c r="C504" s="42" t="s">
        <v>276</v>
      </c>
      <c r="D504" s="43" t="s">
        <v>84</v>
      </c>
      <c r="E504" s="1" t="s">
        <v>277</v>
      </c>
      <c r="F504" s="1" t="s">
        <v>277</v>
      </c>
      <c r="G504" s="44">
        <f>SUM(G505:G505)</f>
        <v>1</v>
      </c>
    </row>
    <row r="505" spans="1:7" x14ac:dyDescent="0.25">
      <c r="A505" s="48"/>
      <c r="B505" s="48"/>
      <c r="C505" s="49">
        <v>1</v>
      </c>
      <c r="D505" s="49"/>
      <c r="E505" s="49"/>
      <c r="F505" s="49"/>
      <c r="G505" s="49">
        <f>PRODUCT(C505:F505)</f>
        <v>1</v>
      </c>
    </row>
    <row r="507" spans="1:7" x14ac:dyDescent="0.25">
      <c r="B507" t="s">
        <v>2833</v>
      </c>
      <c r="C507" s="40" t="s">
        <v>5</v>
      </c>
      <c r="D507" s="41" t="s">
        <v>6</v>
      </c>
      <c r="E507" s="40" t="s">
        <v>7</v>
      </c>
    </row>
    <row r="508" spans="1:7" x14ac:dyDescent="0.25">
      <c r="B508" t="s">
        <v>2833</v>
      </c>
      <c r="C508" s="40" t="s">
        <v>8</v>
      </c>
      <c r="D508" s="41" t="s">
        <v>35</v>
      </c>
      <c r="E508" s="40" t="s">
        <v>278</v>
      </c>
    </row>
    <row r="510" spans="1:7" ht="45" customHeight="1" x14ac:dyDescent="0.25">
      <c r="A510" s="42" t="s">
        <v>3005</v>
      </c>
      <c r="B510" s="42" t="s">
        <v>2835</v>
      </c>
      <c r="C510" s="42" t="s">
        <v>280</v>
      </c>
      <c r="D510" s="43" t="s">
        <v>90</v>
      </c>
      <c r="E510" s="1" t="s">
        <v>281</v>
      </c>
      <c r="F510" s="1" t="s">
        <v>281</v>
      </c>
      <c r="G510" s="44">
        <f>SUM(G511:G511)</f>
        <v>1</v>
      </c>
    </row>
    <row r="511" spans="1:7" x14ac:dyDescent="0.25">
      <c r="A511" s="48"/>
      <c r="B511" s="48"/>
      <c r="C511" s="49">
        <v>1</v>
      </c>
      <c r="D511" s="49"/>
      <c r="E511" s="49"/>
      <c r="F511" s="49"/>
      <c r="G511" s="49">
        <f>PRODUCT(C511:F511)</f>
        <v>1</v>
      </c>
    </row>
    <row r="513" spans="1:7" ht="45" customHeight="1" x14ac:dyDescent="0.25">
      <c r="A513" s="42" t="s">
        <v>3006</v>
      </c>
      <c r="B513" s="42" t="s">
        <v>2835</v>
      </c>
      <c r="C513" s="42" t="s">
        <v>282</v>
      </c>
      <c r="D513" s="43" t="s">
        <v>90</v>
      </c>
      <c r="E513" s="1" t="s">
        <v>283</v>
      </c>
      <c r="F513" s="1" t="s">
        <v>283</v>
      </c>
      <c r="G513" s="44">
        <f>SUM(G514:G514)</f>
        <v>1</v>
      </c>
    </row>
    <row r="514" spans="1:7" x14ac:dyDescent="0.25">
      <c r="A514" s="48"/>
      <c r="B514" s="48"/>
      <c r="C514" s="49">
        <v>1</v>
      </c>
      <c r="D514" s="49"/>
      <c r="E514" s="49"/>
      <c r="F514" s="49"/>
      <c r="G514" s="49">
        <f>PRODUCT(C514:F514)</f>
        <v>1</v>
      </c>
    </row>
    <row r="516" spans="1:7" ht="45" customHeight="1" x14ac:dyDescent="0.25">
      <c r="A516" s="42" t="s">
        <v>3007</v>
      </c>
      <c r="B516" s="42" t="s">
        <v>2835</v>
      </c>
      <c r="C516" s="42" t="s">
        <v>284</v>
      </c>
      <c r="D516" s="43" t="s">
        <v>30</v>
      </c>
      <c r="E516" s="1" t="s">
        <v>285</v>
      </c>
      <c r="F516" s="1" t="s">
        <v>285</v>
      </c>
      <c r="G516" s="44">
        <f>SUM(G517:G517)</f>
        <v>60</v>
      </c>
    </row>
    <row r="517" spans="1:7" x14ac:dyDescent="0.25">
      <c r="A517" s="48" t="s">
        <v>3008</v>
      </c>
      <c r="B517" s="48"/>
      <c r="C517" s="49">
        <v>10</v>
      </c>
      <c r="D517" s="49">
        <v>20</v>
      </c>
      <c r="E517" s="49">
        <v>0.3</v>
      </c>
      <c r="F517" s="49"/>
      <c r="G517" s="49">
        <f>PRODUCT(C517:F517)</f>
        <v>60</v>
      </c>
    </row>
    <row r="519" spans="1:7" ht="45" customHeight="1" x14ac:dyDescent="0.25">
      <c r="A519" s="42" t="s">
        <v>3009</v>
      </c>
      <c r="B519" s="42" t="s">
        <v>2835</v>
      </c>
      <c r="C519" s="42" t="s">
        <v>286</v>
      </c>
      <c r="D519" s="43" t="s">
        <v>30</v>
      </c>
      <c r="E519" s="1" t="s">
        <v>287</v>
      </c>
      <c r="F519" s="1" t="s">
        <v>287</v>
      </c>
      <c r="G519" s="44">
        <f>SUM(G520:G520)</f>
        <v>30</v>
      </c>
    </row>
    <row r="520" spans="1:7" x14ac:dyDescent="0.25">
      <c r="A520" s="48" t="s">
        <v>3008</v>
      </c>
      <c r="B520" s="48"/>
      <c r="C520" s="49">
        <v>10</v>
      </c>
      <c r="D520" s="49">
        <v>20</v>
      </c>
      <c r="E520" s="49">
        <v>0.15</v>
      </c>
      <c r="F520" s="49"/>
      <c r="G520" s="49">
        <f>PRODUCT(C520:F520)</f>
        <v>30</v>
      </c>
    </row>
    <row r="522" spans="1:7" ht="45" customHeight="1" x14ac:dyDescent="0.25">
      <c r="A522" s="42" t="s">
        <v>3010</v>
      </c>
      <c r="B522" s="42" t="s">
        <v>2835</v>
      </c>
      <c r="C522" s="42" t="s">
        <v>288</v>
      </c>
      <c r="D522" s="43" t="s">
        <v>30</v>
      </c>
      <c r="E522" s="1" t="s">
        <v>289</v>
      </c>
      <c r="F522" s="1" t="s">
        <v>289</v>
      </c>
      <c r="G522" s="44">
        <f>SUM(G523:G523)</f>
        <v>30</v>
      </c>
    </row>
    <row r="523" spans="1:7" x14ac:dyDescent="0.25">
      <c r="A523" s="48" t="s">
        <v>3008</v>
      </c>
      <c r="B523" s="48"/>
      <c r="C523" s="49">
        <v>10</v>
      </c>
      <c r="D523" s="49">
        <v>20</v>
      </c>
      <c r="E523" s="49">
        <v>0.15</v>
      </c>
      <c r="F523" s="49"/>
      <c r="G523" s="49">
        <f>PRODUCT(C523:F523)</f>
        <v>30</v>
      </c>
    </row>
    <row r="525" spans="1:7" ht="45" customHeight="1" x14ac:dyDescent="0.25">
      <c r="A525" s="42" t="s">
        <v>3011</v>
      </c>
      <c r="B525" s="42" t="s">
        <v>2835</v>
      </c>
      <c r="C525" s="42" t="s">
        <v>72</v>
      </c>
      <c r="D525" s="43" t="s">
        <v>17</v>
      </c>
      <c r="E525" s="1" t="s">
        <v>73</v>
      </c>
      <c r="F525" s="1" t="s">
        <v>73</v>
      </c>
      <c r="G525" s="44">
        <f>SUM(G526:G526)</f>
        <v>200</v>
      </c>
    </row>
    <row r="526" spans="1:7" x14ac:dyDescent="0.25">
      <c r="A526" s="48" t="s">
        <v>3008</v>
      </c>
      <c r="B526" s="48"/>
      <c r="C526" s="49">
        <v>10</v>
      </c>
      <c r="D526" s="49">
        <v>20</v>
      </c>
      <c r="E526" s="49"/>
      <c r="F526" s="49"/>
      <c r="G526" s="49">
        <f>PRODUCT(C526:F526)</f>
        <v>200</v>
      </c>
    </row>
    <row r="528" spans="1:7" ht="45" customHeight="1" x14ac:dyDescent="0.25">
      <c r="A528" s="42" t="s">
        <v>3012</v>
      </c>
      <c r="B528" s="42" t="s">
        <v>2835</v>
      </c>
      <c r="C528" s="42" t="s">
        <v>290</v>
      </c>
      <c r="D528" s="43" t="s">
        <v>14</v>
      </c>
      <c r="E528" s="1" t="s">
        <v>291</v>
      </c>
      <c r="F528" s="1" t="s">
        <v>291</v>
      </c>
      <c r="G528" s="44">
        <f>SUM(G529:G530)</f>
        <v>50</v>
      </c>
    </row>
    <row r="529" spans="1:7" x14ac:dyDescent="0.25">
      <c r="A529" s="48"/>
      <c r="B529" s="48"/>
      <c r="C529" s="49">
        <v>10</v>
      </c>
      <c r="D529" s="49">
        <v>3</v>
      </c>
      <c r="E529" s="49"/>
      <c r="F529" s="49"/>
      <c r="G529" s="49">
        <f>PRODUCT(C529:F529)</f>
        <v>30</v>
      </c>
    </row>
    <row r="530" spans="1:7" x14ac:dyDescent="0.25">
      <c r="A530" s="48"/>
      <c r="B530" s="48"/>
      <c r="C530" s="49">
        <v>20</v>
      </c>
      <c r="D530" s="49">
        <v>1</v>
      </c>
      <c r="E530" s="49"/>
      <c r="F530" s="49"/>
      <c r="G530" s="49">
        <f>PRODUCT(C530:F530)</f>
        <v>20</v>
      </c>
    </row>
    <row r="532" spans="1:7" x14ac:dyDescent="0.25">
      <c r="B532" t="s">
        <v>2833</v>
      </c>
      <c r="C532" s="40" t="s">
        <v>5</v>
      </c>
      <c r="D532" s="41" t="s">
        <v>6</v>
      </c>
      <c r="E532" s="40" t="s">
        <v>7</v>
      </c>
    </row>
    <row r="533" spans="1:7" x14ac:dyDescent="0.25">
      <c r="B533" t="s">
        <v>2833</v>
      </c>
      <c r="C533" s="40" t="s">
        <v>8</v>
      </c>
      <c r="D533" s="41" t="s">
        <v>49</v>
      </c>
      <c r="E533" s="40" t="s">
        <v>292</v>
      </c>
    </row>
    <row r="535" spans="1:7" ht="45" customHeight="1" x14ac:dyDescent="0.25">
      <c r="A535" s="42" t="s">
        <v>3013</v>
      </c>
      <c r="B535" s="42" t="s">
        <v>2835</v>
      </c>
      <c r="C535" s="42" t="s">
        <v>294</v>
      </c>
      <c r="D535" s="43" t="s">
        <v>90</v>
      </c>
      <c r="E535" s="1" t="s">
        <v>295</v>
      </c>
      <c r="F535" s="1" t="s">
        <v>295</v>
      </c>
      <c r="G535" s="44">
        <f>SUM(G536:G536)</f>
        <v>27</v>
      </c>
    </row>
    <row r="536" spans="1:7" x14ac:dyDescent="0.25">
      <c r="A536" s="48"/>
      <c r="B536" s="48"/>
      <c r="C536" s="49">
        <v>27</v>
      </c>
      <c r="D536" s="49"/>
      <c r="E536" s="49"/>
      <c r="F536" s="49"/>
      <c r="G536" s="49">
        <f>PRODUCT(C536:F536)</f>
        <v>27</v>
      </c>
    </row>
    <row r="538" spans="1:7" ht="45" customHeight="1" x14ac:dyDescent="0.25">
      <c r="A538" s="42" t="s">
        <v>3014</v>
      </c>
      <c r="B538" s="42" t="s">
        <v>2835</v>
      </c>
      <c r="C538" s="42" t="s">
        <v>296</v>
      </c>
      <c r="D538" s="43" t="s">
        <v>30</v>
      </c>
      <c r="E538" s="1" t="s">
        <v>297</v>
      </c>
      <c r="F538" s="1" t="s">
        <v>297</v>
      </c>
      <c r="G538" s="44">
        <f>SUM(G539:G539)</f>
        <v>4</v>
      </c>
    </row>
    <row r="539" spans="1:7" x14ac:dyDescent="0.25">
      <c r="A539" s="48" t="s">
        <v>3015</v>
      </c>
      <c r="B539" s="48"/>
      <c r="C539" s="49">
        <v>2</v>
      </c>
      <c r="D539" s="49">
        <v>1</v>
      </c>
      <c r="E539" s="49">
        <v>1</v>
      </c>
      <c r="F539" s="49">
        <v>2</v>
      </c>
      <c r="G539" s="49">
        <f>PRODUCT(C539:F539)</f>
        <v>4</v>
      </c>
    </row>
    <row r="541" spans="1:7" ht="45" customHeight="1" x14ac:dyDescent="0.25">
      <c r="A541" s="42" t="s">
        <v>3016</v>
      </c>
      <c r="B541" s="42" t="s">
        <v>2835</v>
      </c>
      <c r="C541" s="42" t="s">
        <v>298</v>
      </c>
      <c r="D541" s="43" t="s">
        <v>30</v>
      </c>
      <c r="E541" s="1" t="s">
        <v>299</v>
      </c>
      <c r="F541" s="1" t="s">
        <v>299</v>
      </c>
      <c r="G541" s="44">
        <f>SUM(G542:G542)</f>
        <v>5.4</v>
      </c>
    </row>
    <row r="542" spans="1:7" x14ac:dyDescent="0.25">
      <c r="A542" s="48"/>
      <c r="B542" s="48"/>
      <c r="C542" s="49">
        <v>1.35</v>
      </c>
      <c r="D542" s="49">
        <v>4</v>
      </c>
      <c r="E542" s="49"/>
      <c r="F542" s="49"/>
      <c r="G542" s="49">
        <f>PRODUCT(C542:F542)</f>
        <v>5.4</v>
      </c>
    </row>
    <row r="544" spans="1:7" ht="45" customHeight="1" x14ac:dyDescent="0.25">
      <c r="A544" s="42" t="s">
        <v>3017</v>
      </c>
      <c r="B544" s="42" t="s">
        <v>2835</v>
      </c>
      <c r="C544" s="42" t="s">
        <v>300</v>
      </c>
      <c r="D544" s="43" t="s">
        <v>30</v>
      </c>
      <c r="E544" s="1" t="s">
        <v>301</v>
      </c>
      <c r="F544" s="1" t="s">
        <v>301</v>
      </c>
      <c r="G544" s="44">
        <f>SUM(G545:G545)</f>
        <v>4</v>
      </c>
    </row>
    <row r="545" spans="1:7" x14ac:dyDescent="0.25">
      <c r="A545" s="48" t="s">
        <v>3015</v>
      </c>
      <c r="B545" s="48"/>
      <c r="C545" s="49">
        <v>2</v>
      </c>
      <c r="D545" s="49">
        <v>1</v>
      </c>
      <c r="E545" s="49">
        <v>1</v>
      </c>
      <c r="F545" s="49">
        <v>2</v>
      </c>
      <c r="G545" s="49">
        <f>PRODUCT(C545:F545)</f>
        <v>4</v>
      </c>
    </row>
    <row r="547" spans="1:7" ht="45" customHeight="1" x14ac:dyDescent="0.25">
      <c r="A547" s="42" t="s">
        <v>3018</v>
      </c>
      <c r="B547" s="42" t="s">
        <v>2835</v>
      </c>
      <c r="C547" s="42" t="s">
        <v>302</v>
      </c>
      <c r="D547" s="43" t="s">
        <v>84</v>
      </c>
      <c r="E547" s="1" t="s">
        <v>3019</v>
      </c>
      <c r="F547" s="1" t="s">
        <v>3019</v>
      </c>
      <c r="G547" s="44">
        <f>SUM(G548:G548)</f>
        <v>2</v>
      </c>
    </row>
    <row r="548" spans="1:7" x14ac:dyDescent="0.25">
      <c r="A548" s="48"/>
      <c r="B548" s="48"/>
      <c r="C548" s="49">
        <v>2</v>
      </c>
      <c r="D548" s="49"/>
      <c r="E548" s="49"/>
      <c r="F548" s="49"/>
      <c r="G548" s="49">
        <f>PRODUCT(C548:F548)</f>
        <v>2</v>
      </c>
    </row>
    <row r="550" spans="1:7" ht="45" customHeight="1" x14ac:dyDescent="0.25">
      <c r="A550" s="42" t="s">
        <v>3020</v>
      </c>
      <c r="B550" s="42" t="s">
        <v>2835</v>
      </c>
      <c r="C550" s="42" t="s">
        <v>304</v>
      </c>
      <c r="D550" s="43" t="s">
        <v>17</v>
      </c>
      <c r="E550" s="1" t="s">
        <v>305</v>
      </c>
      <c r="F550" s="1" t="s">
        <v>305</v>
      </c>
      <c r="G550" s="44">
        <f>SUM(G551:G551)</f>
        <v>2.9700000000000006</v>
      </c>
    </row>
    <row r="551" spans="1:7" x14ac:dyDescent="0.25">
      <c r="A551" s="48" t="s">
        <v>3021</v>
      </c>
      <c r="B551" s="48"/>
      <c r="C551" s="49">
        <v>3</v>
      </c>
      <c r="D551" s="49">
        <v>0.9</v>
      </c>
      <c r="E551" s="49">
        <v>1.1000000000000001</v>
      </c>
      <c r="F551" s="49"/>
      <c r="G551" s="49">
        <f>PRODUCT(C551:F551)</f>
        <v>2.9700000000000006</v>
      </c>
    </row>
    <row r="553" spans="1:7" ht="45" customHeight="1" x14ac:dyDescent="0.25">
      <c r="A553" s="42" t="s">
        <v>3022</v>
      </c>
      <c r="B553" s="42" t="s">
        <v>2835</v>
      </c>
      <c r="C553" s="42" t="s">
        <v>306</v>
      </c>
      <c r="D553" s="43" t="s">
        <v>17</v>
      </c>
      <c r="E553" s="1" t="s">
        <v>307</v>
      </c>
      <c r="F553" s="1" t="s">
        <v>307</v>
      </c>
      <c r="G553" s="44">
        <f>SUM(G554:G554)</f>
        <v>4.5599999999999996</v>
      </c>
    </row>
    <row r="554" spans="1:7" x14ac:dyDescent="0.25">
      <c r="A554" s="48" t="s">
        <v>3021</v>
      </c>
      <c r="B554" s="48"/>
      <c r="C554" s="49">
        <v>4</v>
      </c>
      <c r="D554" s="49">
        <v>1.2</v>
      </c>
      <c r="E554" s="49">
        <v>0.95</v>
      </c>
      <c r="F554" s="49"/>
      <c r="G554" s="49">
        <f>PRODUCT(C554:F554)</f>
        <v>4.5599999999999996</v>
      </c>
    </row>
    <row r="556" spans="1:7" ht="45" customHeight="1" x14ac:dyDescent="0.25">
      <c r="A556" s="42" t="s">
        <v>3023</v>
      </c>
      <c r="B556" s="42" t="s">
        <v>2835</v>
      </c>
      <c r="C556" s="42" t="s">
        <v>308</v>
      </c>
      <c r="D556" s="43" t="s">
        <v>17</v>
      </c>
      <c r="E556" s="1" t="s">
        <v>309</v>
      </c>
      <c r="F556" s="1" t="s">
        <v>309</v>
      </c>
      <c r="G556" s="44">
        <f>SUM(G557:G559)</f>
        <v>45.35</v>
      </c>
    </row>
    <row r="557" spans="1:7" x14ac:dyDescent="0.25">
      <c r="A557" s="48" t="s">
        <v>3021</v>
      </c>
      <c r="B557" s="48"/>
      <c r="C557" s="49">
        <v>3</v>
      </c>
      <c r="D557" s="49">
        <v>0.9</v>
      </c>
      <c r="E557" s="49">
        <v>1.1000000000000001</v>
      </c>
      <c r="F557" s="49"/>
      <c r="G557" s="49">
        <f>PRODUCT(C557:F557)</f>
        <v>2.9700000000000006</v>
      </c>
    </row>
    <row r="558" spans="1:7" x14ac:dyDescent="0.25">
      <c r="A558" s="48" t="s">
        <v>3024</v>
      </c>
      <c r="B558" s="48"/>
      <c r="C558" s="49">
        <v>34</v>
      </c>
      <c r="D558" s="49">
        <v>0.65</v>
      </c>
      <c r="E558" s="49">
        <v>1.3</v>
      </c>
      <c r="F558" s="49"/>
      <c r="G558" s="49">
        <f>PRODUCT(C558:F558)</f>
        <v>28.730000000000004</v>
      </c>
    </row>
    <row r="559" spans="1:7" x14ac:dyDescent="0.25">
      <c r="A559" s="48"/>
      <c r="B559" s="48"/>
      <c r="C559" s="49">
        <v>21</v>
      </c>
      <c r="D559" s="49">
        <v>0.65</v>
      </c>
      <c r="E559" s="49"/>
      <c r="F559" s="49"/>
      <c r="G559" s="49">
        <f>PRODUCT(C559:F559)</f>
        <v>13.65</v>
      </c>
    </row>
    <row r="561" spans="1:7" ht="45" customHeight="1" x14ac:dyDescent="0.25">
      <c r="A561" s="42" t="s">
        <v>3025</v>
      </c>
      <c r="B561" s="42" t="s">
        <v>2835</v>
      </c>
      <c r="C561" s="42" t="s">
        <v>310</v>
      </c>
      <c r="D561" s="43" t="s">
        <v>17</v>
      </c>
      <c r="E561" s="1" t="s">
        <v>311</v>
      </c>
      <c r="F561" s="1" t="s">
        <v>311</v>
      </c>
      <c r="G561" s="44">
        <f>SUM(G562:G562)</f>
        <v>4.5599999999999996</v>
      </c>
    </row>
    <row r="562" spans="1:7" x14ac:dyDescent="0.25">
      <c r="A562" s="48"/>
      <c r="B562" s="48"/>
      <c r="C562" s="49">
        <v>4</v>
      </c>
      <c r="D562" s="49">
        <v>1.2</v>
      </c>
      <c r="E562" s="49">
        <v>0.95</v>
      </c>
      <c r="F562" s="49"/>
      <c r="G562" s="49">
        <f>PRODUCT(C562:F562)</f>
        <v>4.5599999999999996</v>
      </c>
    </row>
    <row r="564" spans="1:7" ht="45" customHeight="1" x14ac:dyDescent="0.25">
      <c r="A564" s="42" t="s">
        <v>3026</v>
      </c>
      <c r="B564" s="42" t="s">
        <v>2835</v>
      </c>
      <c r="C564" s="42" t="s">
        <v>312</v>
      </c>
      <c r="D564" s="43" t="s">
        <v>17</v>
      </c>
      <c r="E564" s="1" t="s">
        <v>313</v>
      </c>
      <c r="F564" s="1" t="s">
        <v>313</v>
      </c>
      <c r="G564" s="44">
        <f>SUM(G565:G565)</f>
        <v>4.5599999999999996</v>
      </c>
    </row>
    <row r="565" spans="1:7" x14ac:dyDescent="0.25">
      <c r="A565" s="48"/>
      <c r="B565" s="48"/>
      <c r="C565" s="49">
        <v>4</v>
      </c>
      <c r="D565" s="49">
        <v>1.2</v>
      </c>
      <c r="E565" s="49">
        <v>0.95</v>
      </c>
      <c r="F565" s="49"/>
      <c r="G565" s="49">
        <f>PRODUCT(C565:F565)</f>
        <v>4.5599999999999996</v>
      </c>
    </row>
    <row r="567" spans="1:7" ht="45" customHeight="1" x14ac:dyDescent="0.25">
      <c r="A567" s="42" t="s">
        <v>3027</v>
      </c>
      <c r="B567" s="42" t="s">
        <v>2835</v>
      </c>
      <c r="C567" s="42" t="s">
        <v>314</v>
      </c>
      <c r="D567" s="43" t="s">
        <v>17</v>
      </c>
      <c r="E567" s="1" t="s">
        <v>315</v>
      </c>
      <c r="F567" s="1" t="s">
        <v>315</v>
      </c>
      <c r="G567" s="44">
        <f>SUM(G568:G571)</f>
        <v>94.015000000000001</v>
      </c>
    </row>
    <row r="568" spans="1:7" x14ac:dyDescent="0.25">
      <c r="A568" s="48" t="s">
        <v>3021</v>
      </c>
      <c r="B568" s="48"/>
      <c r="C568" s="49">
        <v>3</v>
      </c>
      <c r="D568" s="49">
        <v>0.9</v>
      </c>
      <c r="E568" s="49">
        <v>1.1000000000000001</v>
      </c>
      <c r="F568" s="49">
        <v>2</v>
      </c>
      <c r="G568" s="49">
        <f>PRODUCT(C568:F568)</f>
        <v>5.9400000000000013</v>
      </c>
    </row>
    <row r="569" spans="1:7" x14ac:dyDescent="0.25">
      <c r="A569" s="48" t="s">
        <v>3024</v>
      </c>
      <c r="B569" s="48"/>
      <c r="C569" s="49">
        <v>34</v>
      </c>
      <c r="D569" s="49">
        <v>0.65</v>
      </c>
      <c r="E569" s="49">
        <v>1.3</v>
      </c>
      <c r="F569" s="49">
        <v>2</v>
      </c>
      <c r="G569" s="49">
        <f>PRODUCT(C569:F569)</f>
        <v>57.460000000000008</v>
      </c>
    </row>
    <row r="570" spans="1:7" x14ac:dyDescent="0.25">
      <c r="A570" s="48"/>
      <c r="B570" s="48"/>
      <c r="C570" s="49">
        <v>34</v>
      </c>
      <c r="D570" s="49">
        <v>0.65</v>
      </c>
      <c r="E570" s="49">
        <v>0.15</v>
      </c>
      <c r="F570" s="49"/>
      <c r="G570" s="49">
        <f>PRODUCT(C570:F570)</f>
        <v>3.3149999999999999</v>
      </c>
    </row>
    <row r="571" spans="1:7" x14ac:dyDescent="0.25">
      <c r="A571" s="48"/>
      <c r="B571" s="48"/>
      <c r="C571" s="49">
        <v>21</v>
      </c>
      <c r="D571" s="49">
        <v>0.65</v>
      </c>
      <c r="E571" s="49"/>
      <c r="F571" s="49">
        <v>2</v>
      </c>
      <c r="G571" s="49">
        <f>PRODUCT(C571:F571)</f>
        <v>27.3</v>
      </c>
    </row>
    <row r="573" spans="1:7" ht="45" customHeight="1" x14ac:dyDescent="0.25">
      <c r="A573" s="42" t="s">
        <v>3028</v>
      </c>
      <c r="B573" s="42" t="s">
        <v>2835</v>
      </c>
      <c r="C573" s="42" t="s">
        <v>316</v>
      </c>
      <c r="D573" s="43" t="s">
        <v>17</v>
      </c>
      <c r="E573" s="1" t="s">
        <v>317</v>
      </c>
      <c r="F573" s="1" t="s">
        <v>317</v>
      </c>
      <c r="G573" s="44">
        <f>SUM(G574:G575)</f>
        <v>21.119999999999997</v>
      </c>
    </row>
    <row r="574" spans="1:7" x14ac:dyDescent="0.25">
      <c r="A574" s="48"/>
      <c r="B574" s="48"/>
      <c r="C574" s="49">
        <v>2</v>
      </c>
      <c r="D574" s="49">
        <v>2</v>
      </c>
      <c r="E574" s="49">
        <v>1.1000000000000001</v>
      </c>
      <c r="F574" s="49"/>
      <c r="G574" s="49">
        <f>PRODUCT(C574:F574)</f>
        <v>4.4000000000000004</v>
      </c>
    </row>
    <row r="575" spans="1:7" x14ac:dyDescent="0.25">
      <c r="A575" s="48"/>
      <c r="B575" s="48"/>
      <c r="C575" s="49">
        <v>16</v>
      </c>
      <c r="D575" s="49">
        <v>0.95</v>
      </c>
      <c r="E575" s="49">
        <v>1.1000000000000001</v>
      </c>
      <c r="F575" s="49"/>
      <c r="G575" s="49">
        <f>PRODUCT(C575:F575)</f>
        <v>16.72</v>
      </c>
    </row>
    <row r="577" spans="1:7" ht="45" customHeight="1" x14ac:dyDescent="0.25">
      <c r="A577" s="42" t="s">
        <v>3029</v>
      </c>
      <c r="B577" s="42" t="s">
        <v>2835</v>
      </c>
      <c r="C577" s="42" t="s">
        <v>318</v>
      </c>
      <c r="D577" s="43" t="s">
        <v>17</v>
      </c>
      <c r="E577" s="1" t="s">
        <v>319</v>
      </c>
      <c r="F577" s="1" t="s">
        <v>319</v>
      </c>
      <c r="G577" s="44">
        <f>SUM(G578:G582)</f>
        <v>30.240000000000002</v>
      </c>
    </row>
    <row r="578" spans="1:7" x14ac:dyDescent="0.25">
      <c r="A578" s="48"/>
      <c r="B578" s="48"/>
      <c r="C578" s="49">
        <v>2</v>
      </c>
      <c r="D578" s="49">
        <v>2</v>
      </c>
      <c r="E578" s="49">
        <v>0.3</v>
      </c>
      <c r="F578" s="49"/>
      <c r="G578" s="49">
        <f>PRODUCT(C578:F578)</f>
        <v>1.2</v>
      </c>
    </row>
    <row r="579" spans="1:7" x14ac:dyDescent="0.25">
      <c r="A579" s="48"/>
      <c r="B579" s="48"/>
      <c r="C579" s="49">
        <v>4</v>
      </c>
      <c r="D579" s="49">
        <v>1.1000000000000001</v>
      </c>
      <c r="E579" s="49">
        <v>0.3</v>
      </c>
      <c r="F579" s="49"/>
      <c r="G579" s="49">
        <f>PRODUCT(C579:F579)</f>
        <v>1.32</v>
      </c>
    </row>
    <row r="580" spans="1:7" x14ac:dyDescent="0.25">
      <c r="A580" s="48"/>
      <c r="B580" s="48"/>
      <c r="C580" s="49">
        <v>16</v>
      </c>
      <c r="D580" s="49">
        <v>0.95</v>
      </c>
      <c r="E580" s="49">
        <v>0.3</v>
      </c>
      <c r="F580" s="49"/>
      <c r="G580" s="49">
        <f>PRODUCT(C580:F580)</f>
        <v>4.5599999999999996</v>
      </c>
    </row>
    <row r="581" spans="1:7" x14ac:dyDescent="0.25">
      <c r="A581" s="48"/>
      <c r="B581" s="48"/>
      <c r="C581" s="49">
        <v>32</v>
      </c>
      <c r="D581" s="49">
        <v>1.1000000000000001</v>
      </c>
      <c r="E581" s="49">
        <v>0.3</v>
      </c>
      <c r="F581" s="49"/>
      <c r="G581" s="49">
        <f>PRODUCT(C581:F581)</f>
        <v>10.56</v>
      </c>
    </row>
    <row r="582" spans="1:7" x14ac:dyDescent="0.25">
      <c r="A582" s="48" t="s">
        <v>3030</v>
      </c>
      <c r="B582" s="48"/>
      <c r="C582" s="49">
        <v>21</v>
      </c>
      <c r="D582" s="49">
        <v>0.3</v>
      </c>
      <c r="E582" s="49">
        <v>2</v>
      </c>
      <c r="F582" s="49"/>
      <c r="G582" s="49">
        <f>PRODUCT(C582:F582)</f>
        <v>12.6</v>
      </c>
    </row>
    <row r="584" spans="1:7" ht="45" customHeight="1" x14ac:dyDescent="0.25">
      <c r="A584" s="42" t="s">
        <v>3031</v>
      </c>
      <c r="B584" s="42" t="s">
        <v>2835</v>
      </c>
      <c r="C584" s="42" t="s">
        <v>320</v>
      </c>
      <c r="D584" s="43" t="s">
        <v>14</v>
      </c>
      <c r="E584" s="1" t="s">
        <v>321</v>
      </c>
      <c r="F584" s="1" t="s">
        <v>321</v>
      </c>
      <c r="G584" s="44">
        <f>SUM(G585:G585)</f>
        <v>45</v>
      </c>
    </row>
    <row r="585" spans="1:7" x14ac:dyDescent="0.25">
      <c r="A585" s="48"/>
      <c r="B585" s="48"/>
      <c r="C585" s="49">
        <v>36</v>
      </c>
      <c r="D585" s="49">
        <v>1.25</v>
      </c>
      <c r="E585" s="49"/>
      <c r="F585" s="49"/>
      <c r="G585" s="49">
        <f>PRODUCT(C585:F585)</f>
        <v>45</v>
      </c>
    </row>
    <row r="587" spans="1:7" ht="45" customHeight="1" x14ac:dyDescent="0.25">
      <c r="A587" s="42" t="s">
        <v>3032</v>
      </c>
      <c r="B587" s="42" t="s">
        <v>2835</v>
      </c>
      <c r="C587" s="42" t="s">
        <v>322</v>
      </c>
      <c r="D587" s="43" t="s">
        <v>14</v>
      </c>
      <c r="E587" s="1" t="s">
        <v>323</v>
      </c>
      <c r="F587" s="1" t="s">
        <v>323</v>
      </c>
      <c r="G587" s="44">
        <f>SUM(G588:G589)</f>
        <v>49.6</v>
      </c>
    </row>
    <row r="588" spans="1:7" x14ac:dyDescent="0.25">
      <c r="A588" s="48" t="s">
        <v>3021</v>
      </c>
      <c r="B588" s="48"/>
      <c r="C588" s="49">
        <v>6</v>
      </c>
      <c r="D588" s="49">
        <v>0.9</v>
      </c>
      <c r="E588" s="49"/>
      <c r="F588" s="49"/>
      <c r="G588" s="49">
        <f>PRODUCT(C588:F588)</f>
        <v>5.4</v>
      </c>
    </row>
    <row r="589" spans="1:7" x14ac:dyDescent="0.25">
      <c r="A589" s="48" t="s">
        <v>3024</v>
      </c>
      <c r="B589" s="48"/>
      <c r="C589" s="49">
        <v>34</v>
      </c>
      <c r="D589" s="49">
        <v>0.65</v>
      </c>
      <c r="E589" s="49"/>
      <c r="F589" s="49">
        <v>2</v>
      </c>
      <c r="G589" s="49">
        <f>PRODUCT(C589:F589)</f>
        <v>44.2</v>
      </c>
    </row>
    <row r="591" spans="1:7" ht="45" customHeight="1" x14ac:dyDescent="0.25">
      <c r="A591" s="42" t="s">
        <v>3033</v>
      </c>
      <c r="B591" s="42" t="s">
        <v>2835</v>
      </c>
      <c r="C591" s="42" t="s">
        <v>324</v>
      </c>
      <c r="D591" s="43" t="s">
        <v>17</v>
      </c>
      <c r="E591" s="1" t="s">
        <v>325</v>
      </c>
      <c r="F591" s="1" t="s">
        <v>325</v>
      </c>
      <c r="G591" s="44">
        <f>SUM(G592:G596)</f>
        <v>232.30999999999995</v>
      </c>
    </row>
    <row r="592" spans="1:7" x14ac:dyDescent="0.25">
      <c r="A592" s="48"/>
      <c r="B592" s="48"/>
      <c r="C592" s="49">
        <v>17</v>
      </c>
      <c r="D592" s="49">
        <v>2.2999999999999998</v>
      </c>
      <c r="E592" s="49">
        <v>2.5</v>
      </c>
      <c r="F592" s="49">
        <v>2</v>
      </c>
      <c r="G592" s="49">
        <f>PRODUCT(C592:F592)</f>
        <v>195.49999999999997</v>
      </c>
    </row>
    <row r="593" spans="1:7" x14ac:dyDescent="0.25">
      <c r="A593" s="48"/>
      <c r="B593" s="48"/>
      <c r="C593" s="49">
        <v>2</v>
      </c>
      <c r="D593" s="49">
        <v>0.75</v>
      </c>
      <c r="E593" s="49">
        <v>2.5</v>
      </c>
      <c r="F593" s="49"/>
      <c r="G593" s="49">
        <f>PRODUCT(C593:F593)</f>
        <v>3.75</v>
      </c>
    </row>
    <row r="594" spans="1:7" x14ac:dyDescent="0.25">
      <c r="A594" s="48"/>
      <c r="B594" s="48"/>
      <c r="C594" s="49">
        <v>2</v>
      </c>
      <c r="D594" s="49">
        <v>19</v>
      </c>
      <c r="E594" s="49">
        <v>0.9</v>
      </c>
      <c r="F594" s="49">
        <v>1.9</v>
      </c>
      <c r="G594" s="49">
        <f>PRODUCT(C594:F594)</f>
        <v>64.98</v>
      </c>
    </row>
    <row r="595" spans="1:7" x14ac:dyDescent="0.25">
      <c r="A595" s="48"/>
      <c r="B595" s="48"/>
      <c r="C595" s="49">
        <v>18</v>
      </c>
      <c r="D595" s="49">
        <v>0.9</v>
      </c>
      <c r="E595" s="49">
        <v>1.2</v>
      </c>
      <c r="F595" s="49"/>
      <c r="G595" s="49">
        <f>PRODUCT(C595:F595)</f>
        <v>19.439999999999998</v>
      </c>
    </row>
    <row r="596" spans="1:7" x14ac:dyDescent="0.25">
      <c r="A596" s="48" t="s">
        <v>3034</v>
      </c>
      <c r="B596" s="48"/>
      <c r="C596" s="49">
        <v>-51.36</v>
      </c>
      <c r="D596" s="49"/>
      <c r="E596" s="49"/>
      <c r="F596" s="49"/>
      <c r="G596" s="49">
        <f>PRODUCT(C596:F596)</f>
        <v>-51.36</v>
      </c>
    </row>
    <row r="598" spans="1:7" ht="45" customHeight="1" x14ac:dyDescent="0.25">
      <c r="A598" s="42" t="s">
        <v>3035</v>
      </c>
      <c r="B598" s="42" t="s">
        <v>2835</v>
      </c>
      <c r="C598" s="42" t="s">
        <v>326</v>
      </c>
      <c r="D598" s="43" t="s">
        <v>17</v>
      </c>
      <c r="E598" s="1" t="s">
        <v>327</v>
      </c>
      <c r="F598" s="1" t="s">
        <v>327</v>
      </c>
      <c r="G598" s="44">
        <f>SUM(G599:G599)</f>
        <v>37.620000000000005</v>
      </c>
    </row>
    <row r="599" spans="1:7" x14ac:dyDescent="0.25">
      <c r="A599" s="48" t="s">
        <v>3036</v>
      </c>
      <c r="B599" s="48"/>
      <c r="C599" s="49">
        <v>38</v>
      </c>
      <c r="D599" s="49">
        <v>1.1000000000000001</v>
      </c>
      <c r="E599" s="49">
        <v>0.9</v>
      </c>
      <c r="F599" s="49"/>
      <c r="G599" s="49">
        <f>PRODUCT(C599:F599)</f>
        <v>37.620000000000005</v>
      </c>
    </row>
    <row r="601" spans="1:7" ht="45" customHeight="1" x14ac:dyDescent="0.25">
      <c r="A601" s="42" t="s">
        <v>3037</v>
      </c>
      <c r="B601" s="42" t="s">
        <v>2835</v>
      </c>
      <c r="C601" s="42" t="s">
        <v>328</v>
      </c>
      <c r="D601" s="43" t="s">
        <v>17</v>
      </c>
      <c r="E601" s="1" t="s">
        <v>329</v>
      </c>
      <c r="F601" s="1" t="s">
        <v>329</v>
      </c>
      <c r="G601" s="44">
        <f>SUM(G602:G603)</f>
        <v>20.304000000000002</v>
      </c>
    </row>
    <row r="602" spans="1:7" x14ac:dyDescent="0.25">
      <c r="A602" s="48"/>
      <c r="B602" s="48"/>
      <c r="C602" s="49">
        <v>8</v>
      </c>
      <c r="D602" s="49">
        <v>1.1599999999999999</v>
      </c>
      <c r="E602" s="49">
        <v>0.9</v>
      </c>
      <c r="F602" s="49">
        <v>2</v>
      </c>
      <c r="G602" s="49">
        <f>PRODUCT(C602:F602)</f>
        <v>16.704000000000001</v>
      </c>
    </row>
    <row r="603" spans="1:7" x14ac:dyDescent="0.25">
      <c r="A603" s="48"/>
      <c r="B603" s="48"/>
      <c r="C603" s="49">
        <v>1</v>
      </c>
      <c r="D603" s="49">
        <v>2</v>
      </c>
      <c r="E603" s="49">
        <v>0.9</v>
      </c>
      <c r="F603" s="49">
        <v>2</v>
      </c>
      <c r="G603" s="49">
        <f>PRODUCT(C603:F603)</f>
        <v>3.6</v>
      </c>
    </row>
    <row r="605" spans="1:7" ht="45" customHeight="1" x14ac:dyDescent="0.25">
      <c r="A605" s="42" t="s">
        <v>3038</v>
      </c>
      <c r="B605" s="42" t="s">
        <v>2835</v>
      </c>
      <c r="C605" s="42" t="s">
        <v>29</v>
      </c>
      <c r="D605" s="43" t="s">
        <v>30</v>
      </c>
      <c r="E605" s="1" t="s">
        <v>31</v>
      </c>
      <c r="F605" s="1" t="s">
        <v>31</v>
      </c>
      <c r="G605" s="44">
        <f>SUM(G606:G611)</f>
        <v>4.6719499999999998</v>
      </c>
    </row>
    <row r="606" spans="1:7" x14ac:dyDescent="0.25">
      <c r="A606" s="48"/>
      <c r="B606" s="48"/>
      <c r="C606" s="49">
        <v>2.97</v>
      </c>
      <c r="D606" s="49">
        <v>0.15</v>
      </c>
      <c r="E606" s="49"/>
      <c r="F606" s="49">
        <v>1.3</v>
      </c>
      <c r="G606" s="49">
        <f t="shared" ref="G606:G611" si="11">PRODUCT(C606:F606)</f>
        <v>0.57915000000000005</v>
      </c>
    </row>
    <row r="607" spans="1:7" x14ac:dyDescent="0.25">
      <c r="A607" s="48"/>
      <c r="B607" s="48"/>
      <c r="C607" s="49">
        <v>4.5599999999999996</v>
      </c>
      <c r="D607" s="49">
        <v>0.1</v>
      </c>
      <c r="E607" s="49"/>
      <c r="F607" s="49">
        <v>1.3</v>
      </c>
      <c r="G607" s="49">
        <f t="shared" si="11"/>
        <v>0.59279999999999999</v>
      </c>
    </row>
    <row r="608" spans="1:7" x14ac:dyDescent="0.25">
      <c r="A608" s="48" t="s">
        <v>3039</v>
      </c>
      <c r="B608" s="48"/>
      <c r="C608" s="49">
        <v>0.5</v>
      </c>
      <c r="D608" s="49"/>
      <c r="E608" s="49"/>
      <c r="F608" s="49"/>
      <c r="G608" s="49">
        <f t="shared" si="11"/>
        <v>0.5</v>
      </c>
    </row>
    <row r="609" spans="1:7" x14ac:dyDescent="0.25">
      <c r="A609" s="48" t="s">
        <v>3040</v>
      </c>
      <c r="B609" s="48"/>
      <c r="C609" s="49">
        <v>2</v>
      </c>
      <c r="D609" s="49"/>
      <c r="E609" s="49"/>
      <c r="F609" s="49"/>
      <c r="G609" s="49">
        <f t="shared" si="11"/>
        <v>2</v>
      </c>
    </row>
    <row r="610" spans="1:7" x14ac:dyDescent="0.25">
      <c r="A610" s="48" t="s">
        <v>3041</v>
      </c>
      <c r="B610" s="48"/>
      <c r="C610" s="49">
        <v>0.5</v>
      </c>
      <c r="D610" s="49"/>
      <c r="E610" s="49"/>
      <c r="F610" s="49"/>
      <c r="G610" s="49">
        <f t="shared" si="11"/>
        <v>0.5</v>
      </c>
    </row>
    <row r="611" spans="1:7" x14ac:dyDescent="0.25">
      <c r="A611" s="48" t="s">
        <v>3042</v>
      </c>
      <c r="B611" s="48"/>
      <c r="C611" s="49">
        <v>0.5</v>
      </c>
      <c r="D611" s="49"/>
      <c r="E611" s="49"/>
      <c r="F611" s="49"/>
      <c r="G611" s="49">
        <f t="shared" si="11"/>
        <v>0.5</v>
      </c>
    </row>
    <row r="613" spans="1:7" ht="45" customHeight="1" x14ac:dyDescent="0.25">
      <c r="A613" s="42" t="s">
        <v>3043</v>
      </c>
      <c r="B613" s="42" t="s">
        <v>2835</v>
      </c>
      <c r="C613" s="42" t="s">
        <v>32</v>
      </c>
      <c r="D613" s="43" t="s">
        <v>30</v>
      </c>
      <c r="E613" s="1" t="s">
        <v>33</v>
      </c>
      <c r="F613" s="1" t="s">
        <v>33</v>
      </c>
      <c r="G613" s="44">
        <f>SUM(G614:G619)</f>
        <v>4.6719499999999998</v>
      </c>
    </row>
    <row r="614" spans="1:7" x14ac:dyDescent="0.25">
      <c r="A614" s="48"/>
      <c r="B614" s="48"/>
      <c r="C614" s="49">
        <v>2.97</v>
      </c>
      <c r="D614" s="49">
        <v>0.15</v>
      </c>
      <c r="E614" s="49"/>
      <c r="F614" s="49">
        <v>1.3</v>
      </c>
      <c r="G614" s="49">
        <f t="shared" ref="G614:G619" si="12">PRODUCT(C614:F614)</f>
        <v>0.57915000000000005</v>
      </c>
    </row>
    <row r="615" spans="1:7" x14ac:dyDescent="0.25">
      <c r="A615" s="48"/>
      <c r="B615" s="48"/>
      <c r="C615" s="49">
        <v>4.5599999999999996</v>
      </c>
      <c r="D615" s="49">
        <v>0.1</v>
      </c>
      <c r="E615" s="49"/>
      <c r="F615" s="49">
        <v>1.3</v>
      </c>
      <c r="G615" s="49">
        <f t="shared" si="12"/>
        <v>0.59279999999999999</v>
      </c>
    </row>
    <row r="616" spans="1:7" x14ac:dyDescent="0.25">
      <c r="A616" s="48" t="s">
        <v>3039</v>
      </c>
      <c r="B616" s="48"/>
      <c r="C616" s="49">
        <v>0.5</v>
      </c>
      <c r="D616" s="49"/>
      <c r="E616" s="49"/>
      <c r="F616" s="49"/>
      <c r="G616" s="49">
        <f t="shared" si="12"/>
        <v>0.5</v>
      </c>
    </row>
    <row r="617" spans="1:7" x14ac:dyDescent="0.25">
      <c r="A617" s="48" t="s">
        <v>3040</v>
      </c>
      <c r="B617" s="48"/>
      <c r="C617" s="49">
        <v>2</v>
      </c>
      <c r="D617" s="49"/>
      <c r="E617" s="49"/>
      <c r="F617" s="49"/>
      <c r="G617" s="49">
        <f t="shared" si="12"/>
        <v>2</v>
      </c>
    </row>
    <row r="618" spans="1:7" x14ac:dyDescent="0.25">
      <c r="A618" s="48" t="s">
        <v>3041</v>
      </c>
      <c r="B618" s="48"/>
      <c r="C618" s="49">
        <v>0.5</v>
      </c>
      <c r="D618" s="49"/>
      <c r="E618" s="49"/>
      <c r="F618" s="49"/>
      <c r="G618" s="49">
        <f t="shared" si="12"/>
        <v>0.5</v>
      </c>
    </row>
    <row r="619" spans="1:7" x14ac:dyDescent="0.25">
      <c r="A619" s="48" t="s">
        <v>3042</v>
      </c>
      <c r="B619" s="48"/>
      <c r="C619" s="49">
        <v>0.5</v>
      </c>
      <c r="D619" s="49"/>
      <c r="E619" s="49"/>
      <c r="F619" s="49"/>
      <c r="G619" s="49">
        <f t="shared" si="12"/>
        <v>0.5</v>
      </c>
    </row>
    <row r="621" spans="1:7" ht="45" customHeight="1" x14ac:dyDescent="0.25">
      <c r="A621" s="42" t="s">
        <v>3044</v>
      </c>
      <c r="B621" s="42" t="s">
        <v>2835</v>
      </c>
      <c r="C621" s="42" t="s">
        <v>330</v>
      </c>
      <c r="D621" s="43" t="s">
        <v>14</v>
      </c>
      <c r="E621" s="1" t="s">
        <v>331</v>
      </c>
      <c r="F621" s="1" t="s">
        <v>331</v>
      </c>
      <c r="G621" s="44">
        <f>SUM(G622:G629)</f>
        <v>25.178399999999996</v>
      </c>
    </row>
    <row r="622" spans="1:7" x14ac:dyDescent="0.25">
      <c r="A622" s="48"/>
      <c r="B622" s="48"/>
      <c r="C622" s="49">
        <v>4.17</v>
      </c>
      <c r="D622" s="49">
        <v>1.17</v>
      </c>
      <c r="E622" s="49"/>
      <c r="F622" s="49"/>
      <c r="G622" s="49">
        <f t="shared" ref="G622:G629" si="13">PRODUCT(C622:F622)</f>
        <v>4.8788999999999998</v>
      </c>
    </row>
    <row r="623" spans="1:7" x14ac:dyDescent="0.25">
      <c r="A623" s="48"/>
      <c r="B623" s="48"/>
      <c r="C623" s="49">
        <v>3.24</v>
      </c>
      <c r="D623" s="49">
        <v>1.17</v>
      </c>
      <c r="E623" s="49"/>
      <c r="F623" s="49"/>
      <c r="G623" s="49">
        <f t="shared" si="13"/>
        <v>3.7907999999999999</v>
      </c>
    </row>
    <row r="624" spans="1:7" x14ac:dyDescent="0.25">
      <c r="A624" s="48"/>
      <c r="B624" s="48"/>
      <c r="C624" s="49">
        <v>3.55</v>
      </c>
      <c r="D624" s="49">
        <v>1.17</v>
      </c>
      <c r="E624" s="49"/>
      <c r="F624" s="49"/>
      <c r="G624" s="49">
        <f t="shared" si="13"/>
        <v>4.1534999999999993</v>
      </c>
    </row>
    <row r="625" spans="1:7" x14ac:dyDescent="0.25">
      <c r="A625" s="48"/>
      <c r="B625" s="48"/>
      <c r="C625" s="49">
        <v>2.37</v>
      </c>
      <c r="D625" s="49">
        <v>1.17</v>
      </c>
      <c r="E625" s="49"/>
      <c r="F625" s="49"/>
      <c r="G625" s="49">
        <f t="shared" si="13"/>
        <v>2.7728999999999999</v>
      </c>
    </row>
    <row r="626" spans="1:7" x14ac:dyDescent="0.25">
      <c r="A626" s="48"/>
      <c r="B626" s="48"/>
      <c r="C626" s="49">
        <v>1.48</v>
      </c>
      <c r="D626" s="49">
        <v>1.17</v>
      </c>
      <c r="E626" s="49"/>
      <c r="F626" s="49"/>
      <c r="G626" s="49">
        <f t="shared" si="13"/>
        <v>1.7315999999999998</v>
      </c>
    </row>
    <row r="627" spans="1:7" x14ac:dyDescent="0.25">
      <c r="A627" s="48"/>
      <c r="B627" s="48"/>
      <c r="C627" s="49">
        <v>1.72</v>
      </c>
      <c r="D627" s="49">
        <v>1.17</v>
      </c>
      <c r="E627" s="49"/>
      <c r="F627" s="49"/>
      <c r="G627" s="49">
        <f t="shared" si="13"/>
        <v>2.0124</v>
      </c>
    </row>
    <row r="628" spans="1:7" x14ac:dyDescent="0.25">
      <c r="A628" s="48"/>
      <c r="B628" s="48"/>
      <c r="C628" s="49">
        <v>3.27</v>
      </c>
      <c r="D628" s="49">
        <v>1.17</v>
      </c>
      <c r="E628" s="49"/>
      <c r="F628" s="49"/>
      <c r="G628" s="49">
        <f t="shared" si="13"/>
        <v>3.8258999999999999</v>
      </c>
    </row>
    <row r="629" spans="1:7" x14ac:dyDescent="0.25">
      <c r="A629" s="48"/>
      <c r="B629" s="48"/>
      <c r="C629" s="49">
        <v>1.72</v>
      </c>
      <c r="D629" s="49">
        <v>1.17</v>
      </c>
      <c r="E629" s="49"/>
      <c r="F629" s="49"/>
      <c r="G629" s="49">
        <f t="shared" si="13"/>
        <v>2.0124</v>
      </c>
    </row>
    <row r="631" spans="1:7" ht="45" customHeight="1" x14ac:dyDescent="0.25">
      <c r="A631" s="42" t="s">
        <v>3045</v>
      </c>
      <c r="B631" s="42" t="s">
        <v>2835</v>
      </c>
      <c r="C631" s="42" t="s">
        <v>332</v>
      </c>
      <c r="D631" s="43" t="s">
        <v>222</v>
      </c>
      <c r="E631" s="1" t="s">
        <v>3046</v>
      </c>
      <c r="F631" s="1" t="s">
        <v>3046</v>
      </c>
      <c r="G631" s="44">
        <f>SUM(G632:G632)</f>
        <v>18</v>
      </c>
    </row>
    <row r="632" spans="1:7" x14ac:dyDescent="0.25">
      <c r="A632" s="48"/>
      <c r="B632" s="48"/>
      <c r="C632" s="49">
        <v>18</v>
      </c>
      <c r="D632" s="49"/>
      <c r="E632" s="49"/>
      <c r="F632" s="49"/>
      <c r="G632" s="49">
        <f>PRODUCT(C632:F632)</f>
        <v>18</v>
      </c>
    </row>
    <row r="634" spans="1:7" ht="45" customHeight="1" x14ac:dyDescent="0.25">
      <c r="A634" s="42" t="s">
        <v>3047</v>
      </c>
      <c r="B634" s="42" t="s">
        <v>2835</v>
      </c>
      <c r="C634" s="42" t="s">
        <v>334</v>
      </c>
      <c r="D634" s="43" t="s">
        <v>14</v>
      </c>
      <c r="E634" s="1" t="s">
        <v>335</v>
      </c>
      <c r="F634" s="1" t="s">
        <v>335</v>
      </c>
      <c r="G634" s="44">
        <f>SUM(G635:G635)</f>
        <v>21</v>
      </c>
    </row>
    <row r="635" spans="1:7" x14ac:dyDescent="0.25">
      <c r="A635" s="48" t="s">
        <v>3048</v>
      </c>
      <c r="B635" s="48"/>
      <c r="C635" s="49">
        <v>21</v>
      </c>
      <c r="D635" s="49"/>
      <c r="E635" s="49"/>
      <c r="F635" s="49"/>
      <c r="G635" s="49">
        <f>PRODUCT(C635:F635)</f>
        <v>21</v>
      </c>
    </row>
    <row r="637" spans="1:7" ht="45" customHeight="1" x14ac:dyDescent="0.25">
      <c r="A637" s="42" t="s">
        <v>3049</v>
      </c>
      <c r="B637" s="42" t="s">
        <v>2835</v>
      </c>
      <c r="C637" s="42" t="s">
        <v>336</v>
      </c>
      <c r="D637" s="43" t="s">
        <v>14</v>
      </c>
      <c r="E637" s="1" t="s">
        <v>3050</v>
      </c>
      <c r="F637" s="1" t="s">
        <v>3050</v>
      </c>
      <c r="G637" s="44">
        <f>SUM(G638:G638)</f>
        <v>12</v>
      </c>
    </row>
    <row r="638" spans="1:7" x14ac:dyDescent="0.25">
      <c r="A638" s="48"/>
      <c r="B638" s="48"/>
      <c r="C638" s="49">
        <v>12</v>
      </c>
      <c r="D638" s="49"/>
      <c r="E638" s="49"/>
      <c r="F638" s="49"/>
      <c r="G638" s="49">
        <f>PRODUCT(C638:F638)</f>
        <v>12</v>
      </c>
    </row>
    <row r="640" spans="1:7" ht="45" customHeight="1" x14ac:dyDescent="0.25">
      <c r="A640" s="42" t="s">
        <v>3051</v>
      </c>
      <c r="B640" s="42" t="s">
        <v>2835</v>
      </c>
      <c r="C640" s="42" t="s">
        <v>338</v>
      </c>
      <c r="D640" s="43" t="s">
        <v>14</v>
      </c>
      <c r="E640" s="1" t="s">
        <v>339</v>
      </c>
      <c r="F640" s="1" t="s">
        <v>339</v>
      </c>
      <c r="G640" s="44">
        <f>SUM(G641:G641)</f>
        <v>18</v>
      </c>
    </row>
    <row r="641" spans="1:7" x14ac:dyDescent="0.25">
      <c r="A641" s="48"/>
      <c r="B641" s="48"/>
      <c r="C641" s="49">
        <v>18</v>
      </c>
      <c r="D641" s="49"/>
      <c r="E641" s="49"/>
      <c r="F641" s="49"/>
      <c r="G641" s="49">
        <f>PRODUCT(C641:F641)</f>
        <v>18</v>
      </c>
    </row>
    <row r="643" spans="1:7" x14ac:dyDescent="0.25">
      <c r="B643" t="s">
        <v>2833</v>
      </c>
      <c r="C643" s="40" t="s">
        <v>5</v>
      </c>
      <c r="D643" s="41" t="s">
        <v>6</v>
      </c>
      <c r="E643" s="40" t="s">
        <v>7</v>
      </c>
    </row>
    <row r="644" spans="1:7" x14ac:dyDescent="0.25">
      <c r="B644" t="s">
        <v>2833</v>
      </c>
      <c r="C644" s="40" t="s">
        <v>8</v>
      </c>
      <c r="D644" s="41" t="s">
        <v>74</v>
      </c>
      <c r="E644" s="40" t="s">
        <v>340</v>
      </c>
    </row>
    <row r="645" spans="1:7" x14ac:dyDescent="0.25">
      <c r="B645" t="s">
        <v>2833</v>
      </c>
      <c r="C645" s="40" t="s">
        <v>10</v>
      </c>
      <c r="D645" s="41" t="s">
        <v>6</v>
      </c>
      <c r="E645" s="40" t="s">
        <v>341</v>
      </c>
    </row>
    <row r="647" spans="1:7" ht="45" customHeight="1" x14ac:dyDescent="0.25">
      <c r="A647" s="42" t="s">
        <v>3052</v>
      </c>
      <c r="B647" s="42" t="s">
        <v>2835</v>
      </c>
      <c r="C647" s="42" t="s">
        <v>343</v>
      </c>
      <c r="D647" s="43" t="s">
        <v>14</v>
      </c>
      <c r="E647" s="1" t="s">
        <v>344</v>
      </c>
      <c r="F647" s="1" t="s">
        <v>344</v>
      </c>
      <c r="G647" s="44">
        <f>SUM(G648:G648)</f>
        <v>64</v>
      </c>
    </row>
    <row r="648" spans="1:7" x14ac:dyDescent="0.25">
      <c r="A648" s="48"/>
      <c r="B648" s="48"/>
      <c r="C648" s="49">
        <v>16</v>
      </c>
      <c r="D648" s="49">
        <v>4</v>
      </c>
      <c r="E648" s="49"/>
      <c r="F648" s="49"/>
      <c r="G648" s="49">
        <f>PRODUCT(C648:F648)</f>
        <v>64</v>
      </c>
    </row>
    <row r="650" spans="1:7" ht="45" customHeight="1" x14ac:dyDescent="0.25">
      <c r="A650" s="42" t="s">
        <v>3053</v>
      </c>
      <c r="B650" s="42" t="s">
        <v>2835</v>
      </c>
      <c r="C650" s="42" t="s">
        <v>345</v>
      </c>
      <c r="D650" s="43" t="s">
        <v>14</v>
      </c>
      <c r="E650" s="1" t="s">
        <v>346</v>
      </c>
      <c r="F650" s="1" t="s">
        <v>346</v>
      </c>
      <c r="G650" s="44">
        <f>SUM(G651:G652)</f>
        <v>667</v>
      </c>
    </row>
    <row r="651" spans="1:7" x14ac:dyDescent="0.25">
      <c r="A651" s="48"/>
      <c r="B651" s="48"/>
      <c r="C651" s="49">
        <v>184</v>
      </c>
      <c r="D651" s="49"/>
      <c r="E651" s="49"/>
      <c r="F651" s="49"/>
      <c r="G651" s="49">
        <f>PRODUCT(C651:F651)</f>
        <v>184</v>
      </c>
    </row>
    <row r="652" spans="1:7" x14ac:dyDescent="0.25">
      <c r="A652" s="48"/>
      <c r="B652" s="48"/>
      <c r="C652" s="49">
        <v>483</v>
      </c>
      <c r="D652" s="49"/>
      <c r="E652" s="49"/>
      <c r="F652" s="49"/>
      <c r="G652" s="49">
        <f>PRODUCT(C652:F652)</f>
        <v>483</v>
      </c>
    </row>
    <row r="654" spans="1:7" ht="45" customHeight="1" x14ac:dyDescent="0.25">
      <c r="A654" s="42" t="s">
        <v>3054</v>
      </c>
      <c r="B654" s="42" t="s">
        <v>2835</v>
      </c>
      <c r="C654" s="42" t="s">
        <v>347</v>
      </c>
      <c r="D654" s="43" t="s">
        <v>14</v>
      </c>
      <c r="E654" s="1" t="s">
        <v>348</v>
      </c>
      <c r="F654" s="1" t="s">
        <v>348</v>
      </c>
      <c r="G654" s="44">
        <f>SUM(G655:G658)</f>
        <v>251.2</v>
      </c>
    </row>
    <row r="655" spans="1:7" x14ac:dyDescent="0.25">
      <c r="A655" s="48"/>
      <c r="B655" s="48"/>
      <c r="C655" s="49">
        <v>42</v>
      </c>
      <c r="D655" s="49"/>
      <c r="E655" s="49"/>
      <c r="F655" s="49"/>
      <c r="G655" s="49">
        <f>PRODUCT(C655:F655)</f>
        <v>42</v>
      </c>
    </row>
    <row r="656" spans="1:7" x14ac:dyDescent="0.25">
      <c r="A656" s="48"/>
      <c r="B656" s="48"/>
      <c r="C656" s="49">
        <v>180</v>
      </c>
      <c r="D656" s="49"/>
      <c r="E656" s="49"/>
      <c r="F656" s="49"/>
      <c r="G656" s="49">
        <f>PRODUCT(C656:F656)</f>
        <v>180</v>
      </c>
    </row>
    <row r="657" spans="1:7" x14ac:dyDescent="0.25">
      <c r="A657" s="48"/>
      <c r="B657" s="48"/>
      <c r="C657" s="49">
        <v>16</v>
      </c>
      <c r="D657" s="49"/>
      <c r="E657" s="49"/>
      <c r="F657" s="49"/>
      <c r="G657" s="49">
        <f>PRODUCT(C657:F657)</f>
        <v>16</v>
      </c>
    </row>
    <row r="658" spans="1:7" x14ac:dyDescent="0.25">
      <c r="A658" s="48"/>
      <c r="B658" s="48"/>
      <c r="C658" s="49">
        <v>2.2000000000000002</v>
      </c>
      <c r="D658" s="49">
        <v>6</v>
      </c>
      <c r="E658" s="49"/>
      <c r="F658" s="49"/>
      <c r="G658" s="49">
        <f>PRODUCT(C658:F658)</f>
        <v>13.200000000000001</v>
      </c>
    </row>
    <row r="660" spans="1:7" ht="45" customHeight="1" x14ac:dyDescent="0.25">
      <c r="A660" s="42" t="s">
        <v>3055</v>
      </c>
      <c r="B660" s="42" t="s">
        <v>2835</v>
      </c>
      <c r="C660" s="42" t="s">
        <v>349</v>
      </c>
      <c r="D660" s="43" t="s">
        <v>90</v>
      </c>
      <c r="E660" s="1" t="s">
        <v>350</v>
      </c>
      <c r="F660" s="1" t="s">
        <v>350</v>
      </c>
      <c r="G660" s="44">
        <f>SUM(G661:G661)</f>
        <v>3</v>
      </c>
    </row>
    <row r="661" spans="1:7" x14ac:dyDescent="0.25">
      <c r="A661" s="48"/>
      <c r="B661" s="48"/>
      <c r="C661" s="49">
        <v>3</v>
      </c>
      <c r="D661" s="49"/>
      <c r="E661" s="49"/>
      <c r="F661" s="49"/>
      <c r="G661" s="49">
        <f>PRODUCT(C661:F661)</f>
        <v>3</v>
      </c>
    </row>
    <row r="663" spans="1:7" x14ac:dyDescent="0.25">
      <c r="B663" t="s">
        <v>2833</v>
      </c>
      <c r="C663" s="40" t="s">
        <v>5</v>
      </c>
      <c r="D663" s="41" t="s">
        <v>6</v>
      </c>
      <c r="E663" s="40" t="s">
        <v>7</v>
      </c>
    </row>
    <row r="664" spans="1:7" x14ac:dyDescent="0.25">
      <c r="B664" t="s">
        <v>2833</v>
      </c>
      <c r="C664" s="40" t="s">
        <v>8</v>
      </c>
      <c r="D664" s="41" t="s">
        <v>74</v>
      </c>
      <c r="E664" s="40" t="s">
        <v>340</v>
      </c>
    </row>
    <row r="665" spans="1:7" x14ac:dyDescent="0.25">
      <c r="B665" t="s">
        <v>2833</v>
      </c>
      <c r="C665" s="40" t="s">
        <v>10</v>
      </c>
      <c r="D665" s="41" t="s">
        <v>140</v>
      </c>
      <c r="E665" s="40" t="s">
        <v>112</v>
      </c>
    </row>
    <row r="666" spans="1:7" x14ac:dyDescent="0.25">
      <c r="B666" t="s">
        <v>2833</v>
      </c>
      <c r="C666" s="40" t="s">
        <v>111</v>
      </c>
      <c r="D666" s="41" t="s">
        <v>6</v>
      </c>
      <c r="E666" s="40" t="s">
        <v>229</v>
      </c>
    </row>
    <row r="668" spans="1:7" ht="45" customHeight="1" x14ac:dyDescent="0.25">
      <c r="A668" s="42" t="s">
        <v>3056</v>
      </c>
      <c r="B668" s="42" t="s">
        <v>2835</v>
      </c>
      <c r="C668" s="42" t="s">
        <v>352</v>
      </c>
      <c r="D668" s="43" t="s">
        <v>30</v>
      </c>
      <c r="E668" s="1" t="s">
        <v>353</v>
      </c>
      <c r="F668" s="1" t="s">
        <v>353</v>
      </c>
      <c r="G668" s="44">
        <f>SUM(G669:G670)</f>
        <v>2</v>
      </c>
    </row>
    <row r="669" spans="1:7" x14ac:dyDescent="0.25">
      <c r="A669" s="50"/>
      <c r="B669" s="50" t="s">
        <v>3057</v>
      </c>
      <c r="C669" s="51" t="s">
        <v>2960</v>
      </c>
      <c r="D669" s="51" t="s">
        <v>2838</v>
      </c>
      <c r="E669" s="51" t="s">
        <v>3058</v>
      </c>
      <c r="F669" s="51" t="s">
        <v>3059</v>
      </c>
      <c r="G669" s="52"/>
    </row>
    <row r="670" spans="1:7" x14ac:dyDescent="0.25">
      <c r="A670" s="48"/>
      <c r="B670" s="48"/>
      <c r="C670" s="49"/>
      <c r="D670" s="49">
        <v>1</v>
      </c>
      <c r="E670" s="49">
        <v>2</v>
      </c>
      <c r="F670" s="49"/>
      <c r="G670" s="49">
        <f>PRODUCT(C670:F670)</f>
        <v>2</v>
      </c>
    </row>
    <row r="672" spans="1:7" ht="45" customHeight="1" x14ac:dyDescent="0.25">
      <c r="A672" s="42" t="s">
        <v>3060</v>
      </c>
      <c r="B672" s="42" t="s">
        <v>2835</v>
      </c>
      <c r="C672" s="42" t="s">
        <v>13</v>
      </c>
      <c r="D672" s="43" t="s">
        <v>14</v>
      </c>
      <c r="E672" s="1" t="s">
        <v>15</v>
      </c>
      <c r="F672" s="1" t="s">
        <v>15</v>
      </c>
      <c r="G672" s="44">
        <f>SUM(G673:G674)</f>
        <v>10</v>
      </c>
    </row>
    <row r="673" spans="1:7" x14ac:dyDescent="0.25">
      <c r="A673" s="45"/>
      <c r="B673" s="45" t="s">
        <v>2836</v>
      </c>
      <c r="C673" s="46" t="s">
        <v>2837</v>
      </c>
      <c r="D673" s="46" t="s">
        <v>2838</v>
      </c>
      <c r="E673" s="46"/>
      <c r="F673" s="46"/>
      <c r="G673" s="47"/>
    </row>
    <row r="674" spans="1:7" x14ac:dyDescent="0.25">
      <c r="A674" s="48"/>
      <c r="B674" s="48"/>
      <c r="C674" s="49">
        <v>2</v>
      </c>
      <c r="D674" s="49">
        <v>5</v>
      </c>
      <c r="E674" s="49"/>
      <c r="F674" s="49"/>
      <c r="G674" s="49">
        <f>PRODUCT(C674:F674)</f>
        <v>10</v>
      </c>
    </row>
    <row r="676" spans="1:7" ht="45" customHeight="1" x14ac:dyDescent="0.25">
      <c r="A676" s="42" t="s">
        <v>3061</v>
      </c>
      <c r="B676" s="42" t="s">
        <v>2835</v>
      </c>
      <c r="C676" s="42" t="s">
        <v>354</v>
      </c>
      <c r="D676" s="43" t="s">
        <v>17</v>
      </c>
      <c r="E676" s="1" t="s">
        <v>355</v>
      </c>
      <c r="F676" s="1" t="s">
        <v>355</v>
      </c>
      <c r="G676" s="44">
        <f>SUM(G677:G678)</f>
        <v>2</v>
      </c>
    </row>
    <row r="677" spans="1:7" x14ac:dyDescent="0.25">
      <c r="A677" s="50"/>
      <c r="B677" s="50" t="s">
        <v>3057</v>
      </c>
      <c r="C677" s="51" t="s">
        <v>2960</v>
      </c>
      <c r="D677" s="51" t="s">
        <v>2838</v>
      </c>
      <c r="E677" s="51" t="s">
        <v>3058</v>
      </c>
      <c r="F677" s="51" t="s">
        <v>3059</v>
      </c>
      <c r="G677" s="52"/>
    </row>
    <row r="678" spans="1:7" x14ac:dyDescent="0.25">
      <c r="A678" s="48"/>
      <c r="B678" s="48"/>
      <c r="C678" s="49"/>
      <c r="D678" s="49">
        <v>5</v>
      </c>
      <c r="E678" s="49">
        <v>0.4</v>
      </c>
      <c r="F678" s="49"/>
      <c r="G678" s="49">
        <f>PRODUCT(C678:F678)</f>
        <v>2</v>
      </c>
    </row>
    <row r="680" spans="1:7" ht="45" customHeight="1" x14ac:dyDescent="0.25">
      <c r="A680" s="42" t="s">
        <v>3062</v>
      </c>
      <c r="B680" s="42" t="s">
        <v>2835</v>
      </c>
      <c r="C680" s="42" t="s">
        <v>356</v>
      </c>
      <c r="D680" s="43" t="s">
        <v>30</v>
      </c>
      <c r="E680" s="1" t="s">
        <v>357</v>
      </c>
      <c r="F680" s="1" t="s">
        <v>357</v>
      </c>
      <c r="G680" s="44">
        <f>SUM(G681:G683)</f>
        <v>1.2</v>
      </c>
    </row>
    <row r="681" spans="1:7" x14ac:dyDescent="0.25">
      <c r="A681" s="50"/>
      <c r="B681" s="50" t="s">
        <v>3057</v>
      </c>
      <c r="C681" s="51" t="s">
        <v>2960</v>
      </c>
      <c r="D681" s="51" t="s">
        <v>2838</v>
      </c>
      <c r="E681" s="51" t="s">
        <v>3058</v>
      </c>
      <c r="F681" s="51" t="s">
        <v>3059</v>
      </c>
      <c r="G681" s="52"/>
    </row>
    <row r="682" spans="1:7" x14ac:dyDescent="0.25">
      <c r="A682" s="48" t="s">
        <v>3063</v>
      </c>
      <c r="B682" s="48"/>
      <c r="C682" s="49"/>
      <c r="D682" s="49">
        <v>5</v>
      </c>
      <c r="E682" s="49">
        <v>0.4</v>
      </c>
      <c r="F682" s="49">
        <v>0.6</v>
      </c>
      <c r="G682" s="49">
        <f>PRODUCT(C682:F682)</f>
        <v>1.2</v>
      </c>
    </row>
    <row r="683" spans="1:7" x14ac:dyDescent="0.25">
      <c r="A683" s="48"/>
      <c r="B683" s="48"/>
      <c r="C683" s="49"/>
      <c r="D683" s="49">
        <v>0</v>
      </c>
      <c r="E683" s="49"/>
      <c r="F683" s="49">
        <v>0</v>
      </c>
      <c r="G683" s="49">
        <f>PRODUCT(C683:F683)</f>
        <v>0</v>
      </c>
    </row>
    <row r="685" spans="1:7" ht="45" customHeight="1" x14ac:dyDescent="0.25">
      <c r="A685" s="42" t="s">
        <v>3064</v>
      </c>
      <c r="B685" s="42" t="s">
        <v>2835</v>
      </c>
      <c r="C685" s="42" t="s">
        <v>358</v>
      </c>
      <c r="D685" s="43" t="s">
        <v>14</v>
      </c>
      <c r="E685" s="1" t="s">
        <v>359</v>
      </c>
      <c r="F685" s="1" t="s">
        <v>359</v>
      </c>
      <c r="G685" s="44">
        <f>SUM(G686:G688)</f>
        <v>10</v>
      </c>
    </row>
    <row r="686" spans="1:7" x14ac:dyDescent="0.25">
      <c r="A686" s="50"/>
      <c r="B686" s="50" t="s">
        <v>3057</v>
      </c>
      <c r="C686" s="51" t="s">
        <v>2960</v>
      </c>
      <c r="D686" s="51" t="s">
        <v>2838</v>
      </c>
      <c r="E686" s="51" t="s">
        <v>3058</v>
      </c>
      <c r="F686" s="51" t="s">
        <v>3059</v>
      </c>
      <c r="G686" s="52"/>
    </row>
    <row r="687" spans="1:7" x14ac:dyDescent="0.25">
      <c r="A687" s="48" t="s">
        <v>3065</v>
      </c>
      <c r="B687" s="48"/>
      <c r="C687" s="49">
        <v>2</v>
      </c>
      <c r="D687" s="49">
        <v>5</v>
      </c>
      <c r="E687" s="49"/>
      <c r="F687" s="49"/>
      <c r="G687" s="49">
        <f>PRODUCT(C687:F687)</f>
        <v>10</v>
      </c>
    </row>
    <row r="688" spans="1:7" x14ac:dyDescent="0.25">
      <c r="A688" s="48"/>
      <c r="B688" s="48"/>
      <c r="C688" s="49">
        <v>0</v>
      </c>
      <c r="D688" s="49">
        <v>0</v>
      </c>
      <c r="E688" s="49"/>
      <c r="F688" s="49"/>
      <c r="G688" s="49">
        <f>PRODUCT(C688:F688)</f>
        <v>0</v>
      </c>
    </row>
    <row r="690" spans="1:7" ht="45" customHeight="1" x14ac:dyDescent="0.25">
      <c r="A690" s="42" t="s">
        <v>3066</v>
      </c>
      <c r="B690" s="42" t="s">
        <v>2835</v>
      </c>
      <c r="C690" s="42" t="s">
        <v>360</v>
      </c>
      <c r="D690" s="43" t="s">
        <v>30</v>
      </c>
      <c r="E690" s="1" t="s">
        <v>361</v>
      </c>
      <c r="F690" s="1" t="s">
        <v>361</v>
      </c>
      <c r="G690" s="44">
        <f>SUM(G691:G693)</f>
        <v>0.6</v>
      </c>
    </row>
    <row r="691" spans="1:7" x14ac:dyDescent="0.25">
      <c r="A691" s="50"/>
      <c r="B691" s="50" t="s">
        <v>3057</v>
      </c>
      <c r="C691" s="51" t="s">
        <v>2960</v>
      </c>
      <c r="D691" s="51" t="s">
        <v>2838</v>
      </c>
      <c r="E691" s="51" t="s">
        <v>3058</v>
      </c>
      <c r="F691" s="51" t="s">
        <v>3059</v>
      </c>
      <c r="G691" s="52"/>
    </row>
    <row r="692" spans="1:7" x14ac:dyDescent="0.25">
      <c r="A692" s="48" t="s">
        <v>3065</v>
      </c>
      <c r="B692" s="48"/>
      <c r="C692" s="49"/>
      <c r="D692" s="49">
        <v>5</v>
      </c>
      <c r="E692" s="49">
        <v>0.4</v>
      </c>
      <c r="F692" s="49">
        <v>0.3</v>
      </c>
      <c r="G692" s="49">
        <f>PRODUCT(C692:F692)</f>
        <v>0.6</v>
      </c>
    </row>
    <row r="693" spans="1:7" x14ac:dyDescent="0.25">
      <c r="A693" s="48"/>
      <c r="B693" s="48"/>
      <c r="C693" s="49"/>
      <c r="D693" s="49">
        <v>0</v>
      </c>
      <c r="E693" s="49"/>
      <c r="F693" s="49"/>
      <c r="G693" s="49">
        <f>PRODUCT(C693:F693)</f>
        <v>0</v>
      </c>
    </row>
    <row r="695" spans="1:7" ht="45" customHeight="1" x14ac:dyDescent="0.25">
      <c r="A695" s="42" t="s">
        <v>3067</v>
      </c>
      <c r="B695" s="42" t="s">
        <v>2835</v>
      </c>
      <c r="C695" s="42" t="s">
        <v>362</v>
      </c>
      <c r="D695" s="43" t="s">
        <v>30</v>
      </c>
      <c r="E695" s="1" t="s">
        <v>363</v>
      </c>
      <c r="F695" s="1" t="s">
        <v>363</v>
      </c>
      <c r="G695" s="44">
        <f>SUM(G696:G698)</f>
        <v>0.7</v>
      </c>
    </row>
    <row r="696" spans="1:7" x14ac:dyDescent="0.25">
      <c r="A696" s="50"/>
      <c r="B696" s="50" t="s">
        <v>3057</v>
      </c>
      <c r="C696" s="51" t="s">
        <v>2960</v>
      </c>
      <c r="D696" s="51" t="s">
        <v>2838</v>
      </c>
      <c r="E696" s="51" t="s">
        <v>3058</v>
      </c>
      <c r="F696" s="51" t="s">
        <v>3059</v>
      </c>
      <c r="G696" s="52"/>
    </row>
    <row r="697" spans="1:7" x14ac:dyDescent="0.25">
      <c r="A697" s="48" t="s">
        <v>3065</v>
      </c>
      <c r="B697" s="48"/>
      <c r="C697" s="49">
        <v>1</v>
      </c>
      <c r="D697" s="49">
        <v>5</v>
      </c>
      <c r="E697" s="49">
        <v>0.4</v>
      </c>
      <c r="F697" s="49">
        <v>0.35</v>
      </c>
      <c r="G697" s="49">
        <f>PRODUCT(C697:F697)</f>
        <v>0.7</v>
      </c>
    </row>
    <row r="698" spans="1:7" x14ac:dyDescent="0.25">
      <c r="A698" s="48"/>
      <c r="B698" s="48"/>
      <c r="C698" s="49"/>
      <c r="D698" s="49">
        <v>0</v>
      </c>
      <c r="E698" s="49"/>
      <c r="F698" s="49"/>
      <c r="G698" s="49">
        <f>PRODUCT(C698:F698)</f>
        <v>0</v>
      </c>
    </row>
    <row r="700" spans="1:7" ht="45" customHeight="1" x14ac:dyDescent="0.25">
      <c r="A700" s="42" t="s">
        <v>3068</v>
      </c>
      <c r="B700" s="42" t="s">
        <v>2835</v>
      </c>
      <c r="C700" s="42" t="s">
        <v>364</v>
      </c>
      <c r="D700" s="43" t="s">
        <v>14</v>
      </c>
      <c r="E700" s="1" t="s">
        <v>365</v>
      </c>
      <c r="F700" s="1" t="s">
        <v>365</v>
      </c>
      <c r="G700" s="44">
        <f>SUM(G701:G703)</f>
        <v>5</v>
      </c>
    </row>
    <row r="701" spans="1:7" x14ac:dyDescent="0.25">
      <c r="A701" s="50"/>
      <c r="B701" s="50" t="s">
        <v>3057</v>
      </c>
      <c r="C701" s="51" t="s">
        <v>2960</v>
      </c>
      <c r="D701" s="51" t="s">
        <v>2838</v>
      </c>
      <c r="E701" s="51" t="s">
        <v>3058</v>
      </c>
      <c r="F701" s="51" t="s">
        <v>3059</v>
      </c>
      <c r="G701" s="52"/>
    </row>
    <row r="702" spans="1:7" x14ac:dyDescent="0.25">
      <c r="A702" s="48" t="s">
        <v>3069</v>
      </c>
      <c r="B702" s="48"/>
      <c r="C702" s="49">
        <v>1</v>
      </c>
      <c r="D702" s="49">
        <v>5</v>
      </c>
      <c r="E702" s="49"/>
      <c r="F702" s="49"/>
      <c r="G702" s="49">
        <f>PRODUCT(C702:F702)</f>
        <v>5</v>
      </c>
    </row>
    <row r="703" spans="1:7" x14ac:dyDescent="0.25">
      <c r="A703" s="48"/>
      <c r="B703" s="48"/>
      <c r="C703" s="49">
        <v>0</v>
      </c>
      <c r="D703" s="49">
        <v>0</v>
      </c>
      <c r="E703" s="49"/>
      <c r="F703" s="49"/>
      <c r="G703" s="49">
        <f>PRODUCT(C703:F703)</f>
        <v>0</v>
      </c>
    </row>
    <row r="705" spans="1:7" ht="45" customHeight="1" x14ac:dyDescent="0.25">
      <c r="A705" s="42" t="s">
        <v>3070</v>
      </c>
      <c r="B705" s="42" t="s">
        <v>2835</v>
      </c>
      <c r="C705" s="42" t="s">
        <v>366</v>
      </c>
      <c r="D705" s="43" t="s">
        <v>30</v>
      </c>
      <c r="E705" s="1" t="s">
        <v>367</v>
      </c>
      <c r="F705" s="1" t="s">
        <v>367</v>
      </c>
      <c r="G705" s="44">
        <f>SUM(G706:G707)</f>
        <v>0.2</v>
      </c>
    </row>
    <row r="706" spans="1:7" x14ac:dyDescent="0.25">
      <c r="A706" s="50"/>
      <c r="B706" s="50" t="s">
        <v>3057</v>
      </c>
      <c r="C706" s="51" t="s">
        <v>2960</v>
      </c>
      <c r="D706" s="51" t="s">
        <v>2838</v>
      </c>
      <c r="E706" s="51" t="s">
        <v>3058</v>
      </c>
      <c r="F706" s="51" t="s">
        <v>3059</v>
      </c>
      <c r="G706" s="52"/>
    </row>
    <row r="707" spans="1:7" x14ac:dyDescent="0.25">
      <c r="A707" s="48"/>
      <c r="B707" s="48"/>
      <c r="C707" s="49"/>
      <c r="D707" s="49">
        <v>5</v>
      </c>
      <c r="E707" s="49">
        <v>0.4</v>
      </c>
      <c r="F707" s="49">
        <v>0.1</v>
      </c>
      <c r="G707" s="49">
        <f>PRODUCT(C707:F707)</f>
        <v>0.2</v>
      </c>
    </row>
    <row r="709" spans="1:7" ht="45" customHeight="1" x14ac:dyDescent="0.25">
      <c r="A709" s="42" t="s">
        <v>3071</v>
      </c>
      <c r="B709" s="42" t="s">
        <v>2835</v>
      </c>
      <c r="C709" s="42" t="s">
        <v>368</v>
      </c>
      <c r="D709" s="43" t="s">
        <v>17</v>
      </c>
      <c r="E709" s="1" t="s">
        <v>369</v>
      </c>
      <c r="F709" s="1" t="s">
        <v>369</v>
      </c>
      <c r="G709" s="44">
        <f>SUM(G710:G711)</f>
        <v>0.1</v>
      </c>
    </row>
    <row r="710" spans="1:7" x14ac:dyDescent="0.25">
      <c r="A710" s="50"/>
      <c r="B710" s="50" t="s">
        <v>3057</v>
      </c>
      <c r="C710" s="51" t="s">
        <v>2960</v>
      </c>
      <c r="D710" s="51" t="s">
        <v>2838</v>
      </c>
      <c r="E710" s="51" t="s">
        <v>3058</v>
      </c>
      <c r="F710" s="51" t="s">
        <v>3059</v>
      </c>
      <c r="G710" s="52"/>
    </row>
    <row r="711" spans="1:7" x14ac:dyDescent="0.25">
      <c r="A711" s="48"/>
      <c r="B711" s="48"/>
      <c r="C711" s="49"/>
      <c r="D711" s="49">
        <v>5</v>
      </c>
      <c r="E711" s="49">
        <v>0.4</v>
      </c>
      <c r="F711" s="49">
        <v>0.05</v>
      </c>
      <c r="G711" s="49">
        <f>PRODUCT(C711:F711)</f>
        <v>0.1</v>
      </c>
    </row>
    <row r="713" spans="1:7" ht="45" customHeight="1" x14ac:dyDescent="0.25">
      <c r="A713" s="42" t="s">
        <v>3072</v>
      </c>
      <c r="B713" s="42" t="s">
        <v>2835</v>
      </c>
      <c r="C713" s="42" t="s">
        <v>370</v>
      </c>
      <c r="D713" s="43" t="s">
        <v>30</v>
      </c>
      <c r="E713" s="1" t="s">
        <v>371</v>
      </c>
      <c r="F713" s="1" t="s">
        <v>371</v>
      </c>
      <c r="G713" s="44">
        <f>SUM(G714:G718)</f>
        <v>1.21</v>
      </c>
    </row>
    <row r="714" spans="1:7" x14ac:dyDescent="0.25">
      <c r="A714" s="45" t="s">
        <v>3073</v>
      </c>
      <c r="B714" s="45" t="s">
        <v>2836</v>
      </c>
      <c r="C714" s="46" t="s">
        <v>3074</v>
      </c>
      <c r="D714" s="46" t="s">
        <v>3075</v>
      </c>
      <c r="E714" s="46"/>
      <c r="F714" s="46"/>
      <c r="G714" s="47"/>
    </row>
    <row r="715" spans="1:7" x14ac:dyDescent="0.25">
      <c r="A715" s="48" t="s">
        <v>3076</v>
      </c>
      <c r="B715" s="48"/>
      <c r="C715" s="49">
        <v>1.2</v>
      </c>
      <c r="D715" s="49">
        <v>1.3</v>
      </c>
      <c r="E715" s="49"/>
      <c r="F715" s="49"/>
      <c r="G715" s="49">
        <f>PRODUCT(C715:F715)</f>
        <v>1.56</v>
      </c>
    </row>
    <row r="716" spans="1:7" x14ac:dyDescent="0.25">
      <c r="A716" s="48" t="s">
        <v>3077</v>
      </c>
      <c r="B716" s="48"/>
      <c r="C716" s="49">
        <v>0.7</v>
      </c>
      <c r="D716" s="49">
        <v>-1.3</v>
      </c>
      <c r="E716" s="49"/>
      <c r="F716" s="49"/>
      <c r="G716" s="49">
        <f>PRODUCT(C716:F716)</f>
        <v>-0.90999999999999992</v>
      </c>
    </row>
    <row r="717" spans="1:7" x14ac:dyDescent="0.25">
      <c r="A717" s="45" t="s">
        <v>3078</v>
      </c>
      <c r="B717" s="45" t="s">
        <v>2836</v>
      </c>
      <c r="C717" s="46" t="s">
        <v>2838</v>
      </c>
      <c r="D717" s="46" t="s">
        <v>3079</v>
      </c>
      <c r="E717" s="46" t="s">
        <v>3059</v>
      </c>
      <c r="F717" s="46" t="s">
        <v>3075</v>
      </c>
      <c r="G717" s="47"/>
    </row>
    <row r="718" spans="1:7" x14ac:dyDescent="0.25">
      <c r="A718" s="48" t="s">
        <v>3080</v>
      </c>
      <c r="B718" s="48"/>
      <c r="C718" s="49">
        <v>5</v>
      </c>
      <c r="D718" s="49">
        <v>0.4</v>
      </c>
      <c r="E718" s="49">
        <v>0.2</v>
      </c>
      <c r="F718" s="49">
        <v>1.4</v>
      </c>
      <c r="G718" s="49">
        <f>PRODUCT(C718:F718)</f>
        <v>0.55999999999999994</v>
      </c>
    </row>
    <row r="720" spans="1:7" ht="45" customHeight="1" x14ac:dyDescent="0.25">
      <c r="A720" s="42" t="s">
        <v>3081</v>
      </c>
      <c r="B720" s="42" t="s">
        <v>2835</v>
      </c>
      <c r="C720" s="42" t="s">
        <v>372</v>
      </c>
      <c r="D720" s="43" t="s">
        <v>30</v>
      </c>
      <c r="E720" s="1" t="s">
        <v>373</v>
      </c>
      <c r="F720" s="1" t="s">
        <v>373</v>
      </c>
      <c r="G720" s="44">
        <f>SUM(G721:G722)</f>
        <v>0.65</v>
      </c>
    </row>
    <row r="721" spans="1:7" x14ac:dyDescent="0.25">
      <c r="A721" s="50"/>
      <c r="B721" s="50" t="s">
        <v>3057</v>
      </c>
      <c r="C721" s="51" t="s">
        <v>3082</v>
      </c>
      <c r="D721" s="51" t="s">
        <v>3075</v>
      </c>
      <c r="E721" s="51"/>
      <c r="F721" s="51"/>
      <c r="G721" s="52"/>
    </row>
    <row r="722" spans="1:7" x14ac:dyDescent="0.25">
      <c r="A722" s="48" t="s">
        <v>3083</v>
      </c>
      <c r="B722" s="48"/>
      <c r="C722" s="49">
        <v>0.65</v>
      </c>
      <c r="D722" s="49"/>
      <c r="E722" s="49"/>
      <c r="F722" s="49"/>
      <c r="G722" s="49">
        <f>PRODUCT(C722:F722)</f>
        <v>0.65</v>
      </c>
    </row>
    <row r="724" spans="1:7" ht="45" customHeight="1" x14ac:dyDescent="0.25">
      <c r="A724" s="42" t="s">
        <v>3084</v>
      </c>
      <c r="B724" s="42" t="s">
        <v>2835</v>
      </c>
      <c r="C724" s="42" t="s">
        <v>374</v>
      </c>
      <c r="D724" s="43" t="s">
        <v>30</v>
      </c>
      <c r="E724" s="1" t="s">
        <v>375</v>
      </c>
      <c r="F724" s="1" t="s">
        <v>375</v>
      </c>
      <c r="G724" s="44">
        <f>SUM(G725:G726)</f>
        <v>0.42</v>
      </c>
    </row>
    <row r="725" spans="1:7" x14ac:dyDescent="0.25">
      <c r="A725" s="45"/>
      <c r="B725" s="45" t="s">
        <v>2836</v>
      </c>
      <c r="C725" s="46" t="s">
        <v>2838</v>
      </c>
      <c r="D725" s="46" t="s">
        <v>3079</v>
      </c>
      <c r="E725" s="46" t="s">
        <v>3085</v>
      </c>
      <c r="F725" s="46" t="s">
        <v>3075</v>
      </c>
      <c r="G725" s="47"/>
    </row>
    <row r="726" spans="1:7" x14ac:dyDescent="0.25">
      <c r="A726" s="48" t="s">
        <v>3080</v>
      </c>
      <c r="B726" s="48"/>
      <c r="C726" s="49">
        <v>5</v>
      </c>
      <c r="D726" s="49">
        <v>0.4</v>
      </c>
      <c r="E726" s="49">
        <v>0.15</v>
      </c>
      <c r="F726" s="49">
        <v>1.4</v>
      </c>
      <c r="G726" s="49">
        <f>PRODUCT(C726:F726)</f>
        <v>0.42</v>
      </c>
    </row>
    <row r="728" spans="1:7" x14ac:dyDescent="0.25">
      <c r="B728" t="s">
        <v>2833</v>
      </c>
      <c r="C728" s="40" t="s">
        <v>5</v>
      </c>
      <c r="D728" s="41" t="s">
        <v>6</v>
      </c>
      <c r="E728" s="40" t="s">
        <v>7</v>
      </c>
    </row>
    <row r="729" spans="1:7" x14ac:dyDescent="0.25">
      <c r="B729" t="s">
        <v>2833</v>
      </c>
      <c r="C729" s="40" t="s">
        <v>8</v>
      </c>
      <c r="D729" s="41" t="s">
        <v>74</v>
      </c>
      <c r="E729" s="40" t="s">
        <v>340</v>
      </c>
    </row>
    <row r="730" spans="1:7" x14ac:dyDescent="0.25">
      <c r="B730" t="s">
        <v>2833</v>
      </c>
      <c r="C730" s="40" t="s">
        <v>10</v>
      </c>
      <c r="D730" s="41" t="s">
        <v>140</v>
      </c>
      <c r="E730" s="40" t="s">
        <v>112</v>
      </c>
    </row>
    <row r="731" spans="1:7" x14ac:dyDescent="0.25">
      <c r="B731" t="s">
        <v>2833</v>
      </c>
      <c r="C731" s="40" t="s">
        <v>111</v>
      </c>
      <c r="D731" s="41" t="s">
        <v>140</v>
      </c>
      <c r="E731" s="40" t="s">
        <v>237</v>
      </c>
    </row>
    <row r="733" spans="1:7" ht="45" customHeight="1" x14ac:dyDescent="0.25">
      <c r="A733" s="42" t="s">
        <v>3086</v>
      </c>
      <c r="B733" s="42" t="s">
        <v>2835</v>
      </c>
      <c r="C733" s="42" t="s">
        <v>377</v>
      </c>
      <c r="D733" s="43" t="s">
        <v>14</v>
      </c>
      <c r="E733" s="1" t="s">
        <v>378</v>
      </c>
      <c r="F733" s="1" t="s">
        <v>378</v>
      </c>
      <c r="G733" s="44">
        <f>SUM(G734:G734)</f>
        <v>5</v>
      </c>
    </row>
    <row r="734" spans="1:7" x14ac:dyDescent="0.25">
      <c r="A734" s="48"/>
      <c r="B734" s="48"/>
      <c r="C734" s="49">
        <v>5</v>
      </c>
      <c r="D734" s="49"/>
      <c r="E734" s="49"/>
      <c r="F734" s="49"/>
      <c r="G734" s="49">
        <f>PRODUCT(C734:F734)</f>
        <v>5</v>
      </c>
    </row>
    <row r="736" spans="1:7" ht="45" customHeight="1" x14ac:dyDescent="0.25">
      <c r="A736" s="42" t="s">
        <v>3087</v>
      </c>
      <c r="B736" s="42" t="s">
        <v>2835</v>
      </c>
      <c r="C736" s="42" t="s">
        <v>379</v>
      </c>
      <c r="D736" s="43" t="s">
        <v>90</v>
      </c>
      <c r="E736" s="1" t="s">
        <v>380</v>
      </c>
      <c r="F736" s="1" t="s">
        <v>380</v>
      </c>
      <c r="G736" s="44">
        <f>SUM(G737:G737)</f>
        <v>1</v>
      </c>
    </row>
    <row r="737" spans="1:7" x14ac:dyDescent="0.25">
      <c r="A737" s="48"/>
      <c r="B737" s="48"/>
      <c r="C737" s="49">
        <v>1</v>
      </c>
      <c r="D737" s="49"/>
      <c r="E737" s="49"/>
      <c r="F737" s="49"/>
      <c r="G737" s="49">
        <f>PRODUCT(C737:F737)</f>
        <v>1</v>
      </c>
    </row>
    <row r="739" spans="1:7" ht="45" customHeight="1" x14ac:dyDescent="0.25">
      <c r="A739" s="42" t="s">
        <v>3088</v>
      </c>
      <c r="B739" s="42" t="s">
        <v>2835</v>
      </c>
      <c r="C739" s="42" t="s">
        <v>381</v>
      </c>
      <c r="D739" s="43" t="s">
        <v>90</v>
      </c>
      <c r="E739" s="1" t="s">
        <v>382</v>
      </c>
      <c r="F739" s="1" t="s">
        <v>382</v>
      </c>
      <c r="G739" s="44">
        <f>SUM(G740:G740)</f>
        <v>1</v>
      </c>
    </row>
    <row r="740" spans="1:7" x14ac:dyDescent="0.25">
      <c r="A740" s="48"/>
      <c r="B740" s="48"/>
      <c r="C740" s="49">
        <v>1</v>
      </c>
      <c r="D740" s="49"/>
      <c r="E740" s="49"/>
      <c r="F740" s="49"/>
      <c r="G740" s="49">
        <f>PRODUCT(C740:F740)</f>
        <v>1</v>
      </c>
    </row>
    <row r="742" spans="1:7" ht="45" customHeight="1" x14ac:dyDescent="0.25">
      <c r="A742" s="42" t="s">
        <v>3089</v>
      </c>
      <c r="B742" s="42" t="s">
        <v>2835</v>
      </c>
      <c r="C742" s="42" t="s">
        <v>383</v>
      </c>
      <c r="D742" s="43" t="s">
        <v>90</v>
      </c>
      <c r="E742" s="1" t="s">
        <v>384</v>
      </c>
      <c r="F742" s="1" t="s">
        <v>384</v>
      </c>
      <c r="G742" s="44">
        <f>SUM(G743:G743)</f>
        <v>1</v>
      </c>
    </row>
    <row r="743" spans="1:7" x14ac:dyDescent="0.25">
      <c r="A743" s="48"/>
      <c r="B743" s="48"/>
      <c r="C743" s="49">
        <v>1</v>
      </c>
      <c r="D743" s="49"/>
      <c r="E743" s="49"/>
      <c r="F743" s="49"/>
      <c r="G743" s="49">
        <f>PRODUCT(C743:F743)</f>
        <v>1</v>
      </c>
    </row>
    <row r="745" spans="1:7" ht="45" customHeight="1" x14ac:dyDescent="0.25">
      <c r="A745" s="42" t="s">
        <v>3090</v>
      </c>
      <c r="B745" s="42" t="s">
        <v>2835</v>
      </c>
      <c r="C745" s="42" t="s">
        <v>385</v>
      </c>
      <c r="D745" s="43" t="s">
        <v>90</v>
      </c>
      <c r="E745" s="1" t="s">
        <v>386</v>
      </c>
      <c r="F745" s="1" t="s">
        <v>386</v>
      </c>
      <c r="G745" s="44">
        <f>SUM(G746:G746)</f>
        <v>1</v>
      </c>
    </row>
    <row r="746" spans="1:7" x14ac:dyDescent="0.25">
      <c r="A746" s="48"/>
      <c r="B746" s="48"/>
      <c r="C746" s="49">
        <v>1</v>
      </c>
      <c r="D746" s="49"/>
      <c r="E746" s="49"/>
      <c r="F746" s="49"/>
      <c r="G746" s="49">
        <f>PRODUCT(C746:F746)</f>
        <v>1</v>
      </c>
    </row>
    <row r="748" spans="1:7" ht="45" customHeight="1" x14ac:dyDescent="0.25">
      <c r="A748" s="42" t="s">
        <v>3091</v>
      </c>
      <c r="B748" s="42" t="s">
        <v>2835</v>
      </c>
      <c r="C748" s="42" t="s">
        <v>387</v>
      </c>
      <c r="D748" s="43" t="s">
        <v>90</v>
      </c>
      <c r="E748" s="1" t="s">
        <v>388</v>
      </c>
      <c r="F748" s="1" t="s">
        <v>388</v>
      </c>
      <c r="G748" s="44">
        <f>SUM(G749:G749)</f>
        <v>1</v>
      </c>
    </row>
    <row r="749" spans="1:7" x14ac:dyDescent="0.25">
      <c r="A749" s="48"/>
      <c r="B749" s="48"/>
      <c r="C749" s="49">
        <v>1</v>
      </c>
      <c r="D749" s="49"/>
      <c r="E749" s="49"/>
      <c r="F749" s="49"/>
      <c r="G749" s="49">
        <f>PRODUCT(C749:F749)</f>
        <v>1</v>
      </c>
    </row>
    <row r="751" spans="1:7" ht="45" customHeight="1" x14ac:dyDescent="0.25">
      <c r="A751" s="42" t="s">
        <v>3092</v>
      </c>
      <c r="B751" s="42" t="s">
        <v>2835</v>
      </c>
      <c r="C751" s="42" t="s">
        <v>389</v>
      </c>
      <c r="D751" s="43" t="s">
        <v>90</v>
      </c>
      <c r="E751" s="1" t="s">
        <v>390</v>
      </c>
      <c r="F751" s="1" t="s">
        <v>390</v>
      </c>
      <c r="G751" s="44">
        <f>SUM(G752:G752)</f>
        <v>2</v>
      </c>
    </row>
    <row r="752" spans="1:7" x14ac:dyDescent="0.25">
      <c r="A752" s="48"/>
      <c r="B752" s="48"/>
      <c r="C752" s="49">
        <v>2</v>
      </c>
      <c r="D752" s="49"/>
      <c r="E752" s="49"/>
      <c r="F752" s="49"/>
      <c r="G752" s="49">
        <f>PRODUCT(C752:F752)</f>
        <v>2</v>
      </c>
    </row>
    <row r="754" spans="1:7" ht="45" customHeight="1" x14ac:dyDescent="0.25">
      <c r="A754" s="42" t="s">
        <v>3093</v>
      </c>
      <c r="B754" s="42" t="s">
        <v>2835</v>
      </c>
      <c r="C754" s="42" t="s">
        <v>391</v>
      </c>
      <c r="D754" s="43" t="s">
        <v>90</v>
      </c>
      <c r="E754" s="1" t="s">
        <v>392</v>
      </c>
      <c r="F754" s="1" t="s">
        <v>392</v>
      </c>
      <c r="G754" s="44">
        <f>SUM(G755:G755)</f>
        <v>2</v>
      </c>
    </row>
    <row r="755" spans="1:7" x14ac:dyDescent="0.25">
      <c r="A755" s="48"/>
      <c r="B755" s="48"/>
      <c r="C755" s="49">
        <v>2</v>
      </c>
      <c r="D755" s="49"/>
      <c r="E755" s="49"/>
      <c r="F755" s="49"/>
      <c r="G755" s="49">
        <f>PRODUCT(C755:F755)</f>
        <v>2</v>
      </c>
    </row>
    <row r="757" spans="1:7" ht="45" customHeight="1" x14ac:dyDescent="0.25">
      <c r="A757" s="42" t="s">
        <v>3094</v>
      </c>
      <c r="B757" s="42" t="s">
        <v>2835</v>
      </c>
      <c r="C757" s="42" t="s">
        <v>393</v>
      </c>
      <c r="D757" s="43" t="s">
        <v>90</v>
      </c>
      <c r="E757" s="1" t="s">
        <v>394</v>
      </c>
      <c r="F757" s="1" t="s">
        <v>394</v>
      </c>
      <c r="G757" s="44">
        <f>SUM(G758:G758)</f>
        <v>1</v>
      </c>
    </row>
    <row r="758" spans="1:7" x14ac:dyDescent="0.25">
      <c r="A758" s="48"/>
      <c r="B758" s="48"/>
      <c r="C758" s="49">
        <v>1</v>
      </c>
      <c r="D758" s="49"/>
      <c r="E758" s="49"/>
      <c r="F758" s="49"/>
      <c r="G758" s="49">
        <f>PRODUCT(C758:F758)</f>
        <v>1</v>
      </c>
    </row>
    <row r="760" spans="1:7" x14ac:dyDescent="0.25">
      <c r="B760" t="s">
        <v>2833</v>
      </c>
      <c r="C760" s="40" t="s">
        <v>5</v>
      </c>
      <c r="D760" s="41" t="s">
        <v>6</v>
      </c>
      <c r="E760" s="40" t="s">
        <v>7</v>
      </c>
    </row>
    <row r="761" spans="1:7" x14ac:dyDescent="0.25">
      <c r="B761" t="s">
        <v>2833</v>
      </c>
      <c r="C761" s="40" t="s">
        <v>8</v>
      </c>
      <c r="D761" s="41" t="s">
        <v>74</v>
      </c>
      <c r="E761" s="40" t="s">
        <v>340</v>
      </c>
    </row>
    <row r="762" spans="1:7" x14ac:dyDescent="0.25">
      <c r="B762" t="s">
        <v>2833</v>
      </c>
      <c r="C762" s="40" t="s">
        <v>10</v>
      </c>
      <c r="D762" s="41" t="s">
        <v>35</v>
      </c>
      <c r="E762" s="40" t="s">
        <v>155</v>
      </c>
    </row>
    <row r="763" spans="1:7" x14ac:dyDescent="0.25">
      <c r="B763" t="s">
        <v>2833</v>
      </c>
      <c r="C763" s="40" t="s">
        <v>111</v>
      </c>
      <c r="D763" s="41" t="s">
        <v>6</v>
      </c>
      <c r="E763" s="40" t="s">
        <v>229</v>
      </c>
    </row>
    <row r="765" spans="1:7" ht="45" customHeight="1" x14ac:dyDescent="0.25">
      <c r="A765" s="42" t="s">
        <v>3095</v>
      </c>
      <c r="B765" s="42" t="s">
        <v>2835</v>
      </c>
      <c r="C765" s="42" t="s">
        <v>352</v>
      </c>
      <c r="D765" s="43" t="s">
        <v>30</v>
      </c>
      <c r="E765" s="1" t="s">
        <v>353</v>
      </c>
      <c r="F765" s="1" t="s">
        <v>353</v>
      </c>
      <c r="G765" s="44">
        <f>SUM(G766:G766)</f>
        <v>2</v>
      </c>
    </row>
    <row r="766" spans="1:7" x14ac:dyDescent="0.25">
      <c r="A766" s="48"/>
      <c r="B766" s="48"/>
      <c r="C766" s="49">
        <v>2</v>
      </c>
      <c r="D766" s="49"/>
      <c r="E766" s="49"/>
      <c r="F766" s="49"/>
      <c r="G766" s="49">
        <f>PRODUCT(C766:F766)</f>
        <v>2</v>
      </c>
    </row>
    <row r="768" spans="1:7" ht="45" customHeight="1" x14ac:dyDescent="0.25">
      <c r="A768" s="42" t="s">
        <v>3096</v>
      </c>
      <c r="B768" s="42" t="s">
        <v>2835</v>
      </c>
      <c r="C768" s="42" t="s">
        <v>13</v>
      </c>
      <c r="D768" s="43" t="s">
        <v>14</v>
      </c>
      <c r="E768" s="1" t="s">
        <v>15</v>
      </c>
      <c r="F768" s="1" t="s">
        <v>15</v>
      </c>
      <c r="G768" s="44">
        <f>SUM(G769:G770)</f>
        <v>10</v>
      </c>
    </row>
    <row r="769" spans="1:7" x14ac:dyDescent="0.25">
      <c r="A769" s="45"/>
      <c r="B769" s="45" t="s">
        <v>2836</v>
      </c>
      <c r="C769" s="46" t="s">
        <v>2837</v>
      </c>
      <c r="D769" s="46" t="s">
        <v>2838</v>
      </c>
      <c r="E769" s="46"/>
      <c r="F769" s="46"/>
      <c r="G769" s="47"/>
    </row>
    <row r="770" spans="1:7" x14ac:dyDescent="0.25">
      <c r="A770" s="48"/>
      <c r="B770" s="48"/>
      <c r="C770" s="49">
        <v>2</v>
      </c>
      <c r="D770" s="49">
        <v>5</v>
      </c>
      <c r="E770" s="49"/>
      <c r="F770" s="49"/>
      <c r="G770" s="49">
        <f>PRODUCT(C770:F770)</f>
        <v>10</v>
      </c>
    </row>
    <row r="772" spans="1:7" ht="45" customHeight="1" x14ac:dyDescent="0.25">
      <c r="A772" s="42" t="s">
        <v>3097</v>
      </c>
      <c r="B772" s="42" t="s">
        <v>2835</v>
      </c>
      <c r="C772" s="42" t="s">
        <v>354</v>
      </c>
      <c r="D772" s="43" t="s">
        <v>17</v>
      </c>
      <c r="E772" s="1" t="s">
        <v>355</v>
      </c>
      <c r="F772" s="1" t="s">
        <v>355</v>
      </c>
      <c r="G772" s="44">
        <f>SUM(G773:G774)</f>
        <v>2</v>
      </c>
    </row>
    <row r="773" spans="1:7" x14ac:dyDescent="0.25">
      <c r="A773" s="50"/>
      <c r="B773" s="50" t="s">
        <v>3057</v>
      </c>
      <c r="C773" s="51" t="s">
        <v>2960</v>
      </c>
      <c r="D773" s="51" t="s">
        <v>2838</v>
      </c>
      <c r="E773" s="51" t="s">
        <v>3058</v>
      </c>
      <c r="F773" s="51" t="s">
        <v>3059</v>
      </c>
      <c r="G773" s="52"/>
    </row>
    <row r="774" spans="1:7" x14ac:dyDescent="0.25">
      <c r="A774" s="48"/>
      <c r="B774" s="48"/>
      <c r="C774" s="49"/>
      <c r="D774" s="49">
        <v>5</v>
      </c>
      <c r="E774" s="49">
        <v>0.4</v>
      </c>
      <c r="F774" s="49"/>
      <c r="G774" s="49">
        <f>PRODUCT(C774:F774)</f>
        <v>2</v>
      </c>
    </row>
    <row r="776" spans="1:7" ht="45" customHeight="1" x14ac:dyDescent="0.25">
      <c r="A776" s="42" t="s">
        <v>3098</v>
      </c>
      <c r="B776" s="42" t="s">
        <v>2835</v>
      </c>
      <c r="C776" s="42" t="s">
        <v>356</v>
      </c>
      <c r="D776" s="43" t="s">
        <v>30</v>
      </c>
      <c r="E776" s="1" t="s">
        <v>357</v>
      </c>
      <c r="F776" s="1" t="s">
        <v>357</v>
      </c>
      <c r="G776" s="44">
        <f>SUM(G777:G778)</f>
        <v>1.4</v>
      </c>
    </row>
    <row r="777" spans="1:7" x14ac:dyDescent="0.25">
      <c r="A777" s="50"/>
      <c r="B777" s="50" t="s">
        <v>3057</v>
      </c>
      <c r="C777" s="51" t="s">
        <v>2960</v>
      </c>
      <c r="D777" s="51" t="s">
        <v>2838</v>
      </c>
      <c r="E777" s="51" t="s">
        <v>3058</v>
      </c>
      <c r="F777" s="51" t="s">
        <v>3059</v>
      </c>
      <c r="G777" s="52"/>
    </row>
    <row r="778" spans="1:7" x14ac:dyDescent="0.25">
      <c r="A778" s="48" t="s">
        <v>3099</v>
      </c>
      <c r="B778" s="48"/>
      <c r="C778" s="49"/>
      <c r="D778" s="49">
        <v>5</v>
      </c>
      <c r="E778" s="49">
        <v>0.4</v>
      </c>
      <c r="F778" s="49">
        <v>0.7</v>
      </c>
      <c r="G778" s="49">
        <f>PRODUCT(C778:F778)</f>
        <v>1.4</v>
      </c>
    </row>
    <row r="780" spans="1:7" ht="45" customHeight="1" x14ac:dyDescent="0.25">
      <c r="A780" s="42" t="s">
        <v>3100</v>
      </c>
      <c r="B780" s="42" t="s">
        <v>2835</v>
      </c>
      <c r="C780" s="42" t="s">
        <v>396</v>
      </c>
      <c r="D780" s="43" t="s">
        <v>30</v>
      </c>
      <c r="E780" s="1" t="s">
        <v>397</v>
      </c>
      <c r="F780" s="1" t="s">
        <v>397</v>
      </c>
      <c r="G780" s="44">
        <f>SUM(G781:G782)</f>
        <v>3.4499999999999997</v>
      </c>
    </row>
    <row r="781" spans="1:7" x14ac:dyDescent="0.25">
      <c r="A781" s="50"/>
      <c r="B781" s="50" t="s">
        <v>3057</v>
      </c>
      <c r="C781" s="51" t="s">
        <v>2960</v>
      </c>
      <c r="D781" s="51" t="s">
        <v>2838</v>
      </c>
      <c r="E781" s="51" t="s">
        <v>3058</v>
      </c>
      <c r="F781" s="51" t="s">
        <v>3059</v>
      </c>
      <c r="G781" s="52"/>
    </row>
    <row r="782" spans="1:7" x14ac:dyDescent="0.25">
      <c r="A782" s="48" t="s">
        <v>3101</v>
      </c>
      <c r="B782" s="48"/>
      <c r="C782" s="49"/>
      <c r="D782" s="49">
        <v>23</v>
      </c>
      <c r="E782" s="49">
        <v>0.3</v>
      </c>
      <c r="F782" s="49">
        <v>0.5</v>
      </c>
      <c r="G782" s="49">
        <f>PRODUCT(C782:F782)</f>
        <v>3.4499999999999997</v>
      </c>
    </row>
    <row r="784" spans="1:7" ht="45" customHeight="1" x14ac:dyDescent="0.25">
      <c r="A784" s="42" t="s">
        <v>3102</v>
      </c>
      <c r="B784" s="42" t="s">
        <v>2835</v>
      </c>
      <c r="C784" s="42" t="s">
        <v>368</v>
      </c>
      <c r="D784" s="43" t="s">
        <v>17</v>
      </c>
      <c r="E784" s="1" t="s">
        <v>369</v>
      </c>
      <c r="F784" s="1" t="s">
        <v>369</v>
      </c>
      <c r="G784" s="44">
        <f>SUM(G785:G786)</f>
        <v>2</v>
      </c>
    </row>
    <row r="785" spans="1:7" x14ac:dyDescent="0.25">
      <c r="A785" s="50"/>
      <c r="B785" s="50" t="s">
        <v>3057</v>
      </c>
      <c r="C785" s="51" t="s">
        <v>2960</v>
      </c>
      <c r="D785" s="51" t="s">
        <v>2838</v>
      </c>
      <c r="E785" s="51" t="s">
        <v>3058</v>
      </c>
      <c r="F785" s="51" t="s">
        <v>3059</v>
      </c>
      <c r="G785" s="52"/>
    </row>
    <row r="786" spans="1:7" x14ac:dyDescent="0.25">
      <c r="A786" s="48"/>
      <c r="B786" s="48"/>
      <c r="C786" s="49"/>
      <c r="D786" s="49">
        <v>5</v>
      </c>
      <c r="E786" s="49">
        <v>0.4</v>
      </c>
      <c r="F786" s="49"/>
      <c r="G786" s="49">
        <f>PRODUCT(C786:F786)</f>
        <v>2</v>
      </c>
    </row>
    <row r="788" spans="1:7" ht="45" customHeight="1" x14ac:dyDescent="0.25">
      <c r="A788" s="42" t="s">
        <v>3103</v>
      </c>
      <c r="B788" s="42" t="s">
        <v>2835</v>
      </c>
      <c r="C788" s="42" t="s">
        <v>364</v>
      </c>
      <c r="D788" s="43" t="s">
        <v>14</v>
      </c>
      <c r="E788" s="1" t="s">
        <v>365</v>
      </c>
      <c r="F788" s="1" t="s">
        <v>365</v>
      </c>
      <c r="G788" s="44">
        <f>SUM(G789:G790)</f>
        <v>28</v>
      </c>
    </row>
    <row r="789" spans="1:7" x14ac:dyDescent="0.25">
      <c r="A789" s="48" t="s">
        <v>3099</v>
      </c>
      <c r="B789" s="48"/>
      <c r="C789" s="49">
        <v>5</v>
      </c>
      <c r="D789" s="49"/>
      <c r="E789" s="49"/>
      <c r="F789" s="49"/>
      <c r="G789" s="49">
        <f>PRODUCT(C789:F789)</f>
        <v>5</v>
      </c>
    </row>
    <row r="790" spans="1:7" x14ac:dyDescent="0.25">
      <c r="A790" s="48" t="s">
        <v>3104</v>
      </c>
      <c r="B790" s="48"/>
      <c r="C790" s="49">
        <v>23</v>
      </c>
      <c r="D790" s="49"/>
      <c r="E790" s="49"/>
      <c r="F790" s="49"/>
      <c r="G790" s="49">
        <f>PRODUCT(C790:F790)</f>
        <v>23</v>
      </c>
    </row>
    <row r="792" spans="1:7" ht="45" customHeight="1" x14ac:dyDescent="0.25">
      <c r="A792" s="42" t="s">
        <v>3105</v>
      </c>
      <c r="B792" s="42" t="s">
        <v>2835</v>
      </c>
      <c r="C792" s="42" t="s">
        <v>398</v>
      </c>
      <c r="D792" s="43" t="s">
        <v>30</v>
      </c>
      <c r="E792" s="1" t="s">
        <v>399</v>
      </c>
      <c r="F792" s="1" t="s">
        <v>399</v>
      </c>
      <c r="G792" s="44">
        <f>SUM(G793:G795)</f>
        <v>4.8499999999999996</v>
      </c>
    </row>
    <row r="793" spans="1:7" x14ac:dyDescent="0.25">
      <c r="A793" s="50"/>
      <c r="B793" s="50" t="s">
        <v>3057</v>
      </c>
      <c r="C793" s="51" t="s">
        <v>2960</v>
      </c>
      <c r="D793" s="51" t="s">
        <v>2838</v>
      </c>
      <c r="E793" s="51" t="s">
        <v>3058</v>
      </c>
      <c r="F793" s="51" t="s">
        <v>3059</v>
      </c>
      <c r="G793" s="52"/>
    </row>
    <row r="794" spans="1:7" x14ac:dyDescent="0.25">
      <c r="A794" s="48" t="s">
        <v>3106</v>
      </c>
      <c r="B794" s="48"/>
      <c r="C794" s="49"/>
      <c r="D794" s="49">
        <v>5</v>
      </c>
      <c r="E794" s="49">
        <v>0.4</v>
      </c>
      <c r="F794" s="49">
        <v>0.7</v>
      </c>
      <c r="G794" s="49">
        <f>PRODUCT(C794:F794)</f>
        <v>1.4</v>
      </c>
    </row>
    <row r="795" spans="1:7" x14ac:dyDescent="0.25">
      <c r="A795" s="48" t="s">
        <v>3107</v>
      </c>
      <c r="B795" s="48"/>
      <c r="C795" s="49"/>
      <c r="D795" s="49">
        <v>23</v>
      </c>
      <c r="E795" s="49">
        <v>0.3</v>
      </c>
      <c r="F795" s="49">
        <v>0.5</v>
      </c>
      <c r="G795" s="49">
        <f>PRODUCT(C795:F795)</f>
        <v>3.4499999999999997</v>
      </c>
    </row>
    <row r="797" spans="1:7" ht="45" customHeight="1" x14ac:dyDescent="0.25">
      <c r="A797" s="42" t="s">
        <v>3108</v>
      </c>
      <c r="B797" s="42" t="s">
        <v>2835</v>
      </c>
      <c r="C797" s="42" t="s">
        <v>366</v>
      </c>
      <c r="D797" s="43" t="s">
        <v>30</v>
      </c>
      <c r="E797" s="1" t="s">
        <v>367</v>
      </c>
      <c r="F797" s="1" t="s">
        <v>367</v>
      </c>
      <c r="G797" s="44">
        <f>SUM(G798:G799)</f>
        <v>0.2</v>
      </c>
    </row>
    <row r="798" spans="1:7" x14ac:dyDescent="0.25">
      <c r="A798" s="50"/>
      <c r="B798" s="50" t="s">
        <v>3057</v>
      </c>
      <c r="C798" s="51" t="s">
        <v>2960</v>
      </c>
      <c r="D798" s="51" t="s">
        <v>2838</v>
      </c>
      <c r="E798" s="51" t="s">
        <v>3058</v>
      </c>
      <c r="F798" s="51" t="s">
        <v>3059</v>
      </c>
      <c r="G798" s="52"/>
    </row>
    <row r="799" spans="1:7" x14ac:dyDescent="0.25">
      <c r="A799" s="48"/>
      <c r="B799" s="48"/>
      <c r="C799" s="49"/>
      <c r="D799" s="49">
        <v>5</v>
      </c>
      <c r="E799" s="49">
        <v>0.4</v>
      </c>
      <c r="F799" s="49">
        <v>0.1</v>
      </c>
      <c r="G799" s="49">
        <f>PRODUCT(C799:F799)</f>
        <v>0.2</v>
      </c>
    </row>
    <row r="801" spans="1:7" ht="45" customHeight="1" x14ac:dyDescent="0.25">
      <c r="A801" s="42" t="s">
        <v>3109</v>
      </c>
      <c r="B801" s="42" t="s">
        <v>2835</v>
      </c>
      <c r="C801" s="42" t="s">
        <v>370</v>
      </c>
      <c r="D801" s="43" t="s">
        <v>30</v>
      </c>
      <c r="E801" s="1" t="s">
        <v>371</v>
      </c>
      <c r="F801" s="1" t="s">
        <v>371</v>
      </c>
      <c r="G801" s="44">
        <f>SUM(G802:G803)</f>
        <v>0.27999999999999997</v>
      </c>
    </row>
    <row r="802" spans="1:7" x14ac:dyDescent="0.25">
      <c r="A802" s="45" t="s">
        <v>3078</v>
      </c>
      <c r="B802" s="45" t="s">
        <v>2836</v>
      </c>
      <c r="C802" s="46" t="s">
        <v>2838</v>
      </c>
      <c r="D802" s="46" t="s">
        <v>3079</v>
      </c>
      <c r="E802" s="46" t="s">
        <v>3059</v>
      </c>
      <c r="F802" s="46" t="s">
        <v>3075</v>
      </c>
      <c r="G802" s="47"/>
    </row>
    <row r="803" spans="1:7" x14ac:dyDescent="0.25">
      <c r="A803" s="48" t="s">
        <v>3080</v>
      </c>
      <c r="B803" s="48"/>
      <c r="C803" s="49">
        <v>5</v>
      </c>
      <c r="D803" s="49">
        <v>0.4</v>
      </c>
      <c r="E803" s="49">
        <v>0.1</v>
      </c>
      <c r="F803" s="49">
        <v>1.4</v>
      </c>
      <c r="G803" s="49">
        <f>PRODUCT(C803:F803)</f>
        <v>0.27999999999999997</v>
      </c>
    </row>
    <row r="805" spans="1:7" ht="45" customHeight="1" x14ac:dyDescent="0.25">
      <c r="A805" s="42" t="s">
        <v>3110</v>
      </c>
      <c r="B805" s="42" t="s">
        <v>2835</v>
      </c>
      <c r="C805" s="42" t="s">
        <v>374</v>
      </c>
      <c r="D805" s="43" t="s">
        <v>30</v>
      </c>
      <c r="E805" s="1" t="s">
        <v>375</v>
      </c>
      <c r="F805" s="1" t="s">
        <v>375</v>
      </c>
      <c r="G805" s="44">
        <f>SUM(G806:G807)</f>
        <v>0.27999999999999997</v>
      </c>
    </row>
    <row r="806" spans="1:7" x14ac:dyDescent="0.25">
      <c r="A806" s="45"/>
      <c r="B806" s="45" t="s">
        <v>2836</v>
      </c>
      <c r="C806" s="46" t="s">
        <v>2838</v>
      </c>
      <c r="D806" s="46" t="s">
        <v>3079</v>
      </c>
      <c r="E806" s="46" t="s">
        <v>3085</v>
      </c>
      <c r="F806" s="46" t="s">
        <v>3075</v>
      </c>
      <c r="G806" s="47"/>
    </row>
    <row r="807" spans="1:7" x14ac:dyDescent="0.25">
      <c r="A807" s="48" t="s">
        <v>3080</v>
      </c>
      <c r="B807" s="48"/>
      <c r="C807" s="49">
        <v>5</v>
      </c>
      <c r="D807" s="49">
        <v>0.4</v>
      </c>
      <c r="E807" s="49">
        <v>0.1</v>
      </c>
      <c r="F807" s="49">
        <v>1.4</v>
      </c>
      <c r="G807" s="49">
        <f>PRODUCT(C807:F807)</f>
        <v>0.27999999999999997</v>
      </c>
    </row>
    <row r="809" spans="1:7" ht="45" customHeight="1" x14ac:dyDescent="0.25">
      <c r="A809" s="42" t="s">
        <v>3111</v>
      </c>
      <c r="B809" s="42" t="s">
        <v>2835</v>
      </c>
      <c r="C809" s="42" t="s">
        <v>400</v>
      </c>
      <c r="D809" s="43" t="s">
        <v>90</v>
      </c>
      <c r="E809" s="1" t="s">
        <v>401</v>
      </c>
      <c r="F809" s="1" t="s">
        <v>401</v>
      </c>
      <c r="G809" s="44">
        <f>SUM(G810:G810)</f>
        <v>8</v>
      </c>
    </row>
    <row r="810" spans="1:7" x14ac:dyDescent="0.25">
      <c r="A810" s="48"/>
      <c r="B810" s="48"/>
      <c r="C810" s="49">
        <v>8</v>
      </c>
      <c r="D810" s="49"/>
      <c r="E810" s="49"/>
      <c r="F810" s="49"/>
      <c r="G810" s="49">
        <f>PRODUCT(C810:F810)</f>
        <v>8</v>
      </c>
    </row>
    <row r="812" spans="1:7" ht="45" customHeight="1" x14ac:dyDescent="0.25">
      <c r="A812" s="42" t="s">
        <v>3112</v>
      </c>
      <c r="B812" s="42" t="s">
        <v>2835</v>
      </c>
      <c r="C812" s="42" t="s">
        <v>402</v>
      </c>
      <c r="D812" s="43" t="s">
        <v>90</v>
      </c>
      <c r="E812" s="1" t="s">
        <v>403</v>
      </c>
      <c r="F812" s="1" t="s">
        <v>403</v>
      </c>
      <c r="G812" s="44">
        <f>SUM(G813:G813)</f>
        <v>2</v>
      </c>
    </row>
    <row r="813" spans="1:7" x14ac:dyDescent="0.25">
      <c r="A813" s="48"/>
      <c r="B813" s="48"/>
      <c r="C813" s="49">
        <v>2</v>
      </c>
      <c r="D813" s="49"/>
      <c r="E813" s="49"/>
      <c r="F813" s="49"/>
      <c r="G813" s="49">
        <f>PRODUCT(C813:F813)</f>
        <v>2</v>
      </c>
    </row>
    <row r="815" spans="1:7" ht="45" customHeight="1" x14ac:dyDescent="0.25">
      <c r="A815" s="42" t="s">
        <v>3113</v>
      </c>
      <c r="B815" s="42" t="s">
        <v>2835</v>
      </c>
      <c r="C815" s="42" t="s">
        <v>70</v>
      </c>
      <c r="D815" s="43" t="s">
        <v>30</v>
      </c>
      <c r="E815" s="1" t="s">
        <v>71</v>
      </c>
      <c r="F815" s="1" t="s">
        <v>71</v>
      </c>
      <c r="G815" s="44">
        <f>SUM(G816:G816)</f>
        <v>0.89999999999999991</v>
      </c>
    </row>
    <row r="816" spans="1:7" x14ac:dyDescent="0.25">
      <c r="A816" s="48" t="s">
        <v>3114</v>
      </c>
      <c r="B816" s="48"/>
      <c r="C816" s="49">
        <v>2</v>
      </c>
      <c r="D816" s="49">
        <v>2</v>
      </c>
      <c r="E816" s="49">
        <v>1.5</v>
      </c>
      <c r="F816" s="49">
        <v>0.15</v>
      </c>
      <c r="G816" s="49">
        <f>PRODUCT(C816:F816)</f>
        <v>0.89999999999999991</v>
      </c>
    </row>
    <row r="818" spans="1:7" ht="45" customHeight="1" x14ac:dyDescent="0.25">
      <c r="A818" s="42" t="s">
        <v>3115</v>
      </c>
      <c r="B818" s="42" t="s">
        <v>2835</v>
      </c>
      <c r="C818" s="42" t="s">
        <v>72</v>
      </c>
      <c r="D818" s="43" t="s">
        <v>17</v>
      </c>
      <c r="E818" s="1" t="s">
        <v>73</v>
      </c>
      <c r="F818" s="1" t="s">
        <v>73</v>
      </c>
      <c r="G818" s="44">
        <f>SUM(G819:G819)</f>
        <v>6</v>
      </c>
    </row>
    <row r="819" spans="1:7" x14ac:dyDescent="0.25">
      <c r="A819" s="48" t="s">
        <v>3114</v>
      </c>
      <c r="B819" s="48"/>
      <c r="C819" s="49">
        <v>2</v>
      </c>
      <c r="D819" s="49">
        <v>2</v>
      </c>
      <c r="E819" s="49">
        <v>1.5</v>
      </c>
      <c r="F819" s="49"/>
      <c r="G819" s="49">
        <f>PRODUCT(C819:F819)</f>
        <v>6</v>
      </c>
    </row>
    <row r="821" spans="1:7" x14ac:dyDescent="0.25">
      <c r="B821" t="s">
        <v>2833</v>
      </c>
      <c r="C821" s="40" t="s">
        <v>5</v>
      </c>
      <c r="D821" s="41" t="s">
        <v>6</v>
      </c>
      <c r="E821" s="40" t="s">
        <v>7</v>
      </c>
    </row>
    <row r="822" spans="1:7" x14ac:dyDescent="0.25">
      <c r="B822" t="s">
        <v>2833</v>
      </c>
      <c r="C822" s="40" t="s">
        <v>8</v>
      </c>
      <c r="D822" s="41" t="s">
        <v>74</v>
      </c>
      <c r="E822" s="40" t="s">
        <v>340</v>
      </c>
    </row>
    <row r="823" spans="1:7" x14ac:dyDescent="0.25">
      <c r="B823" t="s">
        <v>2833</v>
      </c>
      <c r="C823" s="40" t="s">
        <v>10</v>
      </c>
      <c r="D823" s="41" t="s">
        <v>35</v>
      </c>
      <c r="E823" s="40" t="s">
        <v>155</v>
      </c>
    </row>
    <row r="824" spans="1:7" x14ac:dyDescent="0.25">
      <c r="B824" t="s">
        <v>2833</v>
      </c>
      <c r="C824" s="40" t="s">
        <v>111</v>
      </c>
      <c r="D824" s="41" t="s">
        <v>140</v>
      </c>
      <c r="E824" s="40" t="s">
        <v>237</v>
      </c>
    </row>
    <row r="826" spans="1:7" ht="45" customHeight="1" x14ac:dyDescent="0.25">
      <c r="A826" s="42" t="s">
        <v>3116</v>
      </c>
      <c r="B826" s="42" t="s">
        <v>2835</v>
      </c>
      <c r="C826" s="42" t="s">
        <v>405</v>
      </c>
      <c r="D826" s="43" t="s">
        <v>14</v>
      </c>
      <c r="E826" s="1" t="s">
        <v>406</v>
      </c>
      <c r="F826" s="1" t="s">
        <v>406</v>
      </c>
      <c r="G826" s="44">
        <f>SUM(G827:G827)</f>
        <v>5</v>
      </c>
    </row>
    <row r="827" spans="1:7" x14ac:dyDescent="0.25">
      <c r="A827" s="48"/>
      <c r="B827" s="48"/>
      <c r="C827" s="49">
        <v>5</v>
      </c>
      <c r="D827" s="49"/>
      <c r="E827" s="49"/>
      <c r="F827" s="49"/>
      <c r="G827" s="49">
        <f>PRODUCT(C827:F827)</f>
        <v>5</v>
      </c>
    </row>
    <row r="829" spans="1:7" ht="45" customHeight="1" x14ac:dyDescent="0.25">
      <c r="A829" s="42" t="s">
        <v>3117</v>
      </c>
      <c r="B829" s="42" t="s">
        <v>2835</v>
      </c>
      <c r="C829" s="42" t="s">
        <v>407</v>
      </c>
      <c r="D829" s="43" t="s">
        <v>90</v>
      </c>
      <c r="E829" s="1" t="s">
        <v>408</v>
      </c>
      <c r="F829" s="1" t="s">
        <v>408</v>
      </c>
      <c r="G829" s="44">
        <f>SUM(G830:G830)</f>
        <v>1</v>
      </c>
    </row>
    <row r="830" spans="1:7" x14ac:dyDescent="0.25">
      <c r="A830" s="48"/>
      <c r="B830" s="48"/>
      <c r="C830" s="49">
        <v>1</v>
      </c>
      <c r="D830" s="49"/>
      <c r="E830" s="49"/>
      <c r="F830" s="49"/>
      <c r="G830" s="49">
        <f>PRODUCT(C830:F830)</f>
        <v>1</v>
      </c>
    </row>
    <row r="832" spans="1:7" ht="45" customHeight="1" x14ac:dyDescent="0.25">
      <c r="A832" s="42" t="s">
        <v>3118</v>
      </c>
      <c r="B832" s="42" t="s">
        <v>2835</v>
      </c>
      <c r="C832" s="42" t="s">
        <v>409</v>
      </c>
      <c r="D832" s="43" t="s">
        <v>90</v>
      </c>
      <c r="E832" s="1" t="s">
        <v>410</v>
      </c>
      <c r="F832" s="1" t="s">
        <v>410</v>
      </c>
      <c r="G832" s="44">
        <f>SUM(G833:G833)</f>
        <v>1</v>
      </c>
    </row>
    <row r="833" spans="1:7" x14ac:dyDescent="0.25">
      <c r="A833" s="48"/>
      <c r="B833" s="48"/>
      <c r="C833" s="49">
        <v>1</v>
      </c>
      <c r="D833" s="49"/>
      <c r="E833" s="49"/>
      <c r="F833" s="49"/>
      <c r="G833" s="49">
        <f>PRODUCT(C833:F833)</f>
        <v>1</v>
      </c>
    </row>
    <row r="835" spans="1:7" ht="45" customHeight="1" x14ac:dyDescent="0.25">
      <c r="A835" s="42" t="s">
        <v>3119</v>
      </c>
      <c r="B835" s="42" t="s">
        <v>2835</v>
      </c>
      <c r="C835" s="42" t="s">
        <v>411</v>
      </c>
      <c r="D835" s="43" t="s">
        <v>90</v>
      </c>
      <c r="E835" s="1" t="s">
        <v>412</v>
      </c>
      <c r="F835" s="1" t="s">
        <v>412</v>
      </c>
      <c r="G835" s="44">
        <f>SUM(G836:G836)</f>
        <v>11</v>
      </c>
    </row>
    <row r="836" spans="1:7" x14ac:dyDescent="0.25">
      <c r="A836" s="48"/>
      <c r="B836" s="48"/>
      <c r="C836" s="49">
        <v>11</v>
      </c>
      <c r="D836" s="49"/>
      <c r="E836" s="49"/>
      <c r="F836" s="49"/>
      <c r="G836" s="49">
        <f>PRODUCT(C836:F836)</f>
        <v>11</v>
      </c>
    </row>
    <row r="838" spans="1:7" ht="45" customHeight="1" x14ac:dyDescent="0.25">
      <c r="A838" s="42" t="s">
        <v>3120</v>
      </c>
      <c r="B838" s="42" t="s">
        <v>2835</v>
      </c>
      <c r="C838" s="42" t="s">
        <v>413</v>
      </c>
      <c r="D838" s="43" t="s">
        <v>90</v>
      </c>
      <c r="E838" s="1" t="s">
        <v>414</v>
      </c>
      <c r="F838" s="1" t="s">
        <v>414</v>
      </c>
      <c r="G838" s="44">
        <f>SUM(G839:G839)</f>
        <v>9</v>
      </c>
    </row>
    <row r="839" spans="1:7" x14ac:dyDescent="0.25">
      <c r="A839" s="48"/>
      <c r="B839" s="48"/>
      <c r="C839" s="49">
        <v>9</v>
      </c>
      <c r="D839" s="49"/>
      <c r="E839" s="49"/>
      <c r="F839" s="49"/>
      <c r="G839" s="49">
        <f>PRODUCT(C839:F839)</f>
        <v>9</v>
      </c>
    </row>
    <row r="841" spans="1:7" ht="45" customHeight="1" x14ac:dyDescent="0.25">
      <c r="A841" s="42" t="s">
        <v>3121</v>
      </c>
      <c r="B841" s="42" t="s">
        <v>2835</v>
      </c>
      <c r="C841" s="42" t="s">
        <v>415</v>
      </c>
      <c r="D841" s="43" t="s">
        <v>90</v>
      </c>
      <c r="E841" s="1" t="s">
        <v>416</v>
      </c>
      <c r="F841" s="1" t="s">
        <v>416</v>
      </c>
      <c r="G841" s="44">
        <f>SUM(G842:G842)</f>
        <v>11</v>
      </c>
    </row>
    <row r="842" spans="1:7" x14ac:dyDescent="0.25">
      <c r="A842" s="48"/>
      <c r="B842" s="48"/>
      <c r="C842" s="49">
        <v>11</v>
      </c>
      <c r="D842" s="49"/>
      <c r="E842" s="49"/>
      <c r="F842" s="49"/>
      <c r="G842" s="49">
        <f>PRODUCT(C842:F842)</f>
        <v>11</v>
      </c>
    </row>
    <row r="844" spans="1:7" ht="45" customHeight="1" x14ac:dyDescent="0.25">
      <c r="A844" s="42" t="s">
        <v>3122</v>
      </c>
      <c r="B844" s="42" t="s">
        <v>2835</v>
      </c>
      <c r="C844" s="42" t="s">
        <v>417</v>
      </c>
      <c r="D844" s="43" t="s">
        <v>101</v>
      </c>
      <c r="E844" s="1" t="s">
        <v>3123</v>
      </c>
      <c r="F844" s="1" t="s">
        <v>3123</v>
      </c>
      <c r="G844" s="44">
        <f>SUM(G845:G845)</f>
        <v>2</v>
      </c>
    </row>
    <row r="845" spans="1:7" x14ac:dyDescent="0.25">
      <c r="A845" s="48"/>
      <c r="B845" s="48"/>
      <c r="C845" s="49">
        <v>2</v>
      </c>
      <c r="D845" s="49"/>
      <c r="E845" s="49"/>
      <c r="F845" s="49"/>
      <c r="G845" s="49">
        <f>PRODUCT(C845:F845)</f>
        <v>2</v>
      </c>
    </row>
    <row r="847" spans="1:7" x14ac:dyDescent="0.25">
      <c r="B847" t="s">
        <v>2833</v>
      </c>
      <c r="C847" s="40" t="s">
        <v>5</v>
      </c>
      <c r="D847" s="41" t="s">
        <v>6</v>
      </c>
      <c r="E847" s="40" t="s">
        <v>7</v>
      </c>
    </row>
    <row r="848" spans="1:7" x14ac:dyDescent="0.25">
      <c r="B848" t="s">
        <v>2833</v>
      </c>
      <c r="C848" s="40" t="s">
        <v>8</v>
      </c>
      <c r="D848" s="41" t="s">
        <v>74</v>
      </c>
      <c r="E848" s="40" t="s">
        <v>340</v>
      </c>
    </row>
    <row r="849" spans="1:7" x14ac:dyDescent="0.25">
      <c r="B849" t="s">
        <v>2833</v>
      </c>
      <c r="C849" s="40" t="s">
        <v>10</v>
      </c>
      <c r="D849" s="41" t="s">
        <v>49</v>
      </c>
      <c r="E849" s="40" t="s">
        <v>179</v>
      </c>
    </row>
    <row r="851" spans="1:7" ht="45" customHeight="1" x14ac:dyDescent="0.25">
      <c r="A851" s="42" t="s">
        <v>3124</v>
      </c>
      <c r="B851" s="42" t="s">
        <v>2835</v>
      </c>
      <c r="C851" s="42" t="s">
        <v>352</v>
      </c>
      <c r="D851" s="43" t="s">
        <v>30</v>
      </c>
      <c r="E851" s="1" t="s">
        <v>353</v>
      </c>
      <c r="F851" s="1" t="s">
        <v>353</v>
      </c>
      <c r="G851" s="44">
        <f>SUM(G852:G853)</f>
        <v>2</v>
      </c>
    </row>
    <row r="852" spans="1:7" x14ac:dyDescent="0.25">
      <c r="A852" s="50"/>
      <c r="B852" s="50" t="s">
        <v>3057</v>
      </c>
      <c r="C852" s="51" t="s">
        <v>2960</v>
      </c>
      <c r="D852" s="51" t="s">
        <v>2838</v>
      </c>
      <c r="E852" s="51" t="s">
        <v>3058</v>
      </c>
      <c r="F852" s="51" t="s">
        <v>3059</v>
      </c>
      <c r="G852" s="52"/>
    </row>
    <row r="853" spans="1:7" x14ac:dyDescent="0.25">
      <c r="A853" s="48"/>
      <c r="B853" s="48"/>
      <c r="C853" s="49"/>
      <c r="D853" s="49">
        <v>1</v>
      </c>
      <c r="E853" s="49">
        <v>2</v>
      </c>
      <c r="F853" s="49"/>
      <c r="G853" s="49">
        <f>PRODUCT(C853:F853)</f>
        <v>2</v>
      </c>
    </row>
    <row r="855" spans="1:7" ht="45" customHeight="1" x14ac:dyDescent="0.25">
      <c r="A855" s="42" t="s">
        <v>3125</v>
      </c>
      <c r="B855" s="42" t="s">
        <v>2835</v>
      </c>
      <c r="C855" s="42" t="s">
        <v>13</v>
      </c>
      <c r="D855" s="43" t="s">
        <v>14</v>
      </c>
      <c r="E855" s="1" t="s">
        <v>15</v>
      </c>
      <c r="F855" s="1" t="s">
        <v>15</v>
      </c>
      <c r="G855" s="44">
        <f>SUM(G856:G857)</f>
        <v>17</v>
      </c>
    </row>
    <row r="856" spans="1:7" x14ac:dyDescent="0.25">
      <c r="A856" s="45"/>
      <c r="B856" s="45" t="s">
        <v>2836</v>
      </c>
      <c r="C856" s="46" t="s">
        <v>2837</v>
      </c>
      <c r="D856" s="46" t="s">
        <v>2838</v>
      </c>
      <c r="E856" s="46"/>
      <c r="F856" s="46"/>
      <c r="G856" s="47"/>
    </row>
    <row r="857" spans="1:7" x14ac:dyDescent="0.25">
      <c r="A857" s="48"/>
      <c r="B857" s="48"/>
      <c r="C857" s="49">
        <v>2</v>
      </c>
      <c r="D857" s="49">
        <v>8.5</v>
      </c>
      <c r="E857" s="49"/>
      <c r="F857" s="49"/>
      <c r="G857" s="49">
        <f>PRODUCT(C857:F857)</f>
        <v>17</v>
      </c>
    </row>
    <row r="859" spans="1:7" ht="45" customHeight="1" x14ac:dyDescent="0.25">
      <c r="A859" s="42" t="s">
        <v>3126</v>
      </c>
      <c r="B859" s="42" t="s">
        <v>2835</v>
      </c>
      <c r="C859" s="42" t="s">
        <v>354</v>
      </c>
      <c r="D859" s="43" t="s">
        <v>17</v>
      </c>
      <c r="E859" s="1" t="s">
        <v>355</v>
      </c>
      <c r="F859" s="1" t="s">
        <v>355</v>
      </c>
      <c r="G859" s="44">
        <f>SUM(G860:G861)</f>
        <v>1.2000000000000002</v>
      </c>
    </row>
    <row r="860" spans="1:7" x14ac:dyDescent="0.25">
      <c r="A860" s="50"/>
      <c r="B860" s="50" t="s">
        <v>3057</v>
      </c>
      <c r="C860" s="51" t="s">
        <v>2960</v>
      </c>
      <c r="D860" s="51" t="s">
        <v>2838</v>
      </c>
      <c r="E860" s="51" t="s">
        <v>3058</v>
      </c>
      <c r="F860" s="51" t="s">
        <v>3059</v>
      </c>
      <c r="G860" s="52"/>
    </row>
    <row r="861" spans="1:7" x14ac:dyDescent="0.25">
      <c r="A861" s="48" t="s">
        <v>3127</v>
      </c>
      <c r="B861" s="48"/>
      <c r="C861" s="49"/>
      <c r="D861" s="49">
        <v>3</v>
      </c>
      <c r="E861" s="49">
        <v>0.4</v>
      </c>
      <c r="F861" s="49"/>
      <c r="G861" s="49">
        <f>PRODUCT(C861:F861)</f>
        <v>1.2000000000000002</v>
      </c>
    </row>
    <row r="863" spans="1:7" ht="45" customHeight="1" x14ac:dyDescent="0.25">
      <c r="A863" s="42" t="s">
        <v>3128</v>
      </c>
      <c r="B863" s="42" t="s">
        <v>2835</v>
      </c>
      <c r="C863" s="42" t="s">
        <v>420</v>
      </c>
      <c r="D863" s="43" t="s">
        <v>17</v>
      </c>
      <c r="E863" s="1" t="s">
        <v>421</v>
      </c>
      <c r="F863" s="1" t="s">
        <v>421</v>
      </c>
      <c r="G863" s="44">
        <f>SUM(G864:G865)</f>
        <v>3.3</v>
      </c>
    </row>
    <row r="864" spans="1:7" x14ac:dyDescent="0.25">
      <c r="A864" s="45"/>
      <c r="B864" s="45" t="s">
        <v>2836</v>
      </c>
      <c r="C864" s="46"/>
      <c r="D864" s="46" t="s">
        <v>2838</v>
      </c>
      <c r="E864" s="46" t="s">
        <v>3129</v>
      </c>
      <c r="F864" s="46"/>
      <c r="G864" s="47"/>
    </row>
    <row r="865" spans="1:7" x14ac:dyDescent="0.25">
      <c r="A865" s="48"/>
      <c r="B865" s="48"/>
      <c r="C865" s="49"/>
      <c r="D865" s="49">
        <v>5.5</v>
      </c>
      <c r="E865" s="49">
        <v>0.6</v>
      </c>
      <c r="F865" s="49"/>
      <c r="G865" s="49">
        <f>PRODUCT(C865:F865)</f>
        <v>3.3</v>
      </c>
    </row>
    <row r="867" spans="1:7" ht="45" customHeight="1" x14ac:dyDescent="0.25">
      <c r="A867" s="42" t="s">
        <v>3130</v>
      </c>
      <c r="B867" s="42" t="s">
        <v>2835</v>
      </c>
      <c r="C867" s="42" t="s">
        <v>422</v>
      </c>
      <c r="D867" s="43" t="s">
        <v>14</v>
      </c>
      <c r="E867" s="1" t="s">
        <v>423</v>
      </c>
      <c r="F867" s="1" t="s">
        <v>423</v>
      </c>
      <c r="G867" s="44">
        <f>SUM(G868:G869)</f>
        <v>1</v>
      </c>
    </row>
    <row r="868" spans="1:7" x14ac:dyDescent="0.25">
      <c r="A868" s="50"/>
      <c r="B868" s="50" t="s">
        <v>3057</v>
      </c>
      <c r="C868" s="51" t="s">
        <v>2960</v>
      </c>
      <c r="D868" s="51" t="s">
        <v>2838</v>
      </c>
      <c r="E868" s="51"/>
      <c r="F868" s="51"/>
      <c r="G868" s="52"/>
    </row>
    <row r="869" spans="1:7" x14ac:dyDescent="0.25">
      <c r="A869" s="48"/>
      <c r="B869" s="48"/>
      <c r="C869" s="49"/>
      <c r="D869" s="49">
        <v>1</v>
      </c>
      <c r="E869" s="49"/>
      <c r="F869" s="49"/>
      <c r="G869" s="49">
        <f>PRODUCT(C869:F869)</f>
        <v>1</v>
      </c>
    </row>
    <row r="871" spans="1:7" ht="45" customHeight="1" x14ac:dyDescent="0.25">
      <c r="A871" s="42" t="s">
        <v>3131</v>
      </c>
      <c r="B871" s="42" t="s">
        <v>2835</v>
      </c>
      <c r="C871" s="42" t="s">
        <v>356</v>
      </c>
      <c r="D871" s="43" t="s">
        <v>30</v>
      </c>
      <c r="E871" s="1" t="s">
        <v>357</v>
      </c>
      <c r="F871" s="1" t="s">
        <v>357</v>
      </c>
      <c r="G871" s="44">
        <f>SUM(G872:G874)</f>
        <v>7.0350000000000001</v>
      </c>
    </row>
    <row r="872" spans="1:7" x14ac:dyDescent="0.25">
      <c r="A872" s="50"/>
      <c r="B872" s="50" t="s">
        <v>3057</v>
      </c>
      <c r="C872" s="51" t="s">
        <v>2960</v>
      </c>
      <c r="D872" s="51" t="s">
        <v>2838</v>
      </c>
      <c r="E872" s="51" t="s">
        <v>3058</v>
      </c>
      <c r="F872" s="51" t="s">
        <v>3059</v>
      </c>
      <c r="G872" s="52"/>
    </row>
    <row r="873" spans="1:7" x14ac:dyDescent="0.25">
      <c r="A873" s="48"/>
      <c r="B873" s="48"/>
      <c r="C873" s="49"/>
      <c r="D873" s="49">
        <v>8.5</v>
      </c>
      <c r="E873" s="49">
        <v>0.6</v>
      </c>
      <c r="F873" s="49">
        <v>0.85</v>
      </c>
      <c r="G873" s="49">
        <f>PRODUCT(C873:F873)</f>
        <v>4.335</v>
      </c>
    </row>
    <row r="874" spans="1:7" x14ac:dyDescent="0.25">
      <c r="A874" s="48" t="s">
        <v>3132</v>
      </c>
      <c r="B874" s="48"/>
      <c r="C874" s="49">
        <v>1</v>
      </c>
      <c r="D874" s="49">
        <v>1.5</v>
      </c>
      <c r="E874" s="49">
        <v>1.5</v>
      </c>
      <c r="F874" s="49">
        <v>1.2</v>
      </c>
      <c r="G874" s="49">
        <f>PRODUCT(C874:F874)</f>
        <v>2.6999999999999997</v>
      </c>
    </row>
    <row r="876" spans="1:7" ht="45" customHeight="1" x14ac:dyDescent="0.25">
      <c r="A876" s="42" t="s">
        <v>3133</v>
      </c>
      <c r="B876" s="42" t="s">
        <v>2835</v>
      </c>
      <c r="C876" s="42" t="s">
        <v>360</v>
      </c>
      <c r="D876" s="43" t="s">
        <v>30</v>
      </c>
      <c r="E876" s="1" t="s">
        <v>361</v>
      </c>
      <c r="F876" s="1" t="s">
        <v>361</v>
      </c>
      <c r="G876" s="44">
        <f>SUM(G877:G879)</f>
        <v>3.0599999999999996</v>
      </c>
    </row>
    <row r="877" spans="1:7" x14ac:dyDescent="0.25">
      <c r="A877" s="50"/>
      <c r="B877" s="50" t="s">
        <v>3057</v>
      </c>
      <c r="C877" s="51" t="s">
        <v>2960</v>
      </c>
      <c r="D877" s="51" t="s">
        <v>2838</v>
      </c>
      <c r="E877" s="51" t="s">
        <v>3058</v>
      </c>
      <c r="F877" s="51" t="s">
        <v>3059</v>
      </c>
      <c r="G877" s="52"/>
    </row>
    <row r="878" spans="1:7" x14ac:dyDescent="0.25">
      <c r="A878" s="48" t="s">
        <v>3134</v>
      </c>
      <c r="B878" s="48"/>
      <c r="C878" s="49"/>
      <c r="D878" s="49">
        <v>8.5</v>
      </c>
      <c r="E878" s="49">
        <v>0.6</v>
      </c>
      <c r="F878" s="49">
        <v>0.6</v>
      </c>
      <c r="G878" s="49">
        <f>PRODUCT(C878:F878)</f>
        <v>3.0599999999999996</v>
      </c>
    </row>
    <row r="879" spans="1:7" x14ac:dyDescent="0.25">
      <c r="A879" s="48"/>
      <c r="B879" s="48"/>
      <c r="C879" s="49"/>
      <c r="D879" s="49">
        <v>0</v>
      </c>
      <c r="E879" s="49"/>
      <c r="F879" s="49"/>
      <c r="G879" s="49">
        <f>PRODUCT(C879:F879)</f>
        <v>0</v>
      </c>
    </row>
    <row r="881" spans="1:7" ht="45" customHeight="1" x14ac:dyDescent="0.25">
      <c r="A881" s="42" t="s">
        <v>3135</v>
      </c>
      <c r="B881" s="42" t="s">
        <v>2835</v>
      </c>
      <c r="C881" s="42" t="s">
        <v>362</v>
      </c>
      <c r="D881" s="43" t="s">
        <v>30</v>
      </c>
      <c r="E881" s="1" t="s">
        <v>363</v>
      </c>
      <c r="F881" s="1" t="s">
        <v>363</v>
      </c>
      <c r="G881" s="44">
        <f>SUM(G882:G884)</f>
        <v>1.2749999999999999</v>
      </c>
    </row>
    <row r="882" spans="1:7" x14ac:dyDescent="0.25">
      <c r="A882" s="50"/>
      <c r="B882" s="50" t="s">
        <v>3057</v>
      </c>
      <c r="C882" s="51" t="s">
        <v>2960</v>
      </c>
      <c r="D882" s="51" t="s">
        <v>2838</v>
      </c>
      <c r="E882" s="51" t="s">
        <v>3058</v>
      </c>
      <c r="F882" s="51" t="s">
        <v>3059</v>
      </c>
      <c r="G882" s="52"/>
    </row>
    <row r="883" spans="1:7" x14ac:dyDescent="0.25">
      <c r="A883" s="48" t="s">
        <v>3065</v>
      </c>
      <c r="B883" s="48"/>
      <c r="C883" s="49">
        <v>1</v>
      </c>
      <c r="D883" s="49">
        <v>8.5</v>
      </c>
      <c r="E883" s="49">
        <v>0.6</v>
      </c>
      <c r="F883" s="49">
        <v>0.25</v>
      </c>
      <c r="G883" s="49">
        <f>PRODUCT(C883:F883)</f>
        <v>1.2749999999999999</v>
      </c>
    </row>
    <row r="884" spans="1:7" x14ac:dyDescent="0.25">
      <c r="A884" s="48"/>
      <c r="B884" s="48"/>
      <c r="C884" s="49"/>
      <c r="D884" s="49">
        <v>0</v>
      </c>
      <c r="E884" s="49"/>
      <c r="F884" s="49"/>
      <c r="G884" s="49">
        <f>PRODUCT(C884:F884)</f>
        <v>0</v>
      </c>
    </row>
    <row r="886" spans="1:7" ht="45" customHeight="1" x14ac:dyDescent="0.25">
      <c r="A886" s="42" t="s">
        <v>3136</v>
      </c>
      <c r="B886" s="42" t="s">
        <v>2835</v>
      </c>
      <c r="C886" s="42" t="s">
        <v>364</v>
      </c>
      <c r="D886" s="43" t="s">
        <v>14</v>
      </c>
      <c r="E886" s="1" t="s">
        <v>365</v>
      </c>
      <c r="F886" s="1" t="s">
        <v>365</v>
      </c>
      <c r="G886" s="44">
        <f>SUM(G887:G889)</f>
        <v>8.5</v>
      </c>
    </row>
    <row r="887" spans="1:7" x14ac:dyDescent="0.25">
      <c r="A887" s="50"/>
      <c r="B887" s="50" t="s">
        <v>3057</v>
      </c>
      <c r="C887" s="51" t="s">
        <v>2960</v>
      </c>
      <c r="D887" s="51" t="s">
        <v>2838</v>
      </c>
      <c r="E887" s="51" t="s">
        <v>3058</v>
      </c>
      <c r="F887" s="51" t="s">
        <v>3059</v>
      </c>
      <c r="G887" s="52"/>
    </row>
    <row r="888" spans="1:7" x14ac:dyDescent="0.25">
      <c r="A888" s="48" t="s">
        <v>3069</v>
      </c>
      <c r="B888" s="48"/>
      <c r="C888" s="49">
        <v>1</v>
      </c>
      <c r="D888" s="49">
        <v>8.5</v>
      </c>
      <c r="E888" s="49"/>
      <c r="F888" s="49"/>
      <c r="G888" s="49">
        <f>PRODUCT(C888:F888)</f>
        <v>8.5</v>
      </c>
    </row>
    <row r="889" spans="1:7" x14ac:dyDescent="0.25">
      <c r="A889" s="48"/>
      <c r="B889" s="48"/>
      <c r="C889" s="49">
        <v>0</v>
      </c>
      <c r="D889" s="49">
        <v>0</v>
      </c>
      <c r="E889" s="49"/>
      <c r="F889" s="49"/>
      <c r="G889" s="49">
        <f>PRODUCT(C889:F889)</f>
        <v>0</v>
      </c>
    </row>
    <row r="891" spans="1:7" ht="45" customHeight="1" x14ac:dyDescent="0.25">
      <c r="A891" s="42" t="s">
        <v>3137</v>
      </c>
      <c r="B891" s="42" t="s">
        <v>2835</v>
      </c>
      <c r="C891" s="42" t="s">
        <v>366</v>
      </c>
      <c r="D891" s="43" t="s">
        <v>30</v>
      </c>
      <c r="E891" s="1" t="s">
        <v>367</v>
      </c>
      <c r="F891" s="1" t="s">
        <v>367</v>
      </c>
      <c r="G891" s="44">
        <f>SUM(G892:G893)</f>
        <v>0.18</v>
      </c>
    </row>
    <row r="892" spans="1:7" x14ac:dyDescent="0.25">
      <c r="A892" s="50"/>
      <c r="B892" s="50" t="s">
        <v>3057</v>
      </c>
      <c r="C892" s="51" t="s">
        <v>2960</v>
      </c>
      <c r="D892" s="51" t="s">
        <v>2838</v>
      </c>
      <c r="E892" s="51" t="s">
        <v>3058</v>
      </c>
      <c r="F892" s="51" t="s">
        <v>3059</v>
      </c>
      <c r="G892" s="52"/>
    </row>
    <row r="893" spans="1:7" x14ac:dyDescent="0.25">
      <c r="A893" s="48"/>
      <c r="B893" s="48"/>
      <c r="C893" s="49"/>
      <c r="D893" s="49">
        <v>3</v>
      </c>
      <c r="E893" s="49">
        <v>0.6</v>
      </c>
      <c r="F893" s="49">
        <v>0.1</v>
      </c>
      <c r="G893" s="49">
        <f>PRODUCT(C893:F893)</f>
        <v>0.18</v>
      </c>
    </row>
    <row r="895" spans="1:7" ht="45" customHeight="1" x14ac:dyDescent="0.25">
      <c r="A895" s="42" t="s">
        <v>3138</v>
      </c>
      <c r="B895" s="42" t="s">
        <v>2835</v>
      </c>
      <c r="C895" s="42" t="s">
        <v>368</v>
      </c>
      <c r="D895" s="43" t="s">
        <v>17</v>
      </c>
      <c r="E895" s="1" t="s">
        <v>369</v>
      </c>
      <c r="F895" s="1" t="s">
        <v>369</v>
      </c>
      <c r="G895" s="44">
        <f>SUM(G896:G897)</f>
        <v>0.09</v>
      </c>
    </row>
    <row r="896" spans="1:7" x14ac:dyDescent="0.25">
      <c r="A896" s="50"/>
      <c r="B896" s="50" t="s">
        <v>3057</v>
      </c>
      <c r="C896" s="51" t="s">
        <v>2960</v>
      </c>
      <c r="D896" s="51" t="s">
        <v>2838</v>
      </c>
      <c r="E896" s="51" t="s">
        <v>3058</v>
      </c>
      <c r="F896" s="51" t="s">
        <v>3059</v>
      </c>
      <c r="G896" s="52"/>
    </row>
    <row r="897" spans="1:7" x14ac:dyDescent="0.25">
      <c r="A897" s="48"/>
      <c r="B897" s="48"/>
      <c r="C897" s="49"/>
      <c r="D897" s="49">
        <v>3</v>
      </c>
      <c r="E897" s="49">
        <v>0.6</v>
      </c>
      <c r="F897" s="49">
        <v>0.05</v>
      </c>
      <c r="G897" s="49">
        <f>PRODUCT(C897:F897)</f>
        <v>0.09</v>
      </c>
    </row>
    <row r="899" spans="1:7" ht="45" customHeight="1" x14ac:dyDescent="0.25">
      <c r="A899" s="42" t="s">
        <v>3139</v>
      </c>
      <c r="B899" s="42" t="s">
        <v>2835</v>
      </c>
      <c r="C899" s="42" t="s">
        <v>424</v>
      </c>
      <c r="D899" s="43" t="s">
        <v>425</v>
      </c>
      <c r="E899" s="1" t="s">
        <v>426</v>
      </c>
      <c r="F899" s="1" t="s">
        <v>426</v>
      </c>
      <c r="G899" s="44">
        <f>SUM(G900:G900)</f>
        <v>0.63</v>
      </c>
    </row>
    <row r="900" spans="1:7" x14ac:dyDescent="0.25">
      <c r="A900" s="48"/>
      <c r="B900" s="48"/>
      <c r="C900" s="49">
        <v>0.63</v>
      </c>
      <c r="D900" s="49"/>
      <c r="E900" s="49"/>
      <c r="F900" s="49"/>
      <c r="G900" s="49">
        <f>PRODUCT(C900:F900)</f>
        <v>0.63</v>
      </c>
    </row>
    <row r="902" spans="1:7" ht="45" customHeight="1" x14ac:dyDescent="0.25">
      <c r="A902" s="42" t="s">
        <v>3140</v>
      </c>
      <c r="B902" s="42" t="s">
        <v>2835</v>
      </c>
      <c r="C902" s="42" t="s">
        <v>427</v>
      </c>
      <c r="D902" s="43" t="s">
        <v>425</v>
      </c>
      <c r="E902" s="1" t="s">
        <v>428</v>
      </c>
      <c r="F902" s="1" t="s">
        <v>428</v>
      </c>
      <c r="G902" s="44">
        <f>SUM(G903:G903)</f>
        <v>0.4</v>
      </c>
    </row>
    <row r="903" spans="1:7" x14ac:dyDescent="0.25">
      <c r="A903" s="48"/>
      <c r="B903" s="48"/>
      <c r="C903" s="49">
        <v>0.4</v>
      </c>
      <c r="D903" s="49"/>
      <c r="E903" s="49"/>
      <c r="F903" s="49"/>
      <c r="G903" s="49">
        <f>PRODUCT(C903:F903)</f>
        <v>0.4</v>
      </c>
    </row>
    <row r="905" spans="1:7" ht="45" customHeight="1" x14ac:dyDescent="0.25">
      <c r="A905" s="42" t="s">
        <v>3141</v>
      </c>
      <c r="B905" s="42" t="s">
        <v>2835</v>
      </c>
      <c r="C905" s="42" t="s">
        <v>429</v>
      </c>
      <c r="D905" s="43" t="s">
        <v>14</v>
      </c>
      <c r="E905" s="1" t="s">
        <v>430</v>
      </c>
      <c r="F905" s="1" t="s">
        <v>430</v>
      </c>
      <c r="G905" s="44">
        <f>SUM(G906:G906)</f>
        <v>1</v>
      </c>
    </row>
    <row r="906" spans="1:7" x14ac:dyDescent="0.25">
      <c r="A906" s="48"/>
      <c r="B906" s="48"/>
      <c r="C906" s="49">
        <v>1</v>
      </c>
      <c r="D906" s="49"/>
      <c r="E906" s="49"/>
      <c r="F906" s="49"/>
      <c r="G906" s="49">
        <f>PRODUCT(C906:F906)</f>
        <v>1</v>
      </c>
    </row>
    <row r="908" spans="1:7" ht="45" customHeight="1" x14ac:dyDescent="0.25">
      <c r="A908" s="42" t="s">
        <v>3142</v>
      </c>
      <c r="B908" s="42" t="s">
        <v>2835</v>
      </c>
      <c r="C908" s="42" t="s">
        <v>370</v>
      </c>
      <c r="D908" s="43" t="s">
        <v>30</v>
      </c>
      <c r="E908" s="1" t="s">
        <v>371</v>
      </c>
      <c r="F908" s="1" t="s">
        <v>371</v>
      </c>
      <c r="G908" s="44">
        <f>SUM(G909:G913)</f>
        <v>7.8660000000000005</v>
      </c>
    </row>
    <row r="909" spans="1:7" x14ac:dyDescent="0.25">
      <c r="A909" s="45"/>
      <c r="B909" s="45" t="s">
        <v>2836</v>
      </c>
      <c r="C909" s="46" t="s">
        <v>3074</v>
      </c>
      <c r="D909" s="46" t="s">
        <v>3075</v>
      </c>
      <c r="E909" s="46"/>
      <c r="F909" s="46"/>
      <c r="G909" s="47"/>
    </row>
    <row r="910" spans="1:7" x14ac:dyDescent="0.25">
      <c r="A910" s="48" t="s">
        <v>3076</v>
      </c>
      <c r="B910" s="48"/>
      <c r="C910" s="49">
        <v>7.0350000000000001</v>
      </c>
      <c r="D910" s="49">
        <v>1.3</v>
      </c>
      <c r="E910" s="49"/>
      <c r="F910" s="49"/>
      <c r="G910" s="49">
        <f>PRODUCT(C910:F910)</f>
        <v>9.1455000000000002</v>
      </c>
    </row>
    <row r="911" spans="1:7" x14ac:dyDescent="0.25">
      <c r="A911" s="48" t="s">
        <v>3077</v>
      </c>
      <c r="B911" s="48"/>
      <c r="C911" s="49">
        <v>1.2749999999999999</v>
      </c>
      <c r="D911" s="49">
        <v>-1.3</v>
      </c>
      <c r="E911" s="49"/>
      <c r="F911" s="49"/>
      <c r="G911" s="49">
        <f>PRODUCT(C911:F911)</f>
        <v>-1.6575</v>
      </c>
    </row>
    <row r="912" spans="1:7" x14ac:dyDescent="0.25">
      <c r="A912" s="45"/>
      <c r="B912" s="45" t="s">
        <v>2836</v>
      </c>
      <c r="C912" s="46" t="s">
        <v>2838</v>
      </c>
      <c r="D912" s="46" t="s">
        <v>3079</v>
      </c>
      <c r="E912" s="46" t="s">
        <v>3059</v>
      </c>
      <c r="F912" s="46" t="s">
        <v>3075</v>
      </c>
      <c r="G912" s="47"/>
    </row>
    <row r="913" spans="1:7" x14ac:dyDescent="0.25">
      <c r="A913" s="48" t="s">
        <v>3080</v>
      </c>
      <c r="B913" s="48"/>
      <c r="C913" s="49">
        <v>3</v>
      </c>
      <c r="D913" s="49">
        <v>0.6</v>
      </c>
      <c r="E913" s="49">
        <v>0.15</v>
      </c>
      <c r="F913" s="49">
        <v>1.4</v>
      </c>
      <c r="G913" s="49">
        <f>PRODUCT(C913:F913)</f>
        <v>0.37799999999999995</v>
      </c>
    </row>
    <row r="915" spans="1:7" ht="45" customHeight="1" x14ac:dyDescent="0.25">
      <c r="A915" s="42" t="s">
        <v>3143</v>
      </c>
      <c r="B915" s="42" t="s">
        <v>2835</v>
      </c>
      <c r="C915" s="42" t="s">
        <v>372</v>
      </c>
      <c r="D915" s="43" t="s">
        <v>30</v>
      </c>
      <c r="E915" s="1" t="s">
        <v>373</v>
      </c>
      <c r="F915" s="1" t="s">
        <v>373</v>
      </c>
      <c r="G915" s="44">
        <f>SUM(G916:G917)</f>
        <v>9.1390000000000011</v>
      </c>
    </row>
    <row r="916" spans="1:7" x14ac:dyDescent="0.25">
      <c r="A916" s="50"/>
      <c r="B916" s="50" t="s">
        <v>3057</v>
      </c>
      <c r="C916" s="51" t="s">
        <v>3082</v>
      </c>
      <c r="D916" s="51" t="s">
        <v>3075</v>
      </c>
      <c r="E916" s="51"/>
      <c r="F916" s="51"/>
      <c r="G916" s="52"/>
    </row>
    <row r="917" spans="1:7" x14ac:dyDescent="0.25">
      <c r="A917" s="48" t="s">
        <v>3083</v>
      </c>
      <c r="B917" s="48"/>
      <c r="C917" s="49">
        <v>7.03</v>
      </c>
      <c r="D917" s="49"/>
      <c r="E917" s="49"/>
      <c r="F917" s="49">
        <v>1.3</v>
      </c>
      <c r="G917" s="49">
        <f>PRODUCT(C917:F917)</f>
        <v>9.1390000000000011</v>
      </c>
    </row>
    <row r="919" spans="1:7" ht="45" customHeight="1" x14ac:dyDescent="0.25">
      <c r="A919" s="42" t="s">
        <v>3144</v>
      </c>
      <c r="B919" s="42" t="s">
        <v>2835</v>
      </c>
      <c r="C919" s="42" t="s">
        <v>374</v>
      </c>
      <c r="D919" s="43" t="s">
        <v>30</v>
      </c>
      <c r="E919" s="1" t="s">
        <v>375</v>
      </c>
      <c r="F919" s="1" t="s">
        <v>375</v>
      </c>
      <c r="G919" s="44">
        <f>SUM(G920:G921)</f>
        <v>3.78E-2</v>
      </c>
    </row>
    <row r="920" spans="1:7" x14ac:dyDescent="0.25">
      <c r="A920" s="45"/>
      <c r="B920" s="45" t="s">
        <v>2836</v>
      </c>
      <c r="C920" s="46" t="s">
        <v>2838</v>
      </c>
      <c r="D920" s="46" t="s">
        <v>3079</v>
      </c>
      <c r="E920" s="46" t="s">
        <v>3085</v>
      </c>
      <c r="F920" s="46" t="s">
        <v>3075</v>
      </c>
      <c r="G920" s="47"/>
    </row>
    <row r="921" spans="1:7" x14ac:dyDescent="0.25">
      <c r="A921" s="48" t="s">
        <v>3080</v>
      </c>
      <c r="B921" s="48"/>
      <c r="C921" s="49">
        <v>0.3</v>
      </c>
      <c r="D921" s="49">
        <v>0.6</v>
      </c>
      <c r="E921" s="49">
        <v>0.15</v>
      </c>
      <c r="F921" s="49">
        <v>1.4</v>
      </c>
      <c r="G921" s="49">
        <f>PRODUCT(C921:F921)</f>
        <v>3.78E-2</v>
      </c>
    </row>
    <row r="923" spans="1:7" ht="45" customHeight="1" x14ac:dyDescent="0.25">
      <c r="A923" s="42" t="s">
        <v>3145</v>
      </c>
      <c r="B923" s="42" t="s">
        <v>2835</v>
      </c>
      <c r="C923" s="42" t="s">
        <v>431</v>
      </c>
      <c r="D923" s="43" t="s">
        <v>30</v>
      </c>
      <c r="E923" s="1" t="s">
        <v>432</v>
      </c>
      <c r="F923" s="1" t="s">
        <v>432</v>
      </c>
      <c r="G923" s="44">
        <f>SUM(G924:G925)</f>
        <v>0.69299999999999984</v>
      </c>
    </row>
    <row r="924" spans="1:7" x14ac:dyDescent="0.25">
      <c r="A924" s="50"/>
      <c r="B924" s="50" t="s">
        <v>3057</v>
      </c>
      <c r="C924" s="51" t="s">
        <v>2838</v>
      </c>
      <c r="D924" s="51" t="s">
        <v>3058</v>
      </c>
      <c r="E924" s="51" t="s">
        <v>3059</v>
      </c>
      <c r="F924" s="51" t="s">
        <v>3075</v>
      </c>
      <c r="G924" s="52"/>
    </row>
    <row r="925" spans="1:7" x14ac:dyDescent="0.25">
      <c r="A925" s="48" t="s">
        <v>3146</v>
      </c>
      <c r="B925" s="48"/>
      <c r="C925" s="49">
        <v>5.5</v>
      </c>
      <c r="D925" s="49">
        <v>0.6</v>
      </c>
      <c r="E925" s="49">
        <v>0.15</v>
      </c>
      <c r="F925" s="49">
        <v>1.4</v>
      </c>
      <c r="G925" s="49">
        <f>PRODUCT(C925:F925)</f>
        <v>0.69299999999999984</v>
      </c>
    </row>
    <row r="927" spans="1:7" ht="45" customHeight="1" x14ac:dyDescent="0.25">
      <c r="A927" s="42" t="s">
        <v>3147</v>
      </c>
      <c r="B927" s="42" t="s">
        <v>2835</v>
      </c>
      <c r="C927" s="42" t="s">
        <v>433</v>
      </c>
      <c r="D927" s="43" t="s">
        <v>90</v>
      </c>
      <c r="E927" s="1" t="s">
        <v>434</v>
      </c>
      <c r="F927" s="1" t="s">
        <v>434</v>
      </c>
      <c r="G927" s="44">
        <f>SUM(G928:G928)</f>
        <v>3</v>
      </c>
    </row>
    <row r="928" spans="1:7" x14ac:dyDescent="0.25">
      <c r="A928" s="48"/>
      <c r="B928" s="48"/>
      <c r="C928" s="49">
        <v>3</v>
      </c>
      <c r="D928" s="49"/>
      <c r="E928" s="49"/>
      <c r="F928" s="49"/>
      <c r="G928" s="49">
        <f>PRODUCT(C928:F928)</f>
        <v>3</v>
      </c>
    </row>
    <row r="930" spans="1:7" ht="45" customHeight="1" x14ac:dyDescent="0.25">
      <c r="A930" s="42" t="s">
        <v>3148</v>
      </c>
      <c r="B930" s="42" t="s">
        <v>2835</v>
      </c>
      <c r="C930" s="42" t="s">
        <v>435</v>
      </c>
      <c r="D930" s="43" t="s">
        <v>14</v>
      </c>
      <c r="E930" s="1" t="s">
        <v>436</v>
      </c>
      <c r="F930" s="1" t="s">
        <v>436</v>
      </c>
      <c r="G930" s="44">
        <f>SUM(G931:G931)</f>
        <v>8.5</v>
      </c>
    </row>
    <row r="931" spans="1:7" x14ac:dyDescent="0.25">
      <c r="A931" s="48" t="s">
        <v>3149</v>
      </c>
      <c r="B931" s="48"/>
      <c r="C931" s="49">
        <v>8.5</v>
      </c>
      <c r="D931" s="49"/>
      <c r="E931" s="49"/>
      <c r="F931" s="49"/>
      <c r="G931" s="49">
        <f>PRODUCT(C931:F931)</f>
        <v>8.5</v>
      </c>
    </row>
    <row r="933" spans="1:7" ht="45" customHeight="1" x14ac:dyDescent="0.25">
      <c r="A933" s="42" t="s">
        <v>3150</v>
      </c>
      <c r="B933" s="42" t="s">
        <v>2835</v>
      </c>
      <c r="C933" s="42" t="s">
        <v>437</v>
      </c>
      <c r="D933" s="43" t="s">
        <v>14</v>
      </c>
      <c r="E933" s="1" t="s">
        <v>438</v>
      </c>
      <c r="F933" s="1" t="s">
        <v>438</v>
      </c>
      <c r="G933" s="44">
        <f>SUM(G934:G934)</f>
        <v>2</v>
      </c>
    </row>
    <row r="934" spans="1:7" x14ac:dyDescent="0.25">
      <c r="A934" s="48" t="s">
        <v>3151</v>
      </c>
      <c r="B934" s="48"/>
      <c r="C934" s="49">
        <v>2</v>
      </c>
      <c r="D934" s="49"/>
      <c r="E934" s="49"/>
      <c r="F934" s="49"/>
      <c r="G934" s="49">
        <f>PRODUCT(C934:F934)</f>
        <v>2</v>
      </c>
    </row>
    <row r="936" spans="1:7" x14ac:dyDescent="0.25">
      <c r="B936" t="s">
        <v>2833</v>
      </c>
      <c r="C936" s="40" t="s">
        <v>5</v>
      </c>
      <c r="D936" s="41" t="s">
        <v>6</v>
      </c>
      <c r="E936" s="40" t="s">
        <v>7</v>
      </c>
    </row>
    <row r="937" spans="1:7" x14ac:dyDescent="0.25">
      <c r="B937" t="s">
        <v>2833</v>
      </c>
      <c r="C937" s="40" t="s">
        <v>8</v>
      </c>
      <c r="D937" s="41" t="s">
        <v>74</v>
      </c>
      <c r="E937" s="40" t="s">
        <v>340</v>
      </c>
    </row>
    <row r="938" spans="1:7" x14ac:dyDescent="0.25">
      <c r="B938" t="s">
        <v>2833</v>
      </c>
      <c r="C938" s="40" t="s">
        <v>10</v>
      </c>
      <c r="D938" s="41" t="s">
        <v>74</v>
      </c>
      <c r="E938" s="40" t="s">
        <v>187</v>
      </c>
    </row>
    <row r="940" spans="1:7" ht="45" customHeight="1" x14ac:dyDescent="0.25">
      <c r="A940" s="42" t="s">
        <v>3152</v>
      </c>
      <c r="B940" s="42" t="s">
        <v>2835</v>
      </c>
      <c r="C940" s="42" t="s">
        <v>440</v>
      </c>
      <c r="D940" s="43" t="s">
        <v>90</v>
      </c>
      <c r="E940" s="1" t="s">
        <v>441</v>
      </c>
      <c r="F940" s="1" t="s">
        <v>441</v>
      </c>
      <c r="G940" s="44">
        <f>SUM(G941:G941)</f>
        <v>1</v>
      </c>
    </row>
    <row r="941" spans="1:7" x14ac:dyDescent="0.25">
      <c r="A941" s="48"/>
      <c r="B941" s="48"/>
      <c r="C941" s="49">
        <v>1</v>
      </c>
      <c r="D941" s="49"/>
      <c r="E941" s="49"/>
      <c r="F941" s="49"/>
      <c r="G941" s="49">
        <f>PRODUCT(C941:F941)</f>
        <v>1</v>
      </c>
    </row>
    <row r="943" spans="1:7" ht="45" customHeight="1" x14ac:dyDescent="0.25">
      <c r="A943" s="42" t="s">
        <v>3153</v>
      </c>
      <c r="B943" s="42" t="s">
        <v>2835</v>
      </c>
      <c r="C943" s="42" t="s">
        <v>442</v>
      </c>
      <c r="D943" s="43" t="s">
        <v>14</v>
      </c>
      <c r="E943" s="1" t="s">
        <v>443</v>
      </c>
      <c r="F943" s="1" t="s">
        <v>443</v>
      </c>
      <c r="G943" s="44">
        <f>SUM(G944:G944)</f>
        <v>25</v>
      </c>
    </row>
    <row r="944" spans="1:7" x14ac:dyDescent="0.25">
      <c r="A944" s="48"/>
      <c r="B944" s="48"/>
      <c r="C944" s="49">
        <v>25</v>
      </c>
      <c r="D944" s="49"/>
      <c r="E944" s="49"/>
      <c r="F944" s="49"/>
      <c r="G944" s="49">
        <f>PRODUCT(C944:F944)</f>
        <v>25</v>
      </c>
    </row>
    <row r="946" spans="1:7" x14ac:dyDescent="0.25">
      <c r="B946" t="s">
        <v>2833</v>
      </c>
      <c r="C946" s="40" t="s">
        <v>5</v>
      </c>
      <c r="D946" s="41" t="s">
        <v>6</v>
      </c>
      <c r="E946" s="40" t="s">
        <v>7</v>
      </c>
    </row>
    <row r="947" spans="1:7" x14ac:dyDescent="0.25">
      <c r="B947" t="s">
        <v>2833</v>
      </c>
      <c r="C947" s="40" t="s">
        <v>8</v>
      </c>
      <c r="D947" s="41" t="s">
        <v>74</v>
      </c>
      <c r="E947" s="40" t="s">
        <v>340</v>
      </c>
    </row>
    <row r="948" spans="1:7" x14ac:dyDescent="0.25">
      <c r="B948" t="s">
        <v>2833</v>
      </c>
      <c r="C948" s="40" t="s">
        <v>10</v>
      </c>
      <c r="D948" s="41" t="s">
        <v>86</v>
      </c>
      <c r="E948" s="40" t="s">
        <v>444</v>
      </c>
    </row>
    <row r="950" spans="1:7" ht="45" customHeight="1" x14ac:dyDescent="0.25">
      <c r="A950" s="42" t="s">
        <v>3154</v>
      </c>
      <c r="B950" s="42" t="s">
        <v>2835</v>
      </c>
      <c r="C950" s="42" t="s">
        <v>446</v>
      </c>
      <c r="D950" s="43" t="s">
        <v>30</v>
      </c>
      <c r="E950" s="1" t="s">
        <v>397</v>
      </c>
      <c r="F950" s="1" t="s">
        <v>397</v>
      </c>
      <c r="G950" s="44">
        <f>SUM(G951:G952)</f>
        <v>48</v>
      </c>
    </row>
    <row r="951" spans="1:7" x14ac:dyDescent="0.25">
      <c r="A951" s="50"/>
      <c r="B951" s="50" t="s">
        <v>3057</v>
      </c>
      <c r="C951" s="51" t="s">
        <v>2960</v>
      </c>
      <c r="D951" s="51" t="s">
        <v>2838</v>
      </c>
      <c r="E951" s="51" t="s">
        <v>3058</v>
      </c>
      <c r="F951" s="51" t="s">
        <v>3059</v>
      </c>
      <c r="G951" s="52"/>
    </row>
    <row r="952" spans="1:7" x14ac:dyDescent="0.25">
      <c r="A952" s="48"/>
      <c r="B952" s="48"/>
      <c r="C952" s="49"/>
      <c r="D952" s="49">
        <v>200</v>
      </c>
      <c r="E952" s="49">
        <v>0.4</v>
      </c>
      <c r="F952" s="49">
        <v>0.6</v>
      </c>
      <c r="G952" s="49">
        <f>PRODUCT(C952:F952)</f>
        <v>48</v>
      </c>
    </row>
    <row r="954" spans="1:7" ht="45" customHeight="1" x14ac:dyDescent="0.25">
      <c r="A954" s="42" t="s">
        <v>3155</v>
      </c>
      <c r="B954" s="42" t="s">
        <v>2835</v>
      </c>
      <c r="C954" s="42" t="s">
        <v>447</v>
      </c>
      <c r="D954" s="43" t="s">
        <v>30</v>
      </c>
      <c r="E954" s="1" t="s">
        <v>448</v>
      </c>
      <c r="F954" s="1" t="s">
        <v>448</v>
      </c>
      <c r="G954" s="44">
        <f>SUM(G955:G955)</f>
        <v>48</v>
      </c>
    </row>
    <row r="955" spans="1:7" x14ac:dyDescent="0.25">
      <c r="A955" s="48"/>
      <c r="B955" s="48"/>
      <c r="C955" s="49">
        <v>200</v>
      </c>
      <c r="D955" s="49">
        <v>0.4</v>
      </c>
      <c r="E955" s="49">
        <v>0.6</v>
      </c>
      <c r="F955" s="49"/>
      <c r="G955" s="49">
        <f>PRODUCT(C955:F955)</f>
        <v>48</v>
      </c>
    </row>
    <row r="957" spans="1:7" ht="45" customHeight="1" x14ac:dyDescent="0.25">
      <c r="A957" s="42" t="s">
        <v>3156</v>
      </c>
      <c r="B957" s="42" t="s">
        <v>2835</v>
      </c>
      <c r="C957" s="42" t="s">
        <v>364</v>
      </c>
      <c r="D957" s="43" t="s">
        <v>14</v>
      </c>
      <c r="E957" s="1" t="s">
        <v>365</v>
      </c>
      <c r="F957" s="1" t="s">
        <v>365</v>
      </c>
      <c r="G957" s="44">
        <f>SUM(G958:G958)</f>
        <v>200</v>
      </c>
    </row>
    <row r="958" spans="1:7" x14ac:dyDescent="0.25">
      <c r="A958" s="48"/>
      <c r="B958" s="48"/>
      <c r="C958" s="49">
        <v>200</v>
      </c>
      <c r="D958" s="49"/>
      <c r="E958" s="49"/>
      <c r="F958" s="49"/>
      <c r="G958" s="49">
        <f>PRODUCT(C958:F958)</f>
        <v>200</v>
      </c>
    </row>
    <row r="960" spans="1:7" ht="45" customHeight="1" x14ac:dyDescent="0.25">
      <c r="A960" s="42" t="s">
        <v>3157</v>
      </c>
      <c r="B960" s="42" t="s">
        <v>2835</v>
      </c>
      <c r="C960" s="42" t="s">
        <v>400</v>
      </c>
      <c r="D960" s="43" t="s">
        <v>90</v>
      </c>
      <c r="E960" s="1" t="s">
        <v>401</v>
      </c>
      <c r="F960" s="1" t="s">
        <v>401</v>
      </c>
      <c r="G960" s="44">
        <f>SUM(G961:G961)</f>
        <v>5</v>
      </c>
    </row>
    <row r="961" spans="1:7" x14ac:dyDescent="0.25">
      <c r="A961" s="48"/>
      <c r="B961" s="48"/>
      <c r="C961" s="49">
        <v>5</v>
      </c>
      <c r="D961" s="49"/>
      <c r="E961" s="49"/>
      <c r="F961" s="49"/>
      <c r="G961" s="49">
        <f>PRODUCT(C961:F961)</f>
        <v>5</v>
      </c>
    </row>
    <row r="963" spans="1:7" ht="45" customHeight="1" x14ac:dyDescent="0.25">
      <c r="A963" s="42" t="s">
        <v>3158</v>
      </c>
      <c r="B963" s="42" t="s">
        <v>2835</v>
      </c>
      <c r="C963" s="42" t="s">
        <v>449</v>
      </c>
      <c r="D963" s="43" t="s">
        <v>90</v>
      </c>
      <c r="E963" s="1" t="s">
        <v>450</v>
      </c>
      <c r="F963" s="1" t="s">
        <v>450</v>
      </c>
      <c r="G963" s="44">
        <f>SUM(G964:G964)</f>
        <v>5</v>
      </c>
    </row>
    <row r="964" spans="1:7" x14ac:dyDescent="0.25">
      <c r="A964" s="48"/>
      <c r="B964" s="48"/>
      <c r="C964" s="49">
        <v>5</v>
      </c>
      <c r="D964" s="49"/>
      <c r="E964" s="49"/>
      <c r="F964" s="49"/>
      <c r="G964" s="49">
        <f>PRODUCT(C964:F964)</f>
        <v>5</v>
      </c>
    </row>
    <row r="966" spans="1:7" ht="45" customHeight="1" x14ac:dyDescent="0.25">
      <c r="A966" s="42" t="s">
        <v>3159</v>
      </c>
      <c r="B966" s="42" t="s">
        <v>2835</v>
      </c>
      <c r="C966" s="42" t="s">
        <v>451</v>
      </c>
      <c r="D966" s="43" t="s">
        <v>14</v>
      </c>
      <c r="E966" s="1" t="s">
        <v>452</v>
      </c>
      <c r="F966" s="1" t="s">
        <v>452</v>
      </c>
      <c r="G966" s="44">
        <f>SUM(G967:G967)</f>
        <v>210</v>
      </c>
    </row>
    <row r="967" spans="1:7" x14ac:dyDescent="0.25">
      <c r="A967" s="48"/>
      <c r="B967" s="48"/>
      <c r="C967" s="49">
        <v>210</v>
      </c>
      <c r="D967" s="49"/>
      <c r="E967" s="49"/>
      <c r="F967" s="49"/>
      <c r="G967" s="49">
        <f>PRODUCT(C967:F967)</f>
        <v>210</v>
      </c>
    </row>
    <row r="969" spans="1:7" ht="45" customHeight="1" x14ac:dyDescent="0.25">
      <c r="A969" s="42" t="s">
        <v>3160</v>
      </c>
      <c r="B969" s="42" t="s">
        <v>2835</v>
      </c>
      <c r="C969" s="42" t="s">
        <v>453</v>
      </c>
      <c r="D969" s="43" t="s">
        <v>14</v>
      </c>
      <c r="E969" s="1" t="s">
        <v>454</v>
      </c>
      <c r="F969" s="1" t="s">
        <v>454</v>
      </c>
      <c r="G969" s="44">
        <f>SUM(G970:G970)</f>
        <v>210</v>
      </c>
    </row>
    <row r="970" spans="1:7" x14ac:dyDescent="0.25">
      <c r="A970" s="48"/>
      <c r="B970" s="48"/>
      <c r="C970" s="49">
        <v>210</v>
      </c>
      <c r="D970" s="49"/>
      <c r="E970" s="49"/>
      <c r="F970" s="49"/>
      <c r="G970" s="49">
        <f>PRODUCT(C970:F970)</f>
        <v>210</v>
      </c>
    </row>
    <row r="972" spans="1:7" ht="45" customHeight="1" x14ac:dyDescent="0.25">
      <c r="A972" s="42" t="s">
        <v>3161</v>
      </c>
      <c r="B972" s="42" t="s">
        <v>2835</v>
      </c>
      <c r="C972" s="42" t="s">
        <v>455</v>
      </c>
      <c r="D972" s="43" t="s">
        <v>14</v>
      </c>
      <c r="E972" s="1" t="s">
        <v>456</v>
      </c>
      <c r="F972" s="1" t="s">
        <v>456</v>
      </c>
      <c r="G972" s="44">
        <f>SUM(G973:G973)</f>
        <v>1</v>
      </c>
    </row>
    <row r="973" spans="1:7" x14ac:dyDescent="0.25">
      <c r="A973" s="48"/>
      <c r="B973" s="48"/>
      <c r="C973" s="49">
        <v>1</v>
      </c>
      <c r="D973" s="49"/>
      <c r="E973" s="49"/>
      <c r="F973" s="49"/>
      <c r="G973" s="49">
        <f>PRODUCT(C973:F973)</f>
        <v>1</v>
      </c>
    </row>
    <row r="975" spans="1:7" ht="45" customHeight="1" x14ac:dyDescent="0.25">
      <c r="A975" s="42" t="s">
        <v>3162</v>
      </c>
      <c r="B975" s="42" t="s">
        <v>2835</v>
      </c>
      <c r="C975" s="42" t="s">
        <v>457</v>
      </c>
      <c r="D975" s="43" t="s">
        <v>14</v>
      </c>
      <c r="E975" s="1" t="s">
        <v>458</v>
      </c>
      <c r="F975" s="1" t="s">
        <v>458</v>
      </c>
      <c r="G975" s="44">
        <f>SUM(G976:G976)</f>
        <v>210</v>
      </c>
    </row>
    <row r="976" spans="1:7" x14ac:dyDescent="0.25">
      <c r="A976" s="48"/>
      <c r="B976" s="48"/>
      <c r="C976" s="49">
        <v>210</v>
      </c>
      <c r="D976" s="49"/>
      <c r="E976" s="49"/>
      <c r="F976" s="49"/>
      <c r="G976" s="49">
        <f>PRODUCT(C976:F976)</f>
        <v>210</v>
      </c>
    </row>
    <row r="978" spans="1:7" ht="45" customHeight="1" x14ac:dyDescent="0.25">
      <c r="A978" s="42" t="s">
        <v>3163</v>
      </c>
      <c r="B978" s="42" t="s">
        <v>2835</v>
      </c>
      <c r="C978" s="42" t="s">
        <v>459</v>
      </c>
      <c r="D978" s="43" t="s">
        <v>90</v>
      </c>
      <c r="E978" s="1" t="s">
        <v>460</v>
      </c>
      <c r="F978" s="1" t="s">
        <v>460</v>
      </c>
      <c r="G978" s="44">
        <f>SUM(G979:G979)</f>
        <v>7</v>
      </c>
    </row>
    <row r="979" spans="1:7" x14ac:dyDescent="0.25">
      <c r="A979" s="48" t="s">
        <v>3164</v>
      </c>
      <c r="B979" s="48"/>
      <c r="C979" s="49">
        <v>7</v>
      </c>
      <c r="D979" s="49"/>
      <c r="E979" s="49"/>
      <c r="F979" s="49"/>
      <c r="G979" s="49">
        <f>PRODUCT(C979:F979)</f>
        <v>7</v>
      </c>
    </row>
    <row r="981" spans="1:7" ht="45" customHeight="1" x14ac:dyDescent="0.25">
      <c r="A981" s="42" t="s">
        <v>3165</v>
      </c>
      <c r="B981" s="42" t="s">
        <v>2835</v>
      </c>
      <c r="C981" s="42" t="s">
        <v>461</v>
      </c>
      <c r="D981" s="43" t="s">
        <v>90</v>
      </c>
      <c r="E981" s="1" t="s">
        <v>462</v>
      </c>
      <c r="F981" s="1" t="s">
        <v>462</v>
      </c>
      <c r="G981" s="44">
        <f>SUM(G982:G982)</f>
        <v>6</v>
      </c>
    </row>
    <row r="982" spans="1:7" x14ac:dyDescent="0.25">
      <c r="A982" s="48"/>
      <c r="B982" s="48"/>
      <c r="C982" s="49">
        <v>6</v>
      </c>
      <c r="D982" s="49"/>
      <c r="E982" s="49"/>
      <c r="F982" s="49"/>
      <c r="G982" s="49">
        <f>PRODUCT(C982:F982)</f>
        <v>6</v>
      </c>
    </row>
    <row r="984" spans="1:7" ht="45" customHeight="1" x14ac:dyDescent="0.25">
      <c r="A984" s="42" t="s">
        <v>3166</v>
      </c>
      <c r="B984" s="42" t="s">
        <v>2835</v>
      </c>
      <c r="C984" s="42" t="s">
        <v>463</v>
      </c>
      <c r="D984" s="43" t="s">
        <v>90</v>
      </c>
      <c r="E984" s="1" t="s">
        <v>3167</v>
      </c>
      <c r="F984" s="1" t="s">
        <v>3167</v>
      </c>
      <c r="G984" s="44">
        <f>SUM(G985:G985)</f>
        <v>6</v>
      </c>
    </row>
    <row r="985" spans="1:7" x14ac:dyDescent="0.25">
      <c r="A985" s="48"/>
      <c r="B985" s="48"/>
      <c r="C985" s="49">
        <v>6</v>
      </c>
      <c r="D985" s="49"/>
      <c r="E985" s="49"/>
      <c r="F985" s="49"/>
      <c r="G985" s="49">
        <f>PRODUCT(C985:F985)</f>
        <v>6</v>
      </c>
    </row>
    <row r="987" spans="1:7" ht="45" customHeight="1" x14ac:dyDescent="0.25">
      <c r="A987" s="42" t="s">
        <v>3168</v>
      </c>
      <c r="B987" s="42" t="s">
        <v>2835</v>
      </c>
      <c r="C987" s="42" t="s">
        <v>465</v>
      </c>
      <c r="D987" s="43" t="s">
        <v>90</v>
      </c>
      <c r="E987" s="1" t="s">
        <v>466</v>
      </c>
      <c r="F987" s="1" t="s">
        <v>466</v>
      </c>
      <c r="G987" s="44">
        <f>SUM(G988:G988)</f>
        <v>6</v>
      </c>
    </row>
    <row r="988" spans="1:7" x14ac:dyDescent="0.25">
      <c r="A988" s="48"/>
      <c r="B988" s="48"/>
      <c r="C988" s="49">
        <v>6</v>
      </c>
      <c r="D988" s="49"/>
      <c r="E988" s="49"/>
      <c r="F988" s="49"/>
      <c r="G988" s="49">
        <f>PRODUCT(C988:F988)</f>
        <v>6</v>
      </c>
    </row>
    <row r="990" spans="1:7" ht="45" customHeight="1" x14ac:dyDescent="0.25">
      <c r="A990" s="42" t="s">
        <v>3169</v>
      </c>
      <c r="B990" s="42" t="s">
        <v>2835</v>
      </c>
      <c r="C990" s="42" t="s">
        <v>467</v>
      </c>
      <c r="D990" s="43" t="s">
        <v>90</v>
      </c>
      <c r="E990" s="1" t="s">
        <v>468</v>
      </c>
      <c r="F990" s="1" t="s">
        <v>468</v>
      </c>
      <c r="G990" s="44">
        <f>SUM(G991:G991)</f>
        <v>1</v>
      </c>
    </row>
    <row r="991" spans="1:7" x14ac:dyDescent="0.25">
      <c r="A991" s="48"/>
      <c r="B991" s="48"/>
      <c r="C991" s="49">
        <v>1</v>
      </c>
      <c r="D991" s="49"/>
      <c r="E991" s="49"/>
      <c r="F991" s="49"/>
      <c r="G991" s="49">
        <f>PRODUCT(C991:F991)</f>
        <v>1</v>
      </c>
    </row>
    <row r="993" spans="1:7" x14ac:dyDescent="0.25">
      <c r="B993" t="s">
        <v>2833</v>
      </c>
      <c r="C993" s="40" t="s">
        <v>5</v>
      </c>
      <c r="D993" s="41" t="s">
        <v>6</v>
      </c>
      <c r="E993" s="40" t="s">
        <v>7</v>
      </c>
    </row>
    <row r="994" spans="1:7" x14ac:dyDescent="0.25">
      <c r="B994" t="s">
        <v>2833</v>
      </c>
      <c r="C994" s="40" t="s">
        <v>8</v>
      </c>
      <c r="D994" s="41" t="s">
        <v>74</v>
      </c>
      <c r="E994" s="40" t="s">
        <v>340</v>
      </c>
    </row>
    <row r="995" spans="1:7" x14ac:dyDescent="0.25">
      <c r="B995" t="s">
        <v>2833</v>
      </c>
      <c r="C995" s="40" t="s">
        <v>10</v>
      </c>
      <c r="D995" s="41" t="s">
        <v>109</v>
      </c>
      <c r="E995" s="40" t="s">
        <v>469</v>
      </c>
    </row>
    <row r="997" spans="1:7" ht="45" customHeight="1" x14ac:dyDescent="0.25">
      <c r="A997" s="42" t="s">
        <v>3170</v>
      </c>
      <c r="B997" s="42" t="s">
        <v>2835</v>
      </c>
      <c r="C997" s="42" t="s">
        <v>471</v>
      </c>
      <c r="D997" s="43" t="s">
        <v>17</v>
      </c>
      <c r="E997" s="1" t="s">
        <v>3171</v>
      </c>
      <c r="F997" s="1" t="s">
        <v>3171</v>
      </c>
      <c r="G997" s="44">
        <f>SUM(G998:G998)</f>
        <v>821</v>
      </c>
    </row>
    <row r="998" spans="1:7" x14ac:dyDescent="0.25">
      <c r="A998" s="48"/>
      <c r="B998" s="48"/>
      <c r="C998" s="49">
        <v>821</v>
      </c>
      <c r="D998" s="49">
        <v>1</v>
      </c>
      <c r="E998" s="49"/>
      <c r="F998" s="49"/>
      <c r="G998" s="49">
        <f>PRODUCT(C998:F998)</f>
        <v>821</v>
      </c>
    </row>
    <row r="1000" spans="1:7" ht="45" customHeight="1" x14ac:dyDescent="0.25">
      <c r="A1000" s="42" t="s">
        <v>3172</v>
      </c>
      <c r="B1000" s="42" t="s">
        <v>2835</v>
      </c>
      <c r="C1000" s="42" t="s">
        <v>473</v>
      </c>
      <c r="D1000" s="43" t="s">
        <v>17</v>
      </c>
      <c r="E1000" s="1" t="s">
        <v>3173</v>
      </c>
      <c r="F1000" s="1" t="s">
        <v>3173</v>
      </c>
      <c r="G1000" s="44">
        <f>SUM(G1001:G1007)</f>
        <v>134.1</v>
      </c>
    </row>
    <row r="1001" spans="1:7" x14ac:dyDescent="0.25">
      <c r="A1001" s="48"/>
      <c r="B1001" s="48"/>
      <c r="C1001" s="49">
        <v>9</v>
      </c>
      <c r="D1001" s="49">
        <v>2.5</v>
      </c>
      <c r="E1001" s="49"/>
      <c r="F1001" s="49"/>
      <c r="G1001" s="49">
        <f t="shared" ref="G1001:G1007" si="14">PRODUCT(C1001:F1001)</f>
        <v>22.5</v>
      </c>
    </row>
    <row r="1002" spans="1:7" x14ac:dyDescent="0.25">
      <c r="A1002" s="48"/>
      <c r="B1002" s="48"/>
      <c r="C1002" s="49">
        <v>6</v>
      </c>
      <c r="D1002" s="49">
        <v>2.5</v>
      </c>
      <c r="E1002" s="49"/>
      <c r="F1002" s="49"/>
      <c r="G1002" s="49">
        <f t="shared" si="14"/>
        <v>15</v>
      </c>
    </row>
    <row r="1003" spans="1:7" x14ac:dyDescent="0.25">
      <c r="A1003" s="48"/>
      <c r="B1003" s="48"/>
      <c r="C1003" s="49">
        <v>4</v>
      </c>
      <c r="D1003" s="49">
        <v>4.6500000000000004</v>
      </c>
      <c r="E1003" s="49"/>
      <c r="F1003" s="49"/>
      <c r="G1003" s="49">
        <f t="shared" si="14"/>
        <v>18.600000000000001</v>
      </c>
    </row>
    <row r="1004" spans="1:7" x14ac:dyDescent="0.25">
      <c r="A1004" s="48"/>
      <c r="B1004" s="48"/>
      <c r="C1004" s="49">
        <v>4</v>
      </c>
      <c r="D1004" s="49">
        <v>2</v>
      </c>
      <c r="E1004" s="49"/>
      <c r="F1004" s="49"/>
      <c r="G1004" s="49">
        <f t="shared" si="14"/>
        <v>8</v>
      </c>
    </row>
    <row r="1005" spans="1:7" x14ac:dyDescent="0.25">
      <c r="A1005" s="48"/>
      <c r="B1005" s="48"/>
      <c r="C1005" s="49">
        <v>3</v>
      </c>
      <c r="D1005" s="49">
        <v>5</v>
      </c>
      <c r="E1005" s="49"/>
      <c r="F1005" s="49"/>
      <c r="G1005" s="49">
        <f t="shared" si="14"/>
        <v>15</v>
      </c>
    </row>
    <row r="1006" spans="1:7" x14ac:dyDescent="0.25">
      <c r="A1006" s="48"/>
      <c r="B1006" s="48"/>
      <c r="C1006" s="49">
        <v>7</v>
      </c>
      <c r="D1006" s="49">
        <v>5</v>
      </c>
      <c r="E1006" s="49"/>
      <c r="F1006" s="49"/>
      <c r="G1006" s="49">
        <f t="shared" si="14"/>
        <v>35</v>
      </c>
    </row>
    <row r="1007" spans="1:7" x14ac:dyDescent="0.25">
      <c r="A1007" s="48"/>
      <c r="B1007" s="48"/>
      <c r="C1007" s="49">
        <v>4</v>
      </c>
      <c r="D1007" s="49">
        <v>5</v>
      </c>
      <c r="E1007" s="49"/>
      <c r="F1007" s="49"/>
      <c r="G1007" s="49">
        <f t="shared" si="14"/>
        <v>20</v>
      </c>
    </row>
    <row r="1009" spans="1:7" x14ac:dyDescent="0.25">
      <c r="B1009" t="s">
        <v>2833</v>
      </c>
      <c r="C1009" s="40" t="s">
        <v>5</v>
      </c>
      <c r="D1009" s="41" t="s">
        <v>6</v>
      </c>
      <c r="E1009" s="40" t="s">
        <v>7</v>
      </c>
    </row>
    <row r="1010" spans="1:7" x14ac:dyDescent="0.25">
      <c r="B1010" t="s">
        <v>2833</v>
      </c>
      <c r="C1010" s="40" t="s">
        <v>8</v>
      </c>
      <c r="D1010" s="41" t="s">
        <v>86</v>
      </c>
      <c r="E1010" s="40" t="s">
        <v>475</v>
      </c>
    </row>
    <row r="1012" spans="1:7" ht="45" customHeight="1" x14ac:dyDescent="0.25">
      <c r="A1012" s="42" t="s">
        <v>3174</v>
      </c>
      <c r="B1012" s="42" t="s">
        <v>2835</v>
      </c>
      <c r="C1012" s="42" t="s">
        <v>477</v>
      </c>
      <c r="D1012" s="43" t="s">
        <v>90</v>
      </c>
      <c r="E1012" s="1" t="s">
        <v>3175</v>
      </c>
      <c r="F1012" s="1" t="s">
        <v>3175</v>
      </c>
      <c r="G1012" s="44">
        <f>SUM(G1013:G1013)</f>
        <v>1</v>
      </c>
    </row>
    <row r="1013" spans="1:7" x14ac:dyDescent="0.25">
      <c r="A1013" s="48"/>
      <c r="B1013" s="48"/>
      <c r="C1013" s="49">
        <v>1</v>
      </c>
      <c r="D1013" s="49"/>
      <c r="E1013" s="49"/>
      <c r="F1013" s="49"/>
      <c r="G1013" s="49">
        <f>PRODUCT(C1013:F1013)</f>
        <v>1</v>
      </c>
    </row>
    <row r="1015" spans="1:7" ht="45" customHeight="1" x14ac:dyDescent="0.25">
      <c r="A1015" s="42" t="s">
        <v>3176</v>
      </c>
      <c r="B1015" s="42" t="s">
        <v>2835</v>
      </c>
      <c r="C1015" s="42" t="s">
        <v>479</v>
      </c>
      <c r="D1015" s="43" t="s">
        <v>47</v>
      </c>
      <c r="E1015" s="1" t="s">
        <v>3177</v>
      </c>
      <c r="F1015" s="1" t="s">
        <v>3177</v>
      </c>
      <c r="G1015" s="44">
        <f>SUM(G1016:G1017)</f>
        <v>50</v>
      </c>
    </row>
    <row r="1016" spans="1:7" x14ac:dyDescent="0.25">
      <c r="A1016" s="48" t="s">
        <v>3178</v>
      </c>
      <c r="B1016" s="48"/>
      <c r="C1016" s="49">
        <v>150</v>
      </c>
      <c r="D1016" s="49"/>
      <c r="E1016" s="49"/>
      <c r="F1016" s="49"/>
      <c r="G1016" s="49">
        <f>PRODUCT(C1016:F1016)</f>
        <v>150</v>
      </c>
    </row>
    <row r="1017" spans="1:7" x14ac:dyDescent="0.25">
      <c r="A1017" s="48"/>
      <c r="B1017" s="48"/>
      <c r="C1017" s="49">
        <v>-100</v>
      </c>
      <c r="D1017" s="49"/>
      <c r="E1017" s="49"/>
      <c r="F1017" s="49"/>
      <c r="G1017" s="49">
        <f>PRODUCT(C1017:F1017)</f>
        <v>-100</v>
      </c>
    </row>
    <row r="1019" spans="1:7" ht="45" customHeight="1" x14ac:dyDescent="0.25">
      <c r="A1019" s="42" t="s">
        <v>3179</v>
      </c>
      <c r="B1019" s="42" t="s">
        <v>2835</v>
      </c>
      <c r="C1019" s="42" t="s">
        <v>481</v>
      </c>
      <c r="D1019" s="43" t="s">
        <v>90</v>
      </c>
      <c r="E1019" s="1" t="s">
        <v>3180</v>
      </c>
      <c r="F1019" s="1" t="s">
        <v>3180</v>
      </c>
      <c r="G1019" s="44">
        <f>SUM(G1020:G1020)</f>
        <v>1</v>
      </c>
    </row>
    <row r="1020" spans="1:7" x14ac:dyDescent="0.25">
      <c r="A1020" s="48"/>
      <c r="B1020" s="48"/>
      <c r="C1020" s="49">
        <v>1</v>
      </c>
      <c r="D1020" s="49"/>
      <c r="E1020" s="49"/>
      <c r="F1020" s="49"/>
      <c r="G1020" s="49">
        <f>PRODUCT(C1020:F1020)</f>
        <v>1</v>
      </c>
    </row>
    <row r="1022" spans="1:7" ht="45" customHeight="1" x14ac:dyDescent="0.25">
      <c r="A1022" s="42" t="s">
        <v>3181</v>
      </c>
      <c r="B1022" s="42" t="s">
        <v>2835</v>
      </c>
      <c r="C1022" s="42" t="s">
        <v>483</v>
      </c>
      <c r="D1022" s="43" t="s">
        <v>90</v>
      </c>
      <c r="E1022" s="1" t="s">
        <v>484</v>
      </c>
      <c r="F1022" s="1" t="s">
        <v>484</v>
      </c>
      <c r="G1022" s="44">
        <f>SUM(G1023:G1023)</f>
        <v>1</v>
      </c>
    </row>
    <row r="1023" spans="1:7" x14ac:dyDescent="0.25">
      <c r="A1023" s="48"/>
      <c r="B1023" s="48"/>
      <c r="C1023" s="49">
        <v>1</v>
      </c>
      <c r="D1023" s="49"/>
      <c r="E1023" s="49"/>
      <c r="F1023" s="49"/>
      <c r="G1023" s="49">
        <f>PRODUCT(C1023:F1023)</f>
        <v>1</v>
      </c>
    </row>
    <row r="1025" spans="1:7" x14ac:dyDescent="0.25">
      <c r="B1025" t="s">
        <v>2833</v>
      </c>
      <c r="C1025" s="40" t="s">
        <v>5</v>
      </c>
      <c r="D1025" s="41" t="s">
        <v>6</v>
      </c>
      <c r="E1025" s="40" t="s">
        <v>7</v>
      </c>
    </row>
    <row r="1026" spans="1:7" x14ac:dyDescent="0.25">
      <c r="B1026" t="s">
        <v>2833</v>
      </c>
      <c r="C1026" s="40" t="s">
        <v>8</v>
      </c>
      <c r="D1026" s="41" t="s">
        <v>109</v>
      </c>
      <c r="E1026" s="40" t="s">
        <v>485</v>
      </c>
    </row>
    <row r="1028" spans="1:7" ht="45" customHeight="1" x14ac:dyDescent="0.25">
      <c r="A1028" s="42" t="s">
        <v>3182</v>
      </c>
      <c r="B1028" s="42" t="s">
        <v>2835</v>
      </c>
      <c r="C1028" s="42" t="s">
        <v>487</v>
      </c>
      <c r="D1028" s="43" t="s">
        <v>488</v>
      </c>
      <c r="E1028" s="1" t="s">
        <v>489</v>
      </c>
      <c r="F1028" s="1" t="s">
        <v>489</v>
      </c>
      <c r="G1028" s="44">
        <f>SUM(G1029:G1029)</f>
        <v>1</v>
      </c>
    </row>
    <row r="1029" spans="1:7" x14ac:dyDescent="0.25">
      <c r="A1029" s="48"/>
      <c r="B1029" s="48"/>
      <c r="C1029" s="49">
        <v>1</v>
      </c>
      <c r="D1029" s="49"/>
      <c r="E1029" s="49"/>
      <c r="F1029" s="49"/>
      <c r="G1029" s="49">
        <f>PRODUCT(C1029:F1029)</f>
        <v>1</v>
      </c>
    </row>
  </sheetData>
  <sheetProtection sheet="1"/>
  <mergeCells count="235">
    <mergeCell ref="E1028:F1028"/>
    <mergeCell ref="E984:F984"/>
    <mergeCell ref="E987:F987"/>
    <mergeCell ref="E990:F990"/>
    <mergeCell ref="E997:F997"/>
    <mergeCell ref="E1000:F1000"/>
    <mergeCell ref="E1012:F1012"/>
    <mergeCell ref="E1015:F1015"/>
    <mergeCell ref="E1019:F1019"/>
    <mergeCell ref="E1022:F1022"/>
    <mergeCell ref="E957:F957"/>
    <mergeCell ref="E960:F960"/>
    <mergeCell ref="E963:F963"/>
    <mergeCell ref="E966:F966"/>
    <mergeCell ref="E969:F969"/>
    <mergeCell ref="E972:F972"/>
    <mergeCell ref="E975:F975"/>
    <mergeCell ref="E978:F978"/>
    <mergeCell ref="E981:F981"/>
    <mergeCell ref="E919:F919"/>
    <mergeCell ref="E923:F923"/>
    <mergeCell ref="E927:F927"/>
    <mergeCell ref="E930:F930"/>
    <mergeCell ref="E933:F933"/>
    <mergeCell ref="E940:F940"/>
    <mergeCell ref="E943:F943"/>
    <mergeCell ref="E950:F950"/>
    <mergeCell ref="E954:F954"/>
    <mergeCell ref="E881:F881"/>
    <mergeCell ref="E886:F886"/>
    <mergeCell ref="E891:F891"/>
    <mergeCell ref="E895:F895"/>
    <mergeCell ref="E899:F899"/>
    <mergeCell ref="E902:F902"/>
    <mergeCell ref="E905:F905"/>
    <mergeCell ref="E908:F908"/>
    <mergeCell ref="E915:F915"/>
    <mergeCell ref="E841:F841"/>
    <mergeCell ref="E844:F844"/>
    <mergeCell ref="E851:F851"/>
    <mergeCell ref="E855:F855"/>
    <mergeCell ref="E859:F859"/>
    <mergeCell ref="E863:F863"/>
    <mergeCell ref="E867:F867"/>
    <mergeCell ref="E871:F871"/>
    <mergeCell ref="E876:F876"/>
    <mergeCell ref="E809:F809"/>
    <mergeCell ref="E812:F812"/>
    <mergeCell ref="E815:F815"/>
    <mergeCell ref="E818:F818"/>
    <mergeCell ref="E826:F826"/>
    <mergeCell ref="E829:F829"/>
    <mergeCell ref="E832:F832"/>
    <mergeCell ref="E835:F835"/>
    <mergeCell ref="E838:F838"/>
    <mergeCell ref="E772:F772"/>
    <mergeCell ref="E776:F776"/>
    <mergeCell ref="E780:F780"/>
    <mergeCell ref="E784:F784"/>
    <mergeCell ref="E788:F788"/>
    <mergeCell ref="E792:F792"/>
    <mergeCell ref="E797:F797"/>
    <mergeCell ref="E801:F801"/>
    <mergeCell ref="E805:F805"/>
    <mergeCell ref="E739:F739"/>
    <mergeCell ref="E742:F742"/>
    <mergeCell ref="E745:F745"/>
    <mergeCell ref="E748:F748"/>
    <mergeCell ref="E751:F751"/>
    <mergeCell ref="E754:F754"/>
    <mergeCell ref="E757:F757"/>
    <mergeCell ref="E765:F765"/>
    <mergeCell ref="E768:F768"/>
    <mergeCell ref="E695:F695"/>
    <mergeCell ref="E700:F700"/>
    <mergeCell ref="E705:F705"/>
    <mergeCell ref="E709:F709"/>
    <mergeCell ref="E713:F713"/>
    <mergeCell ref="E720:F720"/>
    <mergeCell ref="E724:F724"/>
    <mergeCell ref="E733:F733"/>
    <mergeCell ref="E736:F736"/>
    <mergeCell ref="E650:F650"/>
    <mergeCell ref="E654:F654"/>
    <mergeCell ref="E660:F660"/>
    <mergeCell ref="E668:F668"/>
    <mergeCell ref="E672:F672"/>
    <mergeCell ref="E676:F676"/>
    <mergeCell ref="E680:F680"/>
    <mergeCell ref="E685:F685"/>
    <mergeCell ref="E690:F690"/>
    <mergeCell ref="E601:F601"/>
    <mergeCell ref="E605:F605"/>
    <mergeCell ref="E613:F613"/>
    <mergeCell ref="E621:F621"/>
    <mergeCell ref="E631:F631"/>
    <mergeCell ref="E634:F634"/>
    <mergeCell ref="E637:F637"/>
    <mergeCell ref="E640:F640"/>
    <mergeCell ref="E647:F647"/>
    <mergeCell ref="E561:F561"/>
    <mergeCell ref="E564:F564"/>
    <mergeCell ref="E567:F567"/>
    <mergeCell ref="E573:F573"/>
    <mergeCell ref="E577:F577"/>
    <mergeCell ref="E584:F584"/>
    <mergeCell ref="E587:F587"/>
    <mergeCell ref="E591:F591"/>
    <mergeCell ref="E598:F598"/>
    <mergeCell ref="E528:F528"/>
    <mergeCell ref="E535:F535"/>
    <mergeCell ref="E538:F538"/>
    <mergeCell ref="E541:F541"/>
    <mergeCell ref="E544:F544"/>
    <mergeCell ref="E547:F547"/>
    <mergeCell ref="E550:F550"/>
    <mergeCell ref="E553:F553"/>
    <mergeCell ref="E556:F556"/>
    <mergeCell ref="E494:F494"/>
    <mergeCell ref="E498:F498"/>
    <mergeCell ref="E504:F504"/>
    <mergeCell ref="E510:F510"/>
    <mergeCell ref="E513:F513"/>
    <mergeCell ref="E516:F516"/>
    <mergeCell ref="E519:F519"/>
    <mergeCell ref="E522:F522"/>
    <mergeCell ref="E525:F525"/>
    <mergeCell ref="E460:F460"/>
    <mergeCell ref="E463:F463"/>
    <mergeCell ref="E466:F466"/>
    <mergeCell ref="E473:F473"/>
    <mergeCell ref="E476:F476"/>
    <mergeCell ref="E479:F479"/>
    <mergeCell ref="E482:F482"/>
    <mergeCell ref="E485:F485"/>
    <mergeCell ref="E488:F488"/>
    <mergeCell ref="E416:F416"/>
    <mergeCell ref="E419:F419"/>
    <mergeCell ref="E428:F428"/>
    <mergeCell ref="E431:F431"/>
    <mergeCell ref="E434:F434"/>
    <mergeCell ref="E443:F443"/>
    <mergeCell ref="E446:F446"/>
    <mergeCell ref="E449:F449"/>
    <mergeCell ref="E452:F452"/>
    <mergeCell ref="E384:F384"/>
    <mergeCell ref="E387:F387"/>
    <mergeCell ref="E390:F390"/>
    <mergeCell ref="E393:F393"/>
    <mergeCell ref="E396:F396"/>
    <mergeCell ref="E399:F399"/>
    <mergeCell ref="E407:F407"/>
    <mergeCell ref="E410:F410"/>
    <mergeCell ref="E413:F413"/>
    <mergeCell ref="E341:F341"/>
    <mergeCell ref="E349:F349"/>
    <mergeCell ref="E352:F352"/>
    <mergeCell ref="E355:F355"/>
    <mergeCell ref="E363:F363"/>
    <mergeCell ref="E366:F366"/>
    <mergeCell ref="E369:F369"/>
    <mergeCell ref="E372:F372"/>
    <mergeCell ref="E376:F376"/>
    <mergeCell ref="E314:F314"/>
    <mergeCell ref="E317:F317"/>
    <mergeCell ref="E320:F320"/>
    <mergeCell ref="E323:F323"/>
    <mergeCell ref="E326:F326"/>
    <mergeCell ref="E329:F329"/>
    <mergeCell ref="E332:F332"/>
    <mergeCell ref="E335:F335"/>
    <mergeCell ref="E338:F338"/>
    <mergeCell ref="E276:F276"/>
    <mergeCell ref="E279:F279"/>
    <mergeCell ref="E287:F287"/>
    <mergeCell ref="E290:F290"/>
    <mergeCell ref="E293:F293"/>
    <mergeCell ref="E297:F297"/>
    <mergeCell ref="E300:F300"/>
    <mergeCell ref="E303:F303"/>
    <mergeCell ref="E311:F311"/>
    <mergeCell ref="E233:F233"/>
    <mergeCell ref="E236:F236"/>
    <mergeCell ref="E239:F239"/>
    <mergeCell ref="E242:F242"/>
    <mergeCell ref="E245:F245"/>
    <mergeCell ref="E254:F254"/>
    <mergeCell ref="E257:F257"/>
    <mergeCell ref="E263:F263"/>
    <mergeCell ref="E273:F273"/>
    <mergeCell ref="E200:F200"/>
    <mergeCell ref="E204:F204"/>
    <mergeCell ref="E207:F207"/>
    <mergeCell ref="E210:F210"/>
    <mergeCell ref="E213:F213"/>
    <mergeCell ref="E216:F216"/>
    <mergeCell ref="E219:F219"/>
    <mergeCell ref="E227:F227"/>
    <mergeCell ref="E230:F230"/>
    <mergeCell ref="E158:F158"/>
    <mergeCell ref="E162:F162"/>
    <mergeCell ref="E165:F165"/>
    <mergeCell ref="E172:F172"/>
    <mergeCell ref="E177:F177"/>
    <mergeCell ref="E181:F181"/>
    <mergeCell ref="E187:F187"/>
    <mergeCell ref="E194:F194"/>
    <mergeCell ref="E197:F197"/>
    <mergeCell ref="E78:F78"/>
    <mergeCell ref="E88:F88"/>
    <mergeCell ref="E91:F91"/>
    <mergeCell ref="E100:F100"/>
    <mergeCell ref="E109:F109"/>
    <mergeCell ref="E118:F118"/>
    <mergeCell ref="E126:F126"/>
    <mergeCell ref="E133:F133"/>
    <mergeCell ref="E143:F143"/>
    <mergeCell ref="E28:F28"/>
    <mergeCell ref="E31:F31"/>
    <mergeCell ref="E39:F39"/>
    <mergeCell ref="E45:F45"/>
    <mergeCell ref="E53:F53"/>
    <mergeCell ref="E65:F65"/>
    <mergeCell ref="E69:F69"/>
    <mergeCell ref="E72:F72"/>
    <mergeCell ref="E75:F75"/>
    <mergeCell ref="E1:H1"/>
    <mergeCell ref="E2:H2"/>
    <mergeCell ref="E3:H3"/>
    <mergeCell ref="E4:H4"/>
    <mergeCell ref="C6:G6"/>
    <mergeCell ref="E14:F14"/>
    <mergeCell ref="E18:F18"/>
    <mergeCell ref="E21:F21"/>
    <mergeCell ref="E24:F24"/>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DAB636F85C7EA41807933048BAE39D8" ma:contentTypeVersion="15" ma:contentTypeDescription="Crear nuevo documento." ma:contentTypeScope="" ma:versionID="9aeb9805b132ecd47b049880562b7258">
  <xsd:schema xmlns:xsd="http://www.w3.org/2001/XMLSchema" xmlns:xs="http://www.w3.org/2001/XMLSchema" xmlns:p="http://schemas.microsoft.com/office/2006/metadata/properties" xmlns:ns2="1731abab-98e3-4ff7-8053-7cc113af5c16" xmlns:ns3="befeb666-ac42-4201-b59f-caa194af8795" targetNamespace="http://schemas.microsoft.com/office/2006/metadata/properties" ma:root="true" ma:fieldsID="c33675e173262a164a8a147a20a04cbf" ns2:_="" ns3:_="">
    <xsd:import namespace="1731abab-98e3-4ff7-8053-7cc113af5c16"/>
    <xsd:import namespace="befeb666-ac42-4201-b59f-caa194af87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31abab-98e3-4ff7-8053-7cc113af5c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0742c80e-07e4-4c6b-b01a-3101300d7c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eb666-ac42-4201-b59f-caa194af879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8e1cfe4a-6746-4f6e-abd6-2811bb0f1a1e}" ma:internalName="TaxCatchAll" ma:showField="CatchAllData" ma:web="befeb666-ac42-4201-b59f-caa194af87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31abab-98e3-4ff7-8053-7cc113af5c16">
      <Terms xmlns="http://schemas.microsoft.com/office/infopath/2007/PartnerControls"/>
    </lcf76f155ced4ddcb4097134ff3c332f>
    <TaxCatchAll xmlns="befeb666-ac42-4201-b59f-caa194af8795" xsi:nil="true"/>
  </documentManagement>
</p:properties>
</file>

<file path=customXml/itemProps1.xml><?xml version="1.0" encoding="utf-8"?>
<ds:datastoreItem xmlns:ds="http://schemas.openxmlformats.org/officeDocument/2006/customXml" ds:itemID="{9B222782-A6D7-4462-8B6C-E434960D63F0}"/>
</file>

<file path=customXml/itemProps2.xml><?xml version="1.0" encoding="utf-8"?>
<ds:datastoreItem xmlns:ds="http://schemas.openxmlformats.org/officeDocument/2006/customXml" ds:itemID="{C3F579B4-E220-4532-B656-7C17BA86E147}"/>
</file>

<file path=customXml/itemProps3.xml><?xml version="1.0" encoding="utf-8"?>
<ds:datastoreItem xmlns:ds="http://schemas.openxmlformats.org/officeDocument/2006/customXml" ds:itemID="{1DC0F067-48B6-4D02-9F4E-E44E29B64C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T-PRES</vt:lpstr>
      <vt:lpstr>T-APU</vt:lpstr>
      <vt:lpstr>T-SMP</vt:lpstr>
      <vt:lpstr>T-DIM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Parera Plaza</dc:creator>
  <cp:lastModifiedBy>PARERA PLAZA Anna</cp:lastModifiedBy>
  <dcterms:created xsi:type="dcterms:W3CDTF">2026-07-07T08:54:21Z</dcterms:created>
  <dcterms:modified xsi:type="dcterms:W3CDTF">2026-07-07T10:28:51Z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0x010100CDAB636F85C7EA41807933048BAE39D8</vt:lpwstr>
  </property>
</Properties>
</file>