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cba.sharepoint.com/sites/cctg/Documentos compartidos/4. LICIT ELABORACIO/2026_11 VIGILANCIA I SEGURETAT/"/>
    </mc:Choice>
  </mc:AlternateContent>
  <xr:revisionPtr revIDLastSave="65" documentId="8_{93133C05-7625-44AB-93EF-EABCC86CBE43}" xr6:coauthVersionLast="47" xr6:coauthVersionMax="47" xr10:uidLastSave="{9554A776-B22F-44EA-B3D4-0A74FC9EF47F}"/>
  <bookViews>
    <workbookView xWindow="-113" yWindow="-113" windowWidth="24267" windowHeight="13023" xr2:uid="{A6158019-6BC3-4B8C-86F6-4A17188D842F}"/>
  </bookViews>
  <sheets>
    <sheet name="Hoja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Fill" hidden="1">#REF!</definedName>
    <definedName name="_Order1" hidden="1">255</definedName>
    <definedName name="_xlnm.Print_Area" localSheetId="0">Hoja1!$A$1:$J$29</definedName>
    <definedName name="Categoria">#REF!</definedName>
    <definedName name="Categorias">OFFSET([1]Configuracion!$C$5, 0, 0, COUNTA([1]Configuracion!$B:$B) - 2)</definedName>
    <definedName name="dd">[2]Valors!$A$1:$A$4</definedName>
    <definedName name="Dept">#REF!</definedName>
    <definedName name="Días">OFFSET([3]INFORMES!$O$6,1,0,COUNTA([3]INFORMES!$N$7:$N$107)-COUNTIF([3]INFORMES!$N$7:$N$26,"")+1,1)</definedName>
    <definedName name="DiasCategorias">[1]Diario!$F$2:$F$367</definedName>
    <definedName name="Estat">[4]Valors!$A$1:$A$4</definedName>
    <definedName name="Etapa">OFFSET([3]INFORMES!$N$6,1,0,COUNTA([3]INFORMES!$N$7:$N$107)-COUNTIF([3]INFORMES!$N$7:$N$26,"")+1,1)</definedName>
    <definedName name="FechaInicio">[1]Completo!$B$1</definedName>
    <definedName name="IDCategorias">OFFSET([1]Configuracion!$B$5, 0, 0, COUNTA([1]Configuracion!$B:$B) - 2)</definedName>
    <definedName name="IEX">[5]!IEC[#All]</definedName>
    <definedName name="L.">[6]Llistats!$L$2:$L$4</definedName>
    <definedName name="NombreTabla">"Dummy"</definedName>
    <definedName name="OrdeKey">#REF!</definedName>
    <definedName name="OT">[7]Llistat!$I$3:$I$5</definedName>
    <definedName name="RangoCompleto">[1]Completo!$B$5:$H$10,[1]Completo!$J$5:$P$10,[1]Completo!$R$5:$X$10,[1]Completo!$B$14:$H$19,[1]Completo!$J$14:$P$19,[1]Completo!$R$14:$X$19,[1]Completo!$B$23:$H$28,[1]Completo!$J$23:$P$28,[1]Completo!$R$23:$X$28,[1]Completo!$B$32:$H$37,[1]Completo!$J$32:$P$37,[1]Completo!$R$32:$X$37</definedName>
    <definedName name="RangoMensual">[1]Mensual!$B$5:$H$16,[1]Mensual!$B$20:$H$31,[1]Mensual!$B$35:$H$46,[1]Mensual!$B$50:$H$61,[1]Mensual!$B$65:$H$76,[1]Mensual!$B$80:$H$91,[1]Mensual!$B$95:$H$106,[1]Mensual!$B$110:$H$121,[1]Mensual!$B$125:$H$136,[1]Mensual!$B$140:$H$151,[1]Mensual!$B$155:$H$166,[1]Mensual!$B$170:$H$181</definedName>
    <definedName name="Suprojecte">[6]Llistats!$Q$2:$Q$40</definedName>
    <definedName name="T_Desp">[6]Llistats!$J$2:$J$12</definedName>
    <definedName name="TD">[7]Llistat!$K$3:$K$9</definedName>
    <definedName name="Tipus">#REF!</definedName>
    <definedName name="Usuaris">[8]Z.Mapeig!$CC$6:$CC$114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5" i="1" l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J13" i="1" s="1"/>
  <c r="I12" i="1"/>
  <c r="I11" i="1"/>
  <c r="I10" i="1"/>
  <c r="I9" i="1"/>
  <c r="I8" i="1"/>
  <c r="I7" i="1"/>
  <c r="I6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G21" i="1" s="1"/>
  <c r="F22" i="1"/>
  <c r="F23" i="1"/>
  <c r="F24" i="1"/>
  <c r="F25" i="1"/>
  <c r="F26" i="1"/>
  <c r="F27" i="1"/>
  <c r="F28" i="1"/>
  <c r="D29" i="1"/>
  <c r="J21" i="1" l="1"/>
  <c r="J5" i="1"/>
  <c r="G5" i="1"/>
  <c r="G13" i="1"/>
  <c r="J29" i="1" l="1"/>
  <c r="G29" i="1"/>
</calcChain>
</file>

<file path=xl/sharedStrings.xml><?xml version="1.0" encoding="utf-8"?>
<sst xmlns="http://schemas.openxmlformats.org/spreadsheetml/2006/main" count="45" uniqueCount="21">
  <si>
    <t>VS Festiu Nocturn</t>
  </si>
  <si>
    <t>VS Festiu Diürn</t>
  </si>
  <si>
    <t>VS Laborable Nocturn</t>
  </si>
  <si>
    <t>VS Laborable Diürn</t>
  </si>
  <si>
    <t>Vigilant Seguretat</t>
  </si>
  <si>
    <t>Cap d'Equip</t>
  </si>
  <si>
    <t>1Gen28-10des28</t>
  </si>
  <si>
    <t>1Gen27-31des27</t>
  </si>
  <si>
    <t>11des26-31des26</t>
  </si>
  <si>
    <t>Preu/h ofert 
(IVA exclòs)</t>
  </si>
  <si>
    <t>Preu licitació per període
(IVA exclòs)</t>
  </si>
  <si>
    <t>Preu licitació per categoria
(IVA exclòs)</t>
  </si>
  <si>
    <t>Hores estimades</t>
  </si>
  <si>
    <t>Tipus hores</t>
  </si>
  <si>
    <t>Categoria</t>
  </si>
  <si>
    <t>Període 
contracte inicial</t>
  </si>
  <si>
    <t>Preu/h licitació 
(IVA exclòs)</t>
  </si>
  <si>
    <t>Preu ofert per període
(IVA exclòs)</t>
  </si>
  <si>
    <t>Preu ofert per categoria
(IVA exclòs)</t>
  </si>
  <si>
    <t>Generar en PDF i signar</t>
  </si>
  <si>
    <t>ANNEX 6bis - Oferta econòmica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</si>
</sst>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2" borderId="0" xfId="0" applyFont="1" applyFill="1"/>
    <xf numFmtId="164" fontId="2" fillId="2" borderId="1" xfId="0" applyNumberFormat="1" applyFont="1" applyFill="1" applyBorder="1"/>
    <xf numFmtId="0" fontId="0" fillId="2" borderId="0" xfId="0" applyFill="1"/>
    <xf numFmtId="4" fontId="2" fillId="2" borderId="1" xfId="0" applyNumberFormat="1" applyFont="1" applyFill="1" applyBorder="1"/>
    <xf numFmtId="4" fontId="0" fillId="2" borderId="2" xfId="0" applyNumberFormat="1" applyFill="1" applyBorder="1"/>
    <xf numFmtId="164" fontId="0" fillId="2" borderId="2" xfId="0" applyNumberFormat="1" applyFill="1" applyBorder="1"/>
    <xf numFmtId="4" fontId="0" fillId="2" borderId="3" xfId="0" applyNumberFormat="1" applyFill="1" applyBorder="1"/>
    <xf numFmtId="0" fontId="0" fillId="2" borderId="2" xfId="0" applyFill="1" applyBorder="1"/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4" fontId="0" fillId="2" borderId="2" xfId="0" applyNumberFormat="1" applyFill="1" applyBorder="1" applyProtection="1">
      <protection locked="0"/>
    </xf>
    <xf numFmtId="0" fontId="2" fillId="0" borderId="0" xfId="0" applyFont="1"/>
    <xf numFmtId="164" fontId="1" fillId="2" borderId="2" xfId="1" applyNumberFormat="1" applyFill="1" applyBorder="1" applyAlignment="1">
      <alignment horizontal="center" vertical="center"/>
    </xf>
    <xf numFmtId="164" fontId="1" fillId="2" borderId="3" xfId="1" applyNumberFormat="1" applyFill="1" applyBorder="1" applyAlignment="1">
      <alignment horizontal="center" vertical="center"/>
    </xf>
    <xf numFmtId="49" fontId="1" fillId="2" borderId="2" xfId="1" applyNumberFormat="1" applyFill="1" applyBorder="1" applyAlignment="1">
      <alignment horizontal="center" vertical="center"/>
    </xf>
  </cellXfs>
  <cellStyles count="2">
    <cellStyle name="Normal" xfId="0" builtinId="0"/>
    <cellStyle name="Normal 7" xfId="1" xr:uid="{DD7EB2A7-5F47-4CEB-BE51-1385653549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acba-my.sharepoint.com/personal/asantos_macba_cat/Documents/MACBA%20Perfil/Descargas/calendario-2024-excel-lunes-a-domingo.xlsx" TargetMode="External"/><Relationship Id="rId1" Type="http://schemas.openxmlformats.org/officeDocument/2006/relationships/externalLinkPath" Target="https://macba-my.sharepoint.com/personal/asantos_macba_cat/Documents/MACBA%20Perfil/Descargas/calendario-2024-excel-lunes-a-doming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2.%20Contractacio\5.%20Convenis\Resum%20convenis_vigen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atias\AppData\Local\Microsoft\Windows\INetCache\Content.Outlook\QGN1HCB8\FEDER%20ACTUACIO&#769;%20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2.%20Contractacio\EXPEDIENTS%20DE%20CONTRACTACIO\2016\Resum%20contractacions%202016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acba-my.sharepoint.com/personal/amatias_macba_cat/Documents/Escritorio/Per%20Casa/2022_Seguiment_Pressupost.xlsb" TargetMode="External"/><Relationship Id="rId1" Type="http://schemas.openxmlformats.org/officeDocument/2006/relationships/externalLinkPath" Target="https://macba-my.sharepoint.com/personal/amatias_macba_cat/Documents/Escritorio/Per%20Casa/2022_Seguiment_Pressupost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acba-my.sharepoint.com/sites/comptabilitatg/Documentos%20compartidos/06_Inversi&#243;/000.Documents%20de%20Treball/DocsAntics/Document%20de%20Treball_Ok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acba.sharepoint.com/sites/comptabilitatg/Documentos%20compartidos/06_Inversi&#243;/000.Documents%20de%20Treball/Doc_Treball_Complet.xlsx" TargetMode="External"/><Relationship Id="rId1" Type="http://schemas.openxmlformats.org/officeDocument/2006/relationships/externalLinkPath" Target="https://macba-my.sharepoint.com/sites/comptabilitatg/Documentos%20compartidos/06_Inversi&#243;/000.Documents%20de%20Treball/Doc_Treball_Complet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acba.sharepoint.com/sites/seguimentpressupost/Documentos%20compartidos/General/2023_Seguiment_Pressupost_Revisi&#243;PQ_2.xlsb" TargetMode="External"/><Relationship Id="rId1" Type="http://schemas.openxmlformats.org/officeDocument/2006/relationships/externalLinkPath" Target="https://macba-my.sharepoint.com/sites/seguimentpressupost/Documentos%20compartidos/General/2023_Seguiment_Pressupost_Revisi&#243;PQ_2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mpleto"/>
      <sheetName val="Mensual"/>
      <sheetName val="Mini"/>
      <sheetName val="Semanal"/>
      <sheetName val="Diario"/>
      <sheetName val="Configuracion"/>
    </sheetNames>
    <sheetDataSet>
      <sheetData sheetId="0"/>
      <sheetData sheetId="1"/>
      <sheetData sheetId="2" refreshError="1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 CONV"/>
      <sheetName val="Seguiment CONV"/>
      <sheetName val="Documents CONV"/>
      <sheetName val="Procés CONV"/>
      <sheetName val="Valors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Ó DEL PROJECTE"/>
      <sheetName val="INFORMES"/>
      <sheetName val="PERCENTATGES"/>
      <sheetName val="GRUPS"/>
      <sheetName val="Instrucciones de Uso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 EXP 2016"/>
      <sheetName val="Seguiment EXP 2016"/>
      <sheetName val="Planificació EXP"/>
      <sheetName val="Cronogrames Projectes"/>
      <sheetName val="Valors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versio"/>
      <sheetName val="Extres"/>
      <sheetName val="BneWorkBookProperties"/>
      <sheetName val="BneLog"/>
      <sheetName val="A."/>
      <sheetName val="0.Memoria"/>
      <sheetName val="1.Slide"/>
      <sheetName val="2.Global"/>
      <sheetName val="Z.Mapeig"/>
      <sheetName val="3.Detall"/>
      <sheetName val="4.S&amp;C"/>
      <sheetName val="5.Ft.Pendents"/>
      <sheetName val="5.1.Ft.Pendents de Comprar"/>
      <sheetName val="6.R&amp;O_Res"/>
      <sheetName val="7.Romanent"/>
      <sheetName val="9.Modif."/>
      <sheetName val="8.Ing+Pr"/>
      <sheetName val="11.Detall_21"/>
      <sheetName val="11.2.Memoria_21"/>
      <sheetName val="12.A1.11"/>
      <sheetName val="14.Calendari Tancament"/>
      <sheetName val="ZZ.Dades21_Format_22"/>
      <sheetName val="Hoja1"/>
      <sheetName val="2022_Seguiment_Pressupost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listat_Documentació"/>
      <sheetName val="Per Calendari_Detallat (rev)"/>
      <sheetName val="Calendari Ok"/>
      <sheetName val="Detallat_Despeses"/>
      <sheetName val="Hoja3"/>
      <sheetName val="Despeses_Tot"/>
      <sheetName val="Per presentacions"/>
      <sheetName val="Llistats"/>
      <sheetName val="Calculador de Sous_Revisat_Ok"/>
      <sheetName val="Pressupost_OT2"/>
      <sheetName val="OT2 CONCEDIT"/>
      <sheetName val="Actuacions Afectades"/>
      <sheetName val="Doc_Desp_Personal"/>
      <sheetName val="Plantilla MACBA"/>
      <sheetName val="CONCEDIT TOTAL"/>
      <sheetName val="OT4 CONCEDIT"/>
      <sheetName val="OT6 CONCEDIT "/>
      <sheetName val="Pressupost_OT4"/>
      <sheetName val="Calendari OT2_resum"/>
      <sheetName val="Calendari OT4_resum"/>
      <sheetName val="Pressupost_OT6"/>
      <sheetName val="Ajuts Públics"/>
      <sheetName val="Visió global"/>
      <sheetName val="Calculador de Sous_Revisat"/>
      <sheetName val="Pressupost_Valors"/>
      <sheetName val="Per Calendari_Detallat"/>
      <sheetName val="Calendari OT2_presentat"/>
      <sheetName val="Calculador de Sou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0.Documentació_a_Presentar"/>
      <sheetName val="J.2.Pressupost_Seguiment_OT2"/>
      <sheetName val="Pagament_Ft"/>
      <sheetName val="Despesa Resum"/>
      <sheetName val="Resum Tot"/>
      <sheetName val="Despesa Detallat"/>
      <sheetName val="Despesa_Desg"/>
      <sheetName val="Despesa_Justif"/>
      <sheetName val="Llistat"/>
      <sheetName val="Hoja1"/>
      <sheetName val="Hoja3"/>
      <sheetName val="Hoja2"/>
      <sheetName val="Personal_Desglossament"/>
      <sheetName val="Personal_Compraratiu"/>
      <sheetName val="Personal_Certificat Justificati"/>
      <sheetName val="Gràfic_Calendari"/>
      <sheetName val="Indicadors"/>
      <sheetName val="J.2.Pressupost_Seguiment_OT4"/>
      <sheetName val="J.2.Pressupost_Seguiment_OT6"/>
      <sheetName val="Afectats"/>
      <sheetName val="1.Despesa_Ok"/>
      <sheetName val="Personal Ok"/>
      <sheetName val="Calendari"/>
      <sheetName val="Detallat"/>
      <sheetName val="Z.Resum"/>
      <sheetName val="Ingressos"/>
      <sheetName val="Comparatiu Personal"/>
      <sheetName val="Justif.Despesa"/>
      <sheetName val="Calendari_Ok"/>
      <sheetName val="J.0.Seg_Doc"/>
      <sheetName val="J.1.Certificat_Justif_Personal"/>
      <sheetName val="#¡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Z.Mapeig"/>
      <sheetName val="Z.Doc de suport"/>
      <sheetName val="0.Memoria"/>
      <sheetName val="1.Slide"/>
      <sheetName val="2.Global"/>
      <sheetName val="3.Detallat"/>
      <sheetName val="4.S&amp;C"/>
      <sheetName val="5.R&amp;O_Res"/>
      <sheetName val="6.Factures"/>
      <sheetName val="6.1.Despeses Pendents"/>
      <sheetName val="7.Romanent"/>
      <sheetName val="8.Modif."/>
      <sheetName val="9.Ingressos"/>
      <sheetName val="10.P102"/>
      <sheetName val="11.Subministraments"/>
      <sheetName val="14.FEDER"/>
      <sheetName val="16.PMP"/>
      <sheetName val="17.Per BI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/>
      <sheetData sheetId="17" refreshError="1"/>
    </sheetDataSet>
  </externalBook>
</externalLink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68A4B-368E-4AAE-A74C-8E5158E98DD6}">
  <sheetPr>
    <pageSetUpPr fitToPage="1"/>
  </sheetPr>
  <dimension ref="A1:J29"/>
  <sheetViews>
    <sheetView tabSelected="1" zoomScaleNormal="100" workbookViewId="0">
      <selection activeCell="H5" sqref="H5"/>
    </sheetView>
  </sheetViews>
  <sheetFormatPr defaultColWidth="11.19921875" defaultRowHeight="15.65" x14ac:dyDescent="0.3"/>
  <cols>
    <col min="1" max="1" width="13.796875" bestFit="1" customWidth="1"/>
    <col min="2" max="2" width="13.69921875" bestFit="1" customWidth="1"/>
    <col min="3" max="3" width="17.69921875" bestFit="1" customWidth="1"/>
    <col min="4" max="4" width="11.19921875" customWidth="1"/>
    <col min="6" max="6" width="11.19921875" customWidth="1"/>
    <col min="7" max="7" width="12.796875" customWidth="1"/>
    <col min="9" max="9" width="11.19921875" customWidth="1"/>
    <col min="10" max="10" width="12.796875" customWidth="1"/>
  </cols>
  <sheetData>
    <row r="1" spans="1:10" x14ac:dyDescent="0.3">
      <c r="A1" s="12" t="s">
        <v>20</v>
      </c>
    </row>
    <row r="2" spans="1:10" x14ac:dyDescent="0.3">
      <c r="A2" t="s">
        <v>19</v>
      </c>
    </row>
    <row r="4" spans="1:10" ht="62.65" x14ac:dyDescent="0.3">
      <c r="A4" s="9" t="s">
        <v>15</v>
      </c>
      <c r="B4" s="10" t="s">
        <v>14</v>
      </c>
      <c r="C4" s="10" t="s">
        <v>13</v>
      </c>
      <c r="D4" s="9" t="s">
        <v>12</v>
      </c>
      <c r="E4" s="9" t="s">
        <v>16</v>
      </c>
      <c r="F4" s="9" t="s">
        <v>11</v>
      </c>
      <c r="G4" s="9" t="s">
        <v>10</v>
      </c>
      <c r="H4" s="9" t="s">
        <v>9</v>
      </c>
      <c r="I4" s="9" t="s">
        <v>18</v>
      </c>
      <c r="J4" s="9" t="s">
        <v>17</v>
      </c>
    </row>
    <row r="5" spans="1:10" x14ac:dyDescent="0.3">
      <c r="A5" s="15" t="s">
        <v>8</v>
      </c>
      <c r="B5" s="15" t="s">
        <v>5</v>
      </c>
      <c r="C5" s="8" t="s">
        <v>3</v>
      </c>
      <c r="D5" s="5">
        <v>208</v>
      </c>
      <c r="E5" s="5">
        <v>22.94</v>
      </c>
      <c r="F5" s="6">
        <f t="shared" ref="F5:F28" si="0">ROUND(SUM(D5*E5),2)</f>
        <v>4771.5200000000004</v>
      </c>
      <c r="G5" s="13">
        <f>SUM(F5:F12)</f>
        <v>28466.52</v>
      </c>
      <c r="H5" s="11"/>
      <c r="I5" s="6">
        <f>ROUND(SUM(D5*H5),2)</f>
        <v>0</v>
      </c>
      <c r="J5" s="13">
        <f>SUM(I5:I12)</f>
        <v>0</v>
      </c>
    </row>
    <row r="6" spans="1:10" x14ac:dyDescent="0.3">
      <c r="A6" s="15"/>
      <c r="B6" s="15"/>
      <c r="C6" s="8" t="s">
        <v>2</v>
      </c>
      <c r="D6" s="5">
        <v>104</v>
      </c>
      <c r="E6" s="5">
        <v>25.19</v>
      </c>
      <c r="F6" s="6">
        <f t="shared" si="0"/>
        <v>2619.7600000000002</v>
      </c>
      <c r="G6" s="13"/>
      <c r="H6" s="11"/>
      <c r="I6" s="6">
        <f t="shared" ref="I6:I28" si="1">ROUND(SUM(D6*H6),2)</f>
        <v>0</v>
      </c>
      <c r="J6" s="13"/>
    </row>
    <row r="7" spans="1:10" x14ac:dyDescent="0.3">
      <c r="A7" s="15"/>
      <c r="B7" s="15"/>
      <c r="C7" s="8" t="s">
        <v>1</v>
      </c>
      <c r="D7" s="5">
        <v>128</v>
      </c>
      <c r="E7" s="5">
        <v>24.76</v>
      </c>
      <c r="F7" s="6">
        <f t="shared" si="0"/>
        <v>3169.28</v>
      </c>
      <c r="G7" s="13"/>
      <c r="H7" s="11"/>
      <c r="I7" s="6">
        <f t="shared" si="1"/>
        <v>0</v>
      </c>
      <c r="J7" s="13"/>
    </row>
    <row r="8" spans="1:10" x14ac:dyDescent="0.3">
      <c r="A8" s="15"/>
      <c r="B8" s="15"/>
      <c r="C8" s="8" t="s">
        <v>0</v>
      </c>
      <c r="D8" s="5">
        <v>64</v>
      </c>
      <c r="E8" s="5">
        <v>27.01</v>
      </c>
      <c r="F8" s="6">
        <f t="shared" si="0"/>
        <v>1728.64</v>
      </c>
      <c r="G8" s="13"/>
      <c r="H8" s="11"/>
      <c r="I8" s="6">
        <f t="shared" si="1"/>
        <v>0</v>
      </c>
      <c r="J8" s="13"/>
    </row>
    <row r="9" spans="1:10" x14ac:dyDescent="0.3">
      <c r="A9" s="15"/>
      <c r="B9" s="15" t="s">
        <v>4</v>
      </c>
      <c r="C9" s="8" t="s">
        <v>3</v>
      </c>
      <c r="D9" s="5">
        <v>328.74</v>
      </c>
      <c r="E9" s="5">
        <v>21.65</v>
      </c>
      <c r="F9" s="6">
        <f t="shared" si="0"/>
        <v>7117.22</v>
      </c>
      <c r="G9" s="13"/>
      <c r="H9" s="11"/>
      <c r="I9" s="6">
        <f t="shared" si="1"/>
        <v>0</v>
      </c>
      <c r="J9" s="13"/>
    </row>
    <row r="10" spans="1:10" x14ac:dyDescent="0.3">
      <c r="A10" s="15"/>
      <c r="B10" s="15"/>
      <c r="C10" s="8" t="s">
        <v>2</v>
      </c>
      <c r="D10" s="5">
        <v>114.02</v>
      </c>
      <c r="E10" s="5">
        <v>23.9</v>
      </c>
      <c r="F10" s="6">
        <f t="shared" si="0"/>
        <v>2725.08</v>
      </c>
      <c r="G10" s="13"/>
      <c r="H10" s="11"/>
      <c r="I10" s="6">
        <f t="shared" si="1"/>
        <v>0</v>
      </c>
      <c r="J10" s="13"/>
    </row>
    <row r="11" spans="1:10" x14ac:dyDescent="0.3">
      <c r="A11" s="15"/>
      <c r="B11" s="15"/>
      <c r="C11" s="8" t="s">
        <v>1</v>
      </c>
      <c r="D11" s="5">
        <v>197.63</v>
      </c>
      <c r="E11" s="5">
        <v>23.47</v>
      </c>
      <c r="F11" s="6">
        <f t="shared" si="0"/>
        <v>4638.38</v>
      </c>
      <c r="G11" s="13"/>
      <c r="H11" s="11"/>
      <c r="I11" s="6">
        <f t="shared" si="1"/>
        <v>0</v>
      </c>
      <c r="J11" s="13"/>
    </row>
    <row r="12" spans="1:10" x14ac:dyDescent="0.3">
      <c r="A12" s="15"/>
      <c r="B12" s="15"/>
      <c r="C12" s="8" t="s">
        <v>0</v>
      </c>
      <c r="D12" s="5">
        <v>65.94</v>
      </c>
      <c r="E12" s="5">
        <v>25.73</v>
      </c>
      <c r="F12" s="6">
        <f t="shared" si="0"/>
        <v>1696.64</v>
      </c>
      <c r="G12" s="13"/>
      <c r="H12" s="11"/>
      <c r="I12" s="6">
        <f t="shared" si="1"/>
        <v>0</v>
      </c>
      <c r="J12" s="13"/>
    </row>
    <row r="13" spans="1:10" x14ac:dyDescent="0.3">
      <c r="A13" s="15" t="s">
        <v>7</v>
      </c>
      <c r="B13" s="15" t="s">
        <v>5</v>
      </c>
      <c r="C13" s="8" t="s">
        <v>3</v>
      </c>
      <c r="D13" s="5">
        <v>4000</v>
      </c>
      <c r="E13" s="5">
        <v>24.26</v>
      </c>
      <c r="F13" s="6">
        <f t="shared" si="0"/>
        <v>97040</v>
      </c>
      <c r="G13" s="13">
        <f>SUM(F13:F20)</f>
        <v>534152.75</v>
      </c>
      <c r="H13" s="11"/>
      <c r="I13" s="6">
        <f t="shared" si="1"/>
        <v>0</v>
      </c>
      <c r="J13" s="13">
        <f>SUM(I13:I20)</f>
        <v>0</v>
      </c>
    </row>
    <row r="14" spans="1:10" x14ac:dyDescent="0.3">
      <c r="A14" s="15"/>
      <c r="B14" s="15"/>
      <c r="C14" s="8" t="s">
        <v>2</v>
      </c>
      <c r="D14" s="5">
        <v>2000</v>
      </c>
      <c r="E14" s="5">
        <v>26.6</v>
      </c>
      <c r="F14" s="6">
        <f t="shared" si="0"/>
        <v>53200</v>
      </c>
      <c r="G14" s="13"/>
      <c r="H14" s="11"/>
      <c r="I14" s="6">
        <f t="shared" si="1"/>
        <v>0</v>
      </c>
      <c r="J14" s="13"/>
    </row>
    <row r="15" spans="1:10" x14ac:dyDescent="0.3">
      <c r="A15" s="15"/>
      <c r="B15" s="15"/>
      <c r="C15" s="8" t="s">
        <v>1</v>
      </c>
      <c r="D15" s="5">
        <v>1840</v>
      </c>
      <c r="E15" s="5">
        <v>26.15</v>
      </c>
      <c r="F15" s="6">
        <f t="shared" si="0"/>
        <v>48116</v>
      </c>
      <c r="G15" s="13"/>
      <c r="H15" s="11"/>
      <c r="I15" s="6">
        <f t="shared" si="1"/>
        <v>0</v>
      </c>
      <c r="J15" s="13"/>
    </row>
    <row r="16" spans="1:10" x14ac:dyDescent="0.3">
      <c r="A16" s="15"/>
      <c r="B16" s="15"/>
      <c r="C16" s="8" t="s">
        <v>0</v>
      </c>
      <c r="D16" s="5">
        <v>920</v>
      </c>
      <c r="E16" s="5">
        <v>28.48</v>
      </c>
      <c r="F16" s="6">
        <f t="shared" si="0"/>
        <v>26201.599999999999</v>
      </c>
      <c r="G16" s="13"/>
      <c r="H16" s="11"/>
      <c r="I16" s="6">
        <f t="shared" si="1"/>
        <v>0</v>
      </c>
      <c r="J16" s="13"/>
    </row>
    <row r="17" spans="1:10" x14ac:dyDescent="0.3">
      <c r="A17" s="15"/>
      <c r="B17" s="15" t="s">
        <v>4</v>
      </c>
      <c r="C17" s="8" t="s">
        <v>3</v>
      </c>
      <c r="D17" s="5">
        <v>6608.75</v>
      </c>
      <c r="E17" s="5">
        <v>22.94</v>
      </c>
      <c r="F17" s="6">
        <f t="shared" si="0"/>
        <v>151604.73000000001</v>
      </c>
      <c r="G17" s="13"/>
      <c r="H17" s="11"/>
      <c r="I17" s="6">
        <f t="shared" si="1"/>
        <v>0</v>
      </c>
      <c r="J17" s="13"/>
    </row>
    <row r="18" spans="1:10" x14ac:dyDescent="0.3">
      <c r="A18" s="15"/>
      <c r="B18" s="15"/>
      <c r="C18" s="8" t="s">
        <v>2</v>
      </c>
      <c r="D18" s="5">
        <v>2240.5</v>
      </c>
      <c r="E18" s="5">
        <v>25.26</v>
      </c>
      <c r="F18" s="6">
        <f t="shared" si="0"/>
        <v>56595.03</v>
      </c>
      <c r="G18" s="13"/>
      <c r="H18" s="11"/>
      <c r="I18" s="6">
        <f t="shared" si="1"/>
        <v>0</v>
      </c>
      <c r="J18" s="13"/>
    </row>
    <row r="19" spans="1:10" x14ac:dyDescent="0.3">
      <c r="A19" s="15"/>
      <c r="B19" s="15"/>
      <c r="C19" s="8" t="s">
        <v>1</v>
      </c>
      <c r="D19" s="5">
        <v>3026</v>
      </c>
      <c r="E19" s="5">
        <v>24.83</v>
      </c>
      <c r="F19" s="6">
        <f t="shared" si="0"/>
        <v>75135.58</v>
      </c>
      <c r="G19" s="13"/>
      <c r="H19" s="11"/>
      <c r="I19" s="6">
        <f t="shared" si="1"/>
        <v>0</v>
      </c>
      <c r="J19" s="13"/>
    </row>
    <row r="20" spans="1:10" x14ac:dyDescent="0.3">
      <c r="A20" s="15"/>
      <c r="B20" s="15"/>
      <c r="C20" s="8" t="s">
        <v>0</v>
      </c>
      <c r="D20" s="5">
        <v>966.5</v>
      </c>
      <c r="E20" s="5">
        <v>27.17</v>
      </c>
      <c r="F20" s="6">
        <f t="shared" si="0"/>
        <v>26259.81</v>
      </c>
      <c r="G20" s="13"/>
      <c r="H20" s="11"/>
      <c r="I20" s="6">
        <f t="shared" si="1"/>
        <v>0</v>
      </c>
      <c r="J20" s="13"/>
    </row>
    <row r="21" spans="1:10" x14ac:dyDescent="0.3">
      <c r="A21" s="15" t="s">
        <v>6</v>
      </c>
      <c r="B21" s="15" t="s">
        <v>5</v>
      </c>
      <c r="C21" s="8" t="s">
        <v>3</v>
      </c>
      <c r="D21" s="5">
        <v>3792</v>
      </c>
      <c r="E21" s="5">
        <v>24.91</v>
      </c>
      <c r="F21" s="6">
        <f t="shared" si="0"/>
        <v>94458.72</v>
      </c>
      <c r="G21" s="13">
        <f>SUM(F21:F28)</f>
        <v>697899.05999999994</v>
      </c>
      <c r="H21" s="11"/>
      <c r="I21" s="6">
        <f t="shared" si="1"/>
        <v>0</v>
      </c>
      <c r="J21" s="13">
        <f>SUM(I21:I28)</f>
        <v>0</v>
      </c>
    </row>
    <row r="22" spans="1:10" x14ac:dyDescent="0.3">
      <c r="A22" s="15"/>
      <c r="B22" s="15"/>
      <c r="C22" s="8" t="s">
        <v>2</v>
      </c>
      <c r="D22" s="5">
        <v>1896</v>
      </c>
      <c r="E22" s="5">
        <v>27.34</v>
      </c>
      <c r="F22" s="6">
        <f t="shared" si="0"/>
        <v>51836.639999999999</v>
      </c>
      <c r="G22" s="13"/>
      <c r="H22" s="11"/>
      <c r="I22" s="6">
        <f t="shared" si="1"/>
        <v>0</v>
      </c>
      <c r="J22" s="13"/>
    </row>
    <row r="23" spans="1:10" x14ac:dyDescent="0.3">
      <c r="A23" s="15"/>
      <c r="B23" s="15"/>
      <c r="C23" s="8" t="s">
        <v>1</v>
      </c>
      <c r="D23" s="5">
        <v>1712</v>
      </c>
      <c r="E23" s="5">
        <v>26.89</v>
      </c>
      <c r="F23" s="6">
        <f t="shared" si="0"/>
        <v>46035.68</v>
      </c>
      <c r="G23" s="13"/>
      <c r="H23" s="11"/>
      <c r="I23" s="6">
        <f t="shared" si="1"/>
        <v>0</v>
      </c>
      <c r="J23" s="13"/>
    </row>
    <row r="24" spans="1:10" x14ac:dyDescent="0.3">
      <c r="A24" s="15"/>
      <c r="B24" s="15"/>
      <c r="C24" s="8" t="s">
        <v>0</v>
      </c>
      <c r="D24" s="5">
        <v>856</v>
      </c>
      <c r="E24" s="5">
        <v>29.31</v>
      </c>
      <c r="F24" s="6">
        <f t="shared" si="0"/>
        <v>25089.360000000001</v>
      </c>
      <c r="G24" s="13"/>
      <c r="H24" s="11"/>
      <c r="I24" s="6">
        <f t="shared" si="1"/>
        <v>0</v>
      </c>
      <c r="J24" s="13"/>
    </row>
    <row r="25" spans="1:10" x14ac:dyDescent="0.3">
      <c r="A25" s="15"/>
      <c r="B25" s="15" t="s">
        <v>4</v>
      </c>
      <c r="C25" s="8" t="s">
        <v>3</v>
      </c>
      <c r="D25" s="5">
        <v>10236.32</v>
      </c>
      <c r="E25" s="5">
        <v>23.55</v>
      </c>
      <c r="F25" s="6">
        <f t="shared" si="0"/>
        <v>241065.34</v>
      </c>
      <c r="G25" s="13"/>
      <c r="H25" s="11"/>
      <c r="I25" s="6">
        <f t="shared" si="1"/>
        <v>0</v>
      </c>
      <c r="J25" s="13"/>
    </row>
    <row r="26" spans="1:10" x14ac:dyDescent="0.3">
      <c r="A26" s="15"/>
      <c r="B26" s="15"/>
      <c r="C26" s="8" t="s">
        <v>2</v>
      </c>
      <c r="D26" s="5">
        <v>3255.61</v>
      </c>
      <c r="E26" s="5">
        <v>25.97</v>
      </c>
      <c r="F26" s="6">
        <f t="shared" si="0"/>
        <v>84548.19</v>
      </c>
      <c r="G26" s="13"/>
      <c r="H26" s="11"/>
      <c r="I26" s="6">
        <f t="shared" si="1"/>
        <v>0</v>
      </c>
      <c r="J26" s="13"/>
    </row>
    <row r="27" spans="1:10" x14ac:dyDescent="0.3">
      <c r="A27" s="15"/>
      <c r="B27" s="15"/>
      <c r="C27" s="8" t="s">
        <v>1</v>
      </c>
      <c r="D27" s="5">
        <v>4545.4399999999996</v>
      </c>
      <c r="E27" s="5">
        <v>25.51</v>
      </c>
      <c r="F27" s="6">
        <f t="shared" si="0"/>
        <v>115954.17</v>
      </c>
      <c r="G27" s="13"/>
      <c r="H27" s="11"/>
      <c r="I27" s="6">
        <f t="shared" si="1"/>
        <v>0</v>
      </c>
      <c r="J27" s="13"/>
    </row>
    <row r="28" spans="1:10" ht="16.3" thickBot="1" x14ac:dyDescent="0.35">
      <c r="A28" s="15"/>
      <c r="B28" s="15"/>
      <c r="C28" s="8" t="s">
        <v>0</v>
      </c>
      <c r="D28" s="7">
        <v>1393.16</v>
      </c>
      <c r="E28" s="5">
        <v>27.93</v>
      </c>
      <c r="F28" s="6">
        <f t="shared" si="0"/>
        <v>38910.959999999999</v>
      </c>
      <c r="G28" s="14"/>
      <c r="H28" s="11"/>
      <c r="I28" s="6">
        <f t="shared" si="1"/>
        <v>0</v>
      </c>
      <c r="J28" s="14"/>
    </row>
    <row r="29" spans="1:10" ht="16.3" thickBot="1" x14ac:dyDescent="0.35">
      <c r="A29" s="3"/>
      <c r="B29" s="3"/>
      <c r="C29" s="3"/>
      <c r="D29" s="4">
        <f>SUM(D5:D28)</f>
        <v>50498.610000000008</v>
      </c>
      <c r="E29" s="1"/>
      <c r="F29" s="3"/>
      <c r="G29" s="2">
        <f>SUM(G5:G28)</f>
        <v>1260518.33</v>
      </c>
      <c r="H29" s="1"/>
      <c r="I29" s="3"/>
      <c r="J29" s="2">
        <f>SUM(J5:J28)</f>
        <v>0</v>
      </c>
    </row>
  </sheetData>
  <sheetProtection algorithmName="SHA-512" hashValue="2GPGBM19nSmk5K3IXHkfQ5UK0iFQcjRwIaI9yBYtSs7GVrnB9TQ0hSh8Au0i3QJrWM3Gm9CYyUfnY2JT0fvvcw==" saltValue="GRVQV3yt6F4vcNkMUAwL5A==" spinCount="100000" sheet="1" selectLockedCells="1"/>
  <mergeCells count="15">
    <mergeCell ref="J5:J12"/>
    <mergeCell ref="J13:J20"/>
    <mergeCell ref="J21:J28"/>
    <mergeCell ref="A21:A28"/>
    <mergeCell ref="B21:B24"/>
    <mergeCell ref="G21:G28"/>
    <mergeCell ref="B25:B28"/>
    <mergeCell ref="A5:A12"/>
    <mergeCell ref="B5:B8"/>
    <mergeCell ref="G5:G12"/>
    <mergeCell ref="B9:B12"/>
    <mergeCell ref="A13:A20"/>
    <mergeCell ref="B13:B16"/>
    <mergeCell ref="G13:G20"/>
    <mergeCell ref="B17:B20"/>
  </mergeCells>
  <pageMargins left="0.70866141732283472" right="0.70866141732283472" top="0.74803149606299213" bottom="0.74803149606299213" header="0.31496062992125984" footer="0.31496062992125984"/>
  <pageSetup scale="88" orientation="landscape" r:id="rId1"/>
  <headerFooter>
    <oddFooter>&amp;R&amp;F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37c1e5a-baf5-4537-8fa9-5ca48f5fd23a" xsi:nil="true"/>
    <lcf76f155ced4ddcb4097134ff3c332f xmlns="0f9ad582-fa82-44a0-80f7-7e7a83e3322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BF5860F247344CAD0CE3F454F6D2AE" ma:contentTypeVersion="19" ma:contentTypeDescription="Crear nuevo documento." ma:contentTypeScope="" ma:versionID="20a1dedaa76b11b50fb8531b486a747d">
  <xsd:schema xmlns:xsd="http://www.w3.org/2001/XMLSchema" xmlns:xs="http://www.w3.org/2001/XMLSchema" xmlns:p="http://schemas.microsoft.com/office/2006/metadata/properties" xmlns:ns2="0f9ad582-fa82-44a0-80f7-7e7a83e33223" xmlns:ns3="d37c1e5a-baf5-4537-8fa9-5ca48f5fd23a" targetNamespace="http://schemas.microsoft.com/office/2006/metadata/properties" ma:root="true" ma:fieldsID="5ebd9f6c0707a964fc4a46a868f7e77a" ns2:_="" ns3:_="">
    <xsd:import namespace="0f9ad582-fa82-44a0-80f7-7e7a83e33223"/>
    <xsd:import namespace="d37c1e5a-baf5-4537-8fa9-5ca48f5fd2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ad582-fa82-44a0-80f7-7e7a83e332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24f586c2-fd55-4a8a-95ea-d17d0c90b2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7c1e5a-baf5-4537-8fa9-5ca48f5fd23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1fd251d-09fc-405b-9a92-60e648356054}" ma:internalName="TaxCatchAll" ma:showField="CatchAllData" ma:web="d37c1e5a-baf5-4537-8fa9-5ca48f5fd2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BC6A20-C521-4719-B2B9-173130E2E042}">
  <ds:schemaRefs>
    <ds:schemaRef ds:uri="http://schemas.microsoft.com/office/2006/metadata/properties"/>
    <ds:schemaRef ds:uri="http://schemas.microsoft.com/office/infopath/2007/PartnerControls"/>
    <ds:schemaRef ds:uri="d37c1e5a-baf5-4537-8fa9-5ca48f5fd23a"/>
    <ds:schemaRef ds:uri="0f9ad582-fa82-44a0-80f7-7e7a83e33223"/>
  </ds:schemaRefs>
</ds:datastoreItem>
</file>

<file path=customXml/itemProps2.xml><?xml version="1.0" encoding="utf-8"?>
<ds:datastoreItem xmlns:ds="http://schemas.openxmlformats.org/officeDocument/2006/customXml" ds:itemID="{5916748E-EC2B-4D40-84BA-C3EBDF71CCC2}"/>
</file>

<file path=customXml/itemProps3.xml><?xml version="1.0" encoding="utf-8"?>
<ds:datastoreItem xmlns:ds="http://schemas.openxmlformats.org/officeDocument/2006/customXml" ds:itemID="{0597CD42-1F57-420E-820D-E7727566DDF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Hoja1</vt:lpstr>
      <vt:lpstr>Hoja1!Àrea_d'impressió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Alba Canal</dc:creator>
  <cp:lastModifiedBy>Alba Canal</cp:lastModifiedBy>
  <cp:lastPrinted>2026-07-23T13:33:15Z</cp:lastPrinted>
  <dcterms:created xsi:type="dcterms:W3CDTF">2026-07-16T10:23:58Z</dcterms:created>
  <dcterms:modified xsi:type="dcterms:W3CDTF">2026-07-23T15:03:05Z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0x01010033BF5860F247344CAD0CE3F454F6D2AE</vt:lpwstr>
  </property>
  <property fmtid="{D5CDD505-2E9C-101B-9397-08002B2CF9AE}" pid="3" name="MediaServiceImageTags">
    <vt:lpwstr/>
  </property>
</Properties>
</file>