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JURÍDIC\1. CONTRACTACIÓ\1. EXPEDIENTS CONTRACTACIÓ\2026\SAC\22. OSA-17-2026 Subministrament equips protecció individual\01. Anunci\"/>
    </mc:Choice>
  </mc:AlternateContent>
  <xr:revisionPtr revIDLastSave="0" documentId="13_ncr:1_{B7A568F5-A06E-46AF-A1D4-015822A9B411}" xr6:coauthVersionLast="47" xr6:coauthVersionMax="47" xr10:uidLastSave="{00000000-0000-0000-0000-000000000000}"/>
  <bookViews>
    <workbookView xWindow="-120" yWindow="-120" windowWidth="29040" windowHeight="15720" xr2:uid="{D5C20AB8-AB45-4E0A-BFB6-957065FD7FD0}"/>
  </bookViews>
  <sheets>
    <sheet name="LOT 2 JARFELS" sheetId="1" r:id="rId1"/>
  </sheets>
  <definedNames>
    <definedName name="_xlnm.Print_Area" localSheetId="0">'LOT 2 JARFELS'!$B$1:$I$65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20" i="1"/>
  <c r="I20" i="1" s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49" i="1" l="1"/>
  <c r="I49" i="1"/>
</calcChain>
</file>

<file path=xl/sharedStrings.xml><?xml version="1.0" encoding="utf-8"?>
<sst xmlns="http://schemas.openxmlformats.org/spreadsheetml/2006/main" count="94" uniqueCount="81">
  <si>
    <t>TOTAL OFERTA</t>
  </si>
  <si>
    <t>CODI</t>
  </si>
  <si>
    <t>ARTICLE</t>
  </si>
  <si>
    <t>Cost Unitat (s.IVA)</t>
  </si>
  <si>
    <t>Unitats</t>
  </si>
  <si>
    <t>€ TOTAL</t>
  </si>
  <si>
    <t>Casc de seguretat amb subjecció i sense visera EN 397.</t>
  </si>
  <si>
    <t>Protector de genolls EN 14404.</t>
  </si>
  <si>
    <t>Repel·lent d'insectes 100 ml.</t>
  </si>
  <si>
    <t>TOTAL</t>
  </si>
  <si>
    <t>CRITERIS QUANTIFICABLES MITJANÇANT L’APLICACIÓ DE FORMULES MATEMÀTIQUES</t>
  </si>
  <si>
    <t>El Sr./La Sra.......................................... amb NIF núm................., en nom propi / en representació de l’empresa .............., en qualitat de ................., i segons escriptura pública autoritzada davant Notari ......, en data ..... i amb número de protocol .../o document ..., CIF núm. .............., domiciliada a........... carrer ........................, núm.........., (persona de contacte......................, adreça de correu electrònic ................,  telèfon núm. ...............), assabentat/da de les condicions exigides per optar a la  contractació relativa al..................................................................................................................................................................................................; es compromet a portar-la a terme amb subjecció al Plec de Clàusules Administratives Particulars i al Plec de Prescripcions Tècniques Particulars, que accepta íntegrament, i de conformitat amb els següents:</t>
  </si>
  <si>
    <t>1. MILLORA ECONÒMICA SOBRE PREU UNITARI</t>
  </si>
  <si>
    <t>2. TERMINI MÀXIM DE LLIURAMENT DE COMANDES</t>
  </si>
  <si>
    <t xml:space="preserve">Reducció de dues setmanes (de 2 a 1 setmana) </t>
  </si>
  <si>
    <t>SI</t>
  </si>
  <si>
    <t>NO</t>
  </si>
  <si>
    <t>MARCAR</t>
  </si>
  <si>
    <t>3. % TREBALLADORS DISCAPACITATS</t>
  </si>
  <si>
    <t xml:space="preserve">Empresa de menys de 50 treballadors i tenir en plantilla un 2 % </t>
  </si>
  <si>
    <t xml:space="preserve">Empresa de més de 50 treballadors i tenir en plantilla un 4 % </t>
  </si>
  <si>
    <t>4. TRANSPORT RESPECTUÓS AMB EL MEDI AMBIENT</t>
  </si>
  <si>
    <t>Vehicle per al transport amb classificació 0 de la DGT</t>
  </si>
  <si>
    <t>Vehicle per al transport amb classificació ECO de la DGT</t>
  </si>
  <si>
    <t>ANNEX II - LOT 2 EQUIPS DE PROTECCIÓ INDIVIDUAL PER AL PERSONAL DE JARFELS SA</t>
  </si>
  <si>
    <t>2-01</t>
  </si>
  <si>
    <t>2-02</t>
  </si>
  <si>
    <t>2-03</t>
  </si>
  <si>
    <t>Casc de seguretat forestal complet. EN 397-352-1731.</t>
  </si>
  <si>
    <t>2-04</t>
  </si>
  <si>
    <t>Recanvi auricular casc amb subjecció EN 352-1 compatible amb casc codi 2-01.</t>
  </si>
  <si>
    <t>2-05</t>
  </si>
  <si>
    <t>2-06</t>
  </si>
  <si>
    <t>2-07</t>
  </si>
  <si>
    <t>Ulleres de protecció EN-166-170-172 protecció solar.</t>
  </si>
  <si>
    <t>2-08</t>
  </si>
  <si>
    <t>Ulleres de protecció EN-166-170 transparents.</t>
  </si>
  <si>
    <t>2-09</t>
  </si>
  <si>
    <t>Cobreulleres de protecció EN-166-170-172 protecció solar.</t>
  </si>
  <si>
    <t>2-10</t>
  </si>
  <si>
    <t>Cobreulleres de protecció EN-166-170 transparents.</t>
  </si>
  <si>
    <t>2-11</t>
  </si>
  <si>
    <t>2-12</t>
  </si>
  <si>
    <t>Mascareta de protecció respiratòria FFP3 amb vàlvula. EN149.</t>
  </si>
  <si>
    <t>2-13</t>
  </si>
  <si>
    <t>Mitja mascareta reutilitzable EN 140.</t>
  </si>
  <si>
    <t>2-14</t>
  </si>
  <si>
    <t>Filtre per a mitja mascareta ABE EN 14387.</t>
  </si>
  <si>
    <t>2-15</t>
  </si>
  <si>
    <t>Vestit de tractament fitosanitaris CAT. 3 Tipus 5-B/6-B EN1073-2; EN14126.</t>
  </si>
  <si>
    <t>2-16</t>
  </si>
  <si>
    <t>2-17</t>
  </si>
  <si>
    <t>2-18</t>
  </si>
  <si>
    <t>2-19</t>
  </si>
  <si>
    <t>2-20</t>
  </si>
  <si>
    <t>2-21</t>
  </si>
  <si>
    <t>Maniguets de protecció antitall per treballs amb motoserra EN 381-11.</t>
  </si>
  <si>
    <t>2-22</t>
  </si>
  <si>
    <t>Protector de cames anti-tall per desbossar amb 5 subjeccions EN 381.</t>
  </si>
  <si>
    <t>2-23</t>
  </si>
  <si>
    <t>Pantaló amb protecció antitall EN 381.</t>
  </si>
  <si>
    <t>2-24</t>
  </si>
  <si>
    <t>Arnès per dresbrossar.</t>
  </si>
  <si>
    <t>2-25</t>
  </si>
  <si>
    <t>2-26</t>
  </si>
  <si>
    <t>Protector de cames (tèbies).</t>
  </si>
  <si>
    <t>2-27</t>
  </si>
  <si>
    <t>2-28</t>
  </si>
  <si>
    <t>Loció per després de les picades d'insectes.</t>
  </si>
  <si>
    <t>Guants de protecció riscos químics nitril EN388, EN374.</t>
  </si>
  <si>
    <t>Gel-crema de protecció solar factor de protecció 50+ UVB UVA (250 ml).</t>
  </si>
  <si>
    <t>Recanvi auricular casc forestal EN 352-1 compatible amb casc codi 2-02.</t>
  </si>
  <si>
    <t>Casc protector auditiu 34 dB SNR EN 352.</t>
  </si>
  <si>
    <t>Mascareta de protecció respiratòria FFP2. EN149.</t>
  </si>
  <si>
    <t>Guants de protecció risc mecànic piel flor EN 388 (3122) CAT. II</t>
  </si>
  <si>
    <t>Guants de protecció risc mecànic  anti-tall EN388 (4X43D).</t>
  </si>
  <si>
    <t>Guants de protecció risc mecànic negres poliuretà EN388 (3121).</t>
  </si>
  <si>
    <t>Maniguets de protecció riscos mecànics antitall EN388 (434XB).</t>
  </si>
  <si>
    <t>2-29</t>
  </si>
  <si>
    <t>Arnes doble desbrossadora  Sthil</t>
  </si>
  <si>
    <t>EXPEDIENT OSA-17/2026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</si>
</sst>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-C0A]_-;\-* #,##0.00\ [$€-C0A]_-;_-* &quot;-&quot;??\ [$€-C0A]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Grandview"/>
      <family val="2"/>
    </font>
    <font>
      <sz val="10"/>
      <color theme="1"/>
      <name val="Grandview"/>
      <family val="2"/>
    </font>
    <font>
      <b/>
      <sz val="12"/>
      <color theme="1"/>
      <name val="Grandview"/>
      <family val="2"/>
    </font>
    <font>
      <b/>
      <sz val="10"/>
      <color rgb="FF000000"/>
      <name val="Grandview"/>
      <family val="2"/>
    </font>
    <font>
      <b/>
      <sz val="10"/>
      <color rgb="FF0000FF"/>
      <name val="Grandview"/>
      <family val="2"/>
    </font>
    <font>
      <sz val="10"/>
      <name val="Grandview"/>
      <family val="2"/>
    </font>
    <font>
      <sz val="10"/>
      <color rgb="FF000000"/>
      <name val="Grandview"/>
      <family val="2"/>
    </font>
    <font>
      <sz val="11"/>
      <color rgb="FF000000"/>
      <name val="Calibri"/>
      <family val="2"/>
    </font>
    <font>
      <b/>
      <sz val="10"/>
      <color theme="1"/>
      <name val="Grandview"/>
      <family val="2"/>
    </font>
    <font>
      <sz val="9"/>
      <color theme="1"/>
      <name val="Grandvie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thin">
        <color rgb="FFA6A6A6"/>
      </right>
      <top style="medium">
        <color rgb="FFA6A6A6"/>
      </top>
      <bottom/>
      <diagonal/>
    </border>
    <border>
      <left style="thin">
        <color rgb="FFA6A6A6"/>
      </left>
      <right style="thin">
        <color rgb="FFA6A6A6"/>
      </right>
      <top style="medium">
        <color rgb="FFA6A6A6"/>
      </top>
      <bottom/>
      <diagonal/>
    </border>
    <border>
      <left style="thin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medium">
        <color rgb="FFA6A6A6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/>
      <right/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49" fontId="3" fillId="0" borderId="6" xfId="0" applyNumberFormat="1" applyFont="1" applyBorder="1" applyAlignment="1">
      <alignment horizontal="center"/>
    </xf>
    <xf numFmtId="44" fontId="8" fillId="0" borderId="7" xfId="2" applyFont="1" applyFill="1" applyBorder="1" applyAlignment="1">
      <alignment horizontal="center"/>
    </xf>
    <xf numFmtId="3" fontId="8" fillId="0" borderId="8" xfId="3" applyNumberFormat="1" applyFont="1" applyBorder="1" applyAlignment="1">
      <alignment horizontal="right"/>
    </xf>
    <xf numFmtId="165" fontId="3" fillId="4" borderId="9" xfId="1" applyNumberFormat="1" applyFont="1" applyFill="1" applyBorder="1" applyAlignment="1">
      <alignment horizontal="right"/>
    </xf>
    <xf numFmtId="165" fontId="3" fillId="4" borderId="9" xfId="1" applyNumberFormat="1" applyFont="1" applyFill="1" applyBorder="1" applyAlignment="1"/>
    <xf numFmtId="0" fontId="3" fillId="3" borderId="10" xfId="0" applyFont="1" applyFill="1" applyBorder="1"/>
    <xf numFmtId="0" fontId="4" fillId="3" borderId="11" xfId="0" applyFont="1" applyFill="1" applyBorder="1"/>
    <xf numFmtId="165" fontId="4" fillId="3" borderId="12" xfId="0" applyNumberFormat="1" applyFont="1" applyFill="1" applyBorder="1"/>
    <xf numFmtId="165" fontId="4" fillId="3" borderId="10" xfId="0" applyNumberFormat="1" applyFont="1" applyFill="1" applyBorder="1"/>
    <xf numFmtId="165" fontId="4" fillId="3" borderId="11" xfId="0" applyNumberFormat="1" applyFont="1" applyFill="1" applyBorder="1"/>
    <xf numFmtId="3" fontId="8" fillId="0" borderId="15" xfId="3" applyNumberFormat="1" applyFont="1" applyBorder="1" applyAlignment="1">
      <alignment horizontal="center"/>
    </xf>
    <xf numFmtId="44" fontId="8" fillId="0" borderId="16" xfId="2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0" fontId="7" fillId="0" borderId="13" xfId="0" applyFont="1" applyBorder="1"/>
    <xf numFmtId="0" fontId="7" fillId="0" borderId="14" xfId="0" applyFont="1" applyBorder="1"/>
    <xf numFmtId="0" fontId="4" fillId="0" borderId="0" xfId="0" applyFont="1"/>
    <xf numFmtId="0" fontId="3" fillId="0" borderId="7" xfId="0" applyFont="1" applyBorder="1"/>
    <xf numFmtId="0" fontId="3" fillId="0" borderId="13" xfId="0" applyFont="1" applyBorder="1"/>
    <xf numFmtId="0" fontId="3" fillId="0" borderId="8" xfId="0" applyFont="1" applyBorder="1"/>
    <xf numFmtId="0" fontId="10" fillId="0" borderId="0" xfId="0" applyFont="1" applyAlignment="1">
      <alignment wrapText="1"/>
    </xf>
    <xf numFmtId="3" fontId="8" fillId="0" borderId="7" xfId="3" applyNumberFormat="1" applyFont="1" applyBorder="1" applyAlignment="1">
      <alignment horizontal="righ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4">
    <cellStyle name="Millares" xfId="1" builtinId="3"/>
    <cellStyle name="Moneda" xfId="2" builtinId="4"/>
    <cellStyle name="Normal" xfId="0" builtinId="0"/>
    <cellStyle name="Normal 2" xfId="3" xr:uid="{B64B32A6-0FAE-41B5-A4D4-32E5F1F4DB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180975</xdr:rowOff>
    </xdr:from>
    <xdr:to>
      <xdr:col>2</xdr:col>
      <xdr:colOff>1000126</xdr:colOff>
      <xdr:row>3</xdr:row>
      <xdr:rowOff>186482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C63E9B-93D4-0574-0C57-0EF08F7B5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6" y="180975"/>
          <a:ext cx="1466850" cy="577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1B20-DE05-4E68-928A-574B090A4B79}">
  <sheetPr>
    <pageSetUpPr fitToPage="1"/>
  </sheetPr>
  <dimension ref="B5:I64"/>
  <sheetViews>
    <sheetView showGridLines="0" tabSelected="1" zoomScale="85" zoomScaleNormal="85" workbookViewId="0">
      <selection activeCell="B5" sqref="B5"/>
    </sheetView>
  </sheetViews>
  <sheetFormatPr baseColWidth="10" defaultColWidth="9.140625" defaultRowHeight="15" customHeight="1" x14ac:dyDescent="0.2"/>
  <cols>
    <col min="1" max="1" width="5.7109375" style="2" customWidth="1"/>
    <col min="2" max="2" width="6.28515625" style="2" customWidth="1"/>
    <col min="3" max="3" width="71.42578125" style="2" bestFit="1" customWidth="1"/>
    <col min="4" max="4" width="7.5703125" style="2" customWidth="1"/>
    <col min="5" max="5" width="9.7109375" style="2" bestFit="1" customWidth="1"/>
    <col min="6" max="6" width="15.7109375" style="2" customWidth="1"/>
    <col min="7" max="7" width="7.5703125" style="2" bestFit="1" customWidth="1"/>
    <col min="8" max="8" width="8.5703125" style="2" customWidth="1"/>
    <col min="9" max="9" width="13.42578125" style="2" bestFit="1" customWidth="1"/>
    <col min="10" max="16384" width="9.140625" style="2"/>
  </cols>
  <sheetData>
    <row r="5" spans="2:9" ht="15" customHeight="1" x14ac:dyDescent="0.2">
      <c r="B5" s="25" t="s">
        <v>24</v>
      </c>
    </row>
    <row r="6" spans="2:9" ht="15" customHeight="1" x14ac:dyDescent="0.2">
      <c r="B6" s="25" t="s">
        <v>80</v>
      </c>
    </row>
    <row r="8" spans="2:9" ht="15" customHeight="1" x14ac:dyDescent="0.2">
      <c r="B8" s="25" t="s">
        <v>10</v>
      </c>
      <c r="C8" s="29"/>
      <c r="D8" s="29"/>
      <c r="E8" s="29"/>
      <c r="F8" s="29"/>
      <c r="G8" s="29"/>
      <c r="H8" s="29"/>
      <c r="I8" s="29"/>
    </row>
    <row r="9" spans="2:9" ht="15" customHeight="1" x14ac:dyDescent="0.2">
      <c r="B9" s="29"/>
      <c r="C9" s="29"/>
      <c r="D9" s="29"/>
      <c r="E9" s="29"/>
      <c r="F9" s="29"/>
      <c r="G9" s="29"/>
      <c r="H9" s="29"/>
      <c r="I9" s="29"/>
    </row>
    <row r="10" spans="2:9" ht="15" customHeight="1" x14ac:dyDescent="0.2">
      <c r="B10" s="36" t="s">
        <v>11</v>
      </c>
      <c r="C10" s="36"/>
      <c r="D10" s="36"/>
      <c r="E10" s="36"/>
      <c r="F10" s="36"/>
      <c r="G10" s="36"/>
      <c r="H10" s="36"/>
      <c r="I10" s="36"/>
    </row>
    <row r="11" spans="2:9" ht="15" customHeight="1" x14ac:dyDescent="0.2">
      <c r="B11" s="36"/>
      <c r="C11" s="36"/>
      <c r="D11" s="36"/>
      <c r="E11" s="36"/>
      <c r="F11" s="36"/>
      <c r="G11" s="36"/>
      <c r="H11" s="36"/>
      <c r="I11" s="36"/>
    </row>
    <row r="12" spans="2:9" ht="15" customHeight="1" x14ac:dyDescent="0.2">
      <c r="B12" s="36"/>
      <c r="C12" s="36"/>
      <c r="D12" s="36"/>
      <c r="E12" s="36"/>
      <c r="F12" s="36"/>
      <c r="G12" s="36"/>
      <c r="H12" s="36"/>
      <c r="I12" s="36"/>
    </row>
    <row r="13" spans="2:9" ht="15" customHeight="1" x14ac:dyDescent="0.2">
      <c r="B13" s="36"/>
      <c r="C13" s="36"/>
      <c r="D13" s="36"/>
      <c r="E13" s="36"/>
      <c r="F13" s="36"/>
      <c r="G13" s="36"/>
      <c r="H13" s="36"/>
      <c r="I13" s="36"/>
    </row>
    <row r="14" spans="2:9" ht="15" customHeight="1" x14ac:dyDescent="0.2">
      <c r="B14" s="36"/>
      <c r="C14" s="36"/>
      <c r="D14" s="36"/>
      <c r="E14" s="36"/>
      <c r="F14" s="36"/>
      <c r="G14" s="36"/>
      <c r="H14" s="36"/>
      <c r="I14" s="36"/>
    </row>
    <row r="15" spans="2:9" ht="15" customHeight="1" x14ac:dyDescent="0.2">
      <c r="B15" s="36"/>
      <c r="C15" s="36"/>
      <c r="D15" s="36"/>
      <c r="E15" s="36"/>
      <c r="F15" s="36"/>
      <c r="G15" s="36"/>
      <c r="H15" s="36"/>
      <c r="I15" s="36"/>
    </row>
    <row r="17" spans="2:9" ht="18.75" thickBot="1" x14ac:dyDescent="0.3">
      <c r="B17" s="1" t="s">
        <v>12</v>
      </c>
    </row>
    <row r="18" spans="2:9" ht="15" customHeight="1" thickBot="1" x14ac:dyDescent="0.25">
      <c r="D18" s="33"/>
      <c r="E18" s="33"/>
      <c r="F18" s="34"/>
      <c r="G18" s="35" t="s">
        <v>0</v>
      </c>
      <c r="H18" s="33"/>
      <c r="I18" s="34"/>
    </row>
    <row r="19" spans="2:9" ht="38.25" x14ac:dyDescent="0.2">
      <c r="B19" s="3" t="s">
        <v>1</v>
      </c>
      <c r="C19" s="4" t="s">
        <v>2</v>
      </c>
      <c r="D19" s="5" t="s">
        <v>4</v>
      </c>
      <c r="E19" s="6" t="s">
        <v>3</v>
      </c>
      <c r="F19" s="6" t="s">
        <v>5</v>
      </c>
      <c r="G19" s="7" t="s">
        <v>4</v>
      </c>
      <c r="H19" s="8" t="s">
        <v>3</v>
      </c>
      <c r="I19" s="9" t="s">
        <v>5</v>
      </c>
    </row>
    <row r="20" spans="2:9" ht="15" customHeight="1" x14ac:dyDescent="0.2">
      <c r="B20" s="10" t="s">
        <v>25</v>
      </c>
      <c r="C20" s="23" t="s">
        <v>6</v>
      </c>
      <c r="D20" s="30">
        <v>3</v>
      </c>
      <c r="E20" s="11">
        <v>37.642000000000003</v>
      </c>
      <c r="F20" s="13">
        <f t="shared" ref="F20:F48" si="0">D20*E20</f>
        <v>112.92600000000002</v>
      </c>
      <c r="G20" s="12">
        <f>D20</f>
        <v>3</v>
      </c>
      <c r="H20" s="11"/>
      <c r="I20" s="14">
        <f t="shared" ref="I20:I48" si="1">+G20*H20</f>
        <v>0</v>
      </c>
    </row>
    <row r="21" spans="2:9" ht="15" customHeight="1" x14ac:dyDescent="0.2">
      <c r="B21" s="10" t="s">
        <v>26</v>
      </c>
      <c r="C21" s="23" t="s">
        <v>28</v>
      </c>
      <c r="D21" s="30">
        <v>1</v>
      </c>
      <c r="E21" s="11">
        <v>97.350000000000009</v>
      </c>
      <c r="F21" s="13">
        <f t="shared" si="0"/>
        <v>97.350000000000009</v>
      </c>
      <c r="G21" s="12">
        <f t="shared" ref="G21:G48" si="2">D21</f>
        <v>1</v>
      </c>
      <c r="H21" s="11"/>
      <c r="I21" s="14">
        <f t="shared" si="1"/>
        <v>0</v>
      </c>
    </row>
    <row r="22" spans="2:9" ht="15" customHeight="1" x14ac:dyDescent="0.2">
      <c r="B22" s="10" t="s">
        <v>27</v>
      </c>
      <c r="C22" s="23" t="s">
        <v>30</v>
      </c>
      <c r="D22" s="30">
        <v>2</v>
      </c>
      <c r="E22" s="11">
        <v>33.748000000000005</v>
      </c>
      <c r="F22" s="13">
        <f t="shared" si="0"/>
        <v>67.496000000000009</v>
      </c>
      <c r="G22" s="12">
        <f t="shared" si="2"/>
        <v>2</v>
      </c>
      <c r="H22" s="11"/>
      <c r="I22" s="14">
        <f t="shared" si="1"/>
        <v>0</v>
      </c>
    </row>
    <row r="23" spans="2:9" ht="15" customHeight="1" x14ac:dyDescent="0.2">
      <c r="B23" s="10" t="s">
        <v>29</v>
      </c>
      <c r="C23" s="23" t="s">
        <v>71</v>
      </c>
      <c r="D23" s="30">
        <v>2</v>
      </c>
      <c r="E23" s="11">
        <v>50.622</v>
      </c>
      <c r="F23" s="13">
        <f t="shared" si="0"/>
        <v>101.244</v>
      </c>
      <c r="G23" s="12">
        <f t="shared" si="2"/>
        <v>2</v>
      </c>
      <c r="H23" s="11"/>
      <c r="I23" s="14">
        <f t="shared" si="1"/>
        <v>0</v>
      </c>
    </row>
    <row r="24" spans="2:9" ht="15" customHeight="1" x14ac:dyDescent="0.2">
      <c r="B24" s="10" t="s">
        <v>31</v>
      </c>
      <c r="C24" s="23" t="s">
        <v>34</v>
      </c>
      <c r="D24" s="30">
        <v>80</v>
      </c>
      <c r="E24" s="11">
        <v>13.07</v>
      </c>
      <c r="F24" s="13">
        <f t="shared" si="0"/>
        <v>1045.5999999999999</v>
      </c>
      <c r="G24" s="12">
        <f t="shared" si="2"/>
        <v>80</v>
      </c>
      <c r="H24" s="11"/>
      <c r="I24" s="14">
        <f t="shared" si="1"/>
        <v>0</v>
      </c>
    </row>
    <row r="25" spans="2:9" ht="15" customHeight="1" x14ac:dyDescent="0.2">
      <c r="B25" s="10" t="s">
        <v>32</v>
      </c>
      <c r="C25" s="23" t="s">
        <v>36</v>
      </c>
      <c r="D25" s="30">
        <v>60</v>
      </c>
      <c r="E25" s="11">
        <v>13.07</v>
      </c>
      <c r="F25" s="13">
        <f t="shared" si="0"/>
        <v>784.2</v>
      </c>
      <c r="G25" s="12">
        <f t="shared" si="2"/>
        <v>60</v>
      </c>
      <c r="H25" s="11"/>
      <c r="I25" s="14">
        <f t="shared" si="1"/>
        <v>0</v>
      </c>
    </row>
    <row r="26" spans="2:9" ht="15" customHeight="1" x14ac:dyDescent="0.2">
      <c r="B26" s="10" t="s">
        <v>33</v>
      </c>
      <c r="C26" s="23" t="s">
        <v>38</v>
      </c>
      <c r="D26" s="30">
        <v>20</v>
      </c>
      <c r="E26" s="11">
        <v>13.07</v>
      </c>
      <c r="F26" s="13">
        <f t="shared" si="0"/>
        <v>261.39999999999998</v>
      </c>
      <c r="G26" s="12">
        <f t="shared" si="2"/>
        <v>20</v>
      </c>
      <c r="H26" s="11"/>
      <c r="I26" s="14">
        <f t="shared" si="1"/>
        <v>0</v>
      </c>
    </row>
    <row r="27" spans="2:9" ht="15" customHeight="1" x14ac:dyDescent="0.2">
      <c r="B27" s="10" t="s">
        <v>35</v>
      </c>
      <c r="C27" s="23" t="s">
        <v>40</v>
      </c>
      <c r="D27" s="30">
        <v>20</v>
      </c>
      <c r="E27" s="11">
        <v>13.07</v>
      </c>
      <c r="F27" s="13">
        <f t="shared" si="0"/>
        <v>261.39999999999998</v>
      </c>
      <c r="G27" s="12">
        <f t="shared" si="2"/>
        <v>20</v>
      </c>
      <c r="H27" s="11"/>
      <c r="I27" s="14">
        <f t="shared" si="1"/>
        <v>0</v>
      </c>
    </row>
    <row r="28" spans="2:9" ht="15" customHeight="1" x14ac:dyDescent="0.2">
      <c r="B28" s="10" t="s">
        <v>37</v>
      </c>
      <c r="C28" s="28" t="s">
        <v>72</v>
      </c>
      <c r="D28" s="30">
        <v>30</v>
      </c>
      <c r="E28" s="11">
        <v>26.14</v>
      </c>
      <c r="F28" s="13">
        <f t="shared" si="0"/>
        <v>784.2</v>
      </c>
      <c r="G28" s="12">
        <f t="shared" si="2"/>
        <v>30</v>
      </c>
      <c r="H28" s="11"/>
      <c r="I28" s="14">
        <f t="shared" si="1"/>
        <v>0</v>
      </c>
    </row>
    <row r="29" spans="2:9" ht="15" customHeight="1" x14ac:dyDescent="0.2">
      <c r="B29" s="10" t="s">
        <v>39</v>
      </c>
      <c r="C29" s="23" t="s">
        <v>43</v>
      </c>
      <c r="D29" s="30">
        <v>100</v>
      </c>
      <c r="E29" s="11">
        <v>2.4662000000000002</v>
      </c>
      <c r="F29" s="13">
        <f t="shared" si="0"/>
        <v>246.62</v>
      </c>
      <c r="G29" s="12">
        <f t="shared" si="2"/>
        <v>100</v>
      </c>
      <c r="H29" s="11"/>
      <c r="I29" s="14">
        <f t="shared" si="1"/>
        <v>0</v>
      </c>
    </row>
    <row r="30" spans="2:9" ht="15" customHeight="1" x14ac:dyDescent="0.2">
      <c r="B30" s="10" t="s">
        <v>41</v>
      </c>
      <c r="C30" s="23" t="s">
        <v>73</v>
      </c>
      <c r="D30" s="30">
        <v>200</v>
      </c>
      <c r="E30" s="11">
        <v>0.97</v>
      </c>
      <c r="F30" s="13">
        <f t="shared" si="0"/>
        <v>194</v>
      </c>
      <c r="G30" s="12">
        <f t="shared" si="2"/>
        <v>200</v>
      </c>
      <c r="H30" s="11"/>
      <c r="I30" s="14">
        <f t="shared" si="1"/>
        <v>0</v>
      </c>
    </row>
    <row r="31" spans="2:9" ht="15" customHeight="1" x14ac:dyDescent="0.2">
      <c r="B31" s="10" t="s">
        <v>42</v>
      </c>
      <c r="C31" s="23" t="s">
        <v>45</v>
      </c>
      <c r="D31" s="30">
        <v>10</v>
      </c>
      <c r="E31" s="11">
        <v>22.065999999999999</v>
      </c>
      <c r="F31" s="13">
        <f t="shared" si="0"/>
        <v>220.66</v>
      </c>
      <c r="G31" s="12">
        <f t="shared" si="2"/>
        <v>10</v>
      </c>
      <c r="H31" s="11"/>
      <c r="I31" s="14">
        <f t="shared" si="1"/>
        <v>0</v>
      </c>
    </row>
    <row r="32" spans="2:9" ht="15" customHeight="1" x14ac:dyDescent="0.2">
      <c r="B32" s="10" t="s">
        <v>44</v>
      </c>
      <c r="C32" s="23" t="s">
        <v>47</v>
      </c>
      <c r="D32" s="30">
        <v>30</v>
      </c>
      <c r="E32" s="11">
        <v>7.4245599999999996</v>
      </c>
      <c r="F32" s="13">
        <f t="shared" si="0"/>
        <v>222.73679999999999</v>
      </c>
      <c r="G32" s="12">
        <f t="shared" si="2"/>
        <v>30</v>
      </c>
      <c r="H32" s="11"/>
      <c r="I32" s="14">
        <f t="shared" si="1"/>
        <v>0</v>
      </c>
    </row>
    <row r="33" spans="2:9" ht="15" customHeight="1" x14ac:dyDescent="0.2">
      <c r="B33" s="10" t="s">
        <v>46</v>
      </c>
      <c r="C33" s="23" t="s">
        <v>49</v>
      </c>
      <c r="D33" s="30">
        <v>100</v>
      </c>
      <c r="E33" s="11">
        <v>10</v>
      </c>
      <c r="F33" s="13">
        <f t="shared" si="0"/>
        <v>1000</v>
      </c>
      <c r="G33" s="12">
        <f t="shared" si="2"/>
        <v>100</v>
      </c>
      <c r="H33" s="11"/>
      <c r="I33" s="14">
        <f t="shared" si="1"/>
        <v>0</v>
      </c>
    </row>
    <row r="34" spans="2:9" ht="15" customHeight="1" x14ac:dyDescent="0.2">
      <c r="B34" s="10" t="s">
        <v>48</v>
      </c>
      <c r="C34" s="26" t="s">
        <v>74</v>
      </c>
      <c r="D34" s="30">
        <v>400</v>
      </c>
      <c r="E34" s="11">
        <v>3.2450000000000001</v>
      </c>
      <c r="F34" s="13">
        <f t="shared" si="0"/>
        <v>1298</v>
      </c>
      <c r="G34" s="12">
        <f t="shared" si="2"/>
        <v>400</v>
      </c>
      <c r="H34" s="11"/>
      <c r="I34" s="14">
        <f t="shared" si="1"/>
        <v>0</v>
      </c>
    </row>
    <row r="35" spans="2:9" ht="15" customHeight="1" x14ac:dyDescent="0.2">
      <c r="B35" s="10" t="s">
        <v>50</v>
      </c>
      <c r="C35" s="26" t="s">
        <v>75</v>
      </c>
      <c r="D35" s="30">
        <v>250</v>
      </c>
      <c r="E35" s="11">
        <v>3.92</v>
      </c>
      <c r="F35" s="13">
        <f t="shared" si="0"/>
        <v>980</v>
      </c>
      <c r="G35" s="12">
        <f t="shared" si="2"/>
        <v>250</v>
      </c>
      <c r="H35" s="11"/>
      <c r="I35" s="14">
        <f t="shared" si="1"/>
        <v>0</v>
      </c>
    </row>
    <row r="36" spans="2:9" ht="15" customHeight="1" x14ac:dyDescent="0.2">
      <c r="B36" s="10" t="s">
        <v>51</v>
      </c>
      <c r="C36" s="26" t="s">
        <v>76</v>
      </c>
      <c r="D36" s="30">
        <v>400</v>
      </c>
      <c r="E36" s="11">
        <v>1.5</v>
      </c>
      <c r="F36" s="13">
        <f t="shared" si="0"/>
        <v>600</v>
      </c>
      <c r="G36" s="12">
        <f t="shared" si="2"/>
        <v>400</v>
      </c>
      <c r="H36" s="11"/>
      <c r="I36" s="14">
        <f t="shared" si="1"/>
        <v>0</v>
      </c>
    </row>
    <row r="37" spans="2:9" ht="15" customHeight="1" x14ac:dyDescent="0.2">
      <c r="B37" s="10" t="s">
        <v>52</v>
      </c>
      <c r="C37" s="27" t="s">
        <v>69</v>
      </c>
      <c r="D37" s="30">
        <v>40</v>
      </c>
      <c r="E37" s="11">
        <v>1.96</v>
      </c>
      <c r="F37" s="13">
        <f t="shared" si="0"/>
        <v>78.400000000000006</v>
      </c>
      <c r="G37" s="12">
        <f t="shared" si="2"/>
        <v>40</v>
      </c>
      <c r="H37" s="11"/>
      <c r="I37" s="14">
        <f t="shared" si="1"/>
        <v>0</v>
      </c>
    </row>
    <row r="38" spans="2:9" ht="15" customHeight="1" x14ac:dyDescent="0.2">
      <c r="B38" s="10" t="s">
        <v>53</v>
      </c>
      <c r="C38" s="28" t="s">
        <v>77</v>
      </c>
      <c r="D38" s="30">
        <v>12</v>
      </c>
      <c r="E38" s="11">
        <v>10.46</v>
      </c>
      <c r="F38" s="13">
        <f t="shared" si="0"/>
        <v>125.52000000000001</v>
      </c>
      <c r="G38" s="12">
        <f t="shared" si="2"/>
        <v>12</v>
      </c>
      <c r="H38" s="11"/>
      <c r="I38" s="14">
        <f t="shared" si="1"/>
        <v>0</v>
      </c>
    </row>
    <row r="39" spans="2:9" ht="15" customHeight="1" x14ac:dyDescent="0.2">
      <c r="B39" s="10" t="s">
        <v>54</v>
      </c>
      <c r="C39" s="27" t="s">
        <v>56</v>
      </c>
      <c r="D39" s="30">
        <v>8</v>
      </c>
      <c r="E39" s="11">
        <v>38.940000000000005</v>
      </c>
      <c r="F39" s="13">
        <f t="shared" si="0"/>
        <v>311.52000000000004</v>
      </c>
      <c r="G39" s="12">
        <f t="shared" si="2"/>
        <v>8</v>
      </c>
      <c r="H39" s="11"/>
      <c r="I39" s="14">
        <f t="shared" si="1"/>
        <v>0</v>
      </c>
    </row>
    <row r="40" spans="2:9" ht="15" customHeight="1" x14ac:dyDescent="0.2">
      <c r="B40" s="10" t="s">
        <v>55</v>
      </c>
      <c r="C40" s="27" t="s">
        <v>58</v>
      </c>
      <c r="D40" s="30">
        <v>10</v>
      </c>
      <c r="E40" s="11">
        <v>129.80000000000001</v>
      </c>
      <c r="F40" s="13">
        <f t="shared" si="0"/>
        <v>1298</v>
      </c>
      <c r="G40" s="12">
        <f t="shared" si="2"/>
        <v>10</v>
      </c>
      <c r="H40" s="11"/>
      <c r="I40" s="14">
        <f t="shared" si="1"/>
        <v>0</v>
      </c>
    </row>
    <row r="41" spans="2:9" ht="15" customHeight="1" x14ac:dyDescent="0.2">
      <c r="B41" s="10" t="s">
        <v>57</v>
      </c>
      <c r="C41" s="27" t="s">
        <v>60</v>
      </c>
      <c r="D41" s="30">
        <v>8</v>
      </c>
      <c r="E41" s="11">
        <v>129.80000000000001</v>
      </c>
      <c r="F41" s="13">
        <f t="shared" si="0"/>
        <v>1038.4000000000001</v>
      </c>
      <c r="G41" s="12">
        <f t="shared" si="2"/>
        <v>8</v>
      </c>
      <c r="H41" s="11"/>
      <c r="I41" s="14">
        <f t="shared" si="1"/>
        <v>0</v>
      </c>
    </row>
    <row r="42" spans="2:9" ht="15" customHeight="1" x14ac:dyDescent="0.2">
      <c r="B42" s="10" t="s">
        <v>59</v>
      </c>
      <c r="C42" s="27" t="s">
        <v>62</v>
      </c>
      <c r="D42" s="30">
        <v>4</v>
      </c>
      <c r="E42" s="11">
        <v>77.88000000000001</v>
      </c>
      <c r="F42" s="13">
        <f t="shared" si="0"/>
        <v>311.52000000000004</v>
      </c>
      <c r="G42" s="12">
        <f t="shared" si="2"/>
        <v>4</v>
      </c>
      <c r="H42" s="11"/>
      <c r="I42" s="14">
        <f t="shared" si="1"/>
        <v>0</v>
      </c>
    </row>
    <row r="43" spans="2:9" ht="15" customHeight="1" x14ac:dyDescent="0.2">
      <c r="B43" s="10" t="s">
        <v>61</v>
      </c>
      <c r="C43" s="27" t="s">
        <v>7</v>
      </c>
      <c r="D43" s="30">
        <v>6</v>
      </c>
      <c r="E43" s="11">
        <v>25.96</v>
      </c>
      <c r="F43" s="13">
        <f t="shared" si="0"/>
        <v>155.76</v>
      </c>
      <c r="G43" s="12">
        <f t="shared" si="2"/>
        <v>6</v>
      </c>
      <c r="H43" s="11"/>
      <c r="I43" s="14">
        <f t="shared" si="1"/>
        <v>0</v>
      </c>
    </row>
    <row r="44" spans="2:9" ht="15" customHeight="1" x14ac:dyDescent="0.2">
      <c r="B44" s="10" t="s">
        <v>63</v>
      </c>
      <c r="C44" s="27" t="s">
        <v>65</v>
      </c>
      <c r="D44" s="30">
        <v>10</v>
      </c>
      <c r="E44" s="11">
        <v>19.470000000000002</v>
      </c>
      <c r="F44" s="13">
        <f t="shared" si="0"/>
        <v>194.70000000000002</v>
      </c>
      <c r="G44" s="12">
        <f t="shared" si="2"/>
        <v>10</v>
      </c>
      <c r="H44" s="11"/>
      <c r="I44" s="14">
        <f t="shared" si="1"/>
        <v>0</v>
      </c>
    </row>
    <row r="45" spans="2:9" ht="15" customHeight="1" x14ac:dyDescent="0.2">
      <c r="B45" s="10" t="s">
        <v>64</v>
      </c>
      <c r="C45" s="27" t="s">
        <v>70</v>
      </c>
      <c r="D45" s="30">
        <v>80</v>
      </c>
      <c r="E45" s="11">
        <v>15</v>
      </c>
      <c r="F45" s="13">
        <f t="shared" si="0"/>
        <v>1200</v>
      </c>
      <c r="G45" s="12">
        <f t="shared" si="2"/>
        <v>80</v>
      </c>
      <c r="H45" s="11"/>
      <c r="I45" s="14">
        <f t="shared" si="1"/>
        <v>0</v>
      </c>
    </row>
    <row r="46" spans="2:9" ht="15" customHeight="1" x14ac:dyDescent="0.2">
      <c r="B46" s="10" t="s">
        <v>66</v>
      </c>
      <c r="C46" s="27" t="s">
        <v>8</v>
      </c>
      <c r="D46" s="30">
        <v>80</v>
      </c>
      <c r="E46" s="11">
        <v>8.5</v>
      </c>
      <c r="F46" s="13">
        <f t="shared" si="0"/>
        <v>680</v>
      </c>
      <c r="G46" s="12">
        <f t="shared" si="2"/>
        <v>80</v>
      </c>
      <c r="H46" s="11"/>
      <c r="I46" s="14">
        <f t="shared" si="1"/>
        <v>0</v>
      </c>
    </row>
    <row r="47" spans="2:9" ht="15" customHeight="1" x14ac:dyDescent="0.2">
      <c r="B47" s="10" t="s">
        <v>67</v>
      </c>
      <c r="C47" s="27" t="s">
        <v>68</v>
      </c>
      <c r="D47" s="30">
        <v>80</v>
      </c>
      <c r="E47" s="11">
        <v>8</v>
      </c>
      <c r="F47" s="13">
        <f t="shared" si="0"/>
        <v>640</v>
      </c>
      <c r="G47" s="12">
        <f t="shared" si="2"/>
        <v>80</v>
      </c>
      <c r="H47" s="11"/>
      <c r="I47" s="14">
        <f t="shared" si="1"/>
        <v>0</v>
      </c>
    </row>
    <row r="48" spans="2:9" ht="15" customHeight="1" x14ac:dyDescent="0.2">
      <c r="B48" s="10" t="s">
        <v>78</v>
      </c>
      <c r="C48" s="27" t="s">
        <v>79</v>
      </c>
      <c r="D48" s="30">
        <v>15</v>
      </c>
      <c r="E48" s="11">
        <v>55</v>
      </c>
      <c r="F48" s="13">
        <f t="shared" si="0"/>
        <v>825</v>
      </c>
      <c r="G48" s="12">
        <f t="shared" si="2"/>
        <v>15</v>
      </c>
      <c r="H48" s="11"/>
      <c r="I48" s="14">
        <f t="shared" si="1"/>
        <v>0</v>
      </c>
    </row>
    <row r="49" spans="2:9" ht="15" customHeight="1" thickBot="1" x14ac:dyDescent="0.25">
      <c r="B49" s="15"/>
      <c r="C49" s="16" t="s">
        <v>9</v>
      </c>
      <c r="D49" s="19"/>
      <c r="E49" s="19"/>
      <c r="F49" s="17">
        <f>SUM(F20:F48)</f>
        <v>15136.652800000002</v>
      </c>
      <c r="G49" s="18"/>
      <c r="H49" s="19"/>
      <c r="I49" s="17">
        <f>SUM(I20:I48)</f>
        <v>0</v>
      </c>
    </row>
    <row r="52" spans="2:9" ht="15" customHeight="1" x14ac:dyDescent="0.25">
      <c r="B52" s="1" t="s">
        <v>13</v>
      </c>
      <c r="D52" s="22" t="s">
        <v>17</v>
      </c>
    </row>
    <row r="54" spans="2:9" ht="15" customHeight="1" x14ac:dyDescent="0.2">
      <c r="B54" s="31" t="s">
        <v>14</v>
      </c>
      <c r="C54" s="32"/>
      <c r="D54" s="20" t="s">
        <v>15</v>
      </c>
      <c r="E54" s="21" t="s">
        <v>16</v>
      </c>
    </row>
    <row r="56" spans="2:9" ht="15" customHeight="1" x14ac:dyDescent="0.25">
      <c r="B56" s="1" t="s">
        <v>18</v>
      </c>
      <c r="D56" s="22" t="s">
        <v>17</v>
      </c>
    </row>
    <row r="58" spans="2:9" ht="15" customHeight="1" x14ac:dyDescent="0.2">
      <c r="B58" s="23" t="s">
        <v>19</v>
      </c>
      <c r="C58" s="24"/>
      <c r="D58" s="20" t="s">
        <v>15</v>
      </c>
      <c r="E58" s="21" t="s">
        <v>16</v>
      </c>
    </row>
    <row r="59" spans="2:9" ht="15" customHeight="1" x14ac:dyDescent="0.2">
      <c r="B59" s="23" t="s">
        <v>20</v>
      </c>
      <c r="C59" s="24"/>
      <c r="D59" s="20" t="s">
        <v>15</v>
      </c>
      <c r="E59" s="21" t="s">
        <v>16</v>
      </c>
    </row>
    <row r="61" spans="2:9" ht="15" customHeight="1" x14ac:dyDescent="0.25">
      <c r="B61" s="1" t="s">
        <v>21</v>
      </c>
      <c r="D61" s="22" t="s">
        <v>17</v>
      </c>
    </row>
    <row r="63" spans="2:9" ht="15" customHeight="1" x14ac:dyDescent="0.2">
      <c r="B63" s="23" t="s">
        <v>22</v>
      </c>
      <c r="C63" s="24"/>
      <c r="D63" s="20" t="s">
        <v>15</v>
      </c>
      <c r="E63" s="21" t="s">
        <v>16</v>
      </c>
    </row>
    <row r="64" spans="2:9" ht="15" customHeight="1" x14ac:dyDescent="0.2">
      <c r="B64" s="23" t="s">
        <v>23</v>
      </c>
      <c r="C64" s="24"/>
      <c r="D64" s="20" t="s">
        <v>15</v>
      </c>
      <c r="E64" s="21" t="s">
        <v>16</v>
      </c>
    </row>
  </sheetData>
  <mergeCells count="4">
    <mergeCell ref="B54:C54"/>
    <mergeCell ref="D18:F18"/>
    <mergeCell ref="G18:I18"/>
    <mergeCell ref="B10:I15"/>
  </mergeCells>
  <pageMargins left="0.70866141732283472" right="0.70866141732283472" top="0.74803149606299213" bottom="0.74803149606299213" header="0.31496062992125984" footer="0.31496062992125984"/>
  <pageSetup paperSize="9" scale="62" orientation="portrait" verticalDpi="0" r:id="rId1"/>
  <ignoredErrors>
    <ignoredError sqref="B32:B47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LOT 2 JARFELS</vt:lpstr>
      <vt:lpstr>'LOT 2 JARFELS'!Área_de_impresión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Gerard Tous</cp:lastModifiedBy>
  <cp:lastPrinted>2024-10-29T12:08:44Z</cp:lastPrinted>
  <dcterms:created xsi:type="dcterms:W3CDTF">2022-11-14T11:22:43Z</dcterms:created>
  <dcterms:modified xsi:type="dcterms:W3CDTF">2026-07-28T11:44:25Z</dcterms:modified>
</cp:coreProperties>
</file>