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URÍDIC\1. CONTRACTACIÓ\1. EXPEDIENTS CONTRACTACIÓ\2026\SAC\22. OSA-17-2026 Subministrament equips protecció individual\01. Anunci\"/>
    </mc:Choice>
  </mc:AlternateContent>
  <xr:revisionPtr revIDLastSave="0" documentId="13_ncr:1_{5819F75C-2A2F-4F17-BEE0-06829588D7AA}" xr6:coauthVersionLast="47" xr6:coauthVersionMax="47" xr10:uidLastSave="{00000000-0000-0000-0000-000000000000}"/>
  <bookViews>
    <workbookView xWindow="-120" yWindow="-120" windowWidth="29040" windowHeight="15720" xr2:uid="{D5C20AB8-AB45-4E0A-BFB6-957065FD7FD0}"/>
  </bookViews>
  <sheets>
    <sheet name="LOT 1 SAC" sheetId="1" r:id="rId1"/>
  </sheets>
  <definedNames>
    <definedName name="_xlnm.Print_Area" localSheetId="0">'LOT 1 SAC'!$B$1:$I$70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I21" i="1" s="1"/>
  <c r="G22" i="1"/>
  <c r="I22" i="1" s="1"/>
  <c r="G23" i="1"/>
  <c r="G24" i="1"/>
  <c r="G25" i="1"/>
  <c r="G26" i="1"/>
  <c r="I26" i="1" s="1"/>
  <c r="G27" i="1"/>
  <c r="G28" i="1"/>
  <c r="G29" i="1"/>
  <c r="I29" i="1" s="1"/>
  <c r="G30" i="1"/>
  <c r="I30" i="1" s="1"/>
  <c r="G31" i="1"/>
  <c r="G32" i="1"/>
  <c r="I32" i="1" s="1"/>
  <c r="G33" i="1"/>
  <c r="I33" i="1" s="1"/>
  <c r="G34" i="1"/>
  <c r="I34" i="1" s="1"/>
  <c r="G35" i="1"/>
  <c r="G36" i="1"/>
  <c r="G37" i="1"/>
  <c r="I37" i="1" s="1"/>
  <c r="G38" i="1"/>
  <c r="I38" i="1" s="1"/>
  <c r="G39" i="1"/>
  <c r="G40" i="1"/>
  <c r="G41" i="1"/>
  <c r="I41" i="1" s="1"/>
  <c r="G42" i="1"/>
  <c r="I42" i="1" s="1"/>
  <c r="G43" i="1"/>
  <c r="G44" i="1"/>
  <c r="G45" i="1"/>
  <c r="I45" i="1" s="1"/>
  <c r="G46" i="1"/>
  <c r="I46" i="1" s="1"/>
  <c r="G47" i="1"/>
  <c r="G48" i="1"/>
  <c r="G49" i="1"/>
  <c r="I49" i="1" s="1"/>
  <c r="G50" i="1"/>
  <c r="I50" i="1" s="1"/>
  <c r="G51" i="1"/>
  <c r="G52" i="1"/>
  <c r="G53" i="1"/>
  <c r="I53" i="1" s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G20" i="1"/>
  <c r="I20" i="1" s="1"/>
  <c r="F54" i="1"/>
  <c r="I28" i="1"/>
  <c r="I23" i="1"/>
  <c r="I24" i="1"/>
  <c r="I27" i="1"/>
  <c r="I31" i="1"/>
  <c r="I35" i="1"/>
  <c r="I36" i="1"/>
  <c r="I39" i="1"/>
  <c r="I40" i="1"/>
  <c r="I43" i="1"/>
  <c r="I44" i="1"/>
  <c r="I47" i="1"/>
  <c r="I48" i="1"/>
  <c r="I51" i="1"/>
  <c r="I52" i="1"/>
  <c r="I25" i="1"/>
  <c r="I54" i="1" l="1"/>
</calcChain>
</file>

<file path=xl/sharedStrings.xml><?xml version="1.0" encoding="utf-8"?>
<sst xmlns="http://schemas.openxmlformats.org/spreadsheetml/2006/main" count="104" uniqueCount="91">
  <si>
    <t>TOTAL OFERTA</t>
  </si>
  <si>
    <t>CODI</t>
  </si>
  <si>
    <t>ARTICLE</t>
  </si>
  <si>
    <t>Cost Unitat (s.IVA)</t>
  </si>
  <si>
    <t>Unitats</t>
  </si>
  <si>
    <t>€ TOTAL</t>
  </si>
  <si>
    <t>1-01</t>
  </si>
  <si>
    <t>Casc de seguretat amb subjecció i sense visera EN 397.</t>
  </si>
  <si>
    <t>1-02</t>
  </si>
  <si>
    <t>Casc de seguretat tipus ciclista EN1078.</t>
  </si>
  <si>
    <t>1-03</t>
  </si>
  <si>
    <t>Casc de seguretat amb subjecció + pantalla facial. EN397. EN166.</t>
  </si>
  <si>
    <t>1-04</t>
  </si>
  <si>
    <t>Pantalla facial protecció EN 166.</t>
  </si>
  <si>
    <t>1-05</t>
  </si>
  <si>
    <t>Ulleres de protecció integral EN 166. CLIMAX.</t>
  </si>
  <si>
    <t>1-06</t>
  </si>
  <si>
    <t>1-07</t>
  </si>
  <si>
    <t>Ulleres de protecció EN 166. PORTWEST PW32.</t>
  </si>
  <si>
    <t>1-08</t>
  </si>
  <si>
    <t>Ulleres de protecció EN-166-170-172 protecció solar. BOLLE TRACKER.</t>
  </si>
  <si>
    <t>1-09</t>
  </si>
  <si>
    <t>Ulleres de protecció EN-166-170 transparents. BOLLE TRACKER.</t>
  </si>
  <si>
    <t>1-10</t>
  </si>
  <si>
    <t>Cobreulleres de protecció EN-166-170-172 protecció solar. BOLLE TRYON.</t>
  </si>
  <si>
    <t>1-11</t>
  </si>
  <si>
    <t>Cobreulleres de protecció EN-166-170 transparents. BOLLE TRYON.</t>
  </si>
  <si>
    <t>1-12</t>
  </si>
  <si>
    <t>Casc protector auditiu 34 dB SNR EN 352.</t>
  </si>
  <si>
    <t>1-13</t>
  </si>
  <si>
    <t>Protector auditiu (tapons amb cordons 35 dB SNR) EN352.</t>
  </si>
  <si>
    <t>1-15</t>
  </si>
  <si>
    <t>Mascareta de protecció respiratòria FFP3 EN149.</t>
  </si>
  <si>
    <t>1-16</t>
  </si>
  <si>
    <t>Mitja màscara reutilitzable EN 140. MOLDEX.</t>
  </si>
  <si>
    <t>1-17</t>
  </si>
  <si>
    <t>1-18</t>
  </si>
  <si>
    <t>Filtre P2 per a mitja màscara EN 143 EASYLOOCK MOLDEX.</t>
  </si>
  <si>
    <t>1-19</t>
  </si>
  <si>
    <t>Filtre P3 per a mitja màscara EN 143 EASYLOOCK MOLDEX.</t>
  </si>
  <si>
    <t>1-20</t>
  </si>
  <si>
    <t>1-21</t>
  </si>
  <si>
    <t>Guants de protecció risc mecànic, químic i biològic. EN374; EN388. VERSATOUCH.</t>
  </si>
  <si>
    <t>1-22</t>
  </si>
  <si>
    <t>1-23</t>
  </si>
  <si>
    <t>1-24</t>
  </si>
  <si>
    <t>1-26</t>
  </si>
  <si>
    <t>Guants de protecció risc químic-biològic BLACK HEAVYWEIGHT. EN388, EN374.</t>
  </si>
  <si>
    <t>1-27</t>
  </si>
  <si>
    <t>Guants de protecció risc químic-biològic nitril SOLVEX 37-676. EN388, EN374.</t>
  </si>
  <si>
    <t>1-28</t>
  </si>
  <si>
    <t>Maniguets de protecció riscos mecànics antitall EN388 (434XB).</t>
  </si>
  <si>
    <t>1-29</t>
  </si>
  <si>
    <t>Protector de genolls EN 14404.</t>
  </si>
  <si>
    <t>1-31</t>
  </si>
  <si>
    <t>Gel-crema de protecció solar factor de protecció 50+ UVB UVA (100 ml).</t>
  </si>
  <si>
    <t>1-32</t>
  </si>
  <si>
    <t>Repel·lent d'insectes 100 ml.</t>
  </si>
  <si>
    <t>1-33</t>
  </si>
  <si>
    <t>Loció per després de les picades d’insectes.</t>
  </si>
  <si>
    <t>TOTAL</t>
  </si>
  <si>
    <t>CRITERIS QUANTIFICABLES MITJANÇANT L’APLICACIÓ DE FORMULES MATEMÀTIQUES</t>
  </si>
  <si>
    <t>El Sr./La Sra.......................................... amb NIF núm................., en nom propi / en representació de l’empresa .............., en qualitat de ................., i segons escriptura pública autoritzada davant Notari ......, en data ..... i amb número de protocol .../o document ..., CIF núm. .............., domiciliada a........... carrer ........................, núm.........., (persona de contacte......................, adreça de correu electrònic ................,  telèfon núm. ...............), assabentat/da de les condicions exigides per optar a la  contractació relativa al..................................................................................................................................................................................................; es compromet a portar-la a terme amb subjecció al Plec de Clàusules Administratives Particulars i al Plec de Prescripcions Tècniques Particulars, que accepta íntegrament, i de conformitat amb els següents:</t>
  </si>
  <si>
    <t>1. MILLORA ECONÒMICA SOBRE PREU UNITARI</t>
  </si>
  <si>
    <t>2. TERMINI MÀXIM DE LLIURAMENT DE COMANDES</t>
  </si>
  <si>
    <t xml:space="preserve">Reducció de dues setmanes (de 2 a 1 setmana) </t>
  </si>
  <si>
    <t>SI</t>
  </si>
  <si>
    <t>NO</t>
  </si>
  <si>
    <t>MARCAR</t>
  </si>
  <si>
    <t>3. % TREBALLADORS DISCAPACITATS</t>
  </si>
  <si>
    <t xml:space="preserve">Empresa de menys de 50 treballadors i tenir en plantilla un 2 % </t>
  </si>
  <si>
    <t xml:space="preserve">Empresa de més de 50 treballadors i tenir en plantilla un 4 % </t>
  </si>
  <si>
    <t>4. TRANSPORT RESPECTUÓS AMB EL MEDI AMBIENT</t>
  </si>
  <si>
    <t>Vehicle per al transport amb classificació 0 de la DGT</t>
  </si>
  <si>
    <t>Vehicle per al transport amb classificació ECO de la DGT</t>
  </si>
  <si>
    <t>ANNEX II - LOT 1 EQUIPS DE PROTECCIÓ INDIVIDUAL PER AL PERSONAL DE SERVEIS AMBIENTALS DE CASTELLDEFELS SA</t>
  </si>
  <si>
    <t>1-14</t>
  </si>
  <si>
    <t>1-25</t>
  </si>
  <si>
    <t>1-30</t>
  </si>
  <si>
    <t>1-34</t>
  </si>
  <si>
    <t>Ulleres de protecció EN 166 170 protecció solar. PORTWEST PW32 / BOLLE BL10CF.</t>
  </si>
  <si>
    <t>Mascareta de protecció respiratòria FFP2 EN149.</t>
  </si>
  <si>
    <t>Guants de protecció risc elèctric baixa tensió EN 60903 classe 00.</t>
  </si>
  <si>
    <t>Guants de protecció risc mecànic EN 388 4121X</t>
  </si>
  <si>
    <t>Guants de protecció risc mecànic EN 388 3244C</t>
  </si>
  <si>
    <t>Guants de protecció risc mecànic antitall nivell D EN388 4X43D</t>
  </si>
  <si>
    <t>Guants de protecció risc mecànic antitall nivell F EN 388 3543F</t>
  </si>
  <si>
    <t>Kit de recambios para máscara MOLDEX S/7000</t>
  </si>
  <si>
    <t>Pantalla soldadura 421-Climax</t>
  </si>
  <si>
    <t>Filtre ABEK per a mitja màscara EN 14387 EASYLOOCK MOLDEX.</t>
  </si>
  <si>
    <t>EXPEDIENT OSA-17/2026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</si>
</sst>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C0A]_-;\-* #,##0.00\ [$€-C0A]_-;_-* &quot;-&quot;??\ [$€-C0A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randview"/>
      <family val="2"/>
    </font>
    <font>
      <sz val="10"/>
      <color theme="1"/>
      <name val="Grandview"/>
      <family val="2"/>
    </font>
    <font>
      <b/>
      <sz val="12"/>
      <color theme="1"/>
      <name val="Grandview"/>
      <family val="2"/>
    </font>
    <font>
      <b/>
      <sz val="10"/>
      <color rgb="FF000000"/>
      <name val="Grandview"/>
      <family val="2"/>
    </font>
    <font>
      <b/>
      <sz val="10"/>
      <color rgb="FF0000FF"/>
      <name val="Grandview"/>
      <family val="2"/>
    </font>
    <font>
      <sz val="10"/>
      <name val="Grandview"/>
      <family val="2"/>
    </font>
    <font>
      <sz val="10"/>
      <color rgb="FF000000"/>
      <name val="Grandview"/>
      <family val="2"/>
    </font>
    <font>
      <sz val="11"/>
      <color rgb="FF000000"/>
      <name val="Calibri"/>
      <family val="2"/>
    </font>
    <font>
      <sz val="9"/>
      <color theme="1"/>
      <name val="Grandview"/>
      <family val="2"/>
    </font>
    <font>
      <sz val="8"/>
      <name val="Calibri"/>
      <family val="2"/>
      <scheme val="minor"/>
    </font>
    <font>
      <b/>
      <sz val="9"/>
      <color theme="1"/>
      <name val="Grandvie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thin">
        <color rgb="FFA6A6A6"/>
      </right>
      <top style="medium">
        <color rgb="FFA6A6A6"/>
      </top>
      <bottom/>
      <diagonal/>
    </border>
    <border>
      <left style="thin">
        <color rgb="FFA6A6A6"/>
      </left>
      <right style="thin">
        <color rgb="FFA6A6A6"/>
      </right>
      <top style="medium">
        <color rgb="FFA6A6A6"/>
      </top>
      <bottom/>
      <diagonal/>
    </border>
    <border>
      <left style="thin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medium">
        <color rgb="FFA6A6A6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49" fontId="3" fillId="0" borderId="7" xfId="0" applyNumberFormat="1" applyFont="1" applyBorder="1" applyAlignment="1">
      <alignment horizontal="center"/>
    </xf>
    <xf numFmtId="0" fontId="7" fillId="0" borderId="8" xfId="0" applyFont="1" applyBorder="1"/>
    <xf numFmtId="44" fontId="8" fillId="0" borderId="9" xfId="2" applyFont="1" applyFill="1" applyBorder="1" applyAlignment="1">
      <alignment horizontal="center"/>
    </xf>
    <xf numFmtId="3" fontId="8" fillId="0" borderId="10" xfId="3" applyNumberFormat="1" applyFont="1" applyBorder="1" applyAlignment="1">
      <alignment horizontal="right"/>
    </xf>
    <xf numFmtId="165" fontId="3" fillId="4" borderId="11" xfId="1" applyNumberFormat="1" applyFont="1" applyFill="1" applyBorder="1" applyAlignment="1">
      <alignment horizontal="right"/>
    </xf>
    <xf numFmtId="165" fontId="3" fillId="4" borderId="11" xfId="1" applyNumberFormat="1" applyFont="1" applyFill="1" applyBorder="1" applyAlignment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0" borderId="8" xfId="0" applyFont="1" applyBorder="1"/>
    <xf numFmtId="0" fontId="3" fillId="3" borderId="12" xfId="0" applyFont="1" applyFill="1" applyBorder="1"/>
    <xf numFmtId="0" fontId="4" fillId="3" borderId="13" xfId="0" applyFont="1" applyFill="1" applyBorder="1"/>
    <xf numFmtId="165" fontId="4" fillId="3" borderId="14" xfId="0" applyNumberFormat="1" applyFont="1" applyFill="1" applyBorder="1"/>
    <xf numFmtId="165" fontId="4" fillId="3" borderId="12" xfId="0" applyNumberFormat="1" applyFont="1" applyFill="1" applyBorder="1"/>
    <xf numFmtId="165" fontId="4" fillId="3" borderId="13" xfId="0" applyNumberFormat="1" applyFont="1" applyFill="1" applyBorder="1"/>
    <xf numFmtId="3" fontId="8" fillId="0" borderId="17" xfId="3" applyNumberFormat="1" applyFont="1" applyBorder="1" applyAlignment="1">
      <alignment horizontal="center"/>
    </xf>
    <xf numFmtId="44" fontId="8" fillId="0" borderId="18" xfId="2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4" fillId="0" borderId="0" xfId="0" applyFont="1"/>
    <xf numFmtId="0" fontId="12" fillId="0" borderId="0" xfId="0" applyFont="1" applyAlignment="1">
      <alignment wrapText="1"/>
    </xf>
    <xf numFmtId="3" fontId="8" fillId="0" borderId="9" xfId="3" applyNumberFormat="1" applyFont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4">
    <cellStyle name="Millares" xfId="1" builtinId="3"/>
    <cellStyle name="Moneda" xfId="2" builtinId="4"/>
    <cellStyle name="Normal" xfId="0" builtinId="0"/>
    <cellStyle name="Normal 2" xfId="3" xr:uid="{B64B32A6-0FAE-41B5-A4D4-32E5F1F4D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99332</xdr:rowOff>
    </xdr:from>
    <xdr:to>
      <xdr:col>2</xdr:col>
      <xdr:colOff>1000126</xdr:colOff>
      <xdr:row>3</xdr:row>
      <xdr:rowOff>104839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C63E9B-93D4-0574-0C57-0EF08F7B5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6" y="99332"/>
          <a:ext cx="1469571" cy="577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1B20-DE05-4E68-928A-574B090A4B79}">
  <sheetPr>
    <pageSetUpPr fitToPage="1"/>
  </sheetPr>
  <dimension ref="B5:I69"/>
  <sheetViews>
    <sheetView showGridLines="0" tabSelected="1" zoomScale="70" zoomScaleNormal="70" workbookViewId="0">
      <selection activeCell="C9" sqref="C9"/>
    </sheetView>
  </sheetViews>
  <sheetFormatPr baseColWidth="10" defaultColWidth="9.140625" defaultRowHeight="15" customHeight="1" x14ac:dyDescent="0.2"/>
  <cols>
    <col min="1" max="1" width="5.7109375" style="2" customWidth="1"/>
    <col min="2" max="2" width="6.28515625" style="2" customWidth="1"/>
    <col min="3" max="3" width="71.42578125" style="2" bestFit="1" customWidth="1"/>
    <col min="4" max="4" width="7.5703125" style="2" customWidth="1"/>
    <col min="5" max="5" width="8.7109375" style="2" customWidth="1"/>
    <col min="6" max="6" width="15.7109375" style="2" customWidth="1"/>
    <col min="7" max="7" width="7.5703125" style="2" bestFit="1" customWidth="1"/>
    <col min="8" max="8" width="8.5703125" style="2" customWidth="1"/>
    <col min="9" max="9" width="13.42578125" style="2" bestFit="1" customWidth="1"/>
    <col min="10" max="16384" width="9.140625" style="2"/>
  </cols>
  <sheetData>
    <row r="5" spans="2:9" ht="15" customHeight="1" x14ac:dyDescent="0.2">
      <c r="B5" s="29" t="s">
        <v>75</v>
      </c>
    </row>
    <row r="6" spans="2:9" ht="15" customHeight="1" x14ac:dyDescent="0.2">
      <c r="B6" s="29" t="s">
        <v>90</v>
      </c>
    </row>
    <row r="8" spans="2:9" ht="15" customHeight="1" x14ac:dyDescent="0.2">
      <c r="B8" s="29" t="s">
        <v>61</v>
      </c>
      <c r="C8" s="30"/>
      <c r="D8" s="30"/>
      <c r="E8" s="30"/>
      <c r="F8" s="30"/>
      <c r="G8" s="30"/>
      <c r="H8" s="30"/>
      <c r="I8" s="30"/>
    </row>
    <row r="9" spans="2:9" ht="15" customHeight="1" x14ac:dyDescent="0.2">
      <c r="B9" s="30"/>
      <c r="C9" s="30"/>
      <c r="D9" s="30"/>
      <c r="E9" s="30"/>
      <c r="F9" s="30"/>
      <c r="G9" s="30"/>
      <c r="H9" s="30"/>
      <c r="I9" s="30"/>
    </row>
    <row r="10" spans="2:9" ht="15" customHeight="1" x14ac:dyDescent="0.2">
      <c r="B10" s="35" t="s">
        <v>62</v>
      </c>
      <c r="C10" s="35"/>
      <c r="D10" s="35"/>
      <c r="E10" s="35"/>
      <c r="F10" s="35"/>
      <c r="G10" s="35"/>
      <c r="H10" s="35"/>
      <c r="I10" s="35"/>
    </row>
    <row r="11" spans="2:9" ht="15" customHeight="1" x14ac:dyDescent="0.2">
      <c r="B11" s="35"/>
      <c r="C11" s="35"/>
      <c r="D11" s="35"/>
      <c r="E11" s="35"/>
      <c r="F11" s="35"/>
      <c r="G11" s="35"/>
      <c r="H11" s="35"/>
      <c r="I11" s="35"/>
    </row>
    <row r="12" spans="2:9" ht="15" customHeight="1" x14ac:dyDescent="0.2">
      <c r="B12" s="35"/>
      <c r="C12" s="35"/>
      <c r="D12" s="35"/>
      <c r="E12" s="35"/>
      <c r="F12" s="35"/>
      <c r="G12" s="35"/>
      <c r="H12" s="35"/>
      <c r="I12" s="35"/>
    </row>
    <row r="13" spans="2:9" ht="15" customHeight="1" x14ac:dyDescent="0.2">
      <c r="B13" s="35"/>
      <c r="C13" s="35"/>
      <c r="D13" s="35"/>
      <c r="E13" s="35"/>
      <c r="F13" s="35"/>
      <c r="G13" s="35"/>
      <c r="H13" s="35"/>
      <c r="I13" s="35"/>
    </row>
    <row r="14" spans="2:9" ht="15" customHeight="1" x14ac:dyDescent="0.2">
      <c r="B14" s="35"/>
      <c r="C14" s="35"/>
      <c r="D14" s="35"/>
      <c r="E14" s="35"/>
      <c r="F14" s="35"/>
      <c r="G14" s="35"/>
      <c r="H14" s="35"/>
      <c r="I14" s="35"/>
    </row>
    <row r="15" spans="2:9" ht="15" customHeight="1" x14ac:dyDescent="0.2">
      <c r="B15" s="35"/>
      <c r="C15" s="35"/>
      <c r="D15" s="35"/>
      <c r="E15" s="35"/>
      <c r="F15" s="35"/>
      <c r="G15" s="35"/>
      <c r="H15" s="35"/>
      <c r="I15" s="35"/>
    </row>
    <row r="17" spans="2:9" ht="18.75" thickBot="1" x14ac:dyDescent="0.3">
      <c r="B17" s="1" t="s">
        <v>63</v>
      </c>
    </row>
    <row r="18" spans="2:9" ht="15" customHeight="1" thickBot="1" x14ac:dyDescent="0.25">
      <c r="D18" s="34"/>
      <c r="E18" s="34"/>
      <c r="F18" s="34"/>
      <c r="G18" s="34" t="s">
        <v>0</v>
      </c>
      <c r="H18" s="34"/>
      <c r="I18" s="34"/>
    </row>
    <row r="19" spans="2:9" ht="38.25" x14ac:dyDescent="0.2">
      <c r="B19" s="3" t="s">
        <v>1</v>
      </c>
      <c r="C19" s="4" t="s">
        <v>2</v>
      </c>
      <c r="D19" s="5" t="s">
        <v>4</v>
      </c>
      <c r="E19" s="6" t="s">
        <v>3</v>
      </c>
      <c r="F19" s="6" t="s">
        <v>5</v>
      </c>
      <c r="G19" s="7" t="s">
        <v>4</v>
      </c>
      <c r="H19" s="8" t="s">
        <v>3</v>
      </c>
      <c r="I19" s="9" t="s">
        <v>5</v>
      </c>
    </row>
    <row r="20" spans="2:9" ht="15" customHeight="1" x14ac:dyDescent="0.2">
      <c r="B20" s="10" t="s">
        <v>6</v>
      </c>
      <c r="C20" s="11" t="s">
        <v>7</v>
      </c>
      <c r="D20" s="31">
        <v>25</v>
      </c>
      <c r="E20" s="12">
        <v>37.900390000000016</v>
      </c>
      <c r="F20" s="14">
        <f t="shared" ref="F20:F53" si="0">D20*E20</f>
        <v>947.50975000000039</v>
      </c>
      <c r="G20" s="13">
        <f>D20</f>
        <v>25</v>
      </c>
      <c r="H20" s="12"/>
      <c r="I20" s="15">
        <f>G20*H20</f>
        <v>0</v>
      </c>
    </row>
    <row r="21" spans="2:9" ht="15" customHeight="1" x14ac:dyDescent="0.2">
      <c r="B21" s="10" t="s">
        <v>8</v>
      </c>
      <c r="C21" s="16" t="s">
        <v>9</v>
      </c>
      <c r="D21" s="31">
        <v>4</v>
      </c>
      <c r="E21" s="12">
        <v>26</v>
      </c>
      <c r="F21" s="14">
        <f t="shared" si="0"/>
        <v>104</v>
      </c>
      <c r="G21" s="13">
        <f t="shared" ref="G21:G53" si="1">D21</f>
        <v>4</v>
      </c>
      <c r="H21" s="12"/>
      <c r="I21" s="15">
        <f t="shared" ref="I21:I53" si="2">G21*H21</f>
        <v>0</v>
      </c>
    </row>
    <row r="22" spans="2:9" ht="15" customHeight="1" x14ac:dyDescent="0.2">
      <c r="B22" s="10" t="s">
        <v>10</v>
      </c>
      <c r="C22" s="16" t="s">
        <v>11</v>
      </c>
      <c r="D22" s="31">
        <v>2</v>
      </c>
      <c r="E22" s="12">
        <v>50.969490000000015</v>
      </c>
      <c r="F22" s="14">
        <f t="shared" si="0"/>
        <v>101.93898000000003</v>
      </c>
      <c r="G22" s="13">
        <f t="shared" si="1"/>
        <v>2</v>
      </c>
      <c r="H22" s="12"/>
      <c r="I22" s="15">
        <f t="shared" si="2"/>
        <v>0</v>
      </c>
    </row>
    <row r="23" spans="2:9" ht="15" customHeight="1" x14ac:dyDescent="0.2">
      <c r="B23" s="10" t="s">
        <v>12</v>
      </c>
      <c r="C23" s="16" t="s">
        <v>13</v>
      </c>
      <c r="D23" s="31">
        <v>4</v>
      </c>
      <c r="E23" s="12">
        <v>19.603650000000005</v>
      </c>
      <c r="F23" s="14">
        <f t="shared" si="0"/>
        <v>78.414600000000021</v>
      </c>
      <c r="G23" s="13">
        <f t="shared" si="1"/>
        <v>4</v>
      </c>
      <c r="H23" s="12"/>
      <c r="I23" s="15">
        <f t="shared" si="2"/>
        <v>0</v>
      </c>
    </row>
    <row r="24" spans="2:9" ht="15" customHeight="1" x14ac:dyDescent="0.2">
      <c r="B24" s="10" t="s">
        <v>14</v>
      </c>
      <c r="C24" s="16" t="s">
        <v>15</v>
      </c>
      <c r="D24" s="31">
        <v>10</v>
      </c>
      <c r="E24" s="12">
        <v>3.9207300000000012</v>
      </c>
      <c r="F24" s="14">
        <f t="shared" si="0"/>
        <v>39.207300000000011</v>
      </c>
      <c r="G24" s="13">
        <f t="shared" si="1"/>
        <v>10</v>
      </c>
      <c r="H24" s="12"/>
      <c r="I24" s="15">
        <f t="shared" si="2"/>
        <v>0</v>
      </c>
    </row>
    <row r="25" spans="2:9" ht="15" customHeight="1" x14ac:dyDescent="0.2">
      <c r="B25" s="10" t="s">
        <v>16</v>
      </c>
      <c r="C25" s="16" t="s">
        <v>80</v>
      </c>
      <c r="D25" s="31">
        <v>50</v>
      </c>
      <c r="E25" s="12">
        <v>2.2870925000000004</v>
      </c>
      <c r="F25" s="14">
        <f t="shared" si="0"/>
        <v>114.35462500000003</v>
      </c>
      <c r="G25" s="13">
        <f t="shared" si="1"/>
        <v>50</v>
      </c>
      <c r="H25" s="12"/>
      <c r="I25" s="15">
        <f t="shared" si="2"/>
        <v>0</v>
      </c>
    </row>
    <row r="26" spans="2:9" ht="15" customHeight="1" x14ac:dyDescent="0.2">
      <c r="B26" s="10" t="s">
        <v>17</v>
      </c>
      <c r="C26" s="16" t="s">
        <v>18</v>
      </c>
      <c r="D26" s="31">
        <v>20</v>
      </c>
      <c r="E26" s="12">
        <v>2.2870925000000004</v>
      </c>
      <c r="F26" s="14">
        <f t="shared" si="0"/>
        <v>45.741850000000007</v>
      </c>
      <c r="G26" s="13">
        <f t="shared" si="1"/>
        <v>20</v>
      </c>
      <c r="H26" s="12"/>
      <c r="I26" s="15">
        <f t="shared" si="2"/>
        <v>0</v>
      </c>
    </row>
    <row r="27" spans="2:9" ht="15" customHeight="1" x14ac:dyDescent="0.2">
      <c r="B27" s="10" t="s">
        <v>19</v>
      </c>
      <c r="C27" s="11" t="s">
        <v>20</v>
      </c>
      <c r="D27" s="31">
        <v>60</v>
      </c>
      <c r="E27" s="12">
        <v>13.069100000000002</v>
      </c>
      <c r="F27" s="14">
        <f t="shared" si="0"/>
        <v>784.14600000000019</v>
      </c>
      <c r="G27" s="13">
        <f t="shared" si="1"/>
        <v>60</v>
      </c>
      <c r="H27" s="12"/>
      <c r="I27" s="15">
        <f t="shared" si="2"/>
        <v>0</v>
      </c>
    </row>
    <row r="28" spans="2:9" ht="15" customHeight="1" x14ac:dyDescent="0.2">
      <c r="B28" s="10" t="s">
        <v>21</v>
      </c>
      <c r="C28" s="11" t="s">
        <v>22</v>
      </c>
      <c r="D28" s="31">
        <v>10</v>
      </c>
      <c r="E28" s="12">
        <v>13.069100000000002</v>
      </c>
      <c r="F28" s="14">
        <f t="shared" si="0"/>
        <v>130.69100000000003</v>
      </c>
      <c r="G28" s="13">
        <f t="shared" si="1"/>
        <v>10</v>
      </c>
      <c r="H28" s="12"/>
      <c r="I28" s="15">
        <f t="shared" si="2"/>
        <v>0</v>
      </c>
    </row>
    <row r="29" spans="2:9" ht="15" customHeight="1" x14ac:dyDescent="0.2">
      <c r="B29" s="10" t="s">
        <v>23</v>
      </c>
      <c r="C29" s="11" t="s">
        <v>24</v>
      </c>
      <c r="D29" s="31">
        <v>15</v>
      </c>
      <c r="E29" s="12">
        <v>13.069100000000002</v>
      </c>
      <c r="F29" s="14">
        <f t="shared" si="0"/>
        <v>196.03650000000005</v>
      </c>
      <c r="G29" s="13">
        <f t="shared" si="1"/>
        <v>15</v>
      </c>
      <c r="H29" s="12"/>
      <c r="I29" s="15">
        <f t="shared" si="2"/>
        <v>0</v>
      </c>
    </row>
    <row r="30" spans="2:9" ht="15" customHeight="1" x14ac:dyDescent="0.2">
      <c r="B30" s="10" t="s">
        <v>25</v>
      </c>
      <c r="C30" s="11" t="s">
        <v>26</v>
      </c>
      <c r="D30" s="31">
        <v>10</v>
      </c>
      <c r="E30" s="12">
        <v>13.069100000000002</v>
      </c>
      <c r="F30" s="14">
        <f t="shared" si="0"/>
        <v>130.69100000000003</v>
      </c>
      <c r="G30" s="13">
        <f t="shared" si="1"/>
        <v>10</v>
      </c>
      <c r="H30" s="12"/>
      <c r="I30" s="15">
        <f t="shared" si="2"/>
        <v>0</v>
      </c>
    </row>
    <row r="31" spans="2:9" ht="15" customHeight="1" x14ac:dyDescent="0.2">
      <c r="B31" s="10" t="s">
        <v>27</v>
      </c>
      <c r="C31" s="16" t="s">
        <v>28</v>
      </c>
      <c r="D31" s="31">
        <v>10</v>
      </c>
      <c r="E31" s="12">
        <v>26.138200000000005</v>
      </c>
      <c r="F31" s="14">
        <f t="shared" si="0"/>
        <v>261.38200000000006</v>
      </c>
      <c r="G31" s="13">
        <f t="shared" si="1"/>
        <v>10</v>
      </c>
      <c r="H31" s="12"/>
      <c r="I31" s="15">
        <f t="shared" si="2"/>
        <v>0</v>
      </c>
    </row>
    <row r="32" spans="2:9" ht="15" customHeight="1" x14ac:dyDescent="0.2">
      <c r="B32" s="10" t="s">
        <v>29</v>
      </c>
      <c r="C32" s="16" t="s">
        <v>30</v>
      </c>
      <c r="D32" s="31">
        <v>100</v>
      </c>
      <c r="E32" s="12">
        <v>0.36593480000000012</v>
      </c>
      <c r="F32" s="14">
        <f t="shared" si="0"/>
        <v>36.593480000000014</v>
      </c>
      <c r="G32" s="13">
        <f t="shared" si="1"/>
        <v>100</v>
      </c>
      <c r="H32" s="12"/>
      <c r="I32" s="15">
        <f t="shared" si="2"/>
        <v>0</v>
      </c>
    </row>
    <row r="33" spans="2:9" ht="15" customHeight="1" x14ac:dyDescent="0.2">
      <c r="B33" s="10" t="s">
        <v>76</v>
      </c>
      <c r="C33" s="16" t="s">
        <v>81</v>
      </c>
      <c r="D33" s="31">
        <v>400</v>
      </c>
      <c r="E33" s="12">
        <v>0.96800000000000008</v>
      </c>
      <c r="F33" s="14">
        <f t="shared" si="0"/>
        <v>387.20000000000005</v>
      </c>
      <c r="G33" s="13">
        <f t="shared" si="1"/>
        <v>400</v>
      </c>
      <c r="H33" s="12"/>
      <c r="I33" s="15">
        <f t="shared" si="2"/>
        <v>0</v>
      </c>
    </row>
    <row r="34" spans="2:9" ht="15" customHeight="1" x14ac:dyDescent="0.2">
      <c r="B34" s="10" t="s">
        <v>31</v>
      </c>
      <c r="C34" s="17" t="s">
        <v>32</v>
      </c>
      <c r="D34" s="31">
        <v>100</v>
      </c>
      <c r="E34" s="12">
        <v>2.3100000000000005</v>
      </c>
      <c r="F34" s="14">
        <f t="shared" si="0"/>
        <v>231.00000000000006</v>
      </c>
      <c r="G34" s="13">
        <f t="shared" si="1"/>
        <v>100</v>
      </c>
      <c r="H34" s="12"/>
      <c r="I34" s="15">
        <f t="shared" si="2"/>
        <v>0</v>
      </c>
    </row>
    <row r="35" spans="2:9" ht="15" customHeight="1" x14ac:dyDescent="0.2">
      <c r="B35" s="10" t="s">
        <v>33</v>
      </c>
      <c r="C35" s="16" t="s">
        <v>34</v>
      </c>
      <c r="D35" s="31">
        <v>5</v>
      </c>
      <c r="E35" s="12">
        <v>22.217470000000002</v>
      </c>
      <c r="F35" s="14">
        <f t="shared" si="0"/>
        <v>111.08735000000001</v>
      </c>
      <c r="G35" s="13">
        <f t="shared" si="1"/>
        <v>5</v>
      </c>
      <c r="H35" s="12"/>
      <c r="I35" s="15">
        <f t="shared" si="2"/>
        <v>0</v>
      </c>
    </row>
    <row r="36" spans="2:9" ht="15" customHeight="1" x14ac:dyDescent="0.2">
      <c r="B36" s="10" t="s">
        <v>35</v>
      </c>
      <c r="C36" s="16" t="s">
        <v>89</v>
      </c>
      <c r="D36" s="31">
        <v>20</v>
      </c>
      <c r="E36" s="12">
        <v>7.5147325000000018</v>
      </c>
      <c r="F36" s="14">
        <f t="shared" si="0"/>
        <v>150.29465000000005</v>
      </c>
      <c r="G36" s="13">
        <f t="shared" si="1"/>
        <v>20</v>
      </c>
      <c r="H36" s="12"/>
      <c r="I36" s="15">
        <f t="shared" si="2"/>
        <v>0</v>
      </c>
    </row>
    <row r="37" spans="2:9" ht="15" customHeight="1" x14ac:dyDescent="0.2">
      <c r="B37" s="10" t="s">
        <v>36</v>
      </c>
      <c r="C37" s="16" t="s">
        <v>37</v>
      </c>
      <c r="D37" s="31">
        <v>20</v>
      </c>
      <c r="E37" s="12">
        <v>3.2672750000000006</v>
      </c>
      <c r="F37" s="14">
        <f t="shared" si="0"/>
        <v>65.345500000000015</v>
      </c>
      <c r="G37" s="13">
        <f t="shared" si="1"/>
        <v>20</v>
      </c>
      <c r="H37" s="12"/>
      <c r="I37" s="15">
        <f t="shared" si="2"/>
        <v>0</v>
      </c>
    </row>
    <row r="38" spans="2:9" ht="15" customHeight="1" x14ac:dyDescent="0.2">
      <c r="B38" s="10" t="s">
        <v>38</v>
      </c>
      <c r="C38" s="16" t="s">
        <v>39</v>
      </c>
      <c r="D38" s="31">
        <v>10</v>
      </c>
      <c r="E38" s="12">
        <v>3.9207300000000012</v>
      </c>
      <c r="F38" s="14">
        <f t="shared" si="0"/>
        <v>39.207300000000011</v>
      </c>
      <c r="G38" s="13">
        <f t="shared" si="1"/>
        <v>10</v>
      </c>
      <c r="H38" s="12"/>
      <c r="I38" s="15">
        <f t="shared" si="2"/>
        <v>0</v>
      </c>
    </row>
    <row r="39" spans="2:9" ht="15" customHeight="1" x14ac:dyDescent="0.2">
      <c r="B39" s="10" t="s">
        <v>40</v>
      </c>
      <c r="C39" s="16" t="s">
        <v>82</v>
      </c>
      <c r="D39" s="31">
        <v>2</v>
      </c>
      <c r="E39" s="12">
        <v>41</v>
      </c>
      <c r="F39" s="14">
        <f t="shared" si="0"/>
        <v>82</v>
      </c>
      <c r="G39" s="13">
        <f t="shared" si="1"/>
        <v>2</v>
      </c>
      <c r="H39" s="12"/>
      <c r="I39" s="15">
        <f t="shared" si="2"/>
        <v>0</v>
      </c>
    </row>
    <row r="40" spans="2:9" ht="15" customHeight="1" x14ac:dyDescent="0.2">
      <c r="B40" s="10" t="s">
        <v>41</v>
      </c>
      <c r="C40" s="16" t="s">
        <v>42</v>
      </c>
      <c r="D40" s="31">
        <v>40</v>
      </c>
      <c r="E40" s="12">
        <v>3.9207300000000012</v>
      </c>
      <c r="F40" s="14">
        <f t="shared" si="0"/>
        <v>156.82920000000004</v>
      </c>
      <c r="G40" s="13">
        <f t="shared" si="1"/>
        <v>40</v>
      </c>
      <c r="H40" s="12"/>
      <c r="I40" s="15">
        <f t="shared" si="2"/>
        <v>0</v>
      </c>
    </row>
    <row r="41" spans="2:9" ht="15" customHeight="1" x14ac:dyDescent="0.2">
      <c r="B41" s="10" t="s">
        <v>43</v>
      </c>
      <c r="C41" s="16" t="s">
        <v>83</v>
      </c>
      <c r="D41" s="31">
        <v>150</v>
      </c>
      <c r="E41" s="12">
        <v>1.5</v>
      </c>
      <c r="F41" s="14">
        <f t="shared" si="0"/>
        <v>225</v>
      </c>
      <c r="G41" s="13">
        <f t="shared" si="1"/>
        <v>150</v>
      </c>
      <c r="H41" s="12"/>
      <c r="I41" s="15">
        <f t="shared" si="2"/>
        <v>0</v>
      </c>
    </row>
    <row r="42" spans="2:9" ht="15" customHeight="1" x14ac:dyDescent="0.2">
      <c r="B42" s="10" t="s">
        <v>44</v>
      </c>
      <c r="C42" s="16" t="s">
        <v>84</v>
      </c>
      <c r="D42" s="31">
        <v>50</v>
      </c>
      <c r="E42" s="12">
        <v>3.2672750000000006</v>
      </c>
      <c r="F42" s="14">
        <f t="shared" si="0"/>
        <v>163.36375000000004</v>
      </c>
      <c r="G42" s="13">
        <f t="shared" si="1"/>
        <v>50</v>
      </c>
      <c r="H42" s="12"/>
      <c r="I42" s="15">
        <f t="shared" si="2"/>
        <v>0</v>
      </c>
    </row>
    <row r="43" spans="2:9" ht="15" customHeight="1" x14ac:dyDescent="0.2">
      <c r="B43" s="10" t="s">
        <v>45</v>
      </c>
      <c r="C43" s="16" t="s">
        <v>85</v>
      </c>
      <c r="D43" s="31">
        <v>450</v>
      </c>
      <c r="E43" s="12">
        <v>3.9207300000000012</v>
      </c>
      <c r="F43" s="14">
        <f t="shared" si="0"/>
        <v>1764.3285000000005</v>
      </c>
      <c r="G43" s="13">
        <f t="shared" si="1"/>
        <v>450</v>
      </c>
      <c r="H43" s="12"/>
      <c r="I43" s="15">
        <f t="shared" si="2"/>
        <v>0</v>
      </c>
    </row>
    <row r="44" spans="2:9" ht="15" customHeight="1" x14ac:dyDescent="0.2">
      <c r="B44" s="10" t="s">
        <v>77</v>
      </c>
      <c r="C44" s="16" t="s">
        <v>86</v>
      </c>
      <c r="D44" s="31">
        <v>75</v>
      </c>
      <c r="E44" s="12">
        <v>6.5890000000000004</v>
      </c>
      <c r="F44" s="14">
        <f t="shared" si="0"/>
        <v>494.17500000000001</v>
      </c>
      <c r="G44" s="13">
        <f t="shared" si="1"/>
        <v>75</v>
      </c>
      <c r="H44" s="12"/>
      <c r="I44" s="15">
        <f t="shared" si="2"/>
        <v>0</v>
      </c>
    </row>
    <row r="45" spans="2:9" ht="15" customHeight="1" x14ac:dyDescent="0.2">
      <c r="B45" s="10" t="s">
        <v>46</v>
      </c>
      <c r="C45" s="16" t="s">
        <v>47</v>
      </c>
      <c r="D45" s="31">
        <v>100</v>
      </c>
      <c r="E45" s="12">
        <v>2.2870925000000004</v>
      </c>
      <c r="F45" s="14">
        <f t="shared" si="0"/>
        <v>228.70925000000005</v>
      </c>
      <c r="G45" s="13">
        <f t="shared" si="1"/>
        <v>100</v>
      </c>
      <c r="H45" s="12"/>
      <c r="I45" s="15">
        <f t="shared" si="2"/>
        <v>0</v>
      </c>
    </row>
    <row r="46" spans="2:9" ht="15" customHeight="1" x14ac:dyDescent="0.2">
      <c r="B46" s="10" t="s">
        <v>48</v>
      </c>
      <c r="C46" s="16" t="s">
        <v>49</v>
      </c>
      <c r="D46" s="31">
        <v>50</v>
      </c>
      <c r="E46" s="12">
        <v>1.9603650000000006</v>
      </c>
      <c r="F46" s="14">
        <f t="shared" si="0"/>
        <v>98.018250000000023</v>
      </c>
      <c r="G46" s="13">
        <f t="shared" si="1"/>
        <v>50</v>
      </c>
      <c r="H46" s="12"/>
      <c r="I46" s="15">
        <f t="shared" si="2"/>
        <v>0</v>
      </c>
    </row>
    <row r="47" spans="2:9" ht="15" customHeight="1" x14ac:dyDescent="0.2">
      <c r="B47" s="10" t="s">
        <v>50</v>
      </c>
      <c r="C47" s="16" t="s">
        <v>51</v>
      </c>
      <c r="D47" s="31">
        <v>20</v>
      </c>
      <c r="E47" s="12">
        <v>10.455280000000002</v>
      </c>
      <c r="F47" s="14">
        <f t="shared" si="0"/>
        <v>209.10560000000004</v>
      </c>
      <c r="G47" s="13">
        <f t="shared" si="1"/>
        <v>20</v>
      </c>
      <c r="H47" s="12"/>
      <c r="I47" s="15">
        <f t="shared" si="2"/>
        <v>0</v>
      </c>
    </row>
    <row r="48" spans="2:9" ht="15" customHeight="1" x14ac:dyDescent="0.2">
      <c r="B48" s="10" t="s">
        <v>52</v>
      </c>
      <c r="C48" s="18" t="s">
        <v>53</v>
      </c>
      <c r="D48" s="31">
        <v>6</v>
      </c>
      <c r="E48" s="12">
        <v>22</v>
      </c>
      <c r="F48" s="14">
        <f t="shared" si="0"/>
        <v>132</v>
      </c>
      <c r="G48" s="13">
        <f t="shared" si="1"/>
        <v>6</v>
      </c>
      <c r="H48" s="12"/>
      <c r="I48" s="15">
        <f t="shared" si="2"/>
        <v>0</v>
      </c>
    </row>
    <row r="49" spans="2:9" ht="15" customHeight="1" x14ac:dyDescent="0.2">
      <c r="B49" s="10" t="s">
        <v>78</v>
      </c>
      <c r="C49" s="16" t="s">
        <v>55</v>
      </c>
      <c r="D49" s="31">
        <v>150</v>
      </c>
      <c r="E49" s="12">
        <v>9.1483700000000017</v>
      </c>
      <c r="F49" s="14">
        <f t="shared" si="0"/>
        <v>1372.2555000000002</v>
      </c>
      <c r="G49" s="13">
        <f t="shared" si="1"/>
        <v>150</v>
      </c>
      <c r="H49" s="12"/>
      <c r="I49" s="15">
        <f t="shared" si="2"/>
        <v>0</v>
      </c>
    </row>
    <row r="50" spans="2:9" ht="15" customHeight="1" x14ac:dyDescent="0.2">
      <c r="B50" s="10" t="s">
        <v>54</v>
      </c>
      <c r="C50" s="18" t="s">
        <v>57</v>
      </c>
      <c r="D50" s="31">
        <v>60</v>
      </c>
      <c r="E50" s="12">
        <v>8.5</v>
      </c>
      <c r="F50" s="14">
        <f t="shared" si="0"/>
        <v>510</v>
      </c>
      <c r="G50" s="13">
        <f t="shared" si="1"/>
        <v>60</v>
      </c>
      <c r="H50" s="12"/>
      <c r="I50" s="15">
        <f t="shared" si="2"/>
        <v>0</v>
      </c>
    </row>
    <row r="51" spans="2:9" ht="15" customHeight="1" x14ac:dyDescent="0.2">
      <c r="B51" s="10" t="s">
        <v>56</v>
      </c>
      <c r="C51" s="18" t="s">
        <v>59</v>
      </c>
      <c r="D51" s="31">
        <v>50</v>
      </c>
      <c r="E51" s="12">
        <v>8</v>
      </c>
      <c r="F51" s="14">
        <f t="shared" si="0"/>
        <v>400</v>
      </c>
      <c r="G51" s="13">
        <f t="shared" si="1"/>
        <v>50</v>
      </c>
      <c r="H51" s="12"/>
      <c r="I51" s="15">
        <f t="shared" si="2"/>
        <v>0</v>
      </c>
    </row>
    <row r="52" spans="2:9" ht="15" customHeight="1" x14ac:dyDescent="0.2">
      <c r="B52" s="10" t="s">
        <v>58</v>
      </c>
      <c r="C52" s="16" t="s">
        <v>87</v>
      </c>
      <c r="D52" s="31">
        <v>3</v>
      </c>
      <c r="E52" s="12">
        <v>6.4350000000000005</v>
      </c>
      <c r="F52" s="14">
        <f t="shared" si="0"/>
        <v>19.305</v>
      </c>
      <c r="G52" s="13">
        <f t="shared" si="1"/>
        <v>3</v>
      </c>
      <c r="H52" s="12"/>
      <c r="I52" s="15">
        <f t="shared" si="2"/>
        <v>0</v>
      </c>
    </row>
    <row r="53" spans="2:9" ht="15" customHeight="1" x14ac:dyDescent="0.2">
      <c r="B53" s="10" t="s">
        <v>79</v>
      </c>
      <c r="C53" s="16" t="s">
        <v>88</v>
      </c>
      <c r="D53" s="31">
        <v>1</v>
      </c>
      <c r="E53" s="12">
        <v>70.751999999999995</v>
      </c>
      <c r="F53" s="14">
        <f t="shared" si="0"/>
        <v>70.751999999999995</v>
      </c>
      <c r="G53" s="13">
        <f t="shared" si="1"/>
        <v>1</v>
      </c>
      <c r="H53" s="12"/>
      <c r="I53" s="15">
        <f t="shared" si="2"/>
        <v>0</v>
      </c>
    </row>
    <row r="54" spans="2:9" ht="15" customHeight="1" thickBot="1" x14ac:dyDescent="0.25">
      <c r="B54" s="19"/>
      <c r="C54" s="20" t="s">
        <v>60</v>
      </c>
      <c r="D54" s="23"/>
      <c r="E54" s="23"/>
      <c r="F54" s="21">
        <f>SUM(F20:F53)</f>
        <v>9880.6839350000009</v>
      </c>
      <c r="G54" s="22"/>
      <c r="H54" s="23"/>
      <c r="I54" s="21">
        <f>SUM(I20:I49)</f>
        <v>0</v>
      </c>
    </row>
    <row r="57" spans="2:9" ht="15" customHeight="1" x14ac:dyDescent="0.25">
      <c r="B57" s="1" t="s">
        <v>64</v>
      </c>
      <c r="D57" s="26" t="s">
        <v>68</v>
      </c>
    </row>
    <row r="59" spans="2:9" ht="15" customHeight="1" x14ac:dyDescent="0.2">
      <c r="B59" s="32" t="s">
        <v>65</v>
      </c>
      <c r="C59" s="33"/>
      <c r="D59" s="24" t="s">
        <v>66</v>
      </c>
      <c r="E59" s="25" t="s">
        <v>67</v>
      </c>
    </row>
    <row r="61" spans="2:9" ht="15" customHeight="1" x14ac:dyDescent="0.25">
      <c r="B61" s="1" t="s">
        <v>69</v>
      </c>
      <c r="D61" s="26" t="s">
        <v>68</v>
      </c>
    </row>
    <row r="63" spans="2:9" ht="15" customHeight="1" x14ac:dyDescent="0.2">
      <c r="B63" s="27" t="s">
        <v>70</v>
      </c>
      <c r="C63" s="28"/>
      <c r="D63" s="24" t="s">
        <v>66</v>
      </c>
      <c r="E63" s="25" t="s">
        <v>67</v>
      </c>
    </row>
    <row r="64" spans="2:9" ht="15" customHeight="1" x14ac:dyDescent="0.2">
      <c r="B64" s="27" t="s">
        <v>71</v>
      </c>
      <c r="C64" s="28"/>
      <c r="D64" s="24" t="s">
        <v>66</v>
      </c>
      <c r="E64" s="25" t="s">
        <v>67</v>
      </c>
    </row>
    <row r="66" spans="2:5" ht="15" customHeight="1" x14ac:dyDescent="0.25">
      <c r="B66" s="1" t="s">
        <v>72</v>
      </c>
      <c r="D66" s="26" t="s">
        <v>68</v>
      </c>
    </row>
    <row r="68" spans="2:5" ht="15" customHeight="1" x14ac:dyDescent="0.2">
      <c r="B68" s="27" t="s">
        <v>73</v>
      </c>
      <c r="C68" s="28"/>
      <c r="D68" s="24" t="s">
        <v>66</v>
      </c>
      <c r="E68" s="25" t="s">
        <v>67</v>
      </c>
    </row>
    <row r="69" spans="2:5" ht="15" customHeight="1" x14ac:dyDescent="0.2">
      <c r="B69" s="27" t="s">
        <v>74</v>
      </c>
      <c r="C69" s="28"/>
      <c r="D69" s="24" t="s">
        <v>66</v>
      </c>
      <c r="E69" s="25" t="s">
        <v>67</v>
      </c>
    </row>
  </sheetData>
  <mergeCells count="4">
    <mergeCell ref="B59:C59"/>
    <mergeCell ref="D18:F18"/>
    <mergeCell ref="G18:I18"/>
    <mergeCell ref="B10:I1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2" orientation="portrait" verticalDpi="0" r:id="rId1"/>
  <ignoredErrors>
    <ignoredError sqref="B32:B53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 1 SAC</vt:lpstr>
      <vt:lpstr>'LOT 1 SAC'!Área_de_impresión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Gerard Tous</cp:lastModifiedBy>
  <cp:lastPrinted>2024-10-29T12:07:51Z</cp:lastPrinted>
  <dcterms:created xsi:type="dcterms:W3CDTF">2022-11-14T11:22:43Z</dcterms:created>
  <dcterms:modified xsi:type="dcterms:W3CDTF">2026-07-28T11:43:29Z</dcterms:modified>
</cp:coreProperties>
</file>