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nitats compartides\Jurídic Contractual\Nova R\CONTRACTACIONS 2026\2. LICITACIONS\HSE00019_2026 Servei de prevenció aliè i vigilància salut\02. Plecs\"/>
    </mc:Choice>
  </mc:AlternateContent>
  <bookViews>
    <workbookView xWindow="0" yWindow="0" windowWidth="19200" windowHeight="7515"/>
  </bookViews>
  <sheets>
    <sheet name="Model CAT" sheetId="1" r:id="rId1"/>
    <sheet name="Modelo CAST" sheetId="2" r:id="rId2"/>
  </sheets>
  <calcPr calcId="152511"/>
  <extLst>
    <ext uri="GoogleSheetsCustomDataVersion2">
      <go:sheetsCustomData xmlns:go="http://customooxmlschemas.google.com/" r:id="rId5" roundtripDataChecksum="w+5oqnq9XDq6qFlJep4NduDJl6AbxLpbj0ijYtsMTzs="/>
    </ext>
  </extLst>
</workbook>
</file>

<file path=xl/calcChain.xml><?xml version="1.0" encoding="utf-8"?>
<calcChain xmlns="http://schemas.openxmlformats.org/spreadsheetml/2006/main">
  <c r="J33" i="2" l="1"/>
  <c r="J32" i="2"/>
  <c r="J31" i="2"/>
  <c r="J30" i="2"/>
  <c r="J29" i="2"/>
  <c r="G32" i="2"/>
  <c r="G24" i="2"/>
  <c r="G25" i="2"/>
  <c r="G26" i="2"/>
  <c r="G27" i="2"/>
  <c r="J24" i="2"/>
  <c r="J25" i="2"/>
  <c r="J26" i="2"/>
  <c r="J27" i="2"/>
  <c r="G20" i="2"/>
  <c r="G21" i="2"/>
  <c r="G22" i="2"/>
  <c r="G23" i="2"/>
  <c r="J23" i="2"/>
  <c r="J22" i="2"/>
  <c r="J21" i="2"/>
  <c r="J20" i="2"/>
  <c r="D11" i="2"/>
  <c r="D10" i="2"/>
  <c r="D9" i="2"/>
  <c r="D8" i="2"/>
  <c r="D7" i="2"/>
  <c r="J34" i="1" l="1"/>
  <c r="J33" i="1"/>
  <c r="G33" i="1"/>
  <c r="J32" i="1"/>
  <c r="J31" i="1"/>
  <c r="J30" i="1"/>
  <c r="J28" i="1"/>
  <c r="G28" i="1"/>
  <c r="J27" i="1"/>
  <c r="G27" i="1"/>
  <c r="J26" i="1"/>
  <c r="G26" i="1"/>
  <c r="J25" i="1"/>
  <c r="G25" i="1"/>
  <c r="J24" i="1"/>
  <c r="G24" i="1"/>
  <c r="J23" i="1"/>
  <c r="G23" i="1"/>
  <c r="J22" i="1"/>
  <c r="G22" i="1"/>
  <c r="J21" i="1"/>
  <c r="G21" i="1"/>
  <c r="D11" i="1"/>
  <c r="D10" i="1"/>
  <c r="D9" i="1"/>
  <c r="D8" i="1"/>
  <c r="D7" i="1"/>
</calcChain>
</file>

<file path=xl/sharedStrings.xml><?xml version="1.0" encoding="utf-8"?>
<sst xmlns="http://schemas.openxmlformats.org/spreadsheetml/2006/main" count="161" uniqueCount="89">
  <si>
    <t>ANNEX 1</t>
  </si>
  <si>
    <t>MODEL D'OFERTA ECONÒMICA (SOBRE 3)</t>
  </si>
  <si>
    <t>Dades sotasignant</t>
  </si>
  <si>
    <t>Resposta</t>
  </si>
  <si>
    <t>Observacions</t>
  </si>
  <si>
    <t>Nom sotasignant</t>
  </si>
  <si>
    <t>DNI sotasignant</t>
  </si>
  <si>
    <t>Actua en</t>
  </si>
  <si>
    <t>Denominació Empresa</t>
  </si>
  <si>
    <t>NIF Empresa</t>
  </si>
  <si>
    <t>Títol del Contacte (introduir el títol de l'Apartat A del QC del PCP)</t>
  </si>
  <si>
    <t xml:space="preserve">Servei de prevenció aliè i de vigilància de la salut per a la Universitat Oberta de Catalunya </t>
  </si>
  <si>
    <t>Codi d' Expedient</t>
  </si>
  <si>
    <t>HSE00019/2026</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</si>
  <si>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</si>
  <si>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PRESSUPOST DE LICITACIÓ</t>
  </si>
  <si>
    <t>OFERTA LICITADOR</t>
  </si>
  <si>
    <t>CONCEPTES</t>
  </si>
  <si>
    <t>Tipologia</t>
  </si>
  <si>
    <t>Preu Màxim Admès
(IVA Exclòs)</t>
  </si>
  <si>
    <t>Unitat de Mesura</t>
  </si>
  <si>
    <t>Preu Oferta (IVA Excl)</t>
  </si>
  <si>
    <t>Import IVA</t>
  </si>
  <si>
    <t>Preu Oferta
(IVA Inclòs)</t>
  </si>
  <si>
    <t>Advertiments</t>
  </si>
  <si>
    <t>Preu Vigilància Salut individual</t>
  </si>
  <si>
    <t>Preu unitari màxim per revisió mèdica</t>
  </si>
  <si>
    <t>Preu (€)</t>
  </si>
  <si>
    <t>€</t>
  </si>
  <si>
    <t>N/A</t>
  </si>
  <si>
    <t>Preu unitari màxim per examen d’osteoporosis (analítica Ca + Vit D)</t>
  </si>
  <si>
    <t>Preu unitari màxim per examen d’ergometria (prova d’esforç)</t>
  </si>
  <si>
    <t>Preu unitari màxim per examen de tiroides (analítica TSH, T4 lliure i T3)</t>
  </si>
  <si>
    <t>Preu unitari màxim per la Prevenció i Promoció de la salut</t>
  </si>
  <si>
    <t>€/hora</t>
  </si>
  <si>
    <t>Preu unitari màxim per l’Assessorament i assistència tècnica</t>
  </si>
  <si>
    <t>Preu unitari màxim per la Formació de la salut</t>
  </si>
  <si>
    <t>Preu màxim per la Vigilància de la salut col·lectiva</t>
  </si>
  <si>
    <t>Proposta d'incloure qüestionaris psicosocials (estandarditzats i validats), com per exemple el test suport social percebuda (MSPSS).</t>
  </si>
  <si>
    <t>No es proposen qüestionaris addicionals al Goldberg</t>
  </si>
  <si>
    <t>SI/NO</t>
  </si>
  <si>
    <t>Es proposa un test psicosocial addicional</t>
  </si>
  <si>
    <r>
      <rPr>
        <sz val="10"/>
        <color rgb="FF000000"/>
        <rFont val="Arial"/>
      </rPr>
      <t xml:space="preserve">Es proposa dos </t>
    </r>
    <r>
      <rPr>
        <sz val="10"/>
        <color rgb="FF000000"/>
        <rFont val="Arial"/>
      </rPr>
      <t>o</t>
    </r>
    <r>
      <rPr>
        <sz val="10"/>
        <color rgb="FF000000"/>
        <rFont val="Arial"/>
      </rPr>
      <t xml:space="preserve"> més testos psicosocials addicionals</t>
    </r>
  </si>
  <si>
    <t>Percentatge de descompte lineal sobre el catàleg de tarifes de proves mèdiques addicionals</t>
  </si>
  <si>
    <t>Percentatge (%) de descompte</t>
  </si>
  <si>
    <t>%</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</si>
  <si>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</si>
  <si>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</si>
  <si>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ANEXO 1</t>
  </si>
  <si>
    <t>MODELO DE OFERTA ECONÓMICA (SOBRE 3)</t>
  </si>
  <si>
    <t>Datos firmante</t>
  </si>
  <si>
    <t>Respuesta</t>
  </si>
  <si>
    <t>Observaciones</t>
  </si>
  <si>
    <t>Nombre del firmante</t>
  </si>
  <si>
    <t>DNI firmante</t>
  </si>
  <si>
    <t>Actúa en</t>
  </si>
  <si>
    <t>Denominación Empresa</t>
  </si>
  <si>
    <t>Título del Contrato (introducir el título del Apartado A del QC del PCP)</t>
  </si>
  <si>
    <t>Código de Expediente</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</si>
  <si>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</si>
  <si>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PRESUPUESTO DE LICITACIÓN</t>
  </si>
  <si>
    <t>CONCEPTOS</t>
  </si>
  <si>
    <t>Tipología</t>
  </si>
  <si>
    <t>Precio Máximo Admitido
(IVA Excluido)</t>
  </si>
  <si>
    <t>Unidad de Medida</t>
  </si>
  <si>
    <t>Precio Oferta (IVA Excl)</t>
  </si>
  <si>
    <t>Importe IVA</t>
  </si>
  <si>
    <t>Precio Oferta
(IVA Incluido)</t>
  </si>
  <si>
    <t>Advertencias</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</si>
  <si>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</si>
  <si>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</si>
  <si>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Precio (€)</t>
  </si>
  <si>
    <t>Porcentaje (%) de descuento</t>
  </si>
  <si>
    <r>
      <t xml:space="preserve">Es disposa del formulari de sol·licitud de cita on inclou la possibilitat de registrar el nom sentit i el gènere 
per assegurar un tractament interpersonal respectuós i coherent amb la identitat o expressió de gènere de 
la persona usuària, mantenint la congruència amb els requeriments i servei assitencial relacionatamb la 
realitat fisiològica. </t>
    </r>
    <r>
      <rPr>
        <i/>
        <sz val="10"/>
        <color rgb="FF000000"/>
        <rFont val="Arial"/>
      </rPr>
      <t>(Per exemple: la inclusió del PSA per a persones amb pròstata de més de 40 anys).</t>
    </r>
  </si>
  <si>
    <t xml:space="preserve">Servicio de prevención aliena y de vigilancia de la salud para la Universitat Oberta de Catalunya </t>
  </si>
  <si>
    <t>Precio unitario máximo por revisión médica</t>
  </si>
  <si>
    <t>Precio unitario máximo por examen de osteoporosis (analítica Ca + Vit D)</t>
  </si>
  <si>
    <t>Precio unitario máximo por examen de ergometría (prueba de esfuerzo)</t>
  </si>
  <si>
    <t>Precio unitario máximo por examen de tiroides (analítica TSH, T4 libre y T3)</t>
  </si>
  <si>
    <t>Precio unitario máximo por la Prevención y Promoción de la salud</t>
  </si>
  <si>
    <t>Precio unitario máximo por el Asesoramiento y asistencia técnica</t>
  </si>
  <si>
    <t>Precio unitario máximo por la Formación de la salud</t>
  </si>
  <si>
    <t>Precio máximo por la Vigilancia de la salud colectiva</t>
  </si>
  <si>
    <t>Propuesta de incluir cuestionarios psicosociales (estandarizados y validados), como por ejemplo el test de apoyo social percibido (MSPSS).</t>
  </si>
  <si>
    <t>No se proponen cuestionarios adicionales al Goldberg</t>
  </si>
  <si>
    <t>Se propone un test psicosocial adicional</t>
  </si>
  <si>
    <t>Se proponen dos o más test psicosociales adicionales</t>
  </si>
  <si>
    <t>Porcentaje (%) de descuento sobre el catálogo de tarifas de pruebas médicas adicionales</t>
  </si>
  <si>
    <t>Se dispone del formulario de solicitud de cita que incluye la posibilidad de registrar el nombre sentido y el género, para asegurar un trato interpersonal respetuoso y coherente con la identidad o expresión de género de la persona usuaria, manteniendo la congruencia con los requerimientos y el servicio asistencial relacionado con la realidad fisiológica. (Por ejemplo: la inclusión del PSA para personas con próstata mayores de 40 años).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</si>
</sst>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20">
    <font>
      <sz val="10"/>
      <color rgb="FF000000"/>
      <name val="Arial"/>
      <scheme val="minor"/>
    </font>
    <font>
      <b/>
      <sz val="10"/>
      <color theme="1"/>
      <name val="Arial"/>
    </font>
    <font>
      <sz val="10"/>
      <color theme="1"/>
      <name val="Arial"/>
    </font>
    <font>
      <sz val="10"/>
      <color rgb="FF000000"/>
      <name val="Arial"/>
    </font>
    <font>
      <i/>
      <sz val="10"/>
      <color rgb="FFFF0000"/>
      <name val="Arial"/>
    </font>
    <font>
      <sz val="10"/>
      <name val="Arial"/>
    </font>
    <font>
      <b/>
      <u/>
      <sz val="10"/>
      <color rgb="FF000000"/>
      <name val="Arial"/>
    </font>
    <font>
      <b/>
      <u/>
      <sz val="10"/>
      <color rgb="FF000000"/>
      <name val="Arial"/>
    </font>
    <font>
      <b/>
      <sz val="10"/>
      <color rgb="FF000000"/>
      <name val="Arial"/>
    </font>
    <font>
      <i/>
      <sz val="10"/>
      <color rgb="FF000000"/>
      <name val="Arial"/>
    </font>
    <font>
      <b/>
      <sz val="10"/>
      <color theme="1"/>
      <name val="Arial"/>
      <scheme val="minor"/>
    </font>
    <font>
      <sz val="10"/>
      <color theme="1"/>
      <name val="Arial"/>
      <scheme val="minor"/>
    </font>
    <font>
      <i/>
      <sz val="10"/>
      <color rgb="FFFF0000"/>
      <name val="Arial"/>
      <scheme val="minor"/>
    </font>
    <font>
      <sz val="12"/>
      <color theme="1"/>
      <name val="&quot;Times New Roman&quot;"/>
    </font>
    <font>
      <sz val="10"/>
      <color theme="1"/>
      <name val="Arial"/>
      <family val="2"/>
    </font>
    <font>
      <sz val="10"/>
      <color rgb="FF000000"/>
      <name val="Arial"/>
      <family val="2"/>
      <scheme val="minor"/>
    </font>
    <font>
      <b/>
      <sz val="10"/>
      <color rgb="FF000000"/>
      <name val="Arial"/>
      <family val="2"/>
      <scheme val="minor"/>
    </font>
    <font>
      <b/>
      <sz val="10"/>
      <color rgb="FF000000"/>
      <name val="Arial"/>
      <family val="2"/>
    </font>
    <font>
      <i/>
      <sz val="10"/>
      <color rgb="FF000000"/>
      <name val="Arial"/>
      <family val="2"/>
      <scheme val="minor"/>
    </font>
    <font>
      <sz val="10"/>
      <color rgb="FF000000"/>
      <name val="Arial"/>
      <family val="2"/>
    </font>
  </fonts>
  <fills count="5">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B6D7A8"/>
        <bgColor rgb="FFB6D7A8"/>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99">
    <xf numFmtId="0" fontId="0" fillId="0" borderId="0" xfId="0" applyFont="1" applyAlignment="1"/>
    <xf numFmtId="0" fontId="11" fillId="3" borderId="1" xfId="0" applyFont="1" applyFill="1" applyBorder="1" applyAlignment="1" applyProtection="1">
      <protection locked="0"/>
    </xf>
    <xf numFmtId="0" fontId="11" fillId="3" borderId="1" xfId="0" applyFont="1" applyFill="1" applyBorder="1" applyAlignment="1" applyProtection="1">
      <alignment horizontal="left" wrapText="1"/>
      <protection locked="0"/>
    </xf>
    <xf numFmtId="0" fontId="11" fillId="3" borderId="1" xfId="0" applyFont="1" applyFill="1" applyBorder="1" applyAlignment="1" applyProtection="1">
      <alignment horizontal="center" vertical="center"/>
      <protection locked="0"/>
    </xf>
    <xf numFmtId="0" fontId="0" fillId="0" borderId="0" xfId="0" applyFont="1" applyAlignment="1" applyProtection="1">
      <protection locked="0"/>
    </xf>
    <xf numFmtId="0" fontId="1" fillId="0" borderId="0" xfId="0" applyFont="1" applyAlignment="1" applyProtection="1">
      <alignment horizontal="center"/>
      <protection locked="0"/>
    </xf>
    <xf numFmtId="0" fontId="0" fillId="0" borderId="0" xfId="0" applyFont="1" applyAlignment="1" applyProtection="1">
      <protection locked="0"/>
    </xf>
    <xf numFmtId="0" fontId="2" fillId="0" borderId="0" xfId="0" applyFont="1" applyProtection="1">
      <protection locked="0"/>
    </xf>
    <xf numFmtId="0" fontId="1" fillId="2" borderId="1" xfId="0" applyFont="1" applyFill="1" applyBorder="1" applyAlignment="1" applyProtection="1">
      <alignment horizontal="left"/>
      <protection locked="0"/>
    </xf>
    <xf numFmtId="0" fontId="1" fillId="2" borderId="1" xfId="0" applyFont="1" applyFill="1" applyBorder="1" applyAlignment="1" applyProtection="1">
      <alignment horizontal="center"/>
      <protection locked="0"/>
    </xf>
    <xf numFmtId="0" fontId="1" fillId="0" borderId="1" xfId="0" applyFont="1" applyBorder="1" applyProtection="1">
      <protection locked="0"/>
    </xf>
    <xf numFmtId="0" fontId="2" fillId="3" borderId="1" xfId="0" applyFont="1" applyFill="1" applyBorder="1" applyProtection="1">
      <protection locked="0"/>
    </xf>
    <xf numFmtId="0" fontId="2"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wrapText="1"/>
      <protection locked="0"/>
    </xf>
    <xf numFmtId="0" fontId="2" fillId="3" borderId="1" xfId="0" applyFont="1" applyFill="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0" xfId="0" applyFont="1" applyAlignment="1" applyProtection="1">
      <alignment horizontal="left" wrapText="1"/>
      <protection locked="0"/>
    </xf>
    <xf numFmtId="0" fontId="3" fillId="0" borderId="0" xfId="0" applyFont="1" applyAlignment="1" applyProtection="1">
      <alignment vertical="center" wrapText="1"/>
      <protection locked="0"/>
    </xf>
    <xf numFmtId="0" fontId="4" fillId="0" borderId="0" xfId="0" applyFont="1" applyProtection="1">
      <protection locked="0"/>
    </xf>
    <xf numFmtId="0" fontId="5" fillId="0" borderId="4" xfId="0" applyFont="1" applyBorder="1" applyProtection="1">
      <protection locked="0"/>
    </xf>
    <xf numFmtId="0" fontId="5" fillId="0" borderId="5" xfId="0" applyFont="1" applyBorder="1" applyProtection="1">
      <protection locked="0"/>
    </xf>
    <xf numFmtId="0" fontId="1" fillId="4" borderId="3" xfId="0" applyFont="1" applyFill="1" applyBorder="1" applyAlignment="1" applyProtection="1">
      <alignment horizontal="center"/>
      <protection locked="0"/>
    </xf>
    <xf numFmtId="0" fontId="1" fillId="2" borderId="1" xfId="0" applyFont="1" applyFill="1" applyBorder="1" applyAlignment="1" applyProtection="1">
      <alignment horizontal="center" vertical="center"/>
      <protection locked="0"/>
    </xf>
    <xf numFmtId="0" fontId="6" fillId="0" borderId="4"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164" fontId="2" fillId="3" borderId="1" xfId="0" applyNumberFormat="1" applyFont="1" applyFill="1" applyBorder="1" applyAlignment="1" applyProtection="1">
      <alignment horizontal="center" vertical="center"/>
      <protection locked="0"/>
    </xf>
    <xf numFmtId="164" fontId="2" fillId="3" borderId="5" xfId="0" applyNumberFormat="1" applyFont="1" applyFill="1" applyBorder="1" applyAlignment="1" applyProtection="1">
      <alignment horizontal="center" vertical="center"/>
      <protection locked="0"/>
    </xf>
    <xf numFmtId="0" fontId="1" fillId="0" borderId="0" xfId="0" applyFont="1" applyAlignment="1" applyProtection="1">
      <alignment vertical="center"/>
      <protection locked="0"/>
    </xf>
    <xf numFmtId="0" fontId="3" fillId="0" borderId="0" xfId="0" applyFont="1" applyAlignment="1" applyProtection="1">
      <alignment vertical="center"/>
      <protection locked="0"/>
    </xf>
    <xf numFmtId="0" fontId="1" fillId="0" borderId="0" xfId="0" applyFont="1" applyProtection="1">
      <protection locked="0"/>
    </xf>
    <xf numFmtId="0" fontId="1" fillId="0" borderId="0" xfId="0" applyFont="1" applyAlignment="1" applyProtection="1">
      <alignment vertical="center" wrapText="1"/>
      <protection locked="0"/>
    </xf>
    <xf numFmtId="0" fontId="1" fillId="0" borderId="1" xfId="0" applyFont="1" applyBorder="1" applyAlignment="1" applyProtection="1">
      <alignment horizontal="left" wrapText="1"/>
    </xf>
    <xf numFmtId="0" fontId="2" fillId="0" borderId="1" xfId="0" applyFont="1" applyBorder="1" applyAlignment="1" applyProtection="1">
      <alignment horizontal="left" wrapText="1"/>
    </xf>
    <xf numFmtId="0" fontId="4" fillId="0" borderId="0" xfId="0" applyFont="1" applyProtection="1"/>
    <xf numFmtId="0" fontId="1" fillId="2" borderId="3" xfId="0" applyFont="1" applyFill="1" applyBorder="1" applyAlignment="1" applyProtection="1">
      <alignment horizontal="center"/>
    </xf>
    <xf numFmtId="0" fontId="5" fillId="0" borderId="4" xfId="0" applyFont="1" applyBorder="1" applyProtection="1"/>
    <xf numFmtId="0" fontId="5" fillId="0" borderId="5" xfId="0" applyFont="1" applyBorder="1" applyProtection="1"/>
    <xf numFmtId="0" fontId="1" fillId="2" borderId="1" xfId="0" applyFont="1" applyFill="1" applyBorder="1" applyAlignment="1" applyProtection="1">
      <alignment horizontal="left" vertical="center"/>
    </xf>
    <xf numFmtId="0" fontId="1" fillId="2" borderId="1" xfId="0" applyFont="1" applyFill="1" applyBorder="1" applyAlignment="1" applyProtection="1">
      <alignment horizontal="center" vertical="center"/>
    </xf>
    <xf numFmtId="0" fontId="2" fillId="0" borderId="1" xfId="0" applyFont="1" applyBorder="1" applyAlignment="1" applyProtection="1">
      <alignment vertical="center"/>
    </xf>
    <xf numFmtId="164" fontId="2" fillId="0" borderId="1" xfId="0" applyNumberFormat="1" applyFont="1" applyBorder="1" applyAlignment="1" applyProtection="1">
      <alignment horizontal="center" vertical="center"/>
    </xf>
    <xf numFmtId="4" fontId="2" fillId="0" borderId="1" xfId="0" applyNumberFormat="1"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6" xfId="0" applyFont="1" applyBorder="1" applyAlignment="1" applyProtection="1">
      <alignment vertical="center"/>
    </xf>
    <xf numFmtId="0" fontId="7" fillId="0" borderId="1" xfId="0" applyFont="1" applyBorder="1" applyAlignment="1" applyProtection="1">
      <alignment vertical="center"/>
    </xf>
    <xf numFmtId="4" fontId="2" fillId="0" borderId="5" xfId="0" applyNumberFormat="1" applyFont="1" applyBorder="1" applyAlignment="1" applyProtection="1">
      <alignment horizontal="center" vertical="center"/>
    </xf>
    <xf numFmtId="0" fontId="8" fillId="0" borderId="7" xfId="0" applyFont="1" applyBorder="1" applyAlignment="1" applyProtection="1">
      <alignment horizontal="left" vertical="center"/>
    </xf>
    <xf numFmtId="0" fontId="5" fillId="0" borderId="7" xfId="0" applyFont="1" applyBorder="1" applyProtection="1"/>
    <xf numFmtId="0" fontId="5" fillId="0" borderId="8" xfId="0" applyFont="1" applyBorder="1" applyProtection="1"/>
    <xf numFmtId="0" fontId="3" fillId="0" borderId="1" xfId="0" applyFont="1" applyBorder="1" applyAlignment="1" applyProtection="1">
      <alignment vertical="center"/>
    </xf>
    <xf numFmtId="0" fontId="3" fillId="0" borderId="1" xfId="0" applyFont="1" applyBorder="1" applyAlignment="1" applyProtection="1">
      <alignment horizontal="left" vertical="center"/>
    </xf>
    <xf numFmtId="10" fontId="2" fillId="0" borderId="5" xfId="0" applyNumberFormat="1" applyFont="1" applyBorder="1" applyAlignment="1" applyProtection="1">
      <alignment horizontal="center" vertical="center"/>
    </xf>
    <xf numFmtId="0" fontId="3" fillId="0" borderId="1" xfId="0" applyFont="1" applyBorder="1" applyAlignment="1" applyProtection="1">
      <alignment horizontal="left" vertical="center" wrapText="1"/>
    </xf>
    <xf numFmtId="164" fontId="2" fillId="0" borderId="5" xfId="0" applyNumberFormat="1" applyFont="1" applyBorder="1" applyAlignment="1" applyProtection="1">
      <alignment horizontal="center" vertical="center"/>
    </xf>
    <xf numFmtId="0" fontId="14" fillId="0" borderId="1" xfId="0" applyFont="1" applyBorder="1" applyAlignment="1" applyProtection="1">
      <alignment horizontal="left" wrapText="1"/>
    </xf>
    <xf numFmtId="0" fontId="0" fillId="0" borderId="0" xfId="0" applyFont="1" applyAlignment="1" applyProtection="1"/>
    <xf numFmtId="0" fontId="10" fillId="0" borderId="0" xfId="0" applyFont="1" applyAlignment="1" applyProtection="1">
      <alignment horizontal="center"/>
      <protection locked="0"/>
    </xf>
    <xf numFmtId="0" fontId="11" fillId="0" borderId="0" xfId="0" applyFont="1" applyAlignment="1" applyProtection="1">
      <protection locked="0"/>
    </xf>
    <xf numFmtId="0" fontId="10" fillId="2" borderId="1" xfId="0" applyFont="1" applyFill="1" applyBorder="1" applyAlignment="1" applyProtection="1">
      <alignment horizontal="left"/>
      <protection locked="0"/>
    </xf>
    <xf numFmtId="0" fontId="10" fillId="2" borderId="1" xfId="0" applyFont="1" applyFill="1" applyBorder="1" applyAlignment="1" applyProtection="1">
      <alignment horizontal="center"/>
      <protection locked="0"/>
    </xf>
    <xf numFmtId="0" fontId="10" fillId="0" borderId="1" xfId="0" applyFont="1" applyBorder="1" applyAlignment="1" applyProtection="1">
      <protection locked="0"/>
    </xf>
    <xf numFmtId="0" fontId="11"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wrapText="1"/>
      <protection locked="0"/>
    </xf>
    <xf numFmtId="0" fontId="11" fillId="0" borderId="1" xfId="0" applyFont="1" applyBorder="1" applyAlignment="1" applyProtection="1">
      <alignment horizontal="left" wrapText="1"/>
      <protection locked="0"/>
    </xf>
    <xf numFmtId="0" fontId="11" fillId="0" borderId="0" xfId="0" applyFont="1" applyAlignment="1" applyProtection="1">
      <alignment horizontal="left" wrapText="1"/>
      <protection locked="0"/>
    </xf>
    <xf numFmtId="0" fontId="10" fillId="0" borderId="0" xfId="0" applyFont="1" applyAlignment="1" applyProtection="1">
      <alignment horizontal="left" vertical="center" wrapText="1"/>
      <protection locked="0"/>
    </xf>
    <xf numFmtId="0" fontId="0" fillId="0" borderId="0" xfId="0" applyFont="1" applyAlignment="1" applyProtection="1">
      <alignment vertical="center"/>
      <protection locked="0"/>
    </xf>
    <xf numFmtId="0" fontId="12" fillId="0" borderId="0" xfId="0" applyFont="1" applyAlignment="1" applyProtection="1">
      <protection locked="0"/>
    </xf>
    <xf numFmtId="0" fontId="10" fillId="4" borderId="3" xfId="0" applyFont="1" applyFill="1" applyBorder="1" applyAlignment="1" applyProtection="1">
      <alignment horizontal="center"/>
      <protection locked="0"/>
    </xf>
    <xf numFmtId="0" fontId="10" fillId="4" borderId="4" xfId="0" applyFont="1" applyFill="1" applyBorder="1" applyAlignment="1" applyProtection="1">
      <alignment horizontal="center"/>
      <protection locked="0"/>
    </xf>
    <xf numFmtId="0" fontId="10" fillId="4" borderId="5" xfId="0" applyFont="1" applyFill="1" applyBorder="1" applyAlignment="1" applyProtection="1">
      <alignment horizontal="center"/>
      <protection locked="0"/>
    </xf>
    <xf numFmtId="0" fontId="10" fillId="2" borderId="1"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vertical="center" wrapText="1"/>
      <protection locked="0"/>
    </xf>
    <xf numFmtId="0" fontId="0" fillId="0" borderId="0" xfId="0" applyFont="1" applyAlignment="1" applyProtection="1">
      <alignment vertical="center"/>
      <protection locked="0"/>
    </xf>
    <xf numFmtId="0" fontId="2" fillId="0" borderId="0" xfId="0" applyFont="1" applyAlignment="1" applyProtection="1">
      <protection locked="0"/>
    </xf>
    <xf numFmtId="0" fontId="13" fillId="0" borderId="0" xfId="0" applyFont="1" applyProtection="1">
      <protection locked="0"/>
    </xf>
    <xf numFmtId="0" fontId="1" fillId="0" borderId="0" xfId="0" applyFont="1" applyAlignment="1" applyProtection="1">
      <protection locked="0"/>
    </xf>
    <xf numFmtId="0" fontId="10" fillId="0" borderId="1" xfId="0" applyFont="1" applyBorder="1" applyAlignment="1" applyProtection="1">
      <alignment horizontal="left" wrapText="1"/>
    </xf>
    <xf numFmtId="0" fontId="12" fillId="0" borderId="0" xfId="0" applyFont="1" applyAlignment="1" applyProtection="1"/>
    <xf numFmtId="0" fontId="10" fillId="2" borderId="3" xfId="0" applyFont="1" applyFill="1" applyBorder="1" applyAlignment="1" applyProtection="1">
      <alignment horizontal="center"/>
    </xf>
    <xf numFmtId="0" fontId="10" fillId="2" borderId="4" xfId="0" applyFont="1" applyFill="1" applyBorder="1" applyAlignment="1" applyProtection="1">
      <alignment horizontal="center"/>
    </xf>
    <xf numFmtId="0" fontId="10" fillId="2" borderId="5" xfId="0" applyFont="1" applyFill="1" applyBorder="1" applyAlignment="1" applyProtection="1">
      <alignment horizontal="center"/>
    </xf>
    <xf numFmtId="0" fontId="10" fillId="2" borderId="1" xfId="0" applyFont="1" applyFill="1" applyBorder="1" applyAlignment="1" applyProtection="1">
      <alignment horizontal="left" vertical="center"/>
    </xf>
    <xf numFmtId="0" fontId="10" fillId="2" borderId="1" xfId="0" applyFont="1" applyFill="1" applyBorder="1" applyAlignment="1" applyProtection="1">
      <alignment horizontal="center" vertical="center"/>
    </xf>
    <xf numFmtId="164" fontId="11" fillId="0" borderId="1" xfId="0" applyNumberFormat="1" applyFont="1" applyBorder="1" applyAlignment="1" applyProtection="1">
      <alignment horizontal="center" vertical="center"/>
    </xf>
    <xf numFmtId="0" fontId="16" fillId="0" borderId="9" xfId="0" applyFont="1" applyBorder="1" applyAlignment="1" applyProtection="1"/>
    <xf numFmtId="164" fontId="11" fillId="0" borderId="5" xfId="0" applyNumberFormat="1" applyFont="1" applyBorder="1" applyAlignment="1" applyProtection="1">
      <alignment horizontal="center" vertical="center"/>
    </xf>
    <xf numFmtId="0" fontId="17" fillId="0" borderId="12" xfId="0" applyFont="1" applyBorder="1" applyAlignment="1" applyProtection="1">
      <alignment horizontal="left" vertical="center"/>
    </xf>
    <xf numFmtId="0" fontId="5" fillId="0" borderId="2" xfId="0" applyFont="1" applyBorder="1" applyProtection="1"/>
    <xf numFmtId="0" fontId="5" fillId="0" borderId="10" xfId="0" applyFont="1" applyBorder="1" applyProtection="1"/>
    <xf numFmtId="0" fontId="15" fillId="0" borderId="9" xfId="0" applyFont="1" applyBorder="1" applyAlignment="1" applyProtection="1"/>
    <xf numFmtId="0" fontId="0" fillId="0" borderId="11" xfId="0" applyFont="1" applyBorder="1" applyAlignment="1" applyProtection="1"/>
    <xf numFmtId="0" fontId="0" fillId="0" borderId="9" xfId="0" applyFont="1" applyBorder="1" applyAlignment="1" applyProtection="1"/>
    <xf numFmtId="0" fontId="18" fillId="0" borderId="9" xfId="0" applyFont="1" applyBorder="1" applyAlignment="1" applyProtection="1"/>
    <xf numFmtId="0" fontId="0" fillId="0" borderId="11" xfId="0" applyFont="1" applyBorder="1" applyAlignment="1" applyProtection="1">
      <alignment horizontal="center"/>
    </xf>
    <xf numFmtId="0" fontId="19" fillId="0" borderId="9" xfId="0" applyFont="1" applyBorder="1" applyAlignment="1" applyProtection="1">
      <alignment horizontal="left" vertical="center" wrapText="1"/>
    </xf>
  </cellXfs>
  <cellStyles count="1">
    <cellStyle name="Normal" xfId="0" builtinId="0"/>
  </cellStyles>
  <dxfs count="12">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B1:J999"/>
  <sheetViews>
    <sheetView tabSelected="1" topLeftCell="B10" workbookViewId="0">
      <selection activeCell="F35" sqref="F35"/>
    </sheetView>
  </sheetViews>
  <sheetFormatPr defaultColWidth="12.5703125" defaultRowHeight="15" customHeight="1"/>
  <cols>
    <col min="1" max="1" width="2.28515625" style="4" customWidth="1"/>
    <col min="2" max="2" width="90.42578125" style="4" customWidth="1"/>
    <col min="3" max="4" width="29.85546875" style="4" customWidth="1"/>
    <col min="5" max="5" width="14.42578125" style="4" customWidth="1"/>
    <col min="6" max="6" width="32.28515625" style="4" customWidth="1"/>
    <col min="7" max="7" width="14.42578125" style="4" customWidth="1"/>
    <col min="8" max="8" width="9.7109375" style="4" customWidth="1"/>
    <col min="9" max="9" width="20.5703125" style="4" customWidth="1"/>
    <col min="10" max="10" width="35.28515625" style="4" customWidth="1"/>
    <col min="11" max="16384" width="12.5703125" style="4"/>
  </cols>
  <sheetData>
    <row r="1" spans="2:10" ht="15.75" customHeight="1"/>
    <row r="2" spans="2:10" ht="15.75" customHeight="1"/>
    <row r="3" spans="2:10" ht="15.75" customHeight="1">
      <c r="B3" s="5" t="s">
        <v>0</v>
      </c>
      <c r="C3" s="6"/>
      <c r="D3" s="6"/>
      <c r="E3" s="6"/>
      <c r="F3" s="6"/>
      <c r="G3" s="6"/>
      <c r="H3" s="6"/>
      <c r="I3" s="6"/>
      <c r="J3" s="6"/>
    </row>
    <row r="4" spans="2:10" ht="15.75" customHeight="1">
      <c r="B4" s="5" t="s">
        <v>1</v>
      </c>
      <c r="C4" s="6"/>
      <c r="D4" s="6"/>
      <c r="E4" s="6"/>
      <c r="F4" s="6"/>
      <c r="G4" s="6"/>
      <c r="H4" s="6"/>
      <c r="I4" s="6"/>
      <c r="J4" s="6"/>
    </row>
    <row r="5" spans="2:10" ht="15.75" customHeight="1">
      <c r="B5" s="7"/>
    </row>
    <row r="6" spans="2:10" ht="15.75" customHeight="1">
      <c r="B6" s="8" t="s">
        <v>2</v>
      </c>
      <c r="C6" s="9" t="s">
        <v>3</v>
      </c>
      <c r="D6" s="9" t="s">
        <v>4</v>
      </c>
    </row>
    <row r="7" spans="2:10" ht="15.75" customHeight="1">
      <c r="B7" s="10" t="s">
        <v>5</v>
      </c>
      <c r="C7" s="11"/>
      <c r="D7" s="12" t="str">
        <f t="shared" ref="D7:D9" si="0">IF(C7="","Pendent incloure informació","")</f>
        <v>Pendent incloure informació</v>
      </c>
    </row>
    <row r="8" spans="2:10" ht="15.75" customHeight="1">
      <c r="B8" s="10" t="s">
        <v>6</v>
      </c>
      <c r="C8" s="11"/>
      <c r="D8" s="12" t="str">
        <f t="shared" si="0"/>
        <v>Pendent incloure informació</v>
      </c>
    </row>
    <row r="9" spans="2:10" ht="15.75" customHeight="1">
      <c r="B9" s="13" t="s">
        <v>7</v>
      </c>
      <c r="C9" s="14"/>
      <c r="D9" s="12" t="str">
        <f t="shared" si="0"/>
        <v>Pendent incloure informació</v>
      </c>
      <c r="I9" s="7"/>
    </row>
    <row r="10" spans="2:10" ht="15.75" customHeight="1">
      <c r="B10" s="13" t="s">
        <v>8</v>
      </c>
      <c r="C10" s="14"/>
      <c r="D10" s="12" t="str">
        <f t="shared" ref="D10:D11" si="1">IF(AND(C10="",$C$9="representació de l' empresa"),"Pendent incloure informació","")</f>
        <v/>
      </c>
      <c r="I10" s="7"/>
    </row>
    <row r="11" spans="2:10" ht="15.75" customHeight="1">
      <c r="B11" s="13" t="s">
        <v>9</v>
      </c>
      <c r="C11" s="14"/>
      <c r="D11" s="12" t="str">
        <f t="shared" si="1"/>
        <v/>
      </c>
      <c r="I11" s="7"/>
    </row>
    <row r="12" spans="2:10" ht="38.25">
      <c r="B12" s="33" t="s">
        <v>10</v>
      </c>
      <c r="C12" s="56" t="s">
        <v>11</v>
      </c>
      <c r="D12" s="15"/>
      <c r="E12" s="16"/>
      <c r="F12" s="16"/>
      <c r="G12" s="16"/>
      <c r="H12" s="16"/>
      <c r="I12" s="7"/>
    </row>
    <row r="13" spans="2:10" ht="15.75" customHeight="1">
      <c r="B13" s="33" t="s">
        <v>12</v>
      </c>
      <c r="C13" s="34" t="s">
        <v>13</v>
      </c>
      <c r="D13" s="15"/>
      <c r="E13" s="16"/>
      <c r="F13" s="16"/>
      <c r="G13" s="16"/>
      <c r="H13" s="16"/>
      <c r="I13" s="7"/>
    </row>
    <row r="14" spans="2:10" ht="15.75" customHeight="1">
      <c r="B14" s="16"/>
      <c r="C14" s="16"/>
      <c r="D14" s="16"/>
      <c r="E14" s="16"/>
      <c r="F14" s="16"/>
      <c r="G14" s="16"/>
      <c r="H14" s="16"/>
      <c r="I14" s="7"/>
    </row>
    <row r="15" spans="2:10" ht="52.5" customHeight="1">
      <c r="B15" s="17" t="s">
        <v>14</v>
      </c>
      <c r="C15" s="6"/>
      <c r="D15" s="6"/>
      <c r="E15" s="6"/>
      <c r="F15" s="6"/>
      <c r="G15" s="6"/>
      <c r="H15" s="6"/>
    </row>
    <row r="16" spans="2:10" ht="15.75" customHeight="1">
      <c r="B16" s="18"/>
    </row>
    <row r="17" spans="2:10" ht="15.75" customHeight="1">
      <c r="B17" s="18"/>
      <c r="D17" s="57"/>
    </row>
    <row r="18" spans="2:10" ht="15.75" customHeight="1">
      <c r="B18" s="35"/>
      <c r="C18" s="36" t="s">
        <v>15</v>
      </c>
      <c r="D18" s="37"/>
      <c r="E18" s="38"/>
      <c r="F18" s="21" t="s">
        <v>16</v>
      </c>
      <c r="G18" s="19"/>
      <c r="H18" s="19"/>
      <c r="I18" s="20"/>
    </row>
    <row r="19" spans="2:10" ht="12.75">
      <c r="B19" s="39" t="s">
        <v>17</v>
      </c>
      <c r="C19" s="40" t="s">
        <v>18</v>
      </c>
      <c r="D19" s="40" t="s">
        <v>19</v>
      </c>
      <c r="E19" s="40" t="s">
        <v>20</v>
      </c>
      <c r="F19" s="22" t="s">
        <v>21</v>
      </c>
      <c r="G19" s="22" t="s">
        <v>20</v>
      </c>
      <c r="H19" s="22" t="s">
        <v>22</v>
      </c>
      <c r="I19" s="22" t="s">
        <v>23</v>
      </c>
      <c r="J19" s="22" t="s">
        <v>24</v>
      </c>
    </row>
    <row r="20" spans="2:10" ht="20.25" customHeight="1">
      <c r="B20" s="23" t="s">
        <v>25</v>
      </c>
      <c r="C20" s="19"/>
      <c r="D20" s="19"/>
      <c r="E20" s="19"/>
      <c r="F20" s="19"/>
      <c r="G20" s="19"/>
      <c r="H20" s="19"/>
      <c r="I20" s="19"/>
      <c r="J20" s="20"/>
    </row>
    <row r="21" spans="2:10" ht="38.25">
      <c r="B21" s="41" t="s">
        <v>26</v>
      </c>
      <c r="C21" s="42" t="s">
        <v>27</v>
      </c>
      <c r="D21" s="43">
        <v>55</v>
      </c>
      <c r="E21" s="44" t="s">
        <v>28</v>
      </c>
      <c r="F21" s="25"/>
      <c r="G21" s="24" t="str">
        <f t="shared" ref="G21:G28" si="2">E21</f>
        <v>€</v>
      </c>
      <c r="H21" s="25" t="s">
        <v>29</v>
      </c>
      <c r="I21" s="25" t="s">
        <v>29</v>
      </c>
      <c r="J21" s="26" t="str">
        <f t="shared" ref="J21:J24"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38.25" customHeight="1">
      <c r="B22" s="41" t="s">
        <v>30</v>
      </c>
      <c r="C22" s="42" t="s">
        <v>27</v>
      </c>
      <c r="D22" s="43">
        <v>50</v>
      </c>
      <c r="E22" s="44" t="s">
        <v>28</v>
      </c>
      <c r="F22" s="25"/>
      <c r="G22" s="24" t="str">
        <f t="shared" si="2"/>
        <v>€</v>
      </c>
      <c r="H22" s="25" t="s">
        <v>29</v>
      </c>
      <c r="I22" s="25" t="s">
        <v>29</v>
      </c>
      <c r="J22" s="26" t="str">
        <f t="shared" si="3"/>
        <v>Pendent incloure import ofertat.S'han d'informar tots els conceptes que componen l'oferta</v>
      </c>
    </row>
    <row r="23" spans="2:10" ht="38.25" customHeight="1">
      <c r="B23" s="41" t="s">
        <v>31</v>
      </c>
      <c r="C23" s="42" t="s">
        <v>27</v>
      </c>
      <c r="D23" s="43">
        <v>130</v>
      </c>
      <c r="E23" s="44" t="s">
        <v>28</v>
      </c>
      <c r="F23" s="25"/>
      <c r="G23" s="24" t="str">
        <f t="shared" si="2"/>
        <v>€</v>
      </c>
      <c r="H23" s="25" t="s">
        <v>29</v>
      </c>
      <c r="I23" s="25" t="s">
        <v>29</v>
      </c>
      <c r="J23" s="26" t="str">
        <f t="shared" si="3"/>
        <v>Pendent incloure import ofertat.S'han d'informar tots els conceptes que componen l'oferta</v>
      </c>
    </row>
    <row r="24" spans="2:10" ht="38.25" customHeight="1">
      <c r="B24" s="45" t="s">
        <v>32</v>
      </c>
      <c r="C24" s="42" t="s">
        <v>27</v>
      </c>
      <c r="D24" s="43">
        <v>20</v>
      </c>
      <c r="E24" s="44" t="s">
        <v>28</v>
      </c>
      <c r="F24" s="25"/>
      <c r="G24" s="24" t="str">
        <f t="shared" si="2"/>
        <v>€</v>
      </c>
      <c r="H24" s="25" t="s">
        <v>29</v>
      </c>
      <c r="I24" s="25" t="s">
        <v>29</v>
      </c>
      <c r="J24" s="26" t="str">
        <f t="shared" si="3"/>
        <v>Pendent incloure import ofertat.S'han d'informar tots els conceptes que componen l'oferta</v>
      </c>
    </row>
    <row r="25" spans="2:10" ht="38.25" customHeight="1">
      <c r="B25" s="46" t="s">
        <v>33</v>
      </c>
      <c r="C25" s="42" t="s">
        <v>27</v>
      </c>
      <c r="D25" s="47">
        <v>150</v>
      </c>
      <c r="E25" s="44" t="s">
        <v>34</v>
      </c>
      <c r="F25" s="25"/>
      <c r="G25" s="24" t="str">
        <f t="shared" si="2"/>
        <v>€/hora</v>
      </c>
      <c r="H25" s="25"/>
      <c r="I25" s="25"/>
      <c r="J25" s="26" t="str">
        <f>IF(F25="","Pendent incloure import ofertat.S'han d'informar tots els conceptes que componen l'oferta",IF(#REF!="Preu (€)",IF(F25&gt;D25,"L'import indicat supera el preu màxim admès. Aquest fet suposarà l'exclusió del procediment de licitació",""),IF(#REF!="Percentatge (%) de recàrrec",IF(F25&gt;D25,"El percentatge indicat supera el percentatge màxim admès. Aquest fet suposarà l'exclusió del procediment de licitació",""),(IF(#REF!="Percentatge (%) de descompte",IF(F25&lt;D25,"El percentatge indicat és inferior al percentatge mínim admès. Aquest fet suposarà l'exclusió del procediment de licitació",""),IF(F25="","Pendent incloure import ofertat.S'han d'informar tots els conceptes que componen l'oferta",IF(#REF!="Preu ($)",IF(F25&gt;D25,"L'import indicat supera el preu màxim admès. Aquest fet suposarà l'exclusió del procediment de licitació",""))))))))</f>
        <v>Pendent incloure import ofertat.S'han d'informar tots els conceptes que componen l'oferta</v>
      </c>
    </row>
    <row r="26" spans="2:10" ht="38.25" customHeight="1">
      <c r="B26" s="46" t="s">
        <v>35</v>
      </c>
      <c r="C26" s="42" t="s">
        <v>27</v>
      </c>
      <c r="D26" s="47">
        <v>55</v>
      </c>
      <c r="E26" s="44" t="s">
        <v>34</v>
      </c>
      <c r="F26" s="25"/>
      <c r="G26" s="24" t="str">
        <f t="shared" si="2"/>
        <v>€/hora</v>
      </c>
      <c r="H26" s="25"/>
      <c r="I26" s="25"/>
      <c r="J26" s="26" t="str">
        <f>IF(F26="","Pendent incloure import ofertat.S'han d'informar tots els conceptes que componen l'oferta",IF(C35="Preu (€)",IF(F26&gt;D26,"L'import indicat supera el preu màxim admès. Aquest fet suposarà l'exclusió del procediment de licitació",""),IF(C35="Percentatge (%) de recàrrec",IF(F26&gt;D26,"El percentatge indicat supera el percentatge màxim admès. Aquest fet suposarà l'exclusió del procediment de licitació",""),(IF(C35="Percentatge (%) de descompte",IF(F26&lt;D26,"El percentatge indicat és inferior al percentatge mínim admès. Aquest fet suposarà l'exclusió del procediment de licitació",""),IF(F26="","Pendent incloure import ofertat.S'han d'informar tots els conceptes que componen l'oferta",IF(C35="Preu ($)",IF(F26&gt;D26,"L'import indicat supera el preu màxim admès. Aquest fet suposarà l'exclusió del procediment de licitació",""))))))))</f>
        <v>Pendent incloure import ofertat.S'han d'informar tots els conceptes que componen l'oferta</v>
      </c>
    </row>
    <row r="27" spans="2:10" ht="38.25" customHeight="1">
      <c r="B27" s="46" t="s">
        <v>36</v>
      </c>
      <c r="C27" s="42" t="s">
        <v>27</v>
      </c>
      <c r="D27" s="47">
        <v>150</v>
      </c>
      <c r="E27" s="44" t="s">
        <v>34</v>
      </c>
      <c r="F27" s="25"/>
      <c r="G27" s="24" t="str">
        <f t="shared" si="2"/>
        <v>€/hora</v>
      </c>
      <c r="H27" s="25"/>
      <c r="I27" s="25"/>
      <c r="J27" s="26" t="str">
        <f t="shared" ref="J27:J28" si="4">IF(F27="","Pendent incloure import ofertat.S'han d'informar tots els conceptes que componen l'oferta",IF(C27="Preu (€)",IF(F27&gt;D27,"L'import indicat supera el preu màxim admès. Aquest fet suposarà l'exclusió del procediment de licitació",""),IF(C27="Percentatge (%) de recàrrec",IF(F27&gt;D27,"El percentatge indicat supera el percentatge màxim admès. Aquest fet suposarà l'exclusió del procediment de licitació",""),(IF(C27="Percentatge (%) de descompte",IF(F27&lt;D27,"El percentatge indicat és inferior al percentatge mínim admès. Aquest fet suposarà l'exclusió del procediment de licitació",""),IF(F27="","Pendent incloure import ofertat.S'han d'informar tots els conceptes que componen l'oferta",IF(C27="Preu ($)",IF(F27&gt;D27,"L'import indicat supera el preu màxim admès. Aquest fet suposarà l'exclusió del procediment de licitació",""))))))))</f>
        <v>Pendent incloure import ofertat.S'han d'informar tots els conceptes que componen l'oferta</v>
      </c>
    </row>
    <row r="28" spans="2:10" ht="38.25" customHeight="1">
      <c r="B28" s="46" t="s">
        <v>37</v>
      </c>
      <c r="C28" s="42" t="s">
        <v>27</v>
      </c>
      <c r="D28" s="47">
        <v>10000</v>
      </c>
      <c r="E28" s="44" t="s">
        <v>28</v>
      </c>
      <c r="F28" s="25"/>
      <c r="G28" s="24" t="str">
        <f t="shared" si="2"/>
        <v>€</v>
      </c>
      <c r="H28" s="25"/>
      <c r="I28" s="25"/>
      <c r="J28" s="26" t="str">
        <f t="shared" si="4"/>
        <v>Pendent incloure import ofertat.S'han d'informar tots els conceptes que componen l'oferta</v>
      </c>
    </row>
    <row r="29" spans="2:10" ht="21" customHeight="1">
      <c r="B29" s="48" t="s">
        <v>38</v>
      </c>
      <c r="C29" s="49"/>
      <c r="D29" s="49"/>
      <c r="E29" s="49"/>
      <c r="F29" s="49"/>
      <c r="G29" s="49"/>
      <c r="H29" s="49"/>
      <c r="I29" s="49"/>
      <c r="J29" s="50"/>
    </row>
    <row r="30" spans="2:10" ht="38.25" customHeight="1">
      <c r="B30" s="51" t="s">
        <v>39</v>
      </c>
      <c r="C30" s="42"/>
      <c r="D30" s="47"/>
      <c r="E30" s="44"/>
      <c r="F30" s="27"/>
      <c r="G30" s="24" t="s">
        <v>40</v>
      </c>
      <c r="H30" s="25" t="s">
        <v>29</v>
      </c>
      <c r="I30" s="25" t="s">
        <v>29</v>
      </c>
      <c r="J30" s="26" t="str">
        <f t="shared" ref="J30:J34" si="5">IF(F30="","Pendent incloure import ofertat.S'han d'informar tots els conceptes que componen l'oferta",IF(C30="Preu (€)",IF(F30&gt;D30,"L'import indicat supera el preu màxim admès. Aquest fet suposarà l'exclusió del procediment de licitació",""),IF(C30="Percentatge (%) de recàrrec",IF(F30&gt;D30,"El percentatge indicat supera el percentatge màxim admès. Aquest fet suposarà l'exclusió del procediment de licitació",""),(IF(C30="Percentatge (%) de descompte",IF(F30&lt;D30,"El percentatge indicat és inferior al percentatge mínim admès. Aquest fet suposarà l'exclusió del procediment de licitació",""),IF(F30="","Pendent incloure import ofertat.S'han d'informar tots els conceptes que componen l'oferta",IF(C30="Preu ($)",IF(F30&gt;D30,"L'import indicat supera el preu màxim admès. Aquest fet suposarà l'exclusió del procediment de licitació",""))))))))</f>
        <v>Pendent incloure import ofertat.S'han d'informar tots els conceptes que componen l'oferta</v>
      </c>
    </row>
    <row r="31" spans="2:10" ht="38.25" customHeight="1">
      <c r="B31" s="51" t="s">
        <v>41</v>
      </c>
      <c r="C31" s="42"/>
      <c r="D31" s="47"/>
      <c r="E31" s="44"/>
      <c r="F31" s="27"/>
      <c r="G31" s="24" t="s">
        <v>40</v>
      </c>
      <c r="H31" s="25" t="s">
        <v>29</v>
      </c>
      <c r="I31" s="25" t="s">
        <v>29</v>
      </c>
      <c r="J31" s="26" t="str">
        <f t="shared" si="5"/>
        <v>Pendent incloure import ofertat.S'han d'informar tots els conceptes que componen l'oferta</v>
      </c>
    </row>
    <row r="32" spans="2:10" ht="38.25" customHeight="1">
      <c r="B32" s="51" t="s">
        <v>42</v>
      </c>
      <c r="C32" s="42"/>
      <c r="D32" s="47"/>
      <c r="E32" s="44"/>
      <c r="F32" s="27"/>
      <c r="G32" s="24" t="s">
        <v>40</v>
      </c>
      <c r="H32" s="25" t="s">
        <v>29</v>
      </c>
      <c r="I32" s="25" t="s">
        <v>29</v>
      </c>
      <c r="J32" s="26" t="str">
        <f t="shared" si="5"/>
        <v>Pendent incloure import ofertat.S'han d'informar tots els conceptes que componen l'oferta</v>
      </c>
    </row>
    <row r="33" spans="2:10" ht="38.25" customHeight="1">
      <c r="B33" s="52" t="s">
        <v>43</v>
      </c>
      <c r="C33" s="42" t="s">
        <v>44</v>
      </c>
      <c r="D33" s="53"/>
      <c r="E33" s="44" t="s">
        <v>45</v>
      </c>
      <c r="F33" s="25"/>
      <c r="G33" s="24" t="str">
        <f>E33</f>
        <v>%</v>
      </c>
      <c r="H33" s="25"/>
      <c r="I33" s="25"/>
      <c r="J33" s="26" t="str">
        <f t="shared" si="5"/>
        <v>Pendent incloure import ofertat.S'han d'informar tots els conceptes que componen l'oferta</v>
      </c>
    </row>
    <row r="34" spans="2:10" ht="93" customHeight="1">
      <c r="B34" s="54" t="s">
        <v>73</v>
      </c>
      <c r="C34" s="55"/>
      <c r="D34" s="47"/>
      <c r="E34" s="44"/>
      <c r="F34" s="28"/>
      <c r="G34" s="24" t="s">
        <v>40</v>
      </c>
      <c r="H34" s="25" t="s">
        <v>29</v>
      </c>
      <c r="I34" s="25" t="s">
        <v>29</v>
      </c>
      <c r="J34" s="26" t="str">
        <f t="shared" si="5"/>
        <v>Pendent incloure import ofertat.S'han d'informar tots els conceptes que componen l'oferta</v>
      </c>
    </row>
    <row r="35" spans="2:10" ht="37.5" customHeight="1"/>
    <row r="36" spans="2:10" ht="15.75" customHeight="1"/>
    <row r="37" spans="2:10" ht="49.5" customHeight="1">
      <c r="B37" s="29" t="s">
        <v>46</v>
      </c>
      <c r="E37" s="30"/>
      <c r="F37" s="30"/>
      <c r="G37" s="30"/>
      <c r="H37" s="30"/>
    </row>
    <row r="38" spans="2:10" ht="15.75" customHeight="1">
      <c r="B38" s="31"/>
    </row>
    <row r="39" spans="2:10" ht="105" customHeight="1">
      <c r="B39" s="32" t="s">
        <v>47</v>
      </c>
      <c r="C39" s="30"/>
    </row>
    <row r="40" spans="2:10" ht="15.75" customHeight="1"/>
    <row r="41" spans="2:10" ht="15.75" customHeight="1"/>
    <row r="42" spans="2:10" ht="15.75" customHeight="1"/>
    <row r="43" spans="2:10" ht="15.75" customHeight="1"/>
    <row r="44" spans="2:10" ht="15.75" customHeight="1"/>
    <row r="45" spans="2:10" ht="15.75" customHeight="1"/>
    <row r="46" spans="2:10" ht="15.75" customHeight="1"/>
    <row r="47" spans="2:10" ht="15.75" customHeight="1"/>
    <row r="48" spans="2: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fmOwhfThl3gI7q3Gq7tERxliabh1+7YERmx0Q+neDF8eNSK/yWxoDiNUAeRwvaKYKSCovUtKCD/1BGt91fFvQA==" saltValue="KUWamoSGHiqLx+S0fnMKrg==" spinCount="100000" sheet="1" objects="1" scenarios="1"/>
  <mergeCells count="7">
    <mergeCell ref="B20:J20"/>
    <mergeCell ref="B29:J29"/>
    <mergeCell ref="B3:J3"/>
    <mergeCell ref="B4:J4"/>
    <mergeCell ref="B15:H15"/>
    <mergeCell ref="C18:E18"/>
    <mergeCell ref="F18:I18"/>
  </mergeCells>
  <conditionalFormatting sqref="D7:F11">
    <cfRule type="cellIs" dxfId="11" priority="1" operator="equal">
      <formula>"Correcte"</formula>
    </cfRule>
  </conditionalFormatting>
  <conditionalFormatting sqref="D7:F11">
    <cfRule type="cellIs" dxfId="10" priority="2" operator="equal">
      <formula>"Pendent incloure informació"</formula>
    </cfRule>
  </conditionalFormatting>
  <conditionalFormatting sqref="J21:J28 J30:J34">
    <cfRule type="cellIs" dxfId="9" priority="3" operator="equal">
      <formula>"Correcte"</formula>
    </cfRule>
  </conditionalFormatting>
  <conditionalFormatting sqref="J21:J28 J30:J34">
    <cfRule type="notContainsBlanks" dxfId="8" priority="4">
      <formula>LEN(TRIM(J21))&gt;0</formula>
    </cfRule>
  </conditionalFormatting>
  <dataValidations count="4">
    <dataValidation type="list" allowBlank="1" showErrorMessage="1" sqref="C9">
      <formula1>"Nom propi,Representació de l' empresa"</formula1>
    </dataValidation>
    <dataValidation type="list" allowBlank="1" showErrorMessage="1" sqref="C21:C28 C33">
      <formula1>"Preu (€),Percentatge (%) de recàrrec,Percentatge (%) de descompte,Preu ($)"</formula1>
    </dataValidation>
    <dataValidation type="list" allowBlank="1" showErrorMessage="1" sqref="C30:C32 F30:F32 C34 F34">
      <formula1>"Sí,No"</formula1>
    </dataValidation>
    <dataValidation type="custom" allowBlank="1" showDropDown="1" showInputMessage="1" showErrorMessage="1" prompt="Com a màxim es poden entrar 2 decimals" sqref="F21:F28 H21:I28 F33 H30:I34">
      <formula1>AND(F21&lt;&gt;"",LEN(RIGHT(F21,LEN(F21)-IFERROR(FIND(",",F21),LEN(F21))))&lt;=2)</formula1>
    </dataValidation>
  </dataValidations>
  <pageMargins left="0.7" right="0.7" top="0.75" bottom="0.75"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45"/>
  <sheetViews>
    <sheetView topLeftCell="A4" workbookViewId="0">
      <selection activeCell="F27" sqref="F27"/>
    </sheetView>
  </sheetViews>
  <sheetFormatPr defaultColWidth="12.5703125" defaultRowHeight="12.75"/>
  <cols>
    <col min="1" max="1" width="2.28515625" style="4" customWidth="1"/>
    <col min="2" max="2" width="76.42578125" style="4" customWidth="1"/>
    <col min="3" max="3" width="44.7109375" style="4" customWidth="1"/>
    <col min="4" max="4" width="29.85546875" style="4" customWidth="1"/>
    <col min="5" max="5" width="15.28515625" style="4" customWidth="1"/>
    <col min="6" max="6" width="24.85546875" style="4" customWidth="1"/>
    <col min="7" max="7" width="17.5703125" style="4" customWidth="1"/>
    <col min="8" max="8" width="12.28515625" style="4" customWidth="1"/>
    <col min="9" max="9" width="14.42578125" style="4" customWidth="1"/>
    <col min="10" max="10" width="35.28515625" style="4" customWidth="1"/>
    <col min="11" max="16384" width="12.5703125" style="4"/>
  </cols>
  <sheetData>
    <row r="3" spans="2:10">
      <c r="B3" s="58" t="s">
        <v>48</v>
      </c>
      <c r="C3" s="6"/>
      <c r="D3" s="6"/>
      <c r="E3" s="6"/>
      <c r="F3" s="6"/>
      <c r="G3" s="6"/>
      <c r="H3" s="6"/>
      <c r="I3" s="6"/>
      <c r="J3" s="6"/>
    </row>
    <row r="4" spans="2:10">
      <c r="B4" s="58" t="s">
        <v>49</v>
      </c>
      <c r="C4" s="6"/>
      <c r="D4" s="6"/>
      <c r="E4" s="6"/>
      <c r="F4" s="6"/>
      <c r="G4" s="6"/>
      <c r="H4" s="6"/>
      <c r="I4" s="6"/>
      <c r="J4" s="6"/>
    </row>
    <row r="5" spans="2:10">
      <c r="B5" s="59"/>
    </row>
    <row r="6" spans="2:10">
      <c r="B6" s="60" t="s">
        <v>50</v>
      </c>
      <c r="C6" s="61" t="s">
        <v>51</v>
      </c>
      <c r="D6" s="61" t="s">
        <v>52</v>
      </c>
    </row>
    <row r="7" spans="2:10">
      <c r="B7" s="62" t="s">
        <v>53</v>
      </c>
      <c r="C7" s="1"/>
      <c r="D7" s="63" t="str">
        <f t="shared" ref="D7:D9" si="0">IF(C7="","Pendiente incluir información","")</f>
        <v>Pendiente incluir información</v>
      </c>
    </row>
    <row r="8" spans="2:10">
      <c r="B8" s="62" t="s">
        <v>54</v>
      </c>
      <c r="C8" s="1"/>
      <c r="D8" s="63" t="str">
        <f t="shared" si="0"/>
        <v>Pendiente incluir información</v>
      </c>
    </row>
    <row r="9" spans="2:10">
      <c r="B9" s="64" t="s">
        <v>55</v>
      </c>
      <c r="C9" s="2"/>
      <c r="D9" s="63" t="str">
        <f t="shared" si="0"/>
        <v>Pendiente incluir información</v>
      </c>
      <c r="I9" s="59"/>
    </row>
    <row r="10" spans="2:10">
      <c r="B10" s="64" t="s">
        <v>56</v>
      </c>
      <c r="C10" s="2"/>
      <c r="D10" s="63" t="str">
        <f t="shared" ref="D10:D11" si="1">IF(AND(C10="",$C$9="representación de la empresa"),"Pendiente incluir información","")</f>
        <v/>
      </c>
      <c r="I10" s="59"/>
    </row>
    <row r="11" spans="2:10">
      <c r="B11" s="64" t="s">
        <v>9</v>
      </c>
      <c r="C11" s="2"/>
      <c r="D11" s="63" t="str">
        <f t="shared" si="1"/>
        <v/>
      </c>
      <c r="I11" s="59"/>
    </row>
    <row r="12" spans="2:10" ht="25.5">
      <c r="B12" s="80" t="s">
        <v>57</v>
      </c>
      <c r="C12" s="34" t="s">
        <v>74</v>
      </c>
      <c r="D12" s="65"/>
      <c r="E12" s="66"/>
      <c r="F12" s="66"/>
      <c r="G12" s="66"/>
      <c r="H12" s="66"/>
      <c r="I12" s="59"/>
    </row>
    <row r="13" spans="2:10">
      <c r="B13" s="80" t="s">
        <v>58</v>
      </c>
      <c r="C13" s="34" t="s">
        <v>13</v>
      </c>
      <c r="D13" s="65"/>
      <c r="E13" s="66"/>
      <c r="F13" s="66"/>
      <c r="G13" s="66"/>
      <c r="H13" s="66"/>
      <c r="I13" s="59"/>
    </row>
    <row r="14" spans="2:10">
      <c r="B14" s="66"/>
      <c r="C14" s="66"/>
      <c r="D14" s="66"/>
      <c r="E14" s="66"/>
      <c r="F14" s="66"/>
      <c r="G14" s="66"/>
      <c r="H14" s="66"/>
    </row>
    <row r="15" spans="2:10">
      <c r="B15" s="67" t="s">
        <v>59</v>
      </c>
      <c r="C15" s="68"/>
      <c r="D15" s="68"/>
      <c r="E15" s="68"/>
      <c r="F15" s="68"/>
      <c r="G15" s="68"/>
      <c r="H15" s="68"/>
    </row>
    <row r="16" spans="2:10">
      <c r="B16" s="69"/>
    </row>
    <row r="17" spans="2:10">
      <c r="B17" s="69"/>
    </row>
    <row r="18" spans="2:10">
      <c r="B18" s="81"/>
      <c r="C18" s="82" t="s">
        <v>60</v>
      </c>
      <c r="D18" s="83"/>
      <c r="E18" s="84"/>
      <c r="F18" s="70" t="s">
        <v>16</v>
      </c>
      <c r="G18" s="71"/>
      <c r="H18" s="71"/>
      <c r="I18" s="72"/>
    </row>
    <row r="19" spans="2:10">
      <c r="B19" s="85" t="s">
        <v>61</v>
      </c>
      <c r="C19" s="86" t="s">
        <v>62</v>
      </c>
      <c r="D19" s="86" t="s">
        <v>63</v>
      </c>
      <c r="E19" s="86" t="s">
        <v>64</v>
      </c>
      <c r="F19" s="73" t="s">
        <v>65</v>
      </c>
      <c r="G19" s="73" t="s">
        <v>64</v>
      </c>
      <c r="H19" s="73" t="s">
        <v>66</v>
      </c>
      <c r="I19" s="73" t="s">
        <v>67</v>
      </c>
      <c r="J19" s="73" t="s">
        <v>68</v>
      </c>
    </row>
    <row r="20" spans="2:10" ht="38.25" customHeight="1">
      <c r="B20" s="41" t="s">
        <v>75</v>
      </c>
      <c r="C20" s="87" t="s">
        <v>71</v>
      </c>
      <c r="D20" s="43">
        <v>55</v>
      </c>
      <c r="E20" s="44" t="s">
        <v>28</v>
      </c>
      <c r="F20" s="3"/>
      <c r="G20" s="74" t="str">
        <f t="shared" ref="G20:G27" si="2">E20</f>
        <v>€</v>
      </c>
      <c r="H20" s="25" t="s">
        <v>29</v>
      </c>
      <c r="I20" s="25" t="s">
        <v>29</v>
      </c>
      <c r="J20" s="75" t="str">
        <f>IF(F20="","Pendiente incluir importe ofertado.Se han de informar todos los conceptos que componen la oferta",IF(C20="Precio (€)",IF(F20&gt;D20,"El importe indicado supera el precio máximo admitido. Este hecho supondrà la exclusión del procedimiento de licitación",""),IF(C20="Porcentaje (%) de recargo",IF(F20&gt;D20,"El porcentaje indicado supera el máximo admitido. Este hecho supondrá la exclusión del procedimiento de licitación",""),(IF(C20="Porcentaje (%) de descuento",IF(F20&lt;D20,"El porcentaje indicado es inferior al porcentaje mínimo admitido. Este hecho supondrá la exclusión del procedimiento de licitación",""),IF(F20="","Pendiente incluir importe ofertado.Se han de informar todos los conceptos que componen la oferta",IF(C20="Precio ($)",IF(F20&gt;D20,"El importe indicado supera el precio máximo admitido. Este hecho supondrà la exclusión del procedimiento de licitación",""))))))))</f>
        <v>Pendiente incluir importe ofertado.Se han de informar todos los conceptos que componen la oferta</v>
      </c>
    </row>
    <row r="21" spans="2:10" ht="38.25" customHeight="1">
      <c r="B21" s="41" t="s">
        <v>76</v>
      </c>
      <c r="C21" s="87" t="s">
        <v>71</v>
      </c>
      <c r="D21" s="43">
        <v>50</v>
      </c>
      <c r="E21" s="44" t="s">
        <v>28</v>
      </c>
      <c r="F21" s="3"/>
      <c r="G21" s="74" t="str">
        <f t="shared" si="2"/>
        <v>€</v>
      </c>
      <c r="H21" s="25" t="s">
        <v>29</v>
      </c>
      <c r="I21" s="25" t="s">
        <v>29</v>
      </c>
      <c r="J21" s="75" t="str">
        <f t="shared" ref="J21:J32" si="3">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f>
        <v>Pendiente incluir importe ofertado.Se han de informar todos los conceptos que componen la oferta</v>
      </c>
    </row>
    <row r="22" spans="2:10" ht="38.25" customHeight="1">
      <c r="B22" s="41" t="s">
        <v>77</v>
      </c>
      <c r="C22" s="87" t="s">
        <v>71</v>
      </c>
      <c r="D22" s="43">
        <v>130</v>
      </c>
      <c r="E22" s="44" t="s">
        <v>28</v>
      </c>
      <c r="F22" s="3"/>
      <c r="G22" s="74" t="str">
        <f t="shared" si="2"/>
        <v>€</v>
      </c>
      <c r="H22" s="25" t="s">
        <v>29</v>
      </c>
      <c r="I22" s="25" t="s">
        <v>29</v>
      </c>
      <c r="J22" s="75" t="str">
        <f t="shared" si="3"/>
        <v>Pendiente incluir importe ofertado.Se han de informar todos los conceptos que componen la oferta</v>
      </c>
    </row>
    <row r="23" spans="2:10" ht="38.25" customHeight="1">
      <c r="B23" s="45" t="s">
        <v>78</v>
      </c>
      <c r="C23" s="87" t="s">
        <v>71</v>
      </c>
      <c r="D23" s="43">
        <v>20</v>
      </c>
      <c r="E23" s="44" t="s">
        <v>28</v>
      </c>
      <c r="F23" s="3"/>
      <c r="G23" s="74" t="str">
        <f t="shared" si="2"/>
        <v>€</v>
      </c>
      <c r="H23" s="25" t="s">
        <v>29</v>
      </c>
      <c r="I23" s="25" t="s">
        <v>29</v>
      </c>
      <c r="J23" s="75" t="str">
        <f t="shared" si="3"/>
        <v>Pendiente incluir importe ofertado.Se han de informar todos los conceptos que componen la oferta</v>
      </c>
    </row>
    <row r="24" spans="2:10" ht="38.25" customHeight="1">
      <c r="B24" s="88" t="s">
        <v>79</v>
      </c>
      <c r="C24" s="89" t="s">
        <v>71</v>
      </c>
      <c r="D24" s="47">
        <v>150</v>
      </c>
      <c r="E24" s="44" t="s">
        <v>34</v>
      </c>
      <c r="F24" s="3"/>
      <c r="G24" s="74" t="str">
        <f t="shared" si="2"/>
        <v>€/hora</v>
      </c>
      <c r="H24" s="3"/>
      <c r="I24" s="3"/>
      <c r="J24" s="75" t="str">
        <f t="shared" si="3"/>
        <v>Pendiente incluir importe ofertado.Se han de informar todos los conceptos que componen la oferta</v>
      </c>
    </row>
    <row r="25" spans="2:10" ht="38.25" customHeight="1">
      <c r="B25" s="88" t="s">
        <v>80</v>
      </c>
      <c r="C25" s="89" t="s">
        <v>71</v>
      </c>
      <c r="D25" s="47">
        <v>55</v>
      </c>
      <c r="E25" s="44" t="s">
        <v>34</v>
      </c>
      <c r="F25" s="3"/>
      <c r="G25" s="74" t="str">
        <f t="shared" si="2"/>
        <v>€/hora</v>
      </c>
      <c r="H25" s="3"/>
      <c r="I25" s="3"/>
      <c r="J25" s="75" t="str">
        <f t="shared" si="3"/>
        <v>Pendiente incluir importe ofertado.Se han de informar todos los conceptos que componen la oferta</v>
      </c>
    </row>
    <row r="26" spans="2:10" ht="38.25" customHeight="1">
      <c r="B26" s="88" t="s">
        <v>81</v>
      </c>
      <c r="C26" s="89" t="s">
        <v>71</v>
      </c>
      <c r="D26" s="47">
        <v>150</v>
      </c>
      <c r="E26" s="44" t="s">
        <v>34</v>
      </c>
      <c r="F26" s="3"/>
      <c r="G26" s="74" t="str">
        <f t="shared" si="2"/>
        <v>€/hora</v>
      </c>
      <c r="H26" s="3"/>
      <c r="I26" s="3"/>
      <c r="J26" s="75" t="str">
        <f t="shared" si="3"/>
        <v>Pendiente incluir importe ofertado.Se han de informar todos los conceptos que componen la oferta</v>
      </c>
    </row>
    <row r="27" spans="2:10" ht="38.25" customHeight="1">
      <c r="B27" s="88" t="s">
        <v>82</v>
      </c>
      <c r="C27" s="89" t="s">
        <v>71</v>
      </c>
      <c r="D27" s="47">
        <v>10000</v>
      </c>
      <c r="E27" s="44" t="s">
        <v>28</v>
      </c>
      <c r="F27" s="3"/>
      <c r="G27" s="74" t="str">
        <f t="shared" si="2"/>
        <v>€</v>
      </c>
      <c r="H27" s="3"/>
      <c r="I27" s="3"/>
      <c r="J27" s="75" t="str">
        <f t="shared" si="3"/>
        <v>Pendiente incluir importe ofertado.Se han de informar todos los conceptos que componen la oferta</v>
      </c>
    </row>
    <row r="28" spans="2:10" ht="38.25" customHeight="1">
      <c r="B28" s="90" t="s">
        <v>83</v>
      </c>
      <c r="C28" s="91"/>
      <c r="D28" s="91"/>
      <c r="E28" s="91"/>
      <c r="F28" s="91"/>
      <c r="G28" s="91"/>
      <c r="H28" s="91"/>
      <c r="I28" s="91"/>
      <c r="J28" s="92"/>
    </row>
    <row r="29" spans="2:10" ht="38.25" customHeight="1">
      <c r="B29" s="93" t="s">
        <v>84</v>
      </c>
      <c r="C29" s="94"/>
      <c r="D29" s="95"/>
      <c r="E29" s="95"/>
      <c r="F29" s="27"/>
      <c r="G29" s="24" t="s">
        <v>40</v>
      </c>
      <c r="H29" s="25" t="s">
        <v>29</v>
      </c>
      <c r="I29" s="25" t="s">
        <v>29</v>
      </c>
      <c r="J29" s="75" t="str">
        <f t="shared" si="3"/>
        <v>Pendiente incluir importe ofertado.Se han de informar todos los conceptos que componen la oferta</v>
      </c>
    </row>
    <row r="30" spans="2:10" ht="38.25" customHeight="1">
      <c r="B30" s="93" t="s">
        <v>85</v>
      </c>
      <c r="C30" s="94"/>
      <c r="D30" s="95"/>
      <c r="E30" s="95"/>
      <c r="F30" s="27"/>
      <c r="G30" s="24" t="s">
        <v>40</v>
      </c>
      <c r="H30" s="25" t="s">
        <v>29</v>
      </c>
      <c r="I30" s="25" t="s">
        <v>29</v>
      </c>
      <c r="J30" s="75" t="str">
        <f t="shared" si="3"/>
        <v>Pendiente incluir importe ofertado.Se han de informar todos los conceptos que componen la oferta</v>
      </c>
    </row>
    <row r="31" spans="2:10" ht="38.25" customHeight="1">
      <c r="B31" s="96" t="s">
        <v>86</v>
      </c>
      <c r="C31" s="94"/>
      <c r="D31" s="95"/>
      <c r="E31" s="95"/>
      <c r="F31" s="27"/>
      <c r="G31" s="24" t="s">
        <v>40</v>
      </c>
      <c r="H31" s="25" t="s">
        <v>29</v>
      </c>
      <c r="I31" s="25" t="s">
        <v>29</v>
      </c>
      <c r="J31" s="75" t="str">
        <f t="shared" si="3"/>
        <v>Pendiente incluir importe ofertado.Se han de informar todos los conceptos que componen la oferta</v>
      </c>
    </row>
    <row r="32" spans="2:10" ht="38.25" customHeight="1">
      <c r="B32" s="93" t="s">
        <v>87</v>
      </c>
      <c r="C32" s="97" t="s">
        <v>72</v>
      </c>
      <c r="D32" s="95"/>
      <c r="E32" s="44" t="s">
        <v>45</v>
      </c>
      <c r="F32" s="3"/>
      <c r="G32" s="24" t="str">
        <f>E32</f>
        <v>%</v>
      </c>
      <c r="H32" s="25"/>
      <c r="I32" s="25"/>
      <c r="J32" s="75" t="str">
        <f t="shared" si="3"/>
        <v>Pendiente incluir importe ofertado.Se han de informar todos los conceptos que componen la oferta</v>
      </c>
    </row>
    <row r="33" spans="2:10" ht="76.5">
      <c r="B33" s="98" t="s">
        <v>88</v>
      </c>
      <c r="C33" s="55"/>
      <c r="D33" s="47"/>
      <c r="E33" s="44"/>
      <c r="F33" s="28"/>
      <c r="G33" s="24" t="s">
        <v>40</v>
      </c>
      <c r="H33" s="25" t="s">
        <v>29</v>
      </c>
      <c r="I33" s="25" t="s">
        <v>29</v>
      </c>
      <c r="J33" s="26" t="str">
        <f t="shared" ref="J33" si="4">IF(F33="","Pendent incloure import ofertat.S'han d'informar tots els conceptes que componen l'oferta",IF(C33="Preu (€)",IF(F33&gt;D33,"L'import indicat supera el preu màxim admès. Aquest fet suposarà l'exclusió del procediment de licitació",""),IF(C33="Percentatge (%) de recàrrec",IF(F33&gt;D33,"El percentatge indicat supera el percentatge màxim admès. Aquest fet suposarà l'exclusió del procediment de licitació",""),(IF(C33="Percentatge (%) de descompte",IF(F33&lt;D33,"El percentatge indicat és inferior al percentatge mínim admès. Aquest fet suposarà l'exclusió del procediment de licitació",""),IF(F33="","Pendent incloure import ofertat.S'han d'informar tots els conceptes que componen l'oferta",IF(C33="Preu ($)",IF(F33&gt;D33,"L'import indicat supera el preu màxim admès. Aquest fet suposarà l'exclusió del procediment de licitació",""))))))))</f>
        <v>Pendent incloure import ofertat.S'han d'informar tots els conceptes que componen l'oferta</v>
      </c>
    </row>
    <row r="34" spans="2:10">
      <c r="D34" s="76"/>
    </row>
    <row r="37" spans="2:10">
      <c r="B37" s="77"/>
    </row>
    <row r="38" spans="2:10" ht="15">
      <c r="B38" s="78"/>
    </row>
    <row r="39" spans="2:10">
      <c r="B39" s="77"/>
    </row>
    <row r="41" spans="2:10">
      <c r="B41" s="79" t="s">
        <v>69</v>
      </c>
    </row>
    <row r="42" spans="2:10">
      <c r="B42" s="31"/>
    </row>
    <row r="43" spans="2:10" ht="63.75">
      <c r="B43" s="32" t="s">
        <v>70</v>
      </c>
      <c r="C43" s="76"/>
    </row>
    <row r="45" spans="2:10" ht="12.75" customHeight="1">
      <c r="E45" s="76"/>
      <c r="F45" s="76"/>
      <c r="G45" s="76"/>
      <c r="H45" s="76"/>
    </row>
  </sheetData>
  <sheetProtection algorithmName="SHA-512" hashValue="oE/IyhfSfEKLLKfPbZVym7Kkbhj6nB6qdxL2j61fT8cTN7Y49i1+YumheOSj4+x6YMRjuqdFDIeJ/X+wpdzF5A==" saltValue="WDN5yeRTQ8YIShPARLQMYA==" spinCount="100000" sheet="1" objects="1" scenarios="1"/>
  <mergeCells count="6">
    <mergeCell ref="B28:J28"/>
    <mergeCell ref="B3:J3"/>
    <mergeCell ref="B4:J4"/>
    <mergeCell ref="B15:H15"/>
    <mergeCell ref="C18:E18"/>
    <mergeCell ref="F18:I18"/>
  </mergeCells>
  <conditionalFormatting sqref="D7:F11 F34:F41">
    <cfRule type="cellIs" dxfId="7" priority="5" operator="equal">
      <formula>"Correcto"</formula>
    </cfRule>
  </conditionalFormatting>
  <conditionalFormatting sqref="D7:F11 F34:F41">
    <cfRule type="cellIs" dxfId="6" priority="6" operator="equal">
      <formula>"Pendiente incluir información"</formula>
    </cfRule>
  </conditionalFormatting>
  <conditionalFormatting sqref="J20:J27">
    <cfRule type="cellIs" dxfId="5" priority="7" operator="equal">
      <formula>"Correcto"</formula>
    </cfRule>
  </conditionalFormatting>
  <conditionalFormatting sqref="J20:J27">
    <cfRule type="notContainsBlanks" dxfId="4" priority="8">
      <formula>LEN(TRIM(J20))&gt;0</formula>
    </cfRule>
  </conditionalFormatting>
  <conditionalFormatting sqref="J29:J32">
    <cfRule type="cellIs" dxfId="3" priority="3" operator="equal">
      <formula>"Correcto"</formula>
    </cfRule>
  </conditionalFormatting>
  <conditionalFormatting sqref="J29:J32">
    <cfRule type="notContainsBlanks" dxfId="2" priority="4">
      <formula>LEN(TRIM(J29))&gt;0</formula>
    </cfRule>
  </conditionalFormatting>
  <conditionalFormatting sqref="J33">
    <cfRule type="cellIs" dxfId="1" priority="1" operator="equal">
      <formula>"Correcte"</formula>
    </cfRule>
  </conditionalFormatting>
  <conditionalFormatting sqref="J33">
    <cfRule type="notContainsBlanks" dxfId="0" priority="2">
      <formula>LEN(TRIM(J33))&gt;0</formula>
    </cfRule>
  </conditionalFormatting>
  <dataValidations count="4">
    <dataValidation type="custom" allowBlank="1" showDropDown="1" showInputMessage="1" showErrorMessage="1" prompt="Com a màxim es poden entrar 2 decimals" sqref="F20:F27 H20:I27 H29:I33">
      <formula1>AND(F20&lt;&gt;"",LEN(RIGHT(F20,LEN(F20)-IFERROR(FIND(",",F20),LEN(F20))))&lt;=2)</formula1>
    </dataValidation>
    <dataValidation type="list" allowBlank="1" showErrorMessage="1" sqref="C9">
      <formula1>"Nombre propio,Representación de la empresa"</formula1>
    </dataValidation>
    <dataValidation type="list" allowBlank="1" showErrorMessage="1" sqref="C20:C27">
      <formula1>"Precio (€),Porcentaje (%) de recargo,Porcentaje (%) de descuento,Precio ($)"</formula1>
    </dataValidation>
    <dataValidation type="list" allowBlank="1" showErrorMessage="1" sqref="C33 F33 F29:F31">
      <formula1>"Sí,No"</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Model CAT</vt:lpstr>
      <vt:lpstr>Modelo 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Sandra Sabater Anell</cp:lastModifiedBy>
  <dcterms:created xsi:type="dcterms:W3CDTF">2024-06-26T14:18:40Z</dcterms:created>
  <dcterms:modified xsi:type="dcterms:W3CDTF">2026-07-29T06:34:15Z</dcterms:modified>
</cp:coreProperties>
</file>