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ate1904="1"/>
  <mc:AlternateContent xmlns:mc="http://schemas.openxmlformats.org/markup-compatibility/2006">
    <mc:Choice Requires="x15">
      <x15ac:absPath xmlns:x15ac="http://schemas.microsoft.com/office/spreadsheetml/2010/11/ac" url="/Volumes/Leo 1 SDD/Compra en Grupo ASE/2026/GRUPO FERROVIARIO/Pliego 27_29/"/>
    </mc:Choice>
  </mc:AlternateContent>
  <xr:revisionPtr revIDLastSave="0" documentId="13_ncr:1_{AC238B7C-B58F-0448-A31B-F9CFE7E5E97B}" xr6:coauthVersionLast="47" xr6:coauthVersionMax="47" xr10:uidLastSave="{00000000-0000-0000-0000-000000000000}"/>
  <bookViews>
    <workbookView xWindow="0" yWindow="760" windowWidth="22920" windowHeight="16860" tabRatio="500" xr2:uid="{00000000-000D-0000-FFFF-FFFF00000000}"/>
  </bookViews>
  <sheets>
    <sheet name="6 PERIO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2" i="1" l="1"/>
  <c r="H142" i="1"/>
  <c r="G142" i="1"/>
  <c r="F142" i="1"/>
  <c r="E142" i="1"/>
  <c r="D142" i="1"/>
  <c r="I141" i="1"/>
  <c r="H141" i="1"/>
  <c r="G141" i="1"/>
  <c r="F141" i="1"/>
  <c r="E141" i="1"/>
  <c r="D141" i="1"/>
  <c r="I140" i="1"/>
  <c r="H140" i="1"/>
  <c r="G140" i="1"/>
  <c r="F140" i="1"/>
  <c r="E140" i="1"/>
  <c r="D140" i="1"/>
  <c r="I139" i="1"/>
  <c r="H139" i="1"/>
  <c r="G139" i="1"/>
  <c r="F139" i="1"/>
  <c r="E139" i="1"/>
  <c r="D139" i="1"/>
  <c r="I138" i="1"/>
  <c r="H138" i="1"/>
  <c r="G138" i="1"/>
  <c r="F138" i="1"/>
  <c r="E138" i="1"/>
  <c r="D138" i="1"/>
  <c r="I137" i="1"/>
  <c r="H137" i="1"/>
  <c r="G137" i="1"/>
  <c r="F137" i="1"/>
  <c r="E137" i="1"/>
  <c r="D137" i="1"/>
  <c r="I136" i="1"/>
  <c r="H136" i="1"/>
  <c r="G136" i="1"/>
  <c r="F136" i="1"/>
  <c r="E136" i="1"/>
  <c r="D136" i="1"/>
  <c r="I135" i="1"/>
  <c r="H135" i="1"/>
  <c r="G135" i="1"/>
  <c r="F135" i="1"/>
  <c r="E135" i="1"/>
  <c r="D135" i="1"/>
  <c r="I134" i="1"/>
  <c r="H134" i="1"/>
  <c r="G134" i="1"/>
  <c r="F134" i="1"/>
  <c r="E134" i="1"/>
  <c r="D134" i="1"/>
  <c r="I133" i="1"/>
  <c r="H133" i="1"/>
  <c r="G133" i="1"/>
  <c r="F133" i="1"/>
  <c r="E133" i="1"/>
  <c r="D133" i="1"/>
  <c r="I132" i="1"/>
  <c r="H132" i="1"/>
  <c r="G132" i="1"/>
  <c r="F132" i="1"/>
  <c r="E132" i="1"/>
  <c r="D132" i="1"/>
  <c r="I131" i="1"/>
  <c r="H131" i="1"/>
  <c r="G131" i="1"/>
  <c r="F131" i="1"/>
  <c r="E131" i="1"/>
  <c r="D131" i="1"/>
  <c r="I120" i="1" l="1"/>
  <c r="H120" i="1"/>
  <c r="G120" i="1"/>
  <c r="F120" i="1"/>
  <c r="E120" i="1"/>
  <c r="D120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I96" i="1"/>
  <c r="H96" i="1"/>
  <c r="G96" i="1"/>
  <c r="F96" i="1"/>
  <c r="E96" i="1"/>
  <c r="D96" i="1"/>
  <c r="J93" i="1"/>
  <c r="J92" i="1"/>
  <c r="J91" i="1"/>
  <c r="J90" i="1"/>
  <c r="J89" i="1"/>
  <c r="J88" i="1"/>
  <c r="J87" i="1"/>
  <c r="J86" i="1"/>
  <c r="J85" i="1"/>
  <c r="J84" i="1"/>
  <c r="J83" i="1"/>
  <c r="J82" i="1"/>
  <c r="J120" i="1" l="1"/>
  <c r="G121" i="1"/>
  <c r="F121" i="1"/>
  <c r="D121" i="1"/>
  <c r="E121" i="1"/>
  <c r="I121" i="1"/>
  <c r="H121" i="1"/>
  <c r="J96" i="1"/>
  <c r="E97" i="1" s="1"/>
  <c r="J58" i="1"/>
  <c r="J59" i="1"/>
  <c r="J60" i="1"/>
  <c r="J61" i="1"/>
  <c r="J62" i="1"/>
  <c r="J63" i="1"/>
  <c r="J64" i="1"/>
  <c r="J65" i="1"/>
  <c r="J66" i="1"/>
  <c r="J67" i="1"/>
  <c r="J68" i="1"/>
  <c r="J69" i="1"/>
  <c r="D72" i="1"/>
  <c r="E72" i="1"/>
  <c r="F72" i="1"/>
  <c r="G72" i="1"/>
  <c r="H72" i="1"/>
  <c r="I72" i="1"/>
  <c r="F97" i="1" l="1"/>
  <c r="G97" i="1"/>
  <c r="D97" i="1"/>
  <c r="H97" i="1"/>
  <c r="I97" i="1"/>
  <c r="J121" i="1"/>
  <c r="J97" i="1"/>
  <c r="J72" i="1"/>
  <c r="E73" i="1" l="1"/>
  <c r="I73" i="1"/>
  <c r="H73" i="1"/>
  <c r="D73" i="1"/>
  <c r="F73" i="1"/>
  <c r="G73" i="1"/>
  <c r="J138" i="1"/>
  <c r="D48" i="1"/>
  <c r="E48" i="1"/>
  <c r="F48" i="1"/>
  <c r="G48" i="1"/>
  <c r="H48" i="1"/>
  <c r="I48" i="1"/>
  <c r="J45" i="1"/>
  <c r="J44" i="1"/>
  <c r="J43" i="1"/>
  <c r="J42" i="1"/>
  <c r="J41" i="1"/>
  <c r="J40" i="1"/>
  <c r="J39" i="1"/>
  <c r="J38" i="1"/>
  <c r="J37" i="1"/>
  <c r="J36" i="1"/>
  <c r="J35" i="1"/>
  <c r="J34" i="1"/>
  <c r="D24" i="1"/>
  <c r="E24" i="1"/>
  <c r="F24" i="1"/>
  <c r="G24" i="1"/>
  <c r="H24" i="1"/>
  <c r="I24" i="1"/>
  <c r="J21" i="1"/>
  <c r="J20" i="1"/>
  <c r="J19" i="1"/>
  <c r="J18" i="1"/>
  <c r="J17" i="1"/>
  <c r="J16" i="1"/>
  <c r="J15" i="1"/>
  <c r="J14" i="1"/>
  <c r="J13" i="1"/>
  <c r="J12" i="1"/>
  <c r="J11" i="1"/>
  <c r="J10" i="1"/>
  <c r="J73" i="1" l="1"/>
  <c r="J48" i="1"/>
  <c r="G49" i="1" s="1"/>
  <c r="J137" i="1"/>
  <c r="J140" i="1"/>
  <c r="H145" i="1"/>
  <c r="F145" i="1"/>
  <c r="J141" i="1"/>
  <c r="J24" i="1"/>
  <c r="G25" i="1" s="1"/>
  <c r="I145" i="1"/>
  <c r="J136" i="1"/>
  <c r="J139" i="1"/>
  <c r="J142" i="1"/>
  <c r="J131" i="1"/>
  <c r="G145" i="1"/>
  <c r="J135" i="1"/>
  <c r="J132" i="1"/>
  <c r="D145" i="1"/>
  <c r="J133" i="1"/>
  <c r="J134" i="1"/>
  <c r="E145" i="1"/>
  <c r="F49" i="1" l="1"/>
  <c r="E49" i="1"/>
  <c r="D49" i="1"/>
  <c r="I49" i="1"/>
  <c r="H49" i="1"/>
  <c r="D25" i="1"/>
  <c r="H25" i="1"/>
  <c r="I25" i="1"/>
  <c r="F25" i="1"/>
  <c r="E25" i="1"/>
  <c r="J145" i="1"/>
  <c r="I146" i="1" s="1"/>
  <c r="J49" i="1" l="1"/>
  <c r="G146" i="1"/>
  <c r="H146" i="1"/>
  <c r="J25" i="1"/>
  <c r="F146" i="1"/>
  <c r="D146" i="1"/>
  <c r="E146" i="1"/>
  <c r="J146" i="1" l="1"/>
</calcChain>
</file>

<file path=xl/sharedStrings.xml><?xml version="1.0" encoding="utf-8"?>
<sst xmlns="http://schemas.openxmlformats.org/spreadsheetml/2006/main" count="109" uniqueCount="18">
  <si>
    <t>ACTIVA HORARIA. Consumos mensuales por periodos:   (kWh)</t>
  </si>
  <si>
    <t>P1</t>
  </si>
  <si>
    <t>P2</t>
  </si>
  <si>
    <t>P3</t>
  </si>
  <si>
    <t>P4</t>
  </si>
  <si>
    <t>P5</t>
  </si>
  <si>
    <t>P6</t>
  </si>
  <si>
    <t xml:space="preserve"> Total kWh</t>
  </si>
  <si>
    <t>Total</t>
  </si>
  <si>
    <t xml:space="preserve">Totales </t>
  </si>
  <si>
    <t>%</t>
  </si>
  <si>
    <t>METRO BILBAO</t>
  </si>
  <si>
    <t>TRANSPORTS METROPOLITANS BARCELONA</t>
  </si>
  <si>
    <t>UTE OPERACIÓN TRANVIA MURCIA</t>
  </si>
  <si>
    <t>AGREGADA</t>
  </si>
  <si>
    <t>TOTAL Agregada de Consumos</t>
  </si>
  <si>
    <t>TRANVIA DE PARLA</t>
  </si>
  <si>
    <t xml:space="preserve">TRANVIAS URBANOS DE ZARAGOZA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</si>
</sst>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b/>
      <u/>
      <sz val="14"/>
      <name val="Arial"/>
      <family val="2"/>
    </font>
    <font>
      <b/>
      <sz val="11"/>
      <name val="Arial"/>
      <family val="2"/>
    </font>
    <font>
      <i/>
      <sz val="11"/>
      <color indexed="12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2"/>
      <color indexed="12"/>
      <name val="Arial"/>
      <family val="2"/>
    </font>
    <font>
      <b/>
      <u/>
      <sz val="24"/>
      <name val="Arial"/>
      <family val="2"/>
    </font>
    <font>
      <b/>
      <u/>
      <sz val="24"/>
      <color indexed="9"/>
      <name val="Arial"/>
      <family val="2"/>
    </font>
    <font>
      <sz val="10"/>
      <name val="Verdana"/>
      <family val="2"/>
    </font>
    <font>
      <b/>
      <i/>
      <sz val="14"/>
      <color indexed="10"/>
      <name val="Verdana"/>
      <family val="2"/>
    </font>
    <font>
      <b/>
      <i/>
      <u/>
      <sz val="10"/>
      <name val="Verdana"/>
      <family val="2"/>
    </font>
    <font>
      <i/>
      <sz val="11"/>
      <color theme="0" tint="-0.3499862666707357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hair">
        <color indexed="12"/>
      </left>
      <right style="hair">
        <color indexed="12"/>
      </right>
      <top style="medium">
        <color indexed="64"/>
      </top>
      <bottom style="medium">
        <color indexed="12"/>
      </bottom>
      <diagonal/>
    </border>
    <border>
      <left style="medium">
        <color indexed="64"/>
      </left>
      <right style="medium">
        <color indexed="12"/>
      </right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medium">
        <color indexed="12"/>
      </left>
      <right style="hair">
        <color indexed="12"/>
      </right>
      <top style="medium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medium">
        <color indexed="12"/>
      </right>
      <top style="medium">
        <color indexed="12"/>
      </top>
      <bottom style="hair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medium">
        <color indexed="64"/>
      </top>
      <bottom style="medium">
        <color indexed="12"/>
      </bottom>
      <diagonal/>
    </border>
    <border>
      <left style="medium">
        <color indexed="12"/>
      </left>
      <right style="hair">
        <color indexed="12"/>
      </right>
      <top style="medium">
        <color indexed="64"/>
      </top>
      <bottom style="medium">
        <color indexed="12"/>
      </bottom>
      <diagonal/>
    </border>
    <border>
      <left/>
      <right/>
      <top style="mediumDashed">
        <color indexed="64"/>
      </top>
      <bottom/>
      <diagonal/>
    </border>
    <border>
      <left style="medium">
        <color indexed="64"/>
      </left>
      <right style="medium">
        <color rgb="FF0000D4"/>
      </right>
      <top style="hair">
        <color rgb="FF0000D4"/>
      </top>
      <bottom style="hair">
        <color rgb="FF0000D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17" fontId="4" fillId="2" borderId="2" xfId="0" applyNumberFormat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7" fillId="2" borderId="0" xfId="0" applyFont="1" applyFill="1"/>
    <xf numFmtId="164" fontId="8" fillId="2" borderId="3" xfId="0" applyNumberFormat="1" applyFont="1" applyFill="1" applyBorder="1" applyAlignment="1">
      <alignment horizontal="center"/>
    </xf>
    <xf numFmtId="164" fontId="8" fillId="2" borderId="11" xfId="0" applyNumberFormat="1" applyFont="1" applyFill="1" applyBorder="1" applyAlignment="1">
      <alignment horizontal="center"/>
    </xf>
    <xf numFmtId="10" fontId="8" fillId="2" borderId="7" xfId="0" applyNumberFormat="1" applyFont="1" applyFill="1" applyBorder="1" applyAlignment="1">
      <alignment horizontal="center"/>
    </xf>
    <xf numFmtId="10" fontId="8" fillId="2" borderId="12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11" fillId="0" borderId="0" xfId="0" applyFont="1"/>
    <xf numFmtId="0" fontId="0" fillId="0" borderId="15" xfId="0" applyBorder="1"/>
    <xf numFmtId="0" fontId="13" fillId="0" borderId="0" xfId="0" applyFont="1" applyAlignment="1">
      <alignment horizontal="right"/>
    </xf>
    <xf numFmtId="17" fontId="4" fillId="2" borderId="0" xfId="0" applyNumberFormat="1" applyFont="1" applyFill="1" applyAlignment="1">
      <alignment horizontal="center"/>
    </xf>
    <xf numFmtId="10" fontId="8" fillId="2" borderId="0" xfId="0" applyNumberFormat="1" applyFont="1" applyFill="1" applyAlignment="1">
      <alignment horizontal="center"/>
    </xf>
    <xf numFmtId="0" fontId="0" fillId="0" borderId="0" xfId="0" applyAlignment="1">
      <alignment horizontal="justify" vertical="justify"/>
    </xf>
    <xf numFmtId="17" fontId="4" fillId="4" borderId="16" xfId="0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0" fillId="0" borderId="0" xfId="0" applyAlignment="1">
      <alignment horizontal="justify" vertical="justify"/>
    </xf>
    <xf numFmtId="17" fontId="4" fillId="2" borderId="0" xfId="0" applyNumberFormat="1" applyFont="1" applyFill="1" applyBorder="1" applyAlignment="1">
      <alignment horizontal="center"/>
    </xf>
    <xf numFmtId="10" fontId="8" fillId="2" borderId="0" xfId="0" applyNumberFormat="1" applyFont="1" applyFill="1" applyBorder="1" applyAlignment="1">
      <alignment horizontal="center"/>
    </xf>
    <xf numFmtId="164" fontId="14" fillId="5" borderId="4" xfId="0" applyNumberFormat="1" applyFont="1" applyFill="1" applyBorder="1" applyAlignment="1">
      <alignment horizontal="center"/>
    </xf>
    <xf numFmtId="164" fontId="14" fillId="5" borderId="8" xfId="0" applyNumberFormat="1" applyFont="1" applyFill="1" applyBorder="1" applyAlignment="1">
      <alignment horizontal="center"/>
    </xf>
    <xf numFmtId="164" fontId="14" fillId="5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Y154"/>
  <sheetViews>
    <sheetView showGridLines="0" tabSelected="1" zoomScale="110" zoomScaleNormal="100" workbookViewId="0">
      <selection activeCell="L36" sqref="L36"/>
    </sheetView>
  </sheetViews>
  <sheetFormatPr baseColWidth="10" defaultRowHeight="13" x14ac:dyDescent="0.15"/>
  <cols>
    <col min="4" max="6" width="13.1640625" bestFit="1" customWidth="1"/>
    <col min="7" max="7" width="13.6640625" customWidth="1"/>
    <col min="8" max="8" width="13.1640625" bestFit="1" customWidth="1"/>
    <col min="9" max="9" width="14.33203125" bestFit="1" customWidth="1"/>
    <col min="10" max="10" width="13.5" bestFit="1" customWidth="1"/>
    <col min="16" max="25" width="10.6640625" style="22" customWidth="1"/>
  </cols>
  <sheetData>
    <row r="2" spans="3:25" ht="32" customHeight="1" x14ac:dyDescent="0.3">
      <c r="D2" s="31" t="s">
        <v>15</v>
      </c>
      <c r="E2" s="31"/>
      <c r="F2" s="31"/>
      <c r="G2" s="31"/>
      <c r="H2" s="31"/>
      <c r="I2" s="31"/>
      <c r="J2" s="3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3:25" ht="13" customHeight="1" x14ac:dyDescent="0.3">
      <c r="E3" s="20"/>
      <c r="F3" s="20"/>
      <c r="G3" s="20"/>
      <c r="H3" s="20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3:25" ht="18" x14ac:dyDescent="0.2">
      <c r="E4" s="30" t="s">
        <v>11</v>
      </c>
      <c r="F4" s="30"/>
      <c r="G4" s="30"/>
      <c r="H4" s="30"/>
      <c r="I4" s="30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3:25" x14ac:dyDescent="0.15"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3:25" ht="18" x14ac:dyDescent="0.2">
      <c r="D6" s="1"/>
      <c r="E6" s="1"/>
      <c r="F6" s="1"/>
      <c r="G6" s="1" t="s">
        <v>0</v>
      </c>
      <c r="H6" s="1"/>
      <c r="I6" s="1"/>
      <c r="J6" s="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3:25" x14ac:dyDescent="0.15"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3:25" ht="14" thickBot="1" x14ac:dyDescent="0.2"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3:25" ht="15" thickBot="1" x14ac:dyDescent="0.2">
      <c r="D9" s="17" t="s">
        <v>1</v>
      </c>
      <c r="E9" s="17" t="s">
        <v>2</v>
      </c>
      <c r="F9" s="17" t="s">
        <v>3</v>
      </c>
      <c r="G9" s="17" t="s">
        <v>4</v>
      </c>
      <c r="H9" s="17" t="s">
        <v>5</v>
      </c>
      <c r="I9" s="18" t="s">
        <v>6</v>
      </c>
      <c r="J9" s="19" t="s">
        <v>7</v>
      </c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3:25" ht="14" x14ac:dyDescent="0.15">
      <c r="C10" s="28">
        <v>44561</v>
      </c>
      <c r="D10" s="4">
        <v>2011068</v>
      </c>
      <c r="E10" s="5">
        <v>1446481</v>
      </c>
      <c r="F10" s="35"/>
      <c r="G10" s="35"/>
      <c r="H10" s="35"/>
      <c r="I10" s="6">
        <v>2598464</v>
      </c>
      <c r="J10" s="7">
        <f>SUM(D10:I10)</f>
        <v>6056013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3:25" ht="14" x14ac:dyDescent="0.15">
      <c r="C11" s="28">
        <v>44592</v>
      </c>
      <c r="D11" s="8">
        <v>2006026</v>
      </c>
      <c r="E11" s="9">
        <v>1455657</v>
      </c>
      <c r="F11" s="36"/>
      <c r="G11" s="36"/>
      <c r="H11" s="36"/>
      <c r="I11" s="10">
        <v>2127430</v>
      </c>
      <c r="J11" s="11">
        <f t="shared" ref="J11:J21" si="0">SUM(D11:I11)</f>
        <v>5589113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3:25" ht="14" x14ac:dyDescent="0.15">
      <c r="C12" s="28">
        <v>44620</v>
      </c>
      <c r="D12" s="37"/>
      <c r="E12" s="9">
        <v>2177365</v>
      </c>
      <c r="F12" s="9">
        <v>1560727</v>
      </c>
      <c r="G12" s="36"/>
      <c r="H12" s="36"/>
      <c r="I12" s="10">
        <v>2389525</v>
      </c>
      <c r="J12" s="11">
        <f t="shared" si="0"/>
        <v>6127617</v>
      </c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3:25" ht="14" x14ac:dyDescent="0.15">
      <c r="C13" s="28">
        <v>44651</v>
      </c>
      <c r="D13" s="37"/>
      <c r="E13" s="36"/>
      <c r="F13" s="36"/>
      <c r="G13" s="10">
        <v>2117903</v>
      </c>
      <c r="H13" s="10">
        <v>1513507</v>
      </c>
      <c r="I13" s="10">
        <v>2103799</v>
      </c>
      <c r="J13" s="11">
        <f t="shared" si="0"/>
        <v>5735209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3:25" ht="14" x14ac:dyDescent="0.15">
      <c r="C14" s="28">
        <v>44681</v>
      </c>
      <c r="D14" s="37"/>
      <c r="E14" s="36"/>
      <c r="F14" s="36"/>
      <c r="G14" s="10">
        <v>2049066</v>
      </c>
      <c r="H14" s="9">
        <v>1477538</v>
      </c>
      <c r="I14" s="10">
        <v>2666321</v>
      </c>
      <c r="J14" s="11">
        <f t="shared" si="0"/>
        <v>6192925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3:25" ht="14" x14ac:dyDescent="0.15">
      <c r="C15" s="28">
        <v>44712</v>
      </c>
      <c r="D15" s="37"/>
      <c r="E15" s="36"/>
      <c r="F15" s="10">
        <v>2316752</v>
      </c>
      <c r="G15" s="10">
        <v>1657700</v>
      </c>
      <c r="H15" s="36"/>
      <c r="I15" s="10">
        <v>2356742</v>
      </c>
      <c r="J15" s="11">
        <f t="shared" si="0"/>
        <v>6331194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3:25" ht="14" x14ac:dyDescent="0.15">
      <c r="C16" s="28">
        <v>44377</v>
      </c>
      <c r="D16" s="8">
        <v>2107823</v>
      </c>
      <c r="E16" s="8">
        <v>1547071</v>
      </c>
      <c r="F16" s="36"/>
      <c r="G16" s="36"/>
      <c r="H16" s="36"/>
      <c r="I16" s="10">
        <v>2195130</v>
      </c>
      <c r="J16" s="11">
        <f t="shared" si="0"/>
        <v>5850024</v>
      </c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3:25" ht="14" x14ac:dyDescent="0.15">
      <c r="C17" s="28">
        <v>44408</v>
      </c>
      <c r="D17" s="37"/>
      <c r="E17" s="36"/>
      <c r="F17" s="9">
        <v>1689784</v>
      </c>
      <c r="G17" s="9">
        <v>1254204</v>
      </c>
      <c r="H17" s="36"/>
      <c r="I17" s="10">
        <v>2954056</v>
      </c>
      <c r="J17" s="11">
        <f t="shared" si="0"/>
        <v>5898044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3:25" ht="14" x14ac:dyDescent="0.15">
      <c r="C18" s="28">
        <v>44439</v>
      </c>
      <c r="D18" s="37"/>
      <c r="E18" s="36"/>
      <c r="F18" s="9">
        <v>2248421</v>
      </c>
      <c r="G18" s="9">
        <v>1632941</v>
      </c>
      <c r="H18" s="36"/>
      <c r="I18" s="10">
        <v>2260020</v>
      </c>
      <c r="J18" s="11">
        <f t="shared" si="0"/>
        <v>6141382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3:25" ht="14" x14ac:dyDescent="0.15">
      <c r="C19" s="28">
        <v>44469</v>
      </c>
      <c r="D19" s="37"/>
      <c r="E19" s="36"/>
      <c r="F19" s="36"/>
      <c r="G19" s="9">
        <v>2313441</v>
      </c>
      <c r="H19" s="9">
        <v>1693856</v>
      </c>
      <c r="I19" s="10">
        <v>2250459</v>
      </c>
      <c r="J19" s="11">
        <f t="shared" si="0"/>
        <v>6257756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3:25" ht="14" x14ac:dyDescent="0.15">
      <c r="C20" s="28">
        <v>44500</v>
      </c>
      <c r="D20" s="37"/>
      <c r="E20" s="8">
        <v>2041605</v>
      </c>
      <c r="F20" s="9">
        <v>1465745</v>
      </c>
      <c r="G20" s="36"/>
      <c r="H20" s="36"/>
      <c r="I20" s="10">
        <v>2490010</v>
      </c>
      <c r="J20" s="11">
        <f t="shared" si="0"/>
        <v>5997360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3:25" ht="14" x14ac:dyDescent="0.15">
      <c r="C21" s="28">
        <v>44530</v>
      </c>
      <c r="D21" s="8">
        <v>2129964</v>
      </c>
      <c r="E21" s="9">
        <v>1495731</v>
      </c>
      <c r="F21" s="36"/>
      <c r="G21" s="36"/>
      <c r="H21" s="36"/>
      <c r="I21" s="10">
        <v>2490896</v>
      </c>
      <c r="J21" s="11">
        <f t="shared" si="0"/>
        <v>6116591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3:25" ht="15" thickBot="1" x14ac:dyDescent="0.2">
      <c r="C22" s="12"/>
      <c r="D22" s="12"/>
      <c r="E22" s="12"/>
      <c r="F22" s="12"/>
      <c r="G22" s="12"/>
      <c r="H22" s="12"/>
      <c r="I22" s="12"/>
      <c r="J22" s="12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3:25" ht="15" thickBot="1" x14ac:dyDescent="0.2">
      <c r="C23" s="12"/>
      <c r="D23" s="2" t="s">
        <v>1</v>
      </c>
      <c r="E23" s="2" t="s">
        <v>2</v>
      </c>
      <c r="F23" s="2" t="s">
        <v>3</v>
      </c>
      <c r="G23" s="2" t="s">
        <v>4</v>
      </c>
      <c r="H23" s="2" t="s">
        <v>5</v>
      </c>
      <c r="I23" s="2" t="s">
        <v>6</v>
      </c>
      <c r="J23" s="2" t="s">
        <v>8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3:25" ht="16" x14ac:dyDescent="0.2">
      <c r="C24" s="3" t="s">
        <v>9</v>
      </c>
      <c r="D24" s="13">
        <f t="shared" ref="D24:I24" si="1">SUM(D10:D21)</f>
        <v>8254881</v>
      </c>
      <c r="E24" s="13">
        <f t="shared" si="1"/>
        <v>10163910</v>
      </c>
      <c r="F24" s="13">
        <f t="shared" si="1"/>
        <v>9281429</v>
      </c>
      <c r="G24" s="13">
        <f t="shared" si="1"/>
        <v>11025255</v>
      </c>
      <c r="H24" s="13">
        <f t="shared" si="1"/>
        <v>4684901</v>
      </c>
      <c r="I24" s="13">
        <f t="shared" si="1"/>
        <v>28882852</v>
      </c>
      <c r="J24" s="14">
        <f>SUM(D24:I24)</f>
        <v>72293228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3:25" ht="16" x14ac:dyDescent="0.2">
      <c r="C25" s="3" t="s">
        <v>10</v>
      </c>
      <c r="D25" s="15">
        <f>D24/J24</f>
        <v>0.11418608946331736</v>
      </c>
      <c r="E25" s="15">
        <f>E24/J24</f>
        <v>0.1405928367177075</v>
      </c>
      <c r="F25" s="15">
        <f>F24/J24</f>
        <v>0.12838587038885579</v>
      </c>
      <c r="G25" s="15">
        <f>G24/J24</f>
        <v>0.15250743817941012</v>
      </c>
      <c r="H25" s="15">
        <f>H24/J24</f>
        <v>6.4804147353884928E-2</v>
      </c>
      <c r="I25" s="15">
        <f>I24/J24</f>
        <v>0.39952361789682428</v>
      </c>
      <c r="J25" s="16">
        <f>SUM(D25:I25)</f>
        <v>1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3:25" x14ac:dyDescent="0.15"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3:25" x14ac:dyDescent="0.15"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3:25" ht="18" x14ac:dyDescent="0.2">
      <c r="E28" s="30" t="s">
        <v>12</v>
      </c>
      <c r="F28" s="30"/>
      <c r="G28" s="30"/>
      <c r="H28" s="30"/>
      <c r="I28" s="30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3:25" x14ac:dyDescent="0.15"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3:25" ht="18" x14ac:dyDescent="0.2">
      <c r="D30" s="1"/>
      <c r="E30" s="1"/>
      <c r="F30" s="1"/>
      <c r="G30" s="1" t="s">
        <v>0</v>
      </c>
      <c r="H30" s="1"/>
      <c r="I30" s="1"/>
      <c r="J30" s="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3:25" x14ac:dyDescent="0.15"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3:25" ht="14" thickBot="1" x14ac:dyDescent="0.2"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3:25" ht="15" thickBot="1" x14ac:dyDescent="0.2">
      <c r="D33" s="17" t="s">
        <v>1</v>
      </c>
      <c r="E33" s="17" t="s">
        <v>2</v>
      </c>
      <c r="F33" s="17" t="s">
        <v>3</v>
      </c>
      <c r="G33" s="17" t="s">
        <v>4</v>
      </c>
      <c r="H33" s="17" t="s">
        <v>5</v>
      </c>
      <c r="I33" s="18" t="s">
        <v>6</v>
      </c>
      <c r="J33" s="19" t="s">
        <v>7</v>
      </c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3:25" ht="14" x14ac:dyDescent="0.15">
      <c r="C34" s="28">
        <v>44561</v>
      </c>
      <c r="D34" s="4">
        <v>5617285</v>
      </c>
      <c r="E34" s="5">
        <v>4224720</v>
      </c>
      <c r="F34" s="35"/>
      <c r="G34" s="35"/>
      <c r="H34" s="35"/>
      <c r="I34" s="6">
        <v>8562892</v>
      </c>
      <c r="J34" s="7">
        <f>SUM(D34:I34)</f>
        <v>18404897</v>
      </c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3:25" ht="14" x14ac:dyDescent="0.15">
      <c r="C35" s="28">
        <v>44592</v>
      </c>
      <c r="D35" s="8">
        <v>5656699</v>
      </c>
      <c r="E35" s="9">
        <v>4219005</v>
      </c>
      <c r="F35" s="36"/>
      <c r="G35" s="36"/>
      <c r="H35" s="36"/>
      <c r="I35" s="10">
        <v>7044950</v>
      </c>
      <c r="J35" s="11">
        <f t="shared" ref="J35:J45" si="2">SUM(D35:I35)</f>
        <v>16920654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3:25" ht="14" x14ac:dyDescent="0.15">
      <c r="C36" s="28">
        <v>44620</v>
      </c>
      <c r="D36" s="37"/>
      <c r="E36" s="9">
        <v>6209498</v>
      </c>
      <c r="F36" s="9">
        <v>4649625</v>
      </c>
      <c r="G36" s="36"/>
      <c r="H36" s="36"/>
      <c r="I36" s="10">
        <v>7801473</v>
      </c>
      <c r="J36" s="11">
        <f t="shared" si="2"/>
        <v>18660596</v>
      </c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3:25" ht="14" x14ac:dyDescent="0.15">
      <c r="C37" s="28">
        <v>44651</v>
      </c>
      <c r="D37" s="37"/>
      <c r="E37" s="36"/>
      <c r="F37" s="36"/>
      <c r="G37" s="10">
        <v>6239036</v>
      </c>
      <c r="H37" s="10">
        <v>4665110</v>
      </c>
      <c r="I37" s="10">
        <v>7402166</v>
      </c>
      <c r="J37" s="11">
        <f t="shared" si="2"/>
        <v>18306312</v>
      </c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3:25" ht="14" x14ac:dyDescent="0.15">
      <c r="C38" s="28">
        <v>44681</v>
      </c>
      <c r="D38" s="37"/>
      <c r="E38" s="36"/>
      <c r="F38" s="36"/>
      <c r="G38" s="10">
        <v>5931991</v>
      </c>
      <c r="H38" s="9">
        <v>4407739</v>
      </c>
      <c r="I38" s="10">
        <v>8929583</v>
      </c>
      <c r="J38" s="11">
        <f t="shared" si="2"/>
        <v>19269313</v>
      </c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3:25" ht="14" x14ac:dyDescent="0.15">
      <c r="C39" s="28">
        <v>44712</v>
      </c>
      <c r="D39" s="37"/>
      <c r="E39" s="36"/>
      <c r="F39" s="10">
        <v>7012024</v>
      </c>
      <c r="G39" s="10">
        <v>5235654</v>
      </c>
      <c r="H39" s="36"/>
      <c r="I39" s="10">
        <v>8253631</v>
      </c>
      <c r="J39" s="11">
        <f t="shared" si="2"/>
        <v>20501309</v>
      </c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3:25" ht="14" x14ac:dyDescent="0.15">
      <c r="C40" s="28">
        <v>44377</v>
      </c>
      <c r="D40" s="8">
        <v>7198436</v>
      </c>
      <c r="E40" s="8">
        <v>5392323</v>
      </c>
      <c r="F40" s="36"/>
      <c r="G40" s="36"/>
      <c r="H40" s="36"/>
      <c r="I40" s="10">
        <v>8281532</v>
      </c>
      <c r="J40" s="11">
        <f t="shared" si="2"/>
        <v>20872291</v>
      </c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3:25" ht="14" x14ac:dyDescent="0.15">
      <c r="C41" s="28">
        <v>44408</v>
      </c>
      <c r="D41" s="37"/>
      <c r="E41" s="36"/>
      <c r="F41" s="9">
        <v>5668176</v>
      </c>
      <c r="G41" s="9">
        <v>4172402</v>
      </c>
      <c r="H41" s="36"/>
      <c r="I41" s="10">
        <v>9067976</v>
      </c>
      <c r="J41" s="11">
        <f t="shared" si="2"/>
        <v>18908554</v>
      </c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3:25" ht="14" x14ac:dyDescent="0.15">
      <c r="C42" s="28">
        <v>44439</v>
      </c>
      <c r="D42" s="37"/>
      <c r="E42" s="36"/>
      <c r="F42" s="9">
        <v>6875643</v>
      </c>
      <c r="G42" s="9">
        <v>5129441</v>
      </c>
      <c r="H42" s="36"/>
      <c r="I42" s="10">
        <v>8220628</v>
      </c>
      <c r="J42" s="11">
        <f t="shared" si="2"/>
        <v>20225712</v>
      </c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3:25" ht="14" x14ac:dyDescent="0.15">
      <c r="C43" s="28">
        <v>44469</v>
      </c>
      <c r="D43" s="37"/>
      <c r="E43" s="36"/>
      <c r="F43" s="36"/>
      <c r="G43" s="9">
        <v>7262570</v>
      </c>
      <c r="H43" s="9">
        <v>5408903</v>
      </c>
      <c r="I43" s="10">
        <v>8083591</v>
      </c>
      <c r="J43" s="11">
        <f t="shared" si="2"/>
        <v>20755064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3:25" ht="14" x14ac:dyDescent="0.15">
      <c r="C44" s="28">
        <v>44500</v>
      </c>
      <c r="D44" s="37"/>
      <c r="E44" s="8">
        <v>5918312</v>
      </c>
      <c r="F44" s="9">
        <v>4411734</v>
      </c>
      <c r="G44" s="36"/>
      <c r="H44" s="36"/>
      <c r="I44" s="10">
        <v>8300135</v>
      </c>
      <c r="J44" s="11">
        <f t="shared" si="2"/>
        <v>18630181</v>
      </c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3:25" ht="14" x14ac:dyDescent="0.15">
      <c r="C45" s="28">
        <v>44530</v>
      </c>
      <c r="D45" s="8">
        <v>5849831</v>
      </c>
      <c r="E45" s="9">
        <v>4386360</v>
      </c>
      <c r="F45" s="36"/>
      <c r="G45" s="36"/>
      <c r="H45" s="36"/>
      <c r="I45" s="10">
        <v>8064230</v>
      </c>
      <c r="J45" s="11">
        <f t="shared" si="2"/>
        <v>18300421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3:25" ht="15" thickBot="1" x14ac:dyDescent="0.2">
      <c r="C46" s="12"/>
      <c r="D46" s="12"/>
      <c r="E46" s="12"/>
      <c r="F46" s="12"/>
      <c r="G46" s="12"/>
      <c r="H46" s="12"/>
      <c r="I46" s="12"/>
      <c r="J46" s="12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3:25" ht="15" thickBot="1" x14ac:dyDescent="0.2">
      <c r="C47" s="12"/>
      <c r="D47" s="2" t="s">
        <v>1</v>
      </c>
      <c r="E47" s="2" t="s">
        <v>2</v>
      </c>
      <c r="F47" s="2" t="s">
        <v>3</v>
      </c>
      <c r="G47" s="2" t="s">
        <v>4</v>
      </c>
      <c r="H47" s="2" t="s">
        <v>5</v>
      </c>
      <c r="I47" s="2" t="s">
        <v>6</v>
      </c>
      <c r="J47" s="2" t="s">
        <v>8</v>
      </c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3:25" ht="16" x14ac:dyDescent="0.2">
      <c r="C48" s="3" t="s">
        <v>9</v>
      </c>
      <c r="D48" s="13">
        <f t="shared" ref="D48:I48" si="3">SUM(D34:D45)</f>
        <v>24322251</v>
      </c>
      <c r="E48" s="13">
        <f t="shared" si="3"/>
        <v>30350218</v>
      </c>
      <c r="F48" s="13">
        <f t="shared" si="3"/>
        <v>28617202</v>
      </c>
      <c r="G48" s="13">
        <f t="shared" si="3"/>
        <v>33971094</v>
      </c>
      <c r="H48" s="13">
        <f t="shared" si="3"/>
        <v>14481752</v>
      </c>
      <c r="I48" s="13">
        <f t="shared" si="3"/>
        <v>98012787</v>
      </c>
      <c r="J48" s="14">
        <f>SUM(D48:I48)</f>
        <v>229755304</v>
      </c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3:25" ht="16" x14ac:dyDescent="0.2">
      <c r="C49" s="3" t="s">
        <v>10</v>
      </c>
      <c r="D49" s="15">
        <f>D48/J48</f>
        <v>0.10586154302666284</v>
      </c>
      <c r="E49" s="15">
        <f>E48/J48</f>
        <v>0.13209800806165503</v>
      </c>
      <c r="F49" s="15">
        <f>F48/J48</f>
        <v>0.12455513105368832</v>
      </c>
      <c r="G49" s="15">
        <f>G48/J48</f>
        <v>0.14785771387458371</v>
      </c>
      <c r="H49" s="15">
        <f>H48/J48</f>
        <v>6.303119774766984E-2</v>
      </c>
      <c r="I49" s="15">
        <f>I48/J48</f>
        <v>0.42659640623574024</v>
      </c>
      <c r="J49" s="16">
        <f>SUM(D49:I49)</f>
        <v>1</v>
      </c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3:25" ht="16" x14ac:dyDescent="0.2">
      <c r="C50" s="25"/>
      <c r="D50" s="26"/>
      <c r="E50" s="26"/>
      <c r="F50" s="26"/>
      <c r="G50" s="26"/>
      <c r="H50" s="26"/>
      <c r="I50" s="26"/>
      <c r="J50" s="26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3:25" ht="13" customHeight="1" x14ac:dyDescent="0.15">
      <c r="C51" s="24"/>
      <c r="D51" s="32"/>
      <c r="E51" s="32"/>
      <c r="F51" s="32"/>
      <c r="G51" s="32"/>
      <c r="H51" s="32"/>
      <c r="I51" s="32"/>
      <c r="J51" s="32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3:25" ht="18" x14ac:dyDescent="0.2">
      <c r="E52" s="30" t="s">
        <v>13</v>
      </c>
      <c r="F52" s="30"/>
      <c r="G52" s="30"/>
      <c r="H52" s="30"/>
      <c r="I52" s="30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4" spans="3:25" ht="18" x14ac:dyDescent="0.2">
      <c r="D54" s="1"/>
      <c r="E54" s="1"/>
      <c r="F54" s="1"/>
      <c r="G54" s="1" t="s">
        <v>0</v>
      </c>
      <c r="H54" s="1"/>
      <c r="I54" s="1"/>
      <c r="J54" s="1"/>
    </row>
    <row r="56" spans="3:25" ht="14" thickBot="1" x14ac:dyDescent="0.2"/>
    <row r="57" spans="3:25" ht="15" thickBot="1" x14ac:dyDescent="0.2">
      <c r="D57" s="17" t="s">
        <v>1</v>
      </c>
      <c r="E57" s="17" t="s">
        <v>2</v>
      </c>
      <c r="F57" s="17" t="s">
        <v>3</v>
      </c>
      <c r="G57" s="17" t="s">
        <v>4</v>
      </c>
      <c r="H57" s="17" t="s">
        <v>5</v>
      </c>
      <c r="I57" s="18" t="s">
        <v>6</v>
      </c>
      <c r="J57" s="19" t="s">
        <v>7</v>
      </c>
    </row>
    <row r="58" spans="3:25" ht="14" x14ac:dyDescent="0.15">
      <c r="C58" s="28">
        <v>44561</v>
      </c>
      <c r="D58" s="4">
        <v>105298</v>
      </c>
      <c r="E58" s="5">
        <v>75300</v>
      </c>
      <c r="F58" s="35"/>
      <c r="G58" s="35"/>
      <c r="H58" s="35"/>
      <c r="I58" s="6">
        <v>147208</v>
      </c>
      <c r="J58" s="7">
        <f>SUM(D58:I58)</f>
        <v>327806</v>
      </c>
    </row>
    <row r="59" spans="3:25" ht="14" x14ac:dyDescent="0.15">
      <c r="C59" s="28">
        <v>44592</v>
      </c>
      <c r="D59" s="8">
        <v>101150</v>
      </c>
      <c r="E59" s="9">
        <v>76568</v>
      </c>
      <c r="F59" s="36"/>
      <c r="G59" s="36"/>
      <c r="H59" s="36"/>
      <c r="I59" s="10">
        <v>112278</v>
      </c>
      <c r="J59" s="11">
        <f t="shared" ref="J59:J69" si="4">SUM(D59:I59)</f>
        <v>289996</v>
      </c>
    </row>
    <row r="60" spans="3:25" ht="14" x14ac:dyDescent="0.15">
      <c r="C60" s="28">
        <v>44620</v>
      </c>
      <c r="D60" s="37"/>
      <c r="E60" s="9">
        <v>108350</v>
      </c>
      <c r="F60" s="9">
        <v>82236</v>
      </c>
      <c r="G60" s="36"/>
      <c r="H60" s="36"/>
      <c r="I60" s="10">
        <v>123710</v>
      </c>
      <c r="J60" s="11">
        <f t="shared" si="4"/>
        <v>314296</v>
      </c>
    </row>
    <row r="61" spans="3:25" ht="14" x14ac:dyDescent="0.15">
      <c r="C61" s="28">
        <v>44651</v>
      </c>
      <c r="D61" s="37"/>
      <c r="E61" s="36"/>
      <c r="F61" s="36"/>
      <c r="G61" s="10">
        <v>103404</v>
      </c>
      <c r="H61" s="10">
        <v>77311</v>
      </c>
      <c r="I61" s="10">
        <v>110812</v>
      </c>
      <c r="J61" s="11">
        <f t="shared" si="4"/>
        <v>291527</v>
      </c>
    </row>
    <row r="62" spans="3:25" ht="14" x14ac:dyDescent="0.15">
      <c r="C62" s="28">
        <v>44681</v>
      </c>
      <c r="D62" s="37"/>
      <c r="E62" s="36"/>
      <c r="F62" s="36"/>
      <c r="G62" s="10">
        <v>101805</v>
      </c>
      <c r="H62" s="9">
        <v>74211</v>
      </c>
      <c r="I62" s="10">
        <v>119691</v>
      </c>
      <c r="J62" s="11">
        <f t="shared" si="4"/>
        <v>295707</v>
      </c>
    </row>
    <row r="63" spans="3:25" ht="14" x14ac:dyDescent="0.15">
      <c r="C63" s="28">
        <v>44712</v>
      </c>
      <c r="D63" s="37"/>
      <c r="E63" s="36"/>
      <c r="F63" s="10">
        <v>120328</v>
      </c>
      <c r="G63" s="10">
        <v>85963</v>
      </c>
      <c r="H63" s="36"/>
      <c r="I63" s="10">
        <v>107837</v>
      </c>
      <c r="J63" s="11">
        <f t="shared" si="4"/>
        <v>314128</v>
      </c>
    </row>
    <row r="64" spans="3:25" ht="14" x14ac:dyDescent="0.15">
      <c r="C64" s="28">
        <v>44377</v>
      </c>
      <c r="D64" s="8">
        <v>130773</v>
      </c>
      <c r="E64" s="8">
        <v>93519</v>
      </c>
      <c r="F64" s="36"/>
      <c r="G64" s="36"/>
      <c r="H64" s="36"/>
      <c r="I64" s="10">
        <v>116892</v>
      </c>
      <c r="J64" s="11">
        <f t="shared" si="4"/>
        <v>341184</v>
      </c>
    </row>
    <row r="65" spans="3:25" ht="14" x14ac:dyDescent="0.15">
      <c r="C65" s="28">
        <v>44408</v>
      </c>
      <c r="D65" s="37"/>
      <c r="E65" s="36"/>
      <c r="F65" s="9">
        <v>88573</v>
      </c>
      <c r="G65" s="9">
        <v>66169</v>
      </c>
      <c r="H65" s="36"/>
      <c r="I65" s="10">
        <v>114399</v>
      </c>
      <c r="J65" s="11">
        <f t="shared" si="4"/>
        <v>269141</v>
      </c>
    </row>
    <row r="66" spans="3:25" ht="14" x14ac:dyDescent="0.15">
      <c r="C66" s="28">
        <v>44439</v>
      </c>
      <c r="D66" s="37"/>
      <c r="E66" s="36"/>
      <c r="F66" s="9">
        <v>116357</v>
      </c>
      <c r="G66" s="9">
        <v>86682</v>
      </c>
      <c r="H66" s="36"/>
      <c r="I66" s="10">
        <v>99273</v>
      </c>
      <c r="J66" s="11">
        <f t="shared" si="4"/>
        <v>302312</v>
      </c>
    </row>
    <row r="67" spans="3:25" ht="14" x14ac:dyDescent="0.15">
      <c r="C67" s="28">
        <v>44469</v>
      </c>
      <c r="D67" s="37"/>
      <c r="E67" s="36"/>
      <c r="F67" s="36"/>
      <c r="G67" s="9">
        <v>116462</v>
      </c>
      <c r="H67" s="9">
        <v>87178</v>
      </c>
      <c r="I67" s="10">
        <v>98725</v>
      </c>
      <c r="J67" s="11">
        <f t="shared" si="4"/>
        <v>302365</v>
      </c>
    </row>
    <row r="68" spans="3:25" ht="14" x14ac:dyDescent="0.15">
      <c r="C68" s="28">
        <v>44500</v>
      </c>
      <c r="D68" s="37"/>
      <c r="E68" s="8">
        <v>98560</v>
      </c>
      <c r="F68" s="9">
        <v>75694</v>
      </c>
      <c r="G68" s="36"/>
      <c r="H68" s="36"/>
      <c r="I68" s="10">
        <v>126120</v>
      </c>
      <c r="J68" s="11">
        <f t="shared" si="4"/>
        <v>300374</v>
      </c>
    </row>
    <row r="69" spans="3:25" ht="14" x14ac:dyDescent="0.15">
      <c r="C69" s="28">
        <v>44530</v>
      </c>
      <c r="D69" s="8">
        <v>111458</v>
      </c>
      <c r="E69" s="9">
        <v>78771</v>
      </c>
      <c r="F69" s="36"/>
      <c r="G69" s="36"/>
      <c r="H69" s="36"/>
      <c r="I69" s="10">
        <v>144031</v>
      </c>
      <c r="J69" s="11">
        <f t="shared" si="4"/>
        <v>334260</v>
      </c>
    </row>
    <row r="70" spans="3:25" ht="15" thickBot="1" x14ac:dyDescent="0.2">
      <c r="C70" s="12"/>
      <c r="D70" s="12"/>
      <c r="E70" s="12"/>
      <c r="F70" s="12"/>
      <c r="G70" s="12"/>
      <c r="H70" s="12"/>
      <c r="I70" s="12"/>
      <c r="J70" s="12"/>
    </row>
    <row r="71" spans="3:25" ht="15" thickBot="1" x14ac:dyDescent="0.2">
      <c r="C71" s="12"/>
      <c r="D71" s="2" t="s">
        <v>1</v>
      </c>
      <c r="E71" s="2" t="s">
        <v>2</v>
      </c>
      <c r="F71" s="2" t="s">
        <v>3</v>
      </c>
      <c r="G71" s="2" t="s">
        <v>4</v>
      </c>
      <c r="H71" s="2" t="s">
        <v>5</v>
      </c>
      <c r="I71" s="2" t="s">
        <v>6</v>
      </c>
      <c r="J71" s="2" t="s">
        <v>8</v>
      </c>
    </row>
    <row r="72" spans="3:25" ht="16" x14ac:dyDescent="0.2">
      <c r="C72" s="3" t="s">
        <v>9</v>
      </c>
      <c r="D72" s="13">
        <f t="shared" ref="D72:I72" si="5">SUM(D58:D69)</f>
        <v>448679</v>
      </c>
      <c r="E72" s="13">
        <f t="shared" si="5"/>
        <v>531068</v>
      </c>
      <c r="F72" s="13">
        <f t="shared" si="5"/>
        <v>483188</v>
      </c>
      <c r="G72" s="13">
        <f t="shared" si="5"/>
        <v>560485</v>
      </c>
      <c r="H72" s="13">
        <f t="shared" si="5"/>
        <v>238700</v>
      </c>
      <c r="I72" s="13">
        <f t="shared" si="5"/>
        <v>1420976</v>
      </c>
      <c r="J72" s="14">
        <f>SUM(D72:I72)</f>
        <v>3683096</v>
      </c>
    </row>
    <row r="73" spans="3:25" ht="16" x14ac:dyDescent="0.2">
      <c r="C73" s="3" t="s">
        <v>10</v>
      </c>
      <c r="D73" s="15">
        <f>D72/J72</f>
        <v>0.12182115263897547</v>
      </c>
      <c r="E73" s="15">
        <f>E72/J72</f>
        <v>0.14419064830240647</v>
      </c>
      <c r="F73" s="15">
        <f>F72/J72</f>
        <v>0.13119071563706186</v>
      </c>
      <c r="G73" s="15">
        <f>G72/J72</f>
        <v>0.15217767877894034</v>
      </c>
      <c r="H73" s="15">
        <f>H72/J72</f>
        <v>6.4809605831615574E-2</v>
      </c>
      <c r="I73" s="15">
        <f>I72/J72</f>
        <v>0.38581019881100032</v>
      </c>
      <c r="J73" s="16">
        <f>SUM(D73:I73)</f>
        <v>1</v>
      </c>
    </row>
    <row r="74" spans="3:25" ht="16" x14ac:dyDescent="0.2">
      <c r="C74" s="25"/>
      <c r="D74" s="26"/>
      <c r="E74" s="26"/>
      <c r="F74" s="26"/>
      <c r="G74" s="26"/>
      <c r="H74" s="26"/>
      <c r="I74" s="26"/>
      <c r="J74" s="26"/>
    </row>
    <row r="75" spans="3:25" x14ac:dyDescent="0.15">
      <c r="D75" s="27"/>
      <c r="E75" s="27"/>
      <c r="F75" s="27"/>
      <c r="G75" s="27"/>
      <c r="H75" s="27"/>
      <c r="I75" s="27"/>
      <c r="J75" s="27"/>
    </row>
    <row r="76" spans="3:25" ht="18" x14ac:dyDescent="0.2">
      <c r="E76" s="30" t="s">
        <v>16</v>
      </c>
      <c r="F76" s="30"/>
      <c r="G76" s="30"/>
      <c r="H76" s="30"/>
      <c r="I76" s="30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8" spans="3:25" ht="18" x14ac:dyDescent="0.2">
      <c r="D78" s="1"/>
      <c r="E78" s="1"/>
      <c r="F78" s="1"/>
      <c r="G78" s="1" t="s">
        <v>0</v>
      </c>
      <c r="H78" s="1"/>
      <c r="I78" s="1"/>
      <c r="J78" s="1"/>
    </row>
    <row r="80" spans="3:25" ht="14" thickBot="1" x14ac:dyDescent="0.2"/>
    <row r="81" spans="3:10" ht="15" thickBot="1" x14ac:dyDescent="0.2">
      <c r="D81" s="17" t="s">
        <v>1</v>
      </c>
      <c r="E81" s="17" t="s">
        <v>2</v>
      </c>
      <c r="F81" s="17" t="s">
        <v>3</v>
      </c>
      <c r="G81" s="17" t="s">
        <v>4</v>
      </c>
      <c r="H81" s="17" t="s">
        <v>5</v>
      </c>
      <c r="I81" s="18" t="s">
        <v>6</v>
      </c>
      <c r="J81" s="19" t="s">
        <v>7</v>
      </c>
    </row>
    <row r="82" spans="3:10" ht="14" x14ac:dyDescent="0.15">
      <c r="C82" s="28">
        <v>44561</v>
      </c>
      <c r="D82" s="4">
        <v>75398</v>
      </c>
      <c r="E82" s="5">
        <v>55821</v>
      </c>
      <c r="F82" s="35">
        <v>0</v>
      </c>
      <c r="G82" s="35">
        <v>0</v>
      </c>
      <c r="H82" s="35">
        <v>0</v>
      </c>
      <c r="I82" s="6">
        <v>123611</v>
      </c>
      <c r="J82" s="7">
        <f>SUM(D82:I82)</f>
        <v>254830</v>
      </c>
    </row>
    <row r="83" spans="3:10" ht="14" x14ac:dyDescent="0.15">
      <c r="C83" s="28">
        <v>44592</v>
      </c>
      <c r="D83" s="8">
        <v>69784</v>
      </c>
      <c r="E83" s="9">
        <v>51747</v>
      </c>
      <c r="F83" s="36">
        <v>0</v>
      </c>
      <c r="G83" s="36">
        <v>0</v>
      </c>
      <c r="H83" s="36">
        <v>0</v>
      </c>
      <c r="I83" s="10">
        <v>95620</v>
      </c>
      <c r="J83" s="11">
        <f t="shared" ref="J83:J93" si="6">SUM(D83:I83)</f>
        <v>217151</v>
      </c>
    </row>
    <row r="84" spans="3:10" ht="14" x14ac:dyDescent="0.15">
      <c r="C84" s="28">
        <v>44620</v>
      </c>
      <c r="D84" s="37">
        <v>0</v>
      </c>
      <c r="E84" s="9">
        <v>73133</v>
      </c>
      <c r="F84" s="9">
        <v>56191</v>
      </c>
      <c r="G84" s="36">
        <v>0</v>
      </c>
      <c r="H84" s="36">
        <v>0</v>
      </c>
      <c r="I84" s="10">
        <v>102078</v>
      </c>
      <c r="J84" s="11">
        <f t="shared" si="6"/>
        <v>231402</v>
      </c>
    </row>
    <row r="85" spans="3:10" ht="14" x14ac:dyDescent="0.15">
      <c r="C85" s="28">
        <v>44651</v>
      </c>
      <c r="D85" s="37">
        <v>0</v>
      </c>
      <c r="E85" s="36">
        <v>0</v>
      </c>
      <c r="F85" s="36">
        <v>0</v>
      </c>
      <c r="G85" s="10">
        <v>66170</v>
      </c>
      <c r="H85" s="10">
        <v>50074</v>
      </c>
      <c r="I85" s="10">
        <v>78775</v>
      </c>
      <c r="J85" s="11">
        <f t="shared" si="6"/>
        <v>195019</v>
      </c>
    </row>
    <row r="86" spans="3:10" ht="14" x14ac:dyDescent="0.15">
      <c r="C86" s="28">
        <v>44681</v>
      </c>
      <c r="D86" s="37">
        <v>0</v>
      </c>
      <c r="E86" s="36">
        <v>0</v>
      </c>
      <c r="F86" s="36">
        <v>0</v>
      </c>
      <c r="G86" s="10">
        <v>63494</v>
      </c>
      <c r="H86" s="9">
        <v>47733</v>
      </c>
      <c r="I86" s="10">
        <v>90789</v>
      </c>
      <c r="J86" s="11">
        <f t="shared" si="6"/>
        <v>202016</v>
      </c>
    </row>
    <row r="87" spans="3:10" ht="14" x14ac:dyDescent="0.15">
      <c r="C87" s="28">
        <v>44712</v>
      </c>
      <c r="D87" s="37">
        <v>0</v>
      </c>
      <c r="E87" s="36">
        <v>0</v>
      </c>
      <c r="F87" s="10">
        <v>73542</v>
      </c>
      <c r="G87" s="10">
        <v>54907</v>
      </c>
      <c r="H87" s="36">
        <v>0</v>
      </c>
      <c r="I87" s="10">
        <v>79464</v>
      </c>
      <c r="J87" s="11">
        <f t="shared" si="6"/>
        <v>207913</v>
      </c>
    </row>
    <row r="88" spans="3:10" ht="14" x14ac:dyDescent="0.15">
      <c r="C88" s="28">
        <v>44377</v>
      </c>
      <c r="D88" s="8">
        <v>60072</v>
      </c>
      <c r="E88" s="8">
        <v>44706</v>
      </c>
      <c r="F88" s="36">
        <v>0</v>
      </c>
      <c r="G88" s="36">
        <v>0</v>
      </c>
      <c r="H88" s="36">
        <v>0</v>
      </c>
      <c r="I88" s="10">
        <v>67719</v>
      </c>
      <c r="J88" s="11">
        <f t="shared" si="6"/>
        <v>172497</v>
      </c>
    </row>
    <row r="89" spans="3:10" ht="14" x14ac:dyDescent="0.15">
      <c r="C89" s="28">
        <v>44408</v>
      </c>
      <c r="D89" s="37">
        <v>0</v>
      </c>
      <c r="E89" s="36">
        <v>0</v>
      </c>
      <c r="F89" s="9">
        <v>52056</v>
      </c>
      <c r="G89" s="9">
        <v>38885</v>
      </c>
      <c r="H89" s="36">
        <v>0</v>
      </c>
      <c r="I89" s="10">
        <v>78900</v>
      </c>
      <c r="J89" s="11">
        <f t="shared" si="6"/>
        <v>169841</v>
      </c>
    </row>
    <row r="90" spans="3:10" ht="14" x14ac:dyDescent="0.15">
      <c r="C90" s="28">
        <v>44439</v>
      </c>
      <c r="D90" s="37">
        <v>0</v>
      </c>
      <c r="E90" s="36">
        <v>0</v>
      </c>
      <c r="F90" s="9">
        <v>67280</v>
      </c>
      <c r="G90" s="9">
        <v>51139</v>
      </c>
      <c r="H90" s="36">
        <v>0</v>
      </c>
      <c r="I90" s="10">
        <v>75605</v>
      </c>
      <c r="J90" s="11">
        <f t="shared" si="6"/>
        <v>194024</v>
      </c>
    </row>
    <row r="91" spans="3:10" ht="14" x14ac:dyDescent="0.15">
      <c r="C91" s="28">
        <v>44469</v>
      </c>
      <c r="D91" s="37">
        <v>0</v>
      </c>
      <c r="E91" s="36">
        <v>0</v>
      </c>
      <c r="F91" s="36">
        <v>0</v>
      </c>
      <c r="G91" s="9">
        <v>69412</v>
      </c>
      <c r="H91" s="9">
        <v>52664</v>
      </c>
      <c r="I91" s="10">
        <v>76309</v>
      </c>
      <c r="J91" s="11">
        <f t="shared" si="6"/>
        <v>198385</v>
      </c>
    </row>
    <row r="92" spans="3:10" ht="14" x14ac:dyDescent="0.15">
      <c r="C92" s="28">
        <v>44500</v>
      </c>
      <c r="D92" s="37">
        <v>0</v>
      </c>
      <c r="E92" s="8">
        <v>65031</v>
      </c>
      <c r="F92" s="9">
        <v>48205</v>
      </c>
      <c r="G92" s="36">
        <v>0</v>
      </c>
      <c r="H92" s="36">
        <v>0</v>
      </c>
      <c r="I92" s="10">
        <v>100899</v>
      </c>
      <c r="J92" s="11">
        <f t="shared" si="6"/>
        <v>214135</v>
      </c>
    </row>
    <row r="93" spans="3:10" ht="14" x14ac:dyDescent="0.15">
      <c r="C93" s="28">
        <v>44530</v>
      </c>
      <c r="D93" s="8">
        <v>75372</v>
      </c>
      <c r="E93" s="9">
        <v>53359</v>
      </c>
      <c r="F93" s="36">
        <v>0</v>
      </c>
      <c r="G93" s="36">
        <v>0</v>
      </c>
      <c r="H93" s="36">
        <v>0</v>
      </c>
      <c r="I93" s="10">
        <v>110476</v>
      </c>
      <c r="J93" s="11">
        <f t="shared" si="6"/>
        <v>239207</v>
      </c>
    </row>
    <row r="94" spans="3:10" ht="15" thickBot="1" x14ac:dyDescent="0.2">
      <c r="C94" s="12"/>
      <c r="D94" s="12"/>
      <c r="E94" s="12"/>
      <c r="F94" s="12"/>
      <c r="G94" s="12"/>
      <c r="H94" s="12"/>
      <c r="I94" s="12"/>
      <c r="J94" s="12"/>
    </row>
    <row r="95" spans="3:10" ht="15" thickBot="1" x14ac:dyDescent="0.2">
      <c r="C95" s="12"/>
      <c r="D95" s="2" t="s">
        <v>1</v>
      </c>
      <c r="E95" s="2" t="s">
        <v>2</v>
      </c>
      <c r="F95" s="2" t="s">
        <v>3</v>
      </c>
      <c r="G95" s="2" t="s">
        <v>4</v>
      </c>
      <c r="H95" s="2" t="s">
        <v>5</v>
      </c>
      <c r="I95" s="2" t="s">
        <v>6</v>
      </c>
      <c r="J95" s="2" t="s">
        <v>8</v>
      </c>
    </row>
    <row r="96" spans="3:10" ht="16" x14ac:dyDescent="0.2">
      <c r="C96" s="3" t="s">
        <v>9</v>
      </c>
      <c r="D96" s="13">
        <f t="shared" ref="D96:I96" si="7">SUM(D82:D93)</f>
        <v>280626</v>
      </c>
      <c r="E96" s="13">
        <f t="shared" si="7"/>
        <v>343797</v>
      </c>
      <c r="F96" s="13">
        <f t="shared" si="7"/>
        <v>297274</v>
      </c>
      <c r="G96" s="13">
        <f t="shared" si="7"/>
        <v>344007</v>
      </c>
      <c r="H96" s="13">
        <f t="shared" si="7"/>
        <v>150471</v>
      </c>
      <c r="I96" s="13">
        <f t="shared" si="7"/>
        <v>1080245</v>
      </c>
      <c r="J96" s="14">
        <f>SUM(D96:I96)</f>
        <v>2496420</v>
      </c>
    </row>
    <row r="97" spans="3:25" ht="16" x14ac:dyDescent="0.2">
      <c r="C97" s="3" t="s">
        <v>10</v>
      </c>
      <c r="D97" s="15">
        <f>D96/J96</f>
        <v>0.11241137308625952</v>
      </c>
      <c r="E97" s="15">
        <f>E96/J96</f>
        <v>0.13771600932535391</v>
      </c>
      <c r="F97" s="15">
        <f>F96/J96</f>
        <v>0.1190801227357576</v>
      </c>
      <c r="G97" s="15">
        <f>G96/J96</f>
        <v>0.13780012978585335</v>
      </c>
      <c r="H97" s="15">
        <f>H96/J96</f>
        <v>6.0274713389573867E-2</v>
      </c>
      <c r="I97" s="15">
        <f>I96/J96</f>
        <v>0.43271765167720178</v>
      </c>
      <c r="J97" s="16">
        <f>SUM(D97:I97)</f>
        <v>1</v>
      </c>
    </row>
    <row r="98" spans="3:25" ht="16" x14ac:dyDescent="0.2">
      <c r="C98" s="33"/>
      <c r="D98" s="34"/>
      <c r="E98" s="34"/>
      <c r="F98" s="34"/>
      <c r="G98" s="34"/>
      <c r="H98" s="34"/>
      <c r="I98" s="34"/>
      <c r="J98" s="34"/>
    </row>
    <row r="99" spans="3:25" ht="16" x14ac:dyDescent="0.2">
      <c r="C99" s="33"/>
      <c r="D99" s="34"/>
      <c r="E99" s="34"/>
      <c r="F99" s="34"/>
      <c r="G99" s="34"/>
      <c r="H99" s="34"/>
      <c r="I99" s="34"/>
      <c r="J99" s="34"/>
    </row>
    <row r="100" spans="3:25" ht="18" x14ac:dyDescent="0.2">
      <c r="E100" s="30" t="s">
        <v>17</v>
      </c>
      <c r="F100" s="30"/>
      <c r="G100" s="30"/>
      <c r="H100" s="30"/>
      <c r="I100" s="30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2" spans="3:25" ht="18" x14ac:dyDescent="0.2">
      <c r="D102" s="1"/>
      <c r="E102" s="1"/>
      <c r="F102" s="1"/>
      <c r="G102" s="1" t="s">
        <v>0</v>
      </c>
      <c r="H102" s="1"/>
      <c r="I102" s="1"/>
      <c r="J102" s="1"/>
    </row>
    <row r="104" spans="3:25" ht="14" thickBot="1" x14ac:dyDescent="0.2"/>
    <row r="105" spans="3:25" ht="15" thickBot="1" x14ac:dyDescent="0.2">
      <c r="D105" s="17" t="s">
        <v>1</v>
      </c>
      <c r="E105" s="17" t="s">
        <v>2</v>
      </c>
      <c r="F105" s="17" t="s">
        <v>3</v>
      </c>
      <c r="G105" s="17" t="s">
        <v>4</v>
      </c>
      <c r="H105" s="17" t="s">
        <v>5</v>
      </c>
      <c r="I105" s="18" t="s">
        <v>6</v>
      </c>
      <c r="J105" s="19" t="s">
        <v>7</v>
      </c>
    </row>
    <row r="106" spans="3:25" ht="14" x14ac:dyDescent="0.15">
      <c r="C106" s="28">
        <v>44561</v>
      </c>
      <c r="D106" s="4">
        <v>206929</v>
      </c>
      <c r="E106" s="5">
        <v>155123</v>
      </c>
      <c r="F106" s="35">
        <v>0</v>
      </c>
      <c r="G106" s="35">
        <v>0</v>
      </c>
      <c r="H106" s="35">
        <v>0</v>
      </c>
      <c r="I106" s="6">
        <v>307893</v>
      </c>
      <c r="J106" s="7">
        <f>SUM(D106:I106)</f>
        <v>669945</v>
      </c>
    </row>
    <row r="107" spans="3:25" ht="14" x14ac:dyDescent="0.15">
      <c r="C107" s="28">
        <v>44592</v>
      </c>
      <c r="D107" s="8">
        <v>204475</v>
      </c>
      <c r="E107" s="9">
        <v>157598</v>
      </c>
      <c r="F107" s="36">
        <v>0</v>
      </c>
      <c r="G107" s="36">
        <v>0</v>
      </c>
      <c r="H107" s="36">
        <v>0</v>
      </c>
      <c r="I107" s="10">
        <v>235491</v>
      </c>
      <c r="J107" s="11">
        <f t="shared" ref="J107:J117" si="8">SUM(D107:I107)</f>
        <v>597564</v>
      </c>
    </row>
    <row r="108" spans="3:25" ht="14" x14ac:dyDescent="0.15">
      <c r="C108" s="28">
        <v>44620</v>
      </c>
      <c r="D108" s="37">
        <v>0</v>
      </c>
      <c r="E108" s="9">
        <v>216842</v>
      </c>
      <c r="F108" s="9">
        <v>167603</v>
      </c>
      <c r="G108" s="36">
        <v>0</v>
      </c>
      <c r="H108" s="36">
        <v>0</v>
      </c>
      <c r="I108" s="10">
        <v>254717</v>
      </c>
      <c r="J108" s="11">
        <f t="shared" si="8"/>
        <v>639162</v>
      </c>
    </row>
    <row r="109" spans="3:25" ht="14" x14ac:dyDescent="0.15">
      <c r="C109" s="28">
        <v>44651</v>
      </c>
      <c r="D109" s="37">
        <v>0</v>
      </c>
      <c r="E109" s="36">
        <v>0</v>
      </c>
      <c r="F109" s="36">
        <v>0</v>
      </c>
      <c r="G109" s="10">
        <v>218799</v>
      </c>
      <c r="H109" s="10">
        <v>171915</v>
      </c>
      <c r="I109" s="10">
        <v>235278</v>
      </c>
      <c r="J109" s="11">
        <f t="shared" si="8"/>
        <v>625992</v>
      </c>
    </row>
    <row r="110" spans="3:25" ht="14" x14ac:dyDescent="0.15">
      <c r="C110" s="28">
        <v>44681</v>
      </c>
      <c r="D110" s="37">
        <v>0</v>
      </c>
      <c r="E110" s="36">
        <v>0</v>
      </c>
      <c r="F110" s="36">
        <v>0</v>
      </c>
      <c r="G110" s="10">
        <v>219263</v>
      </c>
      <c r="H110" s="9">
        <v>172507</v>
      </c>
      <c r="I110" s="10">
        <v>292227</v>
      </c>
      <c r="J110" s="11">
        <f t="shared" si="8"/>
        <v>683997</v>
      </c>
    </row>
    <row r="111" spans="3:25" ht="14" x14ac:dyDescent="0.15">
      <c r="C111" s="28">
        <v>44712</v>
      </c>
      <c r="D111" s="37">
        <v>0</v>
      </c>
      <c r="E111" s="36">
        <v>0</v>
      </c>
      <c r="F111" s="10">
        <v>275049</v>
      </c>
      <c r="G111" s="10">
        <v>211409</v>
      </c>
      <c r="H111" s="36">
        <v>0</v>
      </c>
      <c r="I111" s="10">
        <v>272483</v>
      </c>
      <c r="J111" s="11">
        <f t="shared" si="8"/>
        <v>758941</v>
      </c>
    </row>
    <row r="112" spans="3:25" ht="14" x14ac:dyDescent="0.15">
      <c r="C112" s="28">
        <v>44377</v>
      </c>
      <c r="D112" s="8">
        <v>239686</v>
      </c>
      <c r="E112" s="8">
        <v>184131</v>
      </c>
      <c r="F112" s="36">
        <v>0</v>
      </c>
      <c r="G112" s="36">
        <v>0</v>
      </c>
      <c r="H112" s="36">
        <v>0</v>
      </c>
      <c r="I112" s="10">
        <v>233499</v>
      </c>
      <c r="J112" s="11">
        <f t="shared" si="8"/>
        <v>657316</v>
      </c>
    </row>
    <row r="113" spans="3:25" ht="14" x14ac:dyDescent="0.15">
      <c r="C113" s="28">
        <v>44408</v>
      </c>
      <c r="D113" s="37">
        <v>0</v>
      </c>
      <c r="E113" s="36">
        <v>0</v>
      </c>
      <c r="F113" s="9">
        <v>197660</v>
      </c>
      <c r="G113" s="9">
        <v>151934</v>
      </c>
      <c r="H113" s="36">
        <v>0</v>
      </c>
      <c r="I113" s="10">
        <v>282151</v>
      </c>
      <c r="J113" s="11">
        <f t="shared" si="8"/>
        <v>631745</v>
      </c>
    </row>
    <row r="114" spans="3:25" ht="14" x14ac:dyDescent="0.15">
      <c r="C114" s="28">
        <v>44439</v>
      </c>
      <c r="D114" s="37">
        <v>0</v>
      </c>
      <c r="E114" s="36">
        <v>0</v>
      </c>
      <c r="F114" s="9">
        <v>250976</v>
      </c>
      <c r="G114" s="9">
        <v>199995</v>
      </c>
      <c r="H114" s="36">
        <v>0</v>
      </c>
      <c r="I114" s="10">
        <v>257106</v>
      </c>
      <c r="J114" s="11">
        <f t="shared" si="8"/>
        <v>708077</v>
      </c>
    </row>
    <row r="115" spans="3:25" ht="14" x14ac:dyDescent="0.15">
      <c r="C115" s="28">
        <v>44469</v>
      </c>
      <c r="D115" s="37">
        <v>0</v>
      </c>
      <c r="E115" s="36">
        <v>0</v>
      </c>
      <c r="F115" s="36">
        <v>0</v>
      </c>
      <c r="G115" s="9">
        <v>240642</v>
      </c>
      <c r="H115" s="9">
        <v>191843</v>
      </c>
      <c r="I115" s="10">
        <v>302389</v>
      </c>
      <c r="J115" s="11">
        <f t="shared" si="8"/>
        <v>734874</v>
      </c>
    </row>
    <row r="116" spans="3:25" ht="14" x14ac:dyDescent="0.15">
      <c r="C116" s="28">
        <v>44500</v>
      </c>
      <c r="D116" s="37">
        <v>0</v>
      </c>
      <c r="E116" s="8">
        <v>200841</v>
      </c>
      <c r="F116" s="9">
        <v>153675</v>
      </c>
      <c r="G116" s="36">
        <v>0</v>
      </c>
      <c r="H116" s="36">
        <v>0</v>
      </c>
      <c r="I116" s="10">
        <v>265241</v>
      </c>
      <c r="J116" s="11">
        <f t="shared" si="8"/>
        <v>619757</v>
      </c>
    </row>
    <row r="117" spans="3:25" ht="14" x14ac:dyDescent="0.15">
      <c r="C117" s="28">
        <v>44530</v>
      </c>
      <c r="D117" s="8">
        <v>215560</v>
      </c>
      <c r="E117" s="9">
        <v>158831</v>
      </c>
      <c r="F117" s="36">
        <v>0</v>
      </c>
      <c r="G117" s="36">
        <v>0</v>
      </c>
      <c r="H117" s="36">
        <v>0</v>
      </c>
      <c r="I117" s="10">
        <v>276579</v>
      </c>
      <c r="J117" s="11">
        <f t="shared" si="8"/>
        <v>650970</v>
      </c>
    </row>
    <row r="118" spans="3:25" ht="15" thickBot="1" x14ac:dyDescent="0.2">
      <c r="C118" s="12"/>
      <c r="D118" s="12"/>
      <c r="E118" s="12"/>
      <c r="F118" s="12"/>
      <c r="G118" s="12"/>
      <c r="H118" s="12"/>
      <c r="I118" s="12"/>
      <c r="J118" s="12"/>
    </row>
    <row r="119" spans="3:25" ht="15" thickBot="1" x14ac:dyDescent="0.2">
      <c r="C119" s="12"/>
      <c r="D119" s="2" t="s">
        <v>1</v>
      </c>
      <c r="E119" s="2" t="s">
        <v>2</v>
      </c>
      <c r="F119" s="2" t="s">
        <v>3</v>
      </c>
      <c r="G119" s="2" t="s">
        <v>4</v>
      </c>
      <c r="H119" s="2" t="s">
        <v>5</v>
      </c>
      <c r="I119" s="2" t="s">
        <v>6</v>
      </c>
      <c r="J119" s="2" t="s">
        <v>8</v>
      </c>
    </row>
    <row r="120" spans="3:25" ht="16" x14ac:dyDescent="0.2">
      <c r="C120" s="3" t="s">
        <v>9</v>
      </c>
      <c r="D120" s="13">
        <f t="shared" ref="D120:I120" si="9">SUM(D106:D117)</f>
        <v>866650</v>
      </c>
      <c r="E120" s="13">
        <f t="shared" si="9"/>
        <v>1073366</v>
      </c>
      <c r="F120" s="13">
        <f t="shared" si="9"/>
        <v>1044963</v>
      </c>
      <c r="G120" s="13">
        <f t="shared" si="9"/>
        <v>1242042</v>
      </c>
      <c r="H120" s="13">
        <f t="shared" si="9"/>
        <v>536265</v>
      </c>
      <c r="I120" s="13">
        <f t="shared" si="9"/>
        <v>3215054</v>
      </c>
      <c r="J120" s="14">
        <f>SUM(D120:I120)</f>
        <v>7978340</v>
      </c>
    </row>
    <row r="121" spans="3:25" ht="16" x14ac:dyDescent="0.2">
      <c r="C121" s="3" t="s">
        <v>10</v>
      </c>
      <c r="D121" s="15">
        <f>D120/J120</f>
        <v>0.1086253531436364</v>
      </c>
      <c r="E121" s="15">
        <f>E120/J120</f>
        <v>0.1345350035220359</v>
      </c>
      <c r="F121" s="15">
        <f>F120/J120</f>
        <v>0.13097498978484245</v>
      </c>
      <c r="G121" s="15">
        <f>G120/J120</f>
        <v>0.15567674478650947</v>
      </c>
      <c r="H121" s="15">
        <f>H120/J120</f>
        <v>6.7215109910081547E-2</v>
      </c>
      <c r="I121" s="15">
        <f>I120/J120</f>
        <v>0.40297279885289422</v>
      </c>
      <c r="J121" s="16">
        <f>SUM(D121:I121)</f>
        <v>1</v>
      </c>
    </row>
    <row r="122" spans="3:25" x14ac:dyDescent="0.15">
      <c r="C122" s="24"/>
      <c r="D122" s="27"/>
      <c r="E122" s="27"/>
      <c r="F122" s="27"/>
      <c r="G122" s="27"/>
      <c r="H122" s="27"/>
      <c r="I122" s="27"/>
      <c r="J122" s="27"/>
      <c r="P122"/>
      <c r="Q122"/>
      <c r="R122"/>
      <c r="S122"/>
      <c r="T122"/>
      <c r="U122"/>
      <c r="V122"/>
      <c r="W122"/>
      <c r="X122"/>
      <c r="Y122"/>
    </row>
    <row r="123" spans="3:25" ht="14" thickBot="1" x14ac:dyDescent="0.2">
      <c r="P123"/>
      <c r="Q123"/>
      <c r="R123"/>
      <c r="S123"/>
      <c r="T123"/>
      <c r="U123"/>
      <c r="V123"/>
      <c r="W123"/>
      <c r="X123"/>
      <c r="Y123"/>
    </row>
    <row r="124" spans="3:25" x14ac:dyDescent="0.15">
      <c r="C124" s="23"/>
      <c r="D124" s="23"/>
      <c r="E124" s="23"/>
      <c r="F124" s="23"/>
      <c r="G124" s="23"/>
      <c r="H124" s="23"/>
      <c r="I124" s="23"/>
      <c r="J124" s="23"/>
      <c r="P124"/>
      <c r="Q124"/>
      <c r="R124"/>
      <c r="S124"/>
      <c r="T124"/>
      <c r="U124"/>
      <c r="V124"/>
      <c r="W124"/>
      <c r="X124"/>
      <c r="Y124"/>
    </row>
    <row r="125" spans="3:25" ht="18" x14ac:dyDescent="0.2">
      <c r="E125" s="30" t="s">
        <v>14</v>
      </c>
      <c r="F125" s="30"/>
      <c r="G125" s="30"/>
      <c r="H125" s="30"/>
      <c r="I125" s="30"/>
      <c r="P125"/>
      <c r="Q125"/>
      <c r="R125"/>
      <c r="S125"/>
      <c r="T125"/>
      <c r="U125"/>
      <c r="V125"/>
      <c r="W125"/>
      <c r="X125"/>
      <c r="Y125"/>
    </row>
    <row r="127" spans="3:25" ht="18" x14ac:dyDescent="0.2">
      <c r="D127" s="1"/>
      <c r="E127" s="1"/>
      <c r="F127" s="1"/>
      <c r="G127" s="1" t="s">
        <v>0</v>
      </c>
      <c r="H127" s="1"/>
      <c r="I127" s="1"/>
      <c r="J127" s="1"/>
      <c r="P127"/>
      <c r="Q127"/>
      <c r="R127"/>
      <c r="S127"/>
      <c r="T127"/>
      <c r="U127"/>
      <c r="V127"/>
      <c r="W127"/>
      <c r="X127"/>
      <c r="Y127"/>
    </row>
    <row r="128" spans="3:25" x14ac:dyDescent="0.15">
      <c r="P128"/>
      <c r="Q128"/>
      <c r="R128"/>
      <c r="S128"/>
      <c r="T128"/>
      <c r="U128"/>
      <c r="V128"/>
      <c r="W128"/>
      <c r="X128"/>
      <c r="Y128"/>
    </row>
    <row r="129" spans="3:25" ht="14" thickBot="1" x14ac:dyDescent="0.2">
      <c r="P129"/>
      <c r="Q129"/>
      <c r="R129"/>
      <c r="S129"/>
      <c r="T129"/>
      <c r="U129"/>
      <c r="V129"/>
      <c r="W129"/>
      <c r="X129"/>
      <c r="Y129"/>
    </row>
    <row r="130" spans="3:25" ht="15" thickBot="1" x14ac:dyDescent="0.2">
      <c r="D130" s="17" t="s">
        <v>1</v>
      </c>
      <c r="E130" s="17" t="s">
        <v>2</v>
      </c>
      <c r="F130" s="17" t="s">
        <v>3</v>
      </c>
      <c r="G130" s="17" t="s">
        <v>4</v>
      </c>
      <c r="H130" s="17" t="s">
        <v>5</v>
      </c>
      <c r="I130" s="18" t="s">
        <v>6</v>
      </c>
      <c r="J130" s="19" t="s">
        <v>7</v>
      </c>
      <c r="P130"/>
      <c r="Q130"/>
      <c r="R130"/>
      <c r="S130"/>
      <c r="T130"/>
      <c r="U130"/>
      <c r="V130"/>
      <c r="W130"/>
      <c r="X130"/>
      <c r="Y130"/>
    </row>
    <row r="131" spans="3:25" ht="14" x14ac:dyDescent="0.15">
      <c r="C131" s="28">
        <v>44561</v>
      </c>
      <c r="D131" s="4">
        <f>D10+D34+D58+D82+D106</f>
        <v>8015978</v>
      </c>
      <c r="E131" s="5">
        <f t="shared" ref="E131:I131" si="10">E10+E34+E58+E82+E106</f>
        <v>5957445</v>
      </c>
      <c r="F131" s="35">
        <f t="shared" si="10"/>
        <v>0</v>
      </c>
      <c r="G131" s="35">
        <f t="shared" si="10"/>
        <v>0</v>
      </c>
      <c r="H131" s="35">
        <f t="shared" si="10"/>
        <v>0</v>
      </c>
      <c r="I131" s="6">
        <f t="shared" si="10"/>
        <v>11740068</v>
      </c>
      <c r="J131" s="7">
        <f>SUM(D131:I131)</f>
        <v>25713491</v>
      </c>
      <c r="P131"/>
      <c r="Q131"/>
      <c r="R131"/>
      <c r="S131"/>
      <c r="T131"/>
      <c r="U131"/>
      <c r="V131"/>
      <c r="W131"/>
      <c r="X131"/>
      <c r="Y131"/>
    </row>
    <row r="132" spans="3:25" ht="14" x14ac:dyDescent="0.15">
      <c r="C132" s="28">
        <v>44592</v>
      </c>
      <c r="D132" s="8">
        <f t="shared" ref="D132:I132" si="11">D11+D35+D59+D83+D107</f>
        <v>8038134</v>
      </c>
      <c r="E132" s="9">
        <f t="shared" si="11"/>
        <v>5960575</v>
      </c>
      <c r="F132" s="36">
        <f t="shared" si="11"/>
        <v>0</v>
      </c>
      <c r="G132" s="36">
        <f t="shared" si="11"/>
        <v>0</v>
      </c>
      <c r="H132" s="36">
        <f t="shared" si="11"/>
        <v>0</v>
      </c>
      <c r="I132" s="10">
        <f t="shared" si="11"/>
        <v>9615769</v>
      </c>
      <c r="J132" s="11">
        <f t="shared" ref="J132:J142" si="12">SUM(D132:I132)</f>
        <v>23614478</v>
      </c>
      <c r="P132"/>
      <c r="Q132"/>
      <c r="R132"/>
      <c r="S132"/>
      <c r="T132"/>
      <c r="U132"/>
      <c r="V132"/>
      <c r="W132"/>
      <c r="X132"/>
      <c r="Y132"/>
    </row>
    <row r="133" spans="3:25" ht="14" x14ac:dyDescent="0.15">
      <c r="C133" s="28">
        <v>44620</v>
      </c>
      <c r="D133" s="37">
        <f t="shared" ref="D133:I133" si="13">D12+D36+D60+D84+D108</f>
        <v>0</v>
      </c>
      <c r="E133" s="9">
        <f t="shared" si="13"/>
        <v>8785188</v>
      </c>
      <c r="F133" s="9">
        <f t="shared" si="13"/>
        <v>6516382</v>
      </c>
      <c r="G133" s="36">
        <f t="shared" si="13"/>
        <v>0</v>
      </c>
      <c r="H133" s="36">
        <f t="shared" si="13"/>
        <v>0</v>
      </c>
      <c r="I133" s="10">
        <f t="shared" si="13"/>
        <v>10671503</v>
      </c>
      <c r="J133" s="11">
        <f t="shared" si="12"/>
        <v>25973073</v>
      </c>
      <c r="P133"/>
      <c r="Q133"/>
      <c r="R133"/>
      <c r="S133"/>
      <c r="T133"/>
      <c r="U133"/>
      <c r="V133"/>
      <c r="W133"/>
      <c r="X133"/>
      <c r="Y133"/>
    </row>
    <row r="134" spans="3:25" ht="14" x14ac:dyDescent="0.15">
      <c r="C134" s="28">
        <v>44651</v>
      </c>
      <c r="D134" s="37">
        <f t="shared" ref="D134:I134" si="14">D13+D37+D61+D85+D109</f>
        <v>0</v>
      </c>
      <c r="E134" s="36">
        <f t="shared" si="14"/>
        <v>0</v>
      </c>
      <c r="F134" s="36">
        <f t="shared" si="14"/>
        <v>0</v>
      </c>
      <c r="G134" s="10">
        <f t="shared" si="14"/>
        <v>8745312</v>
      </c>
      <c r="H134" s="10">
        <f t="shared" si="14"/>
        <v>6477917</v>
      </c>
      <c r="I134" s="10">
        <f t="shared" si="14"/>
        <v>9930830</v>
      </c>
      <c r="J134" s="11">
        <f t="shared" si="12"/>
        <v>25154059</v>
      </c>
      <c r="P134"/>
      <c r="Q134"/>
      <c r="R134"/>
      <c r="S134"/>
      <c r="T134"/>
      <c r="U134"/>
      <c r="V134"/>
      <c r="W134"/>
      <c r="X134"/>
      <c r="Y134"/>
    </row>
    <row r="135" spans="3:25" ht="14" x14ac:dyDescent="0.15">
      <c r="C135" s="28">
        <v>44681</v>
      </c>
      <c r="D135" s="37">
        <f t="shared" ref="D135:I135" si="15">D14+D38+D62+D86+D110</f>
        <v>0</v>
      </c>
      <c r="E135" s="36">
        <f t="shared" si="15"/>
        <v>0</v>
      </c>
      <c r="F135" s="36">
        <f t="shared" si="15"/>
        <v>0</v>
      </c>
      <c r="G135" s="10">
        <f t="shared" si="15"/>
        <v>8365619</v>
      </c>
      <c r="H135" s="9">
        <f t="shared" si="15"/>
        <v>6179728</v>
      </c>
      <c r="I135" s="10">
        <f t="shared" si="15"/>
        <v>12098611</v>
      </c>
      <c r="J135" s="11">
        <f t="shared" si="12"/>
        <v>26643958</v>
      </c>
      <c r="P135"/>
      <c r="Q135"/>
      <c r="R135"/>
      <c r="S135"/>
      <c r="T135"/>
      <c r="U135"/>
      <c r="V135"/>
      <c r="W135"/>
      <c r="X135"/>
      <c r="Y135"/>
    </row>
    <row r="136" spans="3:25" ht="14" x14ac:dyDescent="0.15">
      <c r="C136" s="28">
        <v>44712</v>
      </c>
      <c r="D136" s="37">
        <f t="shared" ref="D136:I136" si="16">D15+D39+D63+D87+D111</f>
        <v>0</v>
      </c>
      <c r="E136" s="36">
        <f t="shared" si="16"/>
        <v>0</v>
      </c>
      <c r="F136" s="10">
        <f t="shared" si="16"/>
        <v>9797695</v>
      </c>
      <c r="G136" s="10">
        <f t="shared" si="16"/>
        <v>7245633</v>
      </c>
      <c r="H136" s="36">
        <f t="shared" si="16"/>
        <v>0</v>
      </c>
      <c r="I136" s="10">
        <f t="shared" si="16"/>
        <v>11070157</v>
      </c>
      <c r="J136" s="11">
        <f t="shared" si="12"/>
        <v>28113485</v>
      </c>
      <c r="P136"/>
      <c r="Q136"/>
      <c r="R136"/>
      <c r="S136"/>
      <c r="T136"/>
      <c r="U136"/>
      <c r="V136"/>
      <c r="W136"/>
      <c r="X136"/>
      <c r="Y136"/>
    </row>
    <row r="137" spans="3:25" ht="14" x14ac:dyDescent="0.15">
      <c r="C137" s="28">
        <v>44377</v>
      </c>
      <c r="D137" s="8">
        <f t="shared" ref="D137:I137" si="17">D16+D40+D64+D88+D112</f>
        <v>9736790</v>
      </c>
      <c r="E137" s="8">
        <f t="shared" si="17"/>
        <v>7261750</v>
      </c>
      <c r="F137" s="36">
        <f t="shared" si="17"/>
        <v>0</v>
      </c>
      <c r="G137" s="36">
        <f t="shared" si="17"/>
        <v>0</v>
      </c>
      <c r="H137" s="36">
        <f t="shared" si="17"/>
        <v>0</v>
      </c>
      <c r="I137" s="10">
        <f t="shared" si="17"/>
        <v>10894772</v>
      </c>
      <c r="J137" s="11">
        <f t="shared" si="12"/>
        <v>27893312</v>
      </c>
      <c r="P137"/>
      <c r="Q137"/>
      <c r="R137"/>
      <c r="S137"/>
      <c r="T137"/>
      <c r="U137"/>
      <c r="V137"/>
      <c r="W137"/>
      <c r="X137"/>
      <c r="Y137"/>
    </row>
    <row r="138" spans="3:25" ht="14" x14ac:dyDescent="0.15">
      <c r="C138" s="28">
        <v>44408</v>
      </c>
      <c r="D138" s="37">
        <f t="shared" ref="D138:I138" si="18">D17+D41+D65+D89+D113</f>
        <v>0</v>
      </c>
      <c r="E138" s="36">
        <f t="shared" si="18"/>
        <v>0</v>
      </c>
      <c r="F138" s="9">
        <f t="shared" si="18"/>
        <v>7696249</v>
      </c>
      <c r="G138" s="9">
        <f t="shared" si="18"/>
        <v>5683594</v>
      </c>
      <c r="H138" s="36">
        <f t="shared" si="18"/>
        <v>0</v>
      </c>
      <c r="I138" s="10">
        <f t="shared" si="18"/>
        <v>12497482</v>
      </c>
      <c r="J138" s="11">
        <f t="shared" si="12"/>
        <v>25877325</v>
      </c>
      <c r="P138"/>
      <c r="Q138"/>
      <c r="R138"/>
      <c r="S138"/>
      <c r="T138"/>
      <c r="U138"/>
      <c r="V138"/>
      <c r="W138"/>
      <c r="X138"/>
      <c r="Y138"/>
    </row>
    <row r="139" spans="3:25" ht="14" x14ac:dyDescent="0.15">
      <c r="C139" s="28">
        <v>44439</v>
      </c>
      <c r="D139" s="37">
        <f t="shared" ref="D139:I139" si="19">D18+D42+D66+D90+D114</f>
        <v>0</v>
      </c>
      <c r="E139" s="36">
        <f t="shared" si="19"/>
        <v>0</v>
      </c>
      <c r="F139" s="9">
        <f t="shared" si="19"/>
        <v>9558677</v>
      </c>
      <c r="G139" s="9">
        <f t="shared" si="19"/>
        <v>7100198</v>
      </c>
      <c r="H139" s="36">
        <f t="shared" si="19"/>
        <v>0</v>
      </c>
      <c r="I139" s="10">
        <f t="shared" si="19"/>
        <v>10912632</v>
      </c>
      <c r="J139" s="11">
        <f t="shared" si="12"/>
        <v>27571507</v>
      </c>
      <c r="P139"/>
      <c r="Q139"/>
      <c r="R139"/>
      <c r="S139"/>
      <c r="T139"/>
      <c r="U139"/>
      <c r="V139"/>
      <c r="W139"/>
      <c r="X139"/>
      <c r="Y139"/>
    </row>
    <row r="140" spans="3:25" ht="14" x14ac:dyDescent="0.15">
      <c r="C140" s="28">
        <v>44469</v>
      </c>
      <c r="D140" s="37">
        <f t="shared" ref="D140:I140" si="20">D19+D43+D67+D91+D115</f>
        <v>0</v>
      </c>
      <c r="E140" s="36">
        <f t="shared" si="20"/>
        <v>0</v>
      </c>
      <c r="F140" s="36">
        <f t="shared" si="20"/>
        <v>0</v>
      </c>
      <c r="G140" s="9">
        <f t="shared" si="20"/>
        <v>10002527</v>
      </c>
      <c r="H140" s="9">
        <f t="shared" si="20"/>
        <v>7434444</v>
      </c>
      <c r="I140" s="10">
        <f t="shared" si="20"/>
        <v>10811473</v>
      </c>
      <c r="J140" s="11">
        <f t="shared" si="12"/>
        <v>28248444</v>
      </c>
      <c r="P140"/>
      <c r="Q140"/>
      <c r="R140"/>
      <c r="S140"/>
      <c r="T140"/>
      <c r="U140"/>
      <c r="V140"/>
      <c r="W140"/>
      <c r="X140"/>
      <c r="Y140"/>
    </row>
    <row r="141" spans="3:25" ht="14" x14ac:dyDescent="0.15">
      <c r="C141" s="28">
        <v>44500</v>
      </c>
      <c r="D141" s="37">
        <f t="shared" ref="D141:I141" si="21">D20+D44+D68+D92+D116</f>
        <v>0</v>
      </c>
      <c r="E141" s="8">
        <f t="shared" si="21"/>
        <v>8324349</v>
      </c>
      <c r="F141" s="9">
        <f t="shared" si="21"/>
        <v>6155053</v>
      </c>
      <c r="G141" s="36">
        <f t="shared" si="21"/>
        <v>0</v>
      </c>
      <c r="H141" s="36">
        <f t="shared" si="21"/>
        <v>0</v>
      </c>
      <c r="I141" s="10">
        <f t="shared" si="21"/>
        <v>11282405</v>
      </c>
      <c r="J141" s="11">
        <f t="shared" si="12"/>
        <v>25761807</v>
      </c>
      <c r="P141"/>
      <c r="Q141"/>
      <c r="R141"/>
      <c r="S141"/>
      <c r="T141"/>
      <c r="U141"/>
      <c r="V141"/>
      <c r="W141"/>
      <c r="X141"/>
      <c r="Y141"/>
    </row>
    <row r="142" spans="3:25" ht="14" x14ac:dyDescent="0.15">
      <c r="C142" s="28">
        <v>44530</v>
      </c>
      <c r="D142" s="8">
        <f t="shared" ref="D142:I142" si="22">D21+D45+D69+D93+D117</f>
        <v>8382185</v>
      </c>
      <c r="E142" s="9">
        <f t="shared" si="22"/>
        <v>6173052</v>
      </c>
      <c r="F142" s="36">
        <f t="shared" si="22"/>
        <v>0</v>
      </c>
      <c r="G142" s="36">
        <f t="shared" si="22"/>
        <v>0</v>
      </c>
      <c r="H142" s="36">
        <f t="shared" si="22"/>
        <v>0</v>
      </c>
      <c r="I142" s="10">
        <f t="shared" si="22"/>
        <v>11086212</v>
      </c>
      <c r="J142" s="11">
        <f t="shared" si="12"/>
        <v>25641449</v>
      </c>
      <c r="P142"/>
      <c r="Q142"/>
      <c r="R142"/>
      <c r="S142"/>
      <c r="T142"/>
      <c r="U142"/>
      <c r="V142"/>
      <c r="W142"/>
      <c r="X142"/>
      <c r="Y142"/>
    </row>
    <row r="143" spans="3:25" ht="15" thickBot="1" x14ac:dyDescent="0.2">
      <c r="C143" s="12"/>
      <c r="D143" s="12"/>
      <c r="E143" s="12"/>
      <c r="F143" s="12"/>
      <c r="G143" s="12"/>
      <c r="H143" s="12"/>
      <c r="I143" s="12"/>
      <c r="J143" s="12"/>
      <c r="P143"/>
      <c r="Q143"/>
      <c r="R143"/>
      <c r="S143"/>
      <c r="T143"/>
      <c r="U143"/>
      <c r="V143"/>
      <c r="W143"/>
      <c r="X143"/>
      <c r="Y143"/>
    </row>
    <row r="144" spans="3:25" ht="15" thickBot="1" x14ac:dyDescent="0.2">
      <c r="C144" s="12"/>
      <c r="D144" s="2" t="s">
        <v>1</v>
      </c>
      <c r="E144" s="2" t="s">
        <v>2</v>
      </c>
      <c r="F144" s="2" t="s">
        <v>3</v>
      </c>
      <c r="G144" s="2" t="s">
        <v>4</v>
      </c>
      <c r="H144" s="2" t="s">
        <v>5</v>
      </c>
      <c r="I144" s="2" t="s">
        <v>6</v>
      </c>
      <c r="J144" s="2" t="s">
        <v>8</v>
      </c>
      <c r="P144"/>
      <c r="Q144"/>
      <c r="R144"/>
      <c r="S144"/>
      <c r="T144"/>
      <c r="U144"/>
      <c r="V144"/>
      <c r="W144"/>
      <c r="X144"/>
      <c r="Y144"/>
    </row>
    <row r="145" spans="3:25" ht="16" x14ac:dyDescent="0.2">
      <c r="C145" s="3" t="s">
        <v>9</v>
      </c>
      <c r="D145" s="13">
        <f t="shared" ref="D145:I145" si="23">SUM(D131:D142)</f>
        <v>34173087</v>
      </c>
      <c r="E145" s="13">
        <f t="shared" si="23"/>
        <v>42462359</v>
      </c>
      <c r="F145" s="13">
        <f t="shared" si="23"/>
        <v>39724056</v>
      </c>
      <c r="G145" s="13">
        <f t="shared" si="23"/>
        <v>47142883</v>
      </c>
      <c r="H145" s="13">
        <f t="shared" si="23"/>
        <v>20092089</v>
      </c>
      <c r="I145" s="13">
        <f t="shared" si="23"/>
        <v>132611914</v>
      </c>
      <c r="J145" s="14">
        <f>SUM(D145:I145)</f>
        <v>316206388</v>
      </c>
      <c r="P145"/>
      <c r="Q145"/>
      <c r="R145"/>
      <c r="S145"/>
      <c r="T145"/>
      <c r="U145"/>
      <c r="V145"/>
      <c r="W145"/>
      <c r="X145"/>
      <c r="Y145"/>
    </row>
    <row r="146" spans="3:25" ht="16" x14ac:dyDescent="0.2">
      <c r="C146" s="3" t="s">
        <v>10</v>
      </c>
      <c r="D146" s="15">
        <f>D145/J145</f>
        <v>0.10807209562129402</v>
      </c>
      <c r="E146" s="15">
        <f>E145/J145</f>
        <v>0.13428684748772374</v>
      </c>
      <c r="F146" s="15">
        <f>F145/J145</f>
        <v>0.12562698764959801</v>
      </c>
      <c r="G146" s="15">
        <f>G145/J145</f>
        <v>0.1490889646416631</v>
      </c>
      <c r="H146" s="15">
        <f>H145/J145</f>
        <v>6.3541059771379443E-2</v>
      </c>
      <c r="I146" s="15">
        <f>I145/J145</f>
        <v>0.41938404482834168</v>
      </c>
      <c r="J146" s="16">
        <f>SUM(D146:I146)</f>
        <v>1</v>
      </c>
      <c r="P146"/>
      <c r="Q146"/>
      <c r="R146"/>
      <c r="S146"/>
      <c r="T146"/>
      <c r="U146"/>
      <c r="V146"/>
      <c r="W146"/>
      <c r="X146"/>
      <c r="Y146"/>
    </row>
    <row r="152" spans="3:25" x14ac:dyDescent="0.15">
      <c r="D152" s="29"/>
      <c r="E152" s="29"/>
      <c r="F152" s="29"/>
      <c r="G152" s="29"/>
      <c r="H152" s="29"/>
      <c r="I152" s="29"/>
      <c r="J152" s="29"/>
      <c r="K152" s="29"/>
    </row>
    <row r="154" spans="3:25" x14ac:dyDescent="0.15">
      <c r="D154" s="29"/>
      <c r="E154" s="29"/>
      <c r="F154" s="29"/>
      <c r="G154" s="29"/>
      <c r="H154" s="29"/>
      <c r="I154" s="29"/>
      <c r="J154" s="29"/>
      <c r="K154" s="29"/>
    </row>
  </sheetData>
  <mergeCells count="8">
    <mergeCell ref="E125:I125"/>
    <mergeCell ref="D2:J2"/>
    <mergeCell ref="E28:I28"/>
    <mergeCell ref="D51:J51"/>
    <mergeCell ref="E4:I4"/>
    <mergeCell ref="E52:I52"/>
    <mergeCell ref="E76:I76"/>
    <mergeCell ref="E100:I100"/>
  </mergeCells>
  <phoneticPr fontId="2"/>
  <dataValidations xWindow="835" yWindow="468" count="1">
    <dataValidation type="custom" allowBlank="1" showInputMessage="1" showErrorMessage="1" error="Celda bloqueada" prompt="Celda bloqueada" sqref="D24:J25 D72:J74 D145:J146 D48:J50 D96:J99 D120:J121" xr:uid="{00000000-0002-0000-0000-000000000000}">
      <formula1>"josemi"</formula1>
    </dataValidation>
  </dataValidations>
  <pageMargins left="0.75" right="0.75" top="1" bottom="1" header="0.5" footer="0.5"/>
  <pageSetup paperSize="9" scale="10" orientation="portrait" horizontalDpi="4294967292" verticalDpi="429496729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motor" ma:contentTypeID="0x0101004F9C3DA4EFA24741AD6D965779F91C0300D34374BB6F21F541B4FFA535A9FC66F6" ma:contentTypeVersion="39" ma:contentTypeDescription="Crea un document nou" ma:contentTypeScope="" ma:versionID="dec8e21c7615f9e87e0f3853600aa97e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c278fd6515a0446d3526286b88c67c61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IDLicitacio" minOccurs="0"/>
                <xsd:element ref="ns1:TaxCatchAll" minOccurs="0"/>
                <xsd:element ref="ns1:TMB_DataComiteWF" minOccurs="0"/>
                <xsd:element ref="ns1:TMB_seguimentWorkflow" minOccurs="0"/>
                <xsd:element ref="ns1:b82b7a08db3a4ab5a955c48b15659d84" minOccurs="0"/>
                <xsd:element ref="ns1:b3a2275c509d4b0394d7e35eb2e777cd" minOccurs="0"/>
                <xsd:element ref="ns1:ecb982cbbbba49edba287c0296970fd2" minOccurs="0"/>
                <xsd:element ref="ns1:TaxCatchAllLabel" minOccurs="0"/>
                <xsd:element ref="ns1:g93776c333e34272ab15451ee7fa82be" minOccurs="0"/>
                <xsd:element ref="ns1:TMB_TitolLicitacio" minOccurs="0"/>
                <xsd:element ref="ns1:h480fc279f9148aeb4afcdcf27073b87" minOccurs="0"/>
                <xsd:element ref="ns1:TMB_NumeroSolicitud" minOccurs="0"/>
                <xsd:element ref="ns3:lcf76f155ced4ddcb4097134ff3c332f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10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4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2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b82b7a08db3a4ab5a955c48b15659d84" ma:index="22" nillable="true" ma:taxonomy="true" ma:internalName="b82b7a08db3a4ab5a955c48b15659d84" ma:taxonomyFieldName="TMB_Plecs" ma:displayName="Plecs" ma:readOnly="false" ma:fieldId="{b82b7a08-db3a-4ab5-a955-c48b15659d84}" ma:sspId="c3f7846d-f0e6-4cc5-afcf-2c5780da8c96" ma:termSetId="e13197b8-6577-42a1-8c14-590c785d38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3a2275c509d4b0394d7e35eb2e777cd" ma:index="23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4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93776c333e34272ab15451ee7fa82be" ma:index="26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7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9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NumeroSolicitud" ma:index="30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1" nillable="true" ma:displayName="Etiquetes de la imatge_0" ma:hidden="true" ma:internalName="lcf76f155ced4ddcb4097134ff3c332f">
      <xsd:simpleType>
        <xsd:restriction base="dms:Note"/>
      </xsd:simpleType>
    </xsd:element>
    <xsd:element name="DocOkMA" ma:index="32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MB_seguimentWorkflow xmlns="c8de0594-42e2-4f26-8a69-9df094374455" xsi:nil="true"/>
    <TMB_NumeroSolicitud xmlns="c8de0594-42e2-4f26-8a69-9df094374455">15013509</TMB_NumeroSolicitud>
    <TMB_Nota xmlns="c8de0594-42e2-4f26-8a69-9df094374455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Final</TermName>
          <TermId xmlns="http://schemas.microsoft.com/office/infopath/2007/PartnerControls">cf45ecf6-572b-407c-be71-dc8d24640c8e</TermId>
        </TermInfo>
      </Terms>
    </h480fc279f9148aeb4afcdcf27073b87>
    <TMB_TitolLicitacio xmlns="c8de0594-42e2-4f26-8a69-9df094374455">15013509 - Subministrament energia elèctrica AT 2027-29</TMB_TitolLicitacio>
    <TMB_IDLicitacio xmlns="c8de0594-42e2-4f26-8a69-9df094374455">519672</TMB_IDLicitacio>
    <TMB_DataComiteWF xmlns="c8de0594-42e2-4f26-8a69-9df094374455" xsi:nil="true"/>
    <lcf76f155ced4ddcb4097134ff3c332f xmlns="b33c6233-2ab6-44e4-b566-b78dc0012292" xsi:nil="true"/>
    <TaxCatchAll xmlns="c8de0594-42e2-4f26-8a69-9df094374455">
      <Value>3158</Value>
      <Value>3093</Value>
    </TaxCatchAll>
    <DocOkMA xmlns="b33c6233-2ab6-44e4-b566-b78dc0012292" xsi:nil="true"/>
    <TMB_OP xmlns="c8de0594-42e2-4f26-8a69-9df094374455">2026-07-27T22:00:00+00:00</TMB_OP>
    <TMB_CC xmlns="c8de0594-42e2-4f26-8a69-9df094374455">2026-07-27T22:00:00+00:00</TMB_CC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Adj</TermName>
          <TermId xmlns="http://schemas.microsoft.com/office/infopath/2007/PartnerControls">10857c5a-ce22-41c3-b60c-135a099b85ab</TermId>
        </TermInfo>
      </Terms>
    </g93776c333e34272ab15451ee7fa82be>
    <ecb982cbbbba49edba287c0296970fd2 xmlns="c8de0594-42e2-4f26-8a69-9df094374455">
      <Terms xmlns="http://schemas.microsoft.com/office/infopath/2007/PartnerControls"/>
    </ecb982cbbbba49edba287c0296970fd2>
    <TMB_CA xmlns="c8de0594-42e2-4f26-8a69-9df094374455" xsi:nil="true"/>
    <b82b7a08db3a4ab5a955c48b15659d84 xmlns="c8de0594-42e2-4f26-8a69-9df094374455">
      <Terms xmlns="http://schemas.microsoft.com/office/infopath/2007/PartnerControls"/>
    </b82b7a08db3a4ab5a955c48b15659d84>
    <TMB_DataAltres xmlns="c8de0594-42e2-4f26-8a69-9df094374455" xsi:nil="true"/>
    <TMB_CH_TipusDocu xmlns="c8de0594-42e2-4f26-8a69-9df094374455">Promotor</TMB_CH_TipusDocu>
    <TMB_Perfil xmlns="c8de0594-42e2-4f26-8a69-9df094374455">false</TMB_Perfil>
    <b3a2275c509d4b0394d7e35eb2e777cd xmlns="c8de0594-42e2-4f26-8a69-9df094374455" xsi:nil="true"/>
  </documentManagement>
</p:properties>
</file>

<file path=customXml/itemProps1.xml><?xml version="1.0" encoding="utf-8"?>
<ds:datastoreItem xmlns:ds="http://schemas.openxmlformats.org/officeDocument/2006/customXml" ds:itemID="{CEACE369-A8F1-4177-8352-4C9FC55A68CD}"/>
</file>

<file path=customXml/itemProps2.xml><?xml version="1.0" encoding="utf-8"?>
<ds:datastoreItem xmlns:ds="http://schemas.openxmlformats.org/officeDocument/2006/customXml" ds:itemID="{0DE13F46-1BCF-4460-9F82-68BA64B18453}"/>
</file>

<file path=customXml/itemProps3.xml><?xml version="1.0" encoding="utf-8"?>
<ds:datastoreItem xmlns:ds="http://schemas.openxmlformats.org/officeDocument/2006/customXml" ds:itemID="{F9C89C55-DE01-4D8A-8C4B-978ED5FEE8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 PERIODOS</vt:lpstr>
    </vt:vector>
  </TitlesOfParts>
  <Company>ase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Olabarrieta</dc:creator>
  <cp:lastModifiedBy>Leo Gago</cp:lastModifiedBy>
  <cp:lastPrinted>2010-03-01T18:02:47Z</cp:lastPrinted>
  <dcterms:created xsi:type="dcterms:W3CDTF">2010-03-01T18:02:25Z</dcterms:created>
  <dcterms:modified xsi:type="dcterms:W3CDTF">2026-07-18T22:00:07Z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0x0101004F9C3DA4EFA24741AD6D965779F91C0300D34374BB6F21F541B4FFA535A9FC66F6</vt:lpwstr>
  </property>
  <property fmtid="{D5CDD505-2E9C-101B-9397-08002B2CF9AE}" pid="3" name="eaedb32f61974917bc22b3946021685c">
    <vt:lpwstr/>
  </property>
  <property fmtid="{D5CDD505-2E9C-101B-9397-08002B2CF9AE}" pid="4" name="TMB_Docprov">
    <vt:lpwstr/>
  </property>
  <property fmtid="{D5CDD505-2E9C-101B-9397-08002B2CF9AE}" pid="5" name="MediaServiceImageTags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/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>3093;#Adj|10857c5a-ce22-41c3-b60c-135a099b85ab</vt:lpwstr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>3158;#Final|cf45ecf6-572b-407c-be71-dc8d24640c8e</vt:lpwstr>
  </property>
  <property fmtid="{D5CDD505-2E9C-101B-9397-08002B2CF9AE}" pid="15" name="b82b7a08db3a4ab5a955c48b15659d84">
    <vt:lpwstr/>
  </property>
  <property fmtid="{D5CDD505-2E9C-101B-9397-08002B2CF9AE}" pid="16" name="TMB_Plecs">
    <vt:lpwstr/>
  </property>
  <property fmtid="{D5CDD505-2E9C-101B-9397-08002B2CF9AE}" pid="17" name="TMB_CC">
    <vt:filetime>2026-07-27T22:00:00Z</vt:filetime>
  </property>
  <property fmtid="{D5CDD505-2E9C-101B-9397-08002B2CF9AE}" pid="18" name="TMB_LastProcessedHash">
    <vt:lpwstr>ba1761ab1dcb1cb56e4f3e4433a6f57b8a866a100a19b1f877bd7bb3c66d675d</vt:lpwstr>
  </property>
  <property fmtid="{D5CDD505-2E9C-101B-9397-08002B2CF9AE}" pid="19" name="TMB_OP">
    <vt:filetime>2026-07-27T22:00:00Z</vt:filetime>
  </property>
  <property fmtid="{D5CDD505-2E9C-101B-9397-08002B2CF9AE}" pid="20" name="h80888fb7b914359b90c46b7c452b251">
    <vt:lpwstr/>
  </property>
  <property fmtid="{D5CDD505-2E9C-101B-9397-08002B2CF9AE}" pid="21" name="o0f6527fa5184dfa91381007b0eb82df">
    <vt:lpwstr/>
  </property>
  <property fmtid="{D5CDD505-2E9C-101B-9397-08002B2CF9AE}" pid="22" name="ba05a5f98ed745b98d9dacf37bda167c">
    <vt:lpwstr/>
  </property>
  <property fmtid="{D5CDD505-2E9C-101B-9397-08002B2CF9AE}" pid="23" name="FirstName">
    <vt:lpwstr/>
  </property>
  <property fmtid="{D5CDD505-2E9C-101B-9397-08002B2CF9AE}" pid="24" name="h3e189544f4e4582960eb2fb36374928">
    <vt:lpwstr/>
  </property>
</Properties>
</file>