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Leo 1 SDD/Compra en Grupo ASE/2026/GRUPO FERROVIARIO/Pliego 27_29/"/>
    </mc:Choice>
  </mc:AlternateContent>
  <xr:revisionPtr revIDLastSave="0" documentId="13_ncr:1_{F6757A4C-FBAB-B94B-B045-0EB953AFEDC0}" xr6:coauthVersionLast="47" xr6:coauthVersionMax="47" xr10:uidLastSave="{00000000-0000-0000-0000-000000000000}"/>
  <bookViews>
    <workbookView xWindow="2160" yWindow="2040" windowWidth="25980" windowHeight="15560" xr2:uid="{00000000-000D-0000-FFFF-FFFF00000000}"/>
  </bookViews>
  <sheets>
    <sheet name="TRANVIA PARLA Especificac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9" i="2" l="1"/>
  <c r="H19" i="2"/>
  <c r="G19" i="2"/>
  <c r="F19" i="2"/>
  <c r="E19" i="2"/>
  <c r="D19" i="2"/>
  <c r="I18" i="2"/>
  <c r="H18" i="2"/>
  <c r="G18" i="2"/>
  <c r="F18" i="2"/>
  <c r="E18" i="2"/>
  <c r="D18" i="2"/>
  <c r="I17" i="2"/>
  <c r="H17" i="2"/>
  <c r="G17" i="2"/>
  <c r="F17" i="2"/>
  <c r="E17" i="2"/>
  <c r="D17" i="2"/>
  <c r="I16" i="2"/>
  <c r="H16" i="2"/>
  <c r="G16" i="2"/>
  <c r="F16" i="2"/>
  <c r="E16" i="2"/>
  <c r="D16" i="2"/>
  <c r="I15" i="2"/>
  <c r="H15" i="2"/>
  <c r="G15" i="2"/>
  <c r="F15" i="2"/>
  <c r="E15" i="2"/>
  <c r="D15" i="2"/>
  <c r="I14" i="2"/>
  <c r="H14" i="2"/>
  <c r="G14" i="2"/>
  <c r="F14" i="2"/>
  <c r="E14" i="2"/>
  <c r="D14" i="2"/>
  <c r="I13" i="2"/>
  <c r="H13" i="2"/>
  <c r="G13" i="2"/>
  <c r="F13" i="2"/>
  <c r="E13" i="2"/>
  <c r="D13" i="2"/>
  <c r="I12" i="2"/>
  <c r="H12" i="2"/>
  <c r="G12" i="2"/>
  <c r="F12" i="2"/>
  <c r="E12" i="2"/>
  <c r="D12" i="2"/>
  <c r="I11" i="2"/>
  <c r="H11" i="2"/>
  <c r="G11" i="2"/>
  <c r="F11" i="2"/>
  <c r="E11" i="2"/>
  <c r="D11" i="2"/>
  <c r="I10" i="2"/>
  <c r="H10" i="2"/>
  <c r="G10" i="2"/>
  <c r="F10" i="2"/>
  <c r="E10" i="2"/>
  <c r="D10" i="2"/>
  <c r="I9" i="2"/>
  <c r="H9" i="2"/>
  <c r="G9" i="2"/>
  <c r="F9" i="2"/>
  <c r="E9" i="2"/>
  <c r="D9" i="2"/>
  <c r="I8" i="2"/>
  <c r="H8" i="2"/>
  <c r="G8" i="2"/>
  <c r="F8" i="2"/>
  <c r="E8" i="2"/>
  <c r="D8" i="2"/>
  <c r="J72" i="2"/>
  <c r="J19" i="2" s="1"/>
  <c r="J71" i="2"/>
  <c r="J18" i="2" s="1"/>
  <c r="J70" i="2"/>
  <c r="J69" i="2"/>
  <c r="J68" i="2"/>
  <c r="J67" i="2"/>
  <c r="J66" i="2"/>
  <c r="J65" i="2"/>
  <c r="J64" i="2"/>
  <c r="J63" i="2"/>
  <c r="J62" i="2"/>
  <c r="J9" i="2" s="1"/>
  <c r="J61" i="2"/>
  <c r="J8" i="2" s="1"/>
  <c r="J48" i="2"/>
  <c r="J47" i="2"/>
  <c r="J46" i="2"/>
  <c r="J45" i="2"/>
  <c r="J44" i="2"/>
  <c r="J15" i="2" s="1"/>
  <c r="J43" i="2"/>
  <c r="J14" i="2" s="1"/>
  <c r="J42" i="2"/>
  <c r="J13" i="2" s="1"/>
  <c r="J41" i="2"/>
  <c r="J12" i="2" s="1"/>
  <c r="J40" i="2"/>
  <c r="J39" i="2"/>
  <c r="J38" i="2"/>
  <c r="J37" i="2"/>
  <c r="J11" i="2" l="1"/>
  <c r="J16" i="2"/>
  <c r="J10" i="2"/>
  <c r="J17" i="2"/>
  <c r="E75" i="2"/>
  <c r="F75" i="2"/>
  <c r="G75" i="2"/>
  <c r="H75" i="2"/>
  <c r="I75" i="2"/>
  <c r="E51" i="2"/>
  <c r="F51" i="2"/>
  <c r="G51" i="2"/>
  <c r="H51" i="2"/>
  <c r="I51" i="2"/>
  <c r="D51" i="2"/>
  <c r="D75" i="2"/>
  <c r="D22" i="2"/>
  <c r="E22" i="2"/>
  <c r="F22" i="2"/>
  <c r="G22" i="2"/>
  <c r="H22" i="2"/>
  <c r="I22" i="2"/>
  <c r="J75" i="2" l="1"/>
  <c r="H76" i="2" s="1"/>
  <c r="J51" i="2"/>
  <c r="G52" i="2" s="1"/>
  <c r="J22" i="2"/>
  <c r="E23" i="2" s="1"/>
  <c r="E52" i="2" l="1"/>
  <c r="D52" i="2"/>
  <c r="I52" i="2"/>
  <c r="D76" i="2"/>
  <c r="F52" i="2"/>
  <c r="I76" i="2"/>
  <c r="G76" i="2"/>
  <c r="F76" i="2"/>
  <c r="E76" i="2"/>
  <c r="D23" i="2"/>
  <c r="F23" i="2"/>
  <c r="H23" i="2"/>
  <c r="I23" i="2"/>
  <c r="G23" i="2"/>
  <c r="H52" i="2"/>
  <c r="J52" i="2" l="1"/>
  <c r="J23" i="2"/>
  <c r="J76" i="2"/>
</calcChain>
</file>

<file path=xl/sharedStrings.xml><?xml version="1.0" encoding="utf-8"?>
<sst xmlns="http://schemas.openxmlformats.org/spreadsheetml/2006/main" count="110" uniqueCount="38">
  <si>
    <t>Total mes (kWh)</t>
  </si>
  <si>
    <t>Total periodo (kWh)</t>
  </si>
  <si>
    <t>ACTIVA HORARIA. Consumos mensuales por periodos:   (kWh)</t>
  </si>
  <si>
    <t>P1</t>
  </si>
  <si>
    <t>P2</t>
  </si>
  <si>
    <t>P3</t>
  </si>
  <si>
    <t>P4</t>
  </si>
  <si>
    <t>P5</t>
  </si>
  <si>
    <t>P6</t>
  </si>
  <si>
    <t>Total (kWh)</t>
  </si>
  <si>
    <t>%</t>
  </si>
  <si>
    <t>CUPS</t>
  </si>
  <si>
    <t>Tension Nominal (V)</t>
  </si>
  <si>
    <t>Tarifa</t>
  </si>
  <si>
    <t>Pot Cont P1</t>
  </si>
  <si>
    <t>Pot Cont P2</t>
  </si>
  <si>
    <t>Pot Cont P3</t>
  </si>
  <si>
    <t>Pot Cont P4</t>
  </si>
  <si>
    <t>Pot Cont P5</t>
  </si>
  <si>
    <t>Pot Cont P6</t>
  </si>
  <si>
    <t>TOTAL Agregada de Consumos</t>
  </si>
  <si>
    <t>6.1TD</t>
  </si>
  <si>
    <t>2026-01</t>
  </si>
  <si>
    <t>2026-02</t>
  </si>
  <si>
    <t>2026-03</t>
  </si>
  <si>
    <t>2026-04</t>
  </si>
  <si>
    <t>2026-05</t>
  </si>
  <si>
    <t>2026-06</t>
  </si>
  <si>
    <t>2025-07</t>
  </si>
  <si>
    <t>2025-08</t>
  </si>
  <si>
    <t>2025-09</t>
  </si>
  <si>
    <t>2025-10</t>
  </si>
  <si>
    <t>2025-11</t>
  </si>
  <si>
    <t>2025-12</t>
  </si>
  <si>
    <t xml:space="preserve">TRANVIA DE PARLA (Cantueña)						</t>
  </si>
  <si>
    <t>TRANVIA DE PARLA (Juan Carlos)</t>
  </si>
  <si>
    <t>ES0021000013664071RK</t>
  </si>
  <si>
    <t>ES0021000012816209FP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</si>
</sst>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4"/>
      <color rgb="FF0000FF"/>
      <name val="Arial"/>
      <family val="2"/>
    </font>
    <font>
      <sz val="10"/>
      <name val="Verdana"/>
      <family val="2"/>
    </font>
    <font>
      <b/>
      <u/>
      <sz val="14"/>
      <name val="Arial"/>
      <family val="2"/>
    </font>
    <font>
      <b/>
      <u/>
      <sz val="20"/>
      <color indexed="9"/>
      <name val="Arial"/>
      <family val="2"/>
    </font>
    <font>
      <b/>
      <u/>
      <sz val="11"/>
      <color rgb="FF0000FF"/>
      <name val="Arial"/>
      <family val="2"/>
    </font>
    <font>
      <sz val="10"/>
      <color rgb="FF000000"/>
      <name val="Tahoma"/>
      <family val="2"/>
    </font>
    <font>
      <b/>
      <i/>
      <u/>
      <sz val="10"/>
      <name val="Verdana"/>
      <family val="2"/>
    </font>
    <font>
      <b/>
      <sz val="10"/>
      <color rgb="FF000000"/>
      <name val="Tahoma"/>
      <family val="2"/>
    </font>
    <font>
      <sz val="8"/>
      <name val="Calibri"/>
      <family val="2"/>
      <scheme val="minor"/>
    </font>
    <font>
      <sz val="8"/>
      <color theme="0" tint="-0.34998626667073579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2E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D5D9E2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59595"/>
      </left>
      <right/>
      <top style="medium">
        <color rgb="FF959595"/>
      </top>
      <bottom style="medium">
        <color rgb="FF959595"/>
      </bottom>
      <diagonal/>
    </border>
    <border>
      <left style="thin">
        <color rgb="FF959595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rgb="FF95959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/>
      <diagonal/>
    </border>
    <border>
      <left style="thin">
        <color auto="1"/>
      </left>
      <right style="thin">
        <color rgb="FF959595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rgb="FF959595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0" fillId="0" borderId="0" xfId="0" applyFont="1"/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vertical="top"/>
    </xf>
    <xf numFmtId="0" fontId="21" fillId="0" borderId="0" xfId="0" applyFont="1" applyAlignment="1">
      <alignment wrapText="1"/>
    </xf>
    <xf numFmtId="49" fontId="23" fillId="33" borderId="10" xfId="0" applyNumberFormat="1" applyFont="1" applyFill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5" fillId="0" borderId="0" xfId="0" applyFont="1"/>
    <xf numFmtId="0" fontId="26" fillId="0" borderId="0" xfId="0" applyFont="1" applyAlignment="1">
      <alignment horizontal="center"/>
    </xf>
    <xf numFmtId="3" fontId="22" fillId="34" borderId="14" xfId="0" applyNumberFormat="1" applyFont="1" applyFill="1" applyBorder="1" applyAlignment="1">
      <alignment horizontal="right" vertical="top" wrapText="1"/>
    </xf>
    <xf numFmtId="0" fontId="22" fillId="34" borderId="14" xfId="0" applyFont="1" applyFill="1" applyBorder="1" applyAlignment="1">
      <alignment horizontal="right" vertical="top" wrapText="1"/>
    </xf>
    <xf numFmtId="3" fontId="23" fillId="35" borderId="14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49" fontId="23" fillId="33" borderId="12" xfId="0" applyNumberFormat="1" applyFont="1" applyFill="1" applyBorder="1" applyAlignment="1">
      <alignment vertical="center" wrapText="1"/>
    </xf>
    <xf numFmtId="3" fontId="23" fillId="33" borderId="12" xfId="0" applyNumberFormat="1" applyFont="1" applyFill="1" applyBorder="1" applyAlignment="1">
      <alignment horizontal="center" vertical="center" wrapText="1"/>
    </xf>
    <xf numFmtId="49" fontId="22" fillId="36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left" vertical="top"/>
    </xf>
    <xf numFmtId="3" fontId="29" fillId="0" borderId="15" xfId="0" applyNumberFormat="1" applyFont="1" applyBorder="1" applyAlignment="1">
      <alignment horizontal="right" vertical="top" wrapText="1"/>
    </xf>
    <xf numFmtId="3" fontId="29" fillId="0" borderId="15" xfId="0" applyNumberFormat="1" applyFont="1" applyBorder="1" applyAlignment="1">
      <alignment horizontal="center" vertical="center" wrapText="1"/>
    </xf>
    <xf numFmtId="9" fontId="29" fillId="0" borderId="15" xfId="44" applyFont="1" applyFill="1" applyBorder="1" applyAlignment="1">
      <alignment horizontal="right" vertical="top" wrapText="1"/>
    </xf>
    <xf numFmtId="9" fontId="29" fillId="0" borderId="15" xfId="44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0" fillId="0" borderId="0" xfId="0" applyAlignment="1">
      <alignment horizontal="justify" vertical="justify"/>
    </xf>
    <xf numFmtId="0" fontId="20" fillId="38" borderId="12" xfId="0" applyFont="1" applyFill="1" applyBorder="1" applyAlignment="1">
      <alignment horizontal="center" vertical="center" wrapText="1"/>
    </xf>
    <xf numFmtId="3" fontId="23" fillId="33" borderId="16" xfId="0" applyNumberFormat="1" applyFont="1" applyFill="1" applyBorder="1" applyAlignment="1">
      <alignment horizontal="center" vertical="center" wrapText="1"/>
    </xf>
    <xf numFmtId="49" fontId="23" fillId="33" borderId="16" xfId="0" applyNumberFormat="1" applyFont="1" applyFill="1" applyBorder="1" applyAlignment="1">
      <alignment vertical="center" wrapText="1"/>
    </xf>
    <xf numFmtId="3" fontId="23" fillId="35" borderId="17" xfId="0" applyNumberFormat="1" applyFont="1" applyFill="1" applyBorder="1" applyAlignment="1">
      <alignment horizontal="center" vertical="center" wrapText="1"/>
    </xf>
    <xf numFmtId="3" fontId="23" fillId="35" borderId="18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38" borderId="11" xfId="0" applyFont="1" applyFill="1" applyBorder="1" applyAlignment="1">
      <alignment horizontal="center" vertical="center" wrapText="1"/>
    </xf>
    <xf numFmtId="3" fontId="31" fillId="0" borderId="15" xfId="0" applyNumberFormat="1" applyFont="1" applyBorder="1" applyAlignment="1">
      <alignment horizontal="right" vertical="top" wrapText="1"/>
    </xf>
    <xf numFmtId="3" fontId="31" fillId="0" borderId="15" xfId="0" applyNumberFormat="1" applyFont="1" applyBorder="1" applyAlignment="1">
      <alignment horizontal="center" vertical="center" wrapText="1"/>
    </xf>
    <xf numFmtId="3" fontId="20" fillId="0" borderId="0" xfId="0" applyNumberFormat="1" applyFont="1"/>
    <xf numFmtId="3" fontId="22" fillId="0" borderId="14" xfId="0" applyNumberFormat="1" applyFont="1" applyBorder="1" applyAlignment="1">
      <alignment horizontal="right" vertical="top" wrapText="1"/>
    </xf>
    <xf numFmtId="0" fontId="22" fillId="0" borderId="14" xfId="0" applyFont="1" applyBorder="1" applyAlignment="1">
      <alignment horizontal="right" vertical="top" wrapText="1"/>
    </xf>
    <xf numFmtId="0" fontId="20" fillId="0" borderId="14" xfId="0" applyFont="1" applyBorder="1" applyAlignment="1">
      <alignment horizontal="center" vertical="center" wrapText="1"/>
    </xf>
    <xf numFmtId="164" fontId="22" fillId="33" borderId="13" xfId="0" applyNumberFormat="1" applyFont="1" applyFill="1" applyBorder="1" applyAlignment="1">
      <alignment horizontal="center" vertical="center" wrapText="1"/>
    </xf>
    <xf numFmtId="3" fontId="33" fillId="39" borderId="14" xfId="0" applyNumberFormat="1" applyFont="1" applyFill="1" applyBorder="1" applyAlignment="1">
      <alignment horizontal="right" vertical="top" wrapText="1"/>
    </xf>
    <xf numFmtId="0" fontId="33" fillId="39" borderId="14" xfId="0" applyFont="1" applyFill="1" applyBorder="1" applyAlignment="1">
      <alignment horizontal="right" vertical="top" wrapText="1"/>
    </xf>
    <xf numFmtId="0" fontId="27" fillId="37" borderId="0" xfId="0" applyFont="1" applyFill="1" applyAlignment="1">
      <alignment horizontal="center"/>
    </xf>
    <xf numFmtId="0" fontId="0" fillId="0" borderId="0" xfId="0" applyAlignment="1">
      <alignment horizontal="justify" vertical="justify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4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"/>
  <sheetViews>
    <sheetView showGridLines="0" tabSelected="1" zoomScale="125" zoomScaleNormal="125" zoomScalePageLayoutView="125" workbookViewId="0">
      <selection activeCell="L10" sqref="L10"/>
    </sheetView>
  </sheetViews>
  <sheetFormatPr baseColWidth="10" defaultColWidth="8.83203125" defaultRowHeight="11" x14ac:dyDescent="0.15"/>
  <cols>
    <col min="1" max="1" width="18.1640625" style="1" customWidth="1"/>
    <col min="2" max="2" width="9.83203125" style="1" customWidth="1"/>
    <col min="3" max="3" width="14.6640625" style="1" bestFit="1" customWidth="1"/>
    <col min="4" max="10" width="12.1640625" style="1" customWidth="1"/>
    <col min="11" max="16384" width="8.83203125" style="1"/>
  </cols>
  <sheetData>
    <row r="1" spans="1:25" customFormat="1" ht="25" x14ac:dyDescent="0.25">
      <c r="D1" s="41" t="s">
        <v>20</v>
      </c>
      <c r="E1" s="41"/>
      <c r="F1" s="41"/>
      <c r="G1" s="41"/>
      <c r="H1" s="41"/>
      <c r="I1" s="41"/>
      <c r="J1" s="41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customFormat="1" ht="15" x14ac:dyDescent="0.2"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Format="1" ht="18" x14ac:dyDescent="0.2">
      <c r="D3" s="10"/>
      <c r="E3" s="10"/>
      <c r="F3" s="10"/>
      <c r="G3" s="10" t="s">
        <v>2</v>
      </c>
      <c r="H3" s="10"/>
      <c r="I3" s="10"/>
      <c r="J3" s="10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2.75" customHeight="1" x14ac:dyDescent="0.2">
      <c r="A4"/>
      <c r="B4" s="6"/>
      <c r="C4" s="6"/>
      <c r="D4" s="6"/>
      <c r="E4" s="6"/>
      <c r="F4" s="6"/>
      <c r="G4" s="6"/>
      <c r="H4" s="6"/>
      <c r="I4" s="6"/>
      <c r="J4" s="6"/>
    </row>
    <row r="5" spans="1:25" ht="15" x14ac:dyDescent="0.2">
      <c r="A5"/>
    </row>
    <row r="6" spans="1:25" ht="12" customHeight="1" x14ac:dyDescent="0.2">
      <c r="A6"/>
      <c r="C6" s="4"/>
      <c r="D6" s="4"/>
      <c r="E6" s="4"/>
      <c r="F6" s="4"/>
      <c r="G6" s="4"/>
      <c r="H6" s="4"/>
      <c r="I6" s="4"/>
    </row>
    <row r="7" spans="1:25" ht="24" x14ac:dyDescent="0.2">
      <c r="A7"/>
      <c r="C7" s="4"/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5" t="s">
        <v>0</v>
      </c>
    </row>
    <row r="8" spans="1:25" ht="15" x14ac:dyDescent="0.2">
      <c r="A8"/>
      <c r="C8" s="38" t="s">
        <v>22</v>
      </c>
      <c r="D8" s="35">
        <f>D37+D61</f>
        <v>75398</v>
      </c>
      <c r="E8" s="35">
        <f t="shared" ref="E8:I8" si="0">E37+E61</f>
        <v>55821</v>
      </c>
      <c r="F8" s="39">
        <f t="shared" si="0"/>
        <v>0</v>
      </c>
      <c r="G8" s="39">
        <f t="shared" si="0"/>
        <v>0</v>
      </c>
      <c r="H8" s="39">
        <f t="shared" si="0"/>
        <v>0</v>
      </c>
      <c r="I8" s="35">
        <f t="shared" si="0"/>
        <v>123611</v>
      </c>
      <c r="J8" s="13">
        <f>J37+J61</f>
        <v>254830</v>
      </c>
    </row>
    <row r="9" spans="1:25" ht="15" x14ac:dyDescent="0.2">
      <c r="A9"/>
      <c r="C9" s="38" t="s">
        <v>23</v>
      </c>
      <c r="D9" s="11">
        <f t="shared" ref="D9:J9" si="1">D38+D62</f>
        <v>69784</v>
      </c>
      <c r="E9" s="11">
        <f t="shared" si="1"/>
        <v>51747</v>
      </c>
      <c r="F9" s="39">
        <f t="shared" si="1"/>
        <v>0</v>
      </c>
      <c r="G9" s="39">
        <f t="shared" si="1"/>
        <v>0</v>
      </c>
      <c r="H9" s="39">
        <f t="shared" si="1"/>
        <v>0</v>
      </c>
      <c r="I9" s="35">
        <f t="shared" si="1"/>
        <v>95620</v>
      </c>
      <c r="J9" s="13">
        <f t="shared" si="1"/>
        <v>217151</v>
      </c>
    </row>
    <row r="10" spans="1:25" ht="15" x14ac:dyDescent="0.2">
      <c r="A10"/>
      <c r="C10" s="38" t="s">
        <v>24</v>
      </c>
      <c r="D10" s="39">
        <f t="shared" ref="D10:J10" si="2">D39+D63</f>
        <v>0</v>
      </c>
      <c r="E10" s="35">
        <f t="shared" si="2"/>
        <v>73133</v>
      </c>
      <c r="F10" s="35">
        <f t="shared" si="2"/>
        <v>56191</v>
      </c>
      <c r="G10" s="39">
        <f t="shared" si="2"/>
        <v>0</v>
      </c>
      <c r="H10" s="40">
        <f t="shared" si="2"/>
        <v>0</v>
      </c>
      <c r="I10" s="35">
        <f t="shared" si="2"/>
        <v>102078</v>
      </c>
      <c r="J10" s="13">
        <f t="shared" si="2"/>
        <v>231402</v>
      </c>
    </row>
    <row r="11" spans="1:25" ht="15" x14ac:dyDescent="0.2">
      <c r="A11"/>
      <c r="C11" s="38" t="s">
        <v>25</v>
      </c>
      <c r="D11" s="39">
        <f t="shared" ref="D11:J11" si="3">D40+D64</f>
        <v>0</v>
      </c>
      <c r="E11" s="39">
        <f t="shared" si="3"/>
        <v>0</v>
      </c>
      <c r="F11" s="39">
        <f t="shared" si="3"/>
        <v>0</v>
      </c>
      <c r="G11" s="12">
        <f t="shared" si="3"/>
        <v>66170</v>
      </c>
      <c r="H11" s="11">
        <f t="shared" si="3"/>
        <v>50074</v>
      </c>
      <c r="I11" s="35">
        <f t="shared" si="3"/>
        <v>78775</v>
      </c>
      <c r="J11" s="13">
        <f t="shared" si="3"/>
        <v>195019</v>
      </c>
    </row>
    <row r="12" spans="1:25" ht="15" x14ac:dyDescent="0.2">
      <c r="A12"/>
      <c r="C12" s="38" t="s">
        <v>26</v>
      </c>
      <c r="D12" s="39">
        <f t="shared" ref="D12:J12" si="4">D41+D65</f>
        <v>0</v>
      </c>
      <c r="E12" s="39">
        <f t="shared" si="4"/>
        <v>0</v>
      </c>
      <c r="F12" s="39">
        <f t="shared" si="4"/>
        <v>0</v>
      </c>
      <c r="G12" s="36">
        <f t="shared" si="4"/>
        <v>63494</v>
      </c>
      <c r="H12" s="35">
        <f t="shared" si="4"/>
        <v>47733</v>
      </c>
      <c r="I12" s="35">
        <f t="shared" si="4"/>
        <v>90789</v>
      </c>
      <c r="J12" s="13">
        <f t="shared" si="4"/>
        <v>202016</v>
      </c>
    </row>
    <row r="13" spans="1:25" ht="15" x14ac:dyDescent="0.2">
      <c r="A13"/>
      <c r="C13" s="38" t="s">
        <v>27</v>
      </c>
      <c r="D13" s="39">
        <f t="shared" ref="D13:J13" si="5">D42+D66</f>
        <v>0</v>
      </c>
      <c r="E13" s="39">
        <f t="shared" si="5"/>
        <v>0</v>
      </c>
      <c r="F13" s="11">
        <f t="shared" si="5"/>
        <v>73542</v>
      </c>
      <c r="G13" s="11">
        <f t="shared" si="5"/>
        <v>54907</v>
      </c>
      <c r="H13" s="40">
        <f t="shared" si="5"/>
        <v>0</v>
      </c>
      <c r="I13" s="35">
        <f t="shared" si="5"/>
        <v>79464</v>
      </c>
      <c r="J13" s="13">
        <f t="shared" si="5"/>
        <v>207913</v>
      </c>
    </row>
    <row r="14" spans="1:25" ht="15" x14ac:dyDescent="0.2">
      <c r="A14"/>
      <c r="C14" s="38" t="s">
        <v>28</v>
      </c>
      <c r="D14" s="35">
        <f t="shared" ref="D14:J14" si="6">D43+D67</f>
        <v>60072</v>
      </c>
      <c r="E14" s="35">
        <f t="shared" si="6"/>
        <v>44706</v>
      </c>
      <c r="F14" s="39">
        <f t="shared" si="6"/>
        <v>0</v>
      </c>
      <c r="G14" s="40">
        <f t="shared" si="6"/>
        <v>0</v>
      </c>
      <c r="H14" s="40">
        <f t="shared" si="6"/>
        <v>0</v>
      </c>
      <c r="I14" s="35">
        <f t="shared" si="6"/>
        <v>67719</v>
      </c>
      <c r="J14" s="13">
        <f t="shared" si="6"/>
        <v>172497</v>
      </c>
    </row>
    <row r="15" spans="1:25" ht="15" x14ac:dyDescent="0.2">
      <c r="A15"/>
      <c r="C15" s="38" t="s">
        <v>29</v>
      </c>
      <c r="D15" s="39">
        <f t="shared" ref="D15:J15" si="7">D44+D68</f>
        <v>0</v>
      </c>
      <c r="E15" s="39">
        <f t="shared" si="7"/>
        <v>0</v>
      </c>
      <c r="F15" s="11">
        <f t="shared" si="7"/>
        <v>52056</v>
      </c>
      <c r="G15" s="12">
        <f t="shared" si="7"/>
        <v>38885</v>
      </c>
      <c r="H15" s="40">
        <f t="shared" si="7"/>
        <v>0</v>
      </c>
      <c r="I15" s="35">
        <f t="shared" si="7"/>
        <v>78900</v>
      </c>
      <c r="J15" s="13">
        <f t="shared" si="7"/>
        <v>169841</v>
      </c>
    </row>
    <row r="16" spans="1:25" ht="15" x14ac:dyDescent="0.2">
      <c r="A16"/>
      <c r="C16" s="38" t="s">
        <v>30</v>
      </c>
      <c r="D16" s="39">
        <f t="shared" ref="D16:J16" si="8">D45+D69</f>
        <v>0</v>
      </c>
      <c r="E16" s="39">
        <f t="shared" si="8"/>
        <v>0</v>
      </c>
      <c r="F16" s="35">
        <f t="shared" si="8"/>
        <v>67280</v>
      </c>
      <c r="G16" s="35">
        <f t="shared" si="8"/>
        <v>51139</v>
      </c>
      <c r="H16" s="40">
        <f t="shared" si="8"/>
        <v>0</v>
      </c>
      <c r="I16" s="35">
        <f t="shared" si="8"/>
        <v>75605</v>
      </c>
      <c r="J16" s="13">
        <f t="shared" si="8"/>
        <v>194024</v>
      </c>
    </row>
    <row r="17" spans="1:25" ht="15" x14ac:dyDescent="0.2">
      <c r="A17"/>
      <c r="C17" s="38" t="s">
        <v>31</v>
      </c>
      <c r="D17" s="39">
        <f t="shared" ref="D17:J17" si="9">D46+D70</f>
        <v>0</v>
      </c>
      <c r="E17" s="39">
        <f t="shared" si="9"/>
        <v>0</v>
      </c>
      <c r="F17" s="39">
        <f t="shared" si="9"/>
        <v>0</v>
      </c>
      <c r="G17" s="12">
        <f t="shared" si="9"/>
        <v>69412</v>
      </c>
      <c r="H17" s="11">
        <f t="shared" si="9"/>
        <v>52664</v>
      </c>
      <c r="I17" s="35">
        <f t="shared" si="9"/>
        <v>76309</v>
      </c>
      <c r="J17" s="13">
        <f t="shared" si="9"/>
        <v>198385</v>
      </c>
    </row>
    <row r="18" spans="1:25" ht="15" x14ac:dyDescent="0.2">
      <c r="A18"/>
      <c r="C18" s="38" t="s">
        <v>32</v>
      </c>
      <c r="D18" s="39">
        <f t="shared" ref="D18:J18" si="10">D47+D71</f>
        <v>0</v>
      </c>
      <c r="E18" s="35">
        <f t="shared" si="10"/>
        <v>65031</v>
      </c>
      <c r="F18" s="35">
        <f t="shared" si="10"/>
        <v>48205</v>
      </c>
      <c r="G18" s="39">
        <f t="shared" si="10"/>
        <v>0</v>
      </c>
      <c r="H18" s="40">
        <f t="shared" si="10"/>
        <v>0</v>
      </c>
      <c r="I18" s="35">
        <f t="shared" si="10"/>
        <v>100899</v>
      </c>
      <c r="J18" s="13">
        <f t="shared" si="10"/>
        <v>214135</v>
      </c>
    </row>
    <row r="19" spans="1:25" ht="15" x14ac:dyDescent="0.2">
      <c r="A19"/>
      <c r="C19" s="38" t="s">
        <v>33</v>
      </c>
      <c r="D19" s="11">
        <f t="shared" ref="D19:J19" si="11">D48+D72</f>
        <v>75372</v>
      </c>
      <c r="E19" s="11">
        <f t="shared" si="11"/>
        <v>53359</v>
      </c>
      <c r="F19" s="39">
        <f t="shared" si="11"/>
        <v>0</v>
      </c>
      <c r="G19" s="40">
        <f t="shared" si="11"/>
        <v>0</v>
      </c>
      <c r="H19" s="40">
        <f t="shared" si="11"/>
        <v>0</v>
      </c>
      <c r="I19" s="11">
        <f t="shared" si="11"/>
        <v>110476</v>
      </c>
      <c r="J19" s="13">
        <f t="shared" si="11"/>
        <v>239207</v>
      </c>
    </row>
    <row r="20" spans="1:25" ht="15" x14ac:dyDescent="0.2">
      <c r="A20"/>
      <c r="C20" s="17"/>
    </row>
    <row r="21" spans="1:25" ht="16" thickBot="1" x14ac:dyDescent="0.25">
      <c r="A21"/>
      <c r="C21" s="17"/>
      <c r="D21" s="16" t="s">
        <v>3</v>
      </c>
      <c r="E21" s="16" t="s">
        <v>4</v>
      </c>
      <c r="F21" s="16" t="s">
        <v>5</v>
      </c>
      <c r="G21" s="16" t="s">
        <v>6</v>
      </c>
      <c r="H21" s="16" t="s">
        <v>7</v>
      </c>
      <c r="I21" s="16" t="s">
        <v>8</v>
      </c>
      <c r="J21" s="15" t="s">
        <v>9</v>
      </c>
    </row>
    <row r="22" spans="1:25" ht="12" customHeight="1" thickBot="1" x14ac:dyDescent="0.2">
      <c r="C22" s="7" t="s">
        <v>1</v>
      </c>
      <c r="D22" s="32">
        <f t="shared" ref="D22:I22" si="12">SUM(D8:D19)</f>
        <v>280626</v>
      </c>
      <c r="E22" s="32">
        <f t="shared" si="12"/>
        <v>343797</v>
      </c>
      <c r="F22" s="32">
        <f t="shared" si="12"/>
        <v>297274</v>
      </c>
      <c r="G22" s="32">
        <f t="shared" si="12"/>
        <v>344007</v>
      </c>
      <c r="H22" s="32">
        <f t="shared" si="12"/>
        <v>150471</v>
      </c>
      <c r="I22" s="32">
        <f t="shared" si="12"/>
        <v>1080245</v>
      </c>
      <c r="J22" s="33">
        <f>SUM(D22:I22)</f>
        <v>2496420</v>
      </c>
      <c r="K22" s="34"/>
    </row>
    <row r="23" spans="1:25" ht="12" customHeight="1" thickBot="1" x14ac:dyDescent="0.2">
      <c r="C23" s="7" t="s">
        <v>10</v>
      </c>
      <c r="D23" s="21">
        <f>D22/J22</f>
        <v>0.11241137308625952</v>
      </c>
      <c r="E23" s="21">
        <f>E22/J22</f>
        <v>0.13771600932535391</v>
      </c>
      <c r="F23" s="21">
        <f>F22/J22</f>
        <v>0.1190801227357576</v>
      </c>
      <c r="G23" s="21">
        <f>G22/J22</f>
        <v>0.13780012978585335</v>
      </c>
      <c r="H23" s="21">
        <f>H22/J22</f>
        <v>6.0274713389573867E-2</v>
      </c>
      <c r="I23" s="21">
        <f>I22/J22</f>
        <v>0.43271765167720178</v>
      </c>
      <c r="J23" s="22">
        <f>SUM(D23:I23)</f>
        <v>1</v>
      </c>
    </row>
    <row r="24" spans="1:25" ht="12" customHeight="1" x14ac:dyDescent="0.15"/>
    <row r="25" spans="1:25" ht="12" customHeight="1" x14ac:dyDescent="0.15"/>
    <row r="26" spans="1:25" customFormat="1" ht="13" customHeight="1" x14ac:dyDescent="0.2">
      <c r="C26" s="23"/>
      <c r="D26" s="42"/>
      <c r="E26" s="42"/>
      <c r="F26" s="42"/>
      <c r="G26" s="42"/>
      <c r="H26" s="42"/>
      <c r="I26" s="42"/>
      <c r="J26" s="42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customFormat="1" ht="15" x14ac:dyDescent="0.2">
      <c r="D27" s="42"/>
      <c r="E27" s="42"/>
      <c r="F27" s="42"/>
      <c r="G27" s="42"/>
      <c r="H27" s="42"/>
      <c r="I27" s="42"/>
      <c r="J27" s="42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customFormat="1" ht="15" x14ac:dyDescent="0.2">
      <c r="D28" s="24"/>
      <c r="E28" s="24"/>
      <c r="F28" s="24"/>
      <c r="G28" s="24"/>
      <c r="H28" s="24"/>
      <c r="I28" s="24"/>
      <c r="J28" s="24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customFormat="1" ht="15" x14ac:dyDescent="0.2">
      <c r="D29" s="24"/>
      <c r="E29" s="24"/>
      <c r="F29" s="24"/>
      <c r="G29" s="24"/>
      <c r="H29" s="24"/>
      <c r="I29" s="24"/>
      <c r="J29" s="24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2" customHeight="1" x14ac:dyDescent="0.15"/>
    <row r="31" spans="1:25" ht="18" customHeight="1" x14ac:dyDescent="0.15">
      <c r="A31" s="18" t="s">
        <v>34</v>
      </c>
      <c r="B31" s="8"/>
      <c r="C31" s="8"/>
      <c r="D31" s="8"/>
      <c r="E31" s="8"/>
      <c r="F31" s="8"/>
      <c r="G31" s="8"/>
      <c r="H31" s="8"/>
      <c r="I31" s="8"/>
      <c r="J31" s="8"/>
    </row>
    <row r="32" spans="1:25" ht="18" customHeight="1" x14ac:dyDescent="0.15">
      <c r="A32" s="31" t="s">
        <v>11</v>
      </c>
      <c r="B32" s="25" t="s">
        <v>12</v>
      </c>
      <c r="C32" s="25" t="s">
        <v>13</v>
      </c>
      <c r="D32" s="25" t="s">
        <v>14</v>
      </c>
      <c r="E32" s="25" t="s">
        <v>15</v>
      </c>
      <c r="F32" s="25" t="s">
        <v>16</v>
      </c>
      <c r="G32" s="25" t="s">
        <v>17</v>
      </c>
      <c r="H32" s="25" t="s">
        <v>18</v>
      </c>
      <c r="I32" s="25" t="s">
        <v>19</v>
      </c>
    </row>
    <row r="33" spans="1:18" ht="12" x14ac:dyDescent="0.15">
      <c r="A33" s="30" t="s">
        <v>36</v>
      </c>
      <c r="B33" s="14">
        <v>15000</v>
      </c>
      <c r="C33" s="37" t="s">
        <v>21</v>
      </c>
      <c r="D33" s="14">
        <v>220</v>
      </c>
      <c r="E33" s="14">
        <v>220</v>
      </c>
      <c r="F33" s="14">
        <v>220</v>
      </c>
      <c r="G33" s="14">
        <v>220</v>
      </c>
      <c r="H33" s="14">
        <v>220</v>
      </c>
      <c r="I33" s="14">
        <v>451</v>
      </c>
      <c r="L33" s="5"/>
      <c r="Q33" s="2"/>
    </row>
    <row r="34" spans="1:18" x14ac:dyDescent="0.15">
      <c r="A34" s="2"/>
      <c r="B34" s="2"/>
      <c r="C34" s="2"/>
      <c r="D34" s="5"/>
      <c r="E34" s="2"/>
      <c r="F34" s="3"/>
      <c r="G34" s="2"/>
      <c r="H34" s="5"/>
      <c r="I34" s="2"/>
      <c r="J34" s="5"/>
      <c r="K34" s="2"/>
      <c r="L34" s="5"/>
      <c r="M34" s="2"/>
      <c r="N34" s="5"/>
      <c r="O34" s="2"/>
      <c r="P34" s="5"/>
      <c r="Q34" s="2"/>
      <c r="R34" s="5"/>
    </row>
    <row r="35" spans="1:18" ht="12" customHeight="1" x14ac:dyDescent="0.15">
      <c r="A35" s="4"/>
      <c r="B35" s="4"/>
      <c r="C35" s="4"/>
      <c r="D35" s="4"/>
      <c r="E35" s="4"/>
      <c r="F35" s="4"/>
      <c r="G35" s="4"/>
      <c r="H35" s="4"/>
      <c r="I35" s="4"/>
    </row>
    <row r="36" spans="1:18" ht="12" customHeight="1" x14ac:dyDescent="0.15">
      <c r="A36" s="4"/>
      <c r="B36" s="4"/>
      <c r="C36" s="4"/>
      <c r="D36" s="26" t="s">
        <v>3</v>
      </c>
      <c r="E36" s="26" t="s">
        <v>4</v>
      </c>
      <c r="F36" s="26" t="s">
        <v>5</v>
      </c>
      <c r="G36" s="26" t="s">
        <v>6</v>
      </c>
      <c r="H36" s="26" t="s">
        <v>7</v>
      </c>
      <c r="I36" s="26" t="s">
        <v>8</v>
      </c>
      <c r="J36" s="27" t="s">
        <v>0</v>
      </c>
    </row>
    <row r="37" spans="1:18" ht="12" x14ac:dyDescent="0.15">
      <c r="A37" s="4"/>
      <c r="B37" s="4"/>
      <c r="C37" s="38" t="s">
        <v>22</v>
      </c>
      <c r="D37" s="35">
        <v>33331</v>
      </c>
      <c r="E37" s="35">
        <v>25285</v>
      </c>
      <c r="F37" s="39">
        <v>0</v>
      </c>
      <c r="G37" s="39">
        <v>0</v>
      </c>
      <c r="H37" s="39">
        <v>0</v>
      </c>
      <c r="I37" s="35">
        <v>72174</v>
      </c>
      <c r="J37" s="29">
        <f>SUM(D37:I37)</f>
        <v>130790</v>
      </c>
    </row>
    <row r="38" spans="1:18" ht="12" x14ac:dyDescent="0.15">
      <c r="A38" s="4"/>
      <c r="B38" s="4"/>
      <c r="C38" s="38" t="s">
        <v>23</v>
      </c>
      <c r="D38" s="11">
        <v>27902</v>
      </c>
      <c r="E38" s="11">
        <v>21391</v>
      </c>
      <c r="F38" s="39">
        <v>0</v>
      </c>
      <c r="G38" s="39">
        <v>0</v>
      </c>
      <c r="H38" s="39">
        <v>0</v>
      </c>
      <c r="I38" s="35">
        <v>54451</v>
      </c>
      <c r="J38" s="29">
        <f t="shared" ref="J38:J48" si="13">SUM(D38:I38)</f>
        <v>103744</v>
      </c>
    </row>
    <row r="39" spans="1:18" ht="12" x14ac:dyDescent="0.15">
      <c r="A39" s="4"/>
      <c r="B39" s="4"/>
      <c r="C39" s="38" t="s">
        <v>24</v>
      </c>
      <c r="D39" s="39">
        <v>0</v>
      </c>
      <c r="E39" s="35">
        <v>26651</v>
      </c>
      <c r="F39" s="35">
        <v>20713</v>
      </c>
      <c r="G39" s="39">
        <v>0</v>
      </c>
      <c r="H39" s="40">
        <v>0</v>
      </c>
      <c r="I39" s="35">
        <v>53713</v>
      </c>
      <c r="J39" s="29">
        <f t="shared" si="13"/>
        <v>101077</v>
      </c>
    </row>
    <row r="40" spans="1:18" ht="12" x14ac:dyDescent="0.15">
      <c r="A40" s="4"/>
      <c r="B40" s="4"/>
      <c r="C40" s="38" t="s">
        <v>25</v>
      </c>
      <c r="D40" s="39">
        <v>0</v>
      </c>
      <c r="E40" s="39">
        <v>0</v>
      </c>
      <c r="F40" s="39">
        <v>0</v>
      </c>
      <c r="G40" s="12">
        <v>24010</v>
      </c>
      <c r="H40" s="11">
        <v>18450</v>
      </c>
      <c r="I40" s="35">
        <v>38519</v>
      </c>
      <c r="J40" s="29">
        <f t="shared" si="13"/>
        <v>80979</v>
      </c>
    </row>
    <row r="41" spans="1:18" ht="12" x14ac:dyDescent="0.15">
      <c r="A41" s="4"/>
      <c r="B41" s="4"/>
      <c r="C41" s="38" t="s">
        <v>26</v>
      </c>
      <c r="D41" s="39">
        <v>0</v>
      </c>
      <c r="E41" s="39">
        <v>0</v>
      </c>
      <c r="F41" s="39">
        <v>0</v>
      </c>
      <c r="G41" s="36">
        <v>21858</v>
      </c>
      <c r="H41" s="35">
        <v>16782</v>
      </c>
      <c r="I41" s="35">
        <v>43193</v>
      </c>
      <c r="J41" s="29">
        <f t="shared" si="13"/>
        <v>81833</v>
      </c>
    </row>
    <row r="42" spans="1:18" ht="12" x14ac:dyDescent="0.15">
      <c r="A42" s="4"/>
      <c r="B42" s="4"/>
      <c r="C42" s="38" t="s">
        <v>27</v>
      </c>
      <c r="D42" s="39">
        <v>0</v>
      </c>
      <c r="E42" s="39">
        <v>0</v>
      </c>
      <c r="F42" s="11">
        <v>28289</v>
      </c>
      <c r="G42" s="11">
        <v>21847</v>
      </c>
      <c r="H42" s="40">
        <v>0</v>
      </c>
      <c r="I42" s="35">
        <v>38144</v>
      </c>
      <c r="J42" s="29">
        <f t="shared" si="13"/>
        <v>88280</v>
      </c>
    </row>
    <row r="43" spans="1:18" ht="12" x14ac:dyDescent="0.15">
      <c r="A43" s="4"/>
      <c r="B43" s="4"/>
      <c r="C43" s="38" t="s">
        <v>28</v>
      </c>
      <c r="D43" s="35">
        <v>23741</v>
      </c>
      <c r="E43" s="35">
        <v>18374</v>
      </c>
      <c r="F43" s="39">
        <v>0</v>
      </c>
      <c r="G43" s="40">
        <v>0</v>
      </c>
      <c r="H43" s="40">
        <v>0</v>
      </c>
      <c r="I43" s="35">
        <v>35078</v>
      </c>
      <c r="J43" s="29">
        <f t="shared" si="13"/>
        <v>77193</v>
      </c>
    </row>
    <row r="44" spans="1:18" ht="12" x14ac:dyDescent="0.15">
      <c r="A44" s="4"/>
      <c r="B44" s="4"/>
      <c r="C44" s="38" t="s">
        <v>29</v>
      </c>
      <c r="D44" s="39">
        <v>0</v>
      </c>
      <c r="E44" s="39">
        <v>0</v>
      </c>
      <c r="F44" s="11">
        <v>20617</v>
      </c>
      <c r="G44" s="12">
        <v>15754</v>
      </c>
      <c r="H44" s="40">
        <v>0</v>
      </c>
      <c r="I44" s="35">
        <v>40698</v>
      </c>
      <c r="J44" s="29">
        <f t="shared" si="13"/>
        <v>77069</v>
      </c>
    </row>
    <row r="45" spans="1:18" ht="12" x14ac:dyDescent="0.15">
      <c r="A45" s="4"/>
      <c r="B45" s="4"/>
      <c r="C45" s="38" t="s">
        <v>30</v>
      </c>
      <c r="D45" s="39">
        <v>0</v>
      </c>
      <c r="E45" s="39">
        <v>0</v>
      </c>
      <c r="F45" s="35">
        <v>24455</v>
      </c>
      <c r="G45" s="35">
        <v>18783</v>
      </c>
      <c r="H45" s="40">
        <v>0</v>
      </c>
      <c r="I45" s="35">
        <v>35534</v>
      </c>
      <c r="J45" s="29">
        <f t="shared" si="13"/>
        <v>78772</v>
      </c>
    </row>
    <row r="46" spans="1:18" ht="12" x14ac:dyDescent="0.15">
      <c r="A46" s="4"/>
      <c r="B46" s="4"/>
      <c r="C46" s="38" t="s">
        <v>31</v>
      </c>
      <c r="D46" s="39">
        <v>0</v>
      </c>
      <c r="E46" s="39">
        <v>0</v>
      </c>
      <c r="F46" s="39">
        <v>0</v>
      </c>
      <c r="G46" s="12">
        <v>20948</v>
      </c>
      <c r="H46" s="11">
        <v>16203</v>
      </c>
      <c r="I46" s="35">
        <v>33050</v>
      </c>
      <c r="J46" s="28">
        <f t="shared" si="13"/>
        <v>70201</v>
      </c>
    </row>
    <row r="47" spans="1:18" ht="12" x14ac:dyDescent="0.15">
      <c r="A47" s="4"/>
      <c r="B47" s="4"/>
      <c r="C47" s="38" t="s">
        <v>32</v>
      </c>
      <c r="D47" s="39">
        <v>0</v>
      </c>
      <c r="E47" s="35">
        <v>25383</v>
      </c>
      <c r="F47" s="35">
        <v>18756</v>
      </c>
      <c r="G47" s="39">
        <v>0</v>
      </c>
      <c r="H47" s="40">
        <v>0</v>
      </c>
      <c r="I47" s="35">
        <v>53819</v>
      </c>
      <c r="J47" s="29">
        <f t="shared" si="13"/>
        <v>97958</v>
      </c>
    </row>
    <row r="48" spans="1:18" ht="12" x14ac:dyDescent="0.15">
      <c r="A48" s="4"/>
      <c r="B48" s="4"/>
      <c r="C48" s="38" t="s">
        <v>33</v>
      </c>
      <c r="D48" s="11">
        <v>28146</v>
      </c>
      <c r="E48" s="11">
        <v>20556</v>
      </c>
      <c r="F48" s="39">
        <v>0</v>
      </c>
      <c r="G48" s="40">
        <v>0</v>
      </c>
      <c r="H48" s="40">
        <v>0</v>
      </c>
      <c r="I48" s="11">
        <v>60435</v>
      </c>
      <c r="J48" s="29">
        <f t="shared" si="13"/>
        <v>109137</v>
      </c>
    </row>
    <row r="49" spans="1:17" ht="15" x14ac:dyDescent="0.2">
      <c r="A49"/>
      <c r="C49" s="17"/>
    </row>
    <row r="50" spans="1:17" ht="16" thickBot="1" x14ac:dyDescent="0.25">
      <c r="A50"/>
      <c r="C50" s="17"/>
      <c r="D50" s="16" t="s">
        <v>3</v>
      </c>
      <c r="E50" s="16" t="s">
        <v>4</v>
      </c>
      <c r="F50" s="16" t="s">
        <v>5</v>
      </c>
      <c r="G50" s="16" t="s">
        <v>6</v>
      </c>
      <c r="H50" s="16" t="s">
        <v>7</v>
      </c>
      <c r="I50" s="16" t="s">
        <v>8</v>
      </c>
      <c r="J50" s="15" t="s">
        <v>9</v>
      </c>
    </row>
    <row r="51" spans="1:17" ht="12" customHeight="1" thickBot="1" x14ac:dyDescent="0.2">
      <c r="C51" s="7" t="s">
        <v>1</v>
      </c>
      <c r="D51" s="19">
        <f>SUM(D37:D48)</f>
        <v>113120</v>
      </c>
      <c r="E51" s="19">
        <f t="shared" ref="E51:I51" si="14">SUM(E37:E48)</f>
        <v>137640</v>
      </c>
      <c r="F51" s="19">
        <f t="shared" si="14"/>
        <v>112830</v>
      </c>
      <c r="G51" s="19">
        <f t="shared" si="14"/>
        <v>123200</v>
      </c>
      <c r="H51" s="19">
        <f t="shared" si="14"/>
        <v>51435</v>
      </c>
      <c r="I51" s="19">
        <f t="shared" si="14"/>
        <v>558808</v>
      </c>
      <c r="J51" s="20">
        <f>SUM(D51:I51)</f>
        <v>1097033</v>
      </c>
    </row>
    <row r="52" spans="1:17" ht="12" customHeight="1" thickBot="1" x14ac:dyDescent="0.2">
      <c r="C52" s="7" t="s">
        <v>10</v>
      </c>
      <c r="D52" s="21">
        <f>D51/J51</f>
        <v>0.10311449154218698</v>
      </c>
      <c r="E52" s="21">
        <f>E51/J51</f>
        <v>0.12546568790546866</v>
      </c>
      <c r="F52" s="21">
        <f>F51/J51</f>
        <v>0.10285014215616121</v>
      </c>
      <c r="G52" s="21">
        <f>G51/J51</f>
        <v>0.11230291158059967</v>
      </c>
      <c r="H52" s="21">
        <f>H51/J51</f>
        <v>4.6885554035293375E-2</v>
      </c>
      <c r="I52" s="21">
        <f>I51/J51</f>
        <v>0.50938121278029014</v>
      </c>
      <c r="J52" s="22">
        <f>SUM(D52:I52)</f>
        <v>1</v>
      </c>
    </row>
    <row r="53" spans="1:17" ht="12" customHeight="1" x14ac:dyDescent="0.15">
      <c r="B53" s="4"/>
    </row>
    <row r="54" spans="1:17" ht="12" customHeight="1" x14ac:dyDescent="0.15">
      <c r="B54" s="4"/>
    </row>
    <row r="55" spans="1:17" ht="18" customHeight="1" x14ac:dyDescent="0.15">
      <c r="A55" s="18" t="s">
        <v>35</v>
      </c>
      <c r="B55" s="8"/>
      <c r="C55" s="8"/>
      <c r="D55" s="8"/>
      <c r="E55" s="8"/>
      <c r="F55" s="8"/>
      <c r="G55" s="8"/>
      <c r="H55" s="8"/>
      <c r="I55" s="8"/>
      <c r="J55" s="8"/>
    </row>
    <row r="56" spans="1:17" ht="18" customHeight="1" x14ac:dyDescent="0.15">
      <c r="A56" s="31" t="s">
        <v>11</v>
      </c>
      <c r="B56" s="25" t="s">
        <v>12</v>
      </c>
      <c r="C56" s="25" t="s">
        <v>13</v>
      </c>
      <c r="D56" s="25" t="s">
        <v>14</v>
      </c>
      <c r="E56" s="25" t="s">
        <v>15</v>
      </c>
      <c r="F56" s="25" t="s">
        <v>16</v>
      </c>
      <c r="G56" s="25" t="s">
        <v>17</v>
      </c>
      <c r="H56" s="25" t="s">
        <v>18</v>
      </c>
      <c r="I56" s="25" t="s">
        <v>19</v>
      </c>
    </row>
    <row r="57" spans="1:17" ht="12" x14ac:dyDescent="0.15">
      <c r="A57" s="30" t="s">
        <v>37</v>
      </c>
      <c r="B57" s="14">
        <v>15000</v>
      </c>
      <c r="C57" s="37" t="s">
        <v>21</v>
      </c>
      <c r="D57" s="14">
        <v>330</v>
      </c>
      <c r="E57" s="14">
        <v>330</v>
      </c>
      <c r="F57" s="14">
        <v>330</v>
      </c>
      <c r="G57" s="14">
        <v>330</v>
      </c>
      <c r="H57" s="14">
        <v>330</v>
      </c>
      <c r="I57" s="14">
        <v>451</v>
      </c>
      <c r="L57" s="5"/>
      <c r="Q57" s="2"/>
    </row>
    <row r="58" spans="1:17" ht="12" customHeight="1" x14ac:dyDescent="0.15">
      <c r="A58" s="2"/>
      <c r="B58" s="2"/>
      <c r="C58" s="4"/>
      <c r="D58" s="4"/>
      <c r="E58" s="4"/>
      <c r="F58" s="4"/>
      <c r="G58" s="4"/>
      <c r="H58" s="4"/>
      <c r="I58" s="4"/>
    </row>
    <row r="59" spans="1:17" ht="12" customHeight="1" x14ac:dyDescent="0.15">
      <c r="A59" s="4"/>
      <c r="B59" s="4"/>
      <c r="C59" s="4"/>
      <c r="D59" s="4"/>
      <c r="E59" s="4"/>
      <c r="F59" s="4"/>
      <c r="G59" s="4"/>
      <c r="H59" s="4"/>
      <c r="I59" s="4"/>
    </row>
    <row r="60" spans="1:17" ht="12" customHeight="1" x14ac:dyDescent="0.15">
      <c r="A60" s="4"/>
      <c r="B60" s="4"/>
      <c r="C60" s="4"/>
      <c r="D60" s="26" t="s">
        <v>3</v>
      </c>
      <c r="E60" s="26" t="s">
        <v>4</v>
      </c>
      <c r="F60" s="26" t="s">
        <v>5</v>
      </c>
      <c r="G60" s="26" t="s">
        <v>6</v>
      </c>
      <c r="H60" s="26" t="s">
        <v>7</v>
      </c>
      <c r="I60" s="26" t="s">
        <v>8</v>
      </c>
      <c r="J60" s="27" t="s">
        <v>0</v>
      </c>
    </row>
    <row r="61" spans="1:17" ht="12" x14ac:dyDescent="0.15">
      <c r="A61" s="4"/>
      <c r="B61" s="4"/>
      <c r="C61" s="38" t="s">
        <v>22</v>
      </c>
      <c r="D61" s="35">
        <v>42067</v>
      </c>
      <c r="E61" s="35">
        <v>30536</v>
      </c>
      <c r="F61" s="39">
        <v>0</v>
      </c>
      <c r="G61" s="39">
        <v>0</v>
      </c>
      <c r="H61" s="39">
        <v>0</v>
      </c>
      <c r="I61" s="35">
        <v>51437</v>
      </c>
      <c r="J61" s="29">
        <f>SUM(D61:I61)</f>
        <v>124040</v>
      </c>
    </row>
    <row r="62" spans="1:17" ht="12" x14ac:dyDescent="0.15">
      <c r="A62" s="4"/>
      <c r="B62" s="4"/>
      <c r="C62" s="38" t="s">
        <v>23</v>
      </c>
      <c r="D62" s="11">
        <v>41882</v>
      </c>
      <c r="E62" s="11">
        <v>30356</v>
      </c>
      <c r="F62" s="39">
        <v>0</v>
      </c>
      <c r="G62" s="39">
        <v>0</v>
      </c>
      <c r="H62" s="39">
        <v>0</v>
      </c>
      <c r="I62" s="35">
        <v>41169</v>
      </c>
      <c r="J62" s="29">
        <f t="shared" ref="J62:J72" si="15">SUM(D62:I62)</f>
        <v>113407</v>
      </c>
    </row>
    <row r="63" spans="1:17" ht="12" x14ac:dyDescent="0.15">
      <c r="A63" s="4"/>
      <c r="B63" s="4"/>
      <c r="C63" s="38" t="s">
        <v>24</v>
      </c>
      <c r="D63" s="39">
        <v>0</v>
      </c>
      <c r="E63" s="35">
        <v>46482</v>
      </c>
      <c r="F63" s="35">
        <v>35478</v>
      </c>
      <c r="G63" s="39">
        <v>0</v>
      </c>
      <c r="H63" s="40">
        <v>0</v>
      </c>
      <c r="I63" s="35">
        <v>48365</v>
      </c>
      <c r="J63" s="29">
        <f t="shared" si="15"/>
        <v>130325</v>
      </c>
    </row>
    <row r="64" spans="1:17" ht="12" x14ac:dyDescent="0.15">
      <c r="A64" s="4"/>
      <c r="B64" s="4"/>
      <c r="C64" s="38" t="s">
        <v>25</v>
      </c>
      <c r="D64" s="39">
        <v>0</v>
      </c>
      <c r="E64" s="39">
        <v>0</v>
      </c>
      <c r="F64" s="39">
        <v>0</v>
      </c>
      <c r="G64" s="12">
        <v>42160</v>
      </c>
      <c r="H64" s="11">
        <v>31624</v>
      </c>
      <c r="I64" s="35">
        <v>40256</v>
      </c>
      <c r="J64" s="29">
        <f t="shared" si="15"/>
        <v>114040</v>
      </c>
    </row>
    <row r="65" spans="1:10" ht="12" x14ac:dyDescent="0.15">
      <c r="A65" s="4"/>
      <c r="B65" s="4"/>
      <c r="C65" s="38" t="s">
        <v>26</v>
      </c>
      <c r="D65" s="39">
        <v>0</v>
      </c>
      <c r="E65" s="39">
        <v>0</v>
      </c>
      <c r="F65" s="39">
        <v>0</v>
      </c>
      <c r="G65" s="36">
        <v>41636</v>
      </c>
      <c r="H65" s="35">
        <v>30951</v>
      </c>
      <c r="I65" s="35">
        <v>47596</v>
      </c>
      <c r="J65" s="29">
        <f t="shared" si="15"/>
        <v>120183</v>
      </c>
    </row>
    <row r="66" spans="1:10" ht="12" x14ac:dyDescent="0.15">
      <c r="A66" s="4"/>
      <c r="B66" s="4"/>
      <c r="C66" s="38" t="s">
        <v>27</v>
      </c>
      <c r="D66" s="39">
        <v>0</v>
      </c>
      <c r="E66" s="39">
        <v>0</v>
      </c>
      <c r="F66" s="11">
        <v>45253</v>
      </c>
      <c r="G66" s="11">
        <v>33060</v>
      </c>
      <c r="H66" s="40">
        <v>0</v>
      </c>
      <c r="I66" s="35">
        <v>41320</v>
      </c>
      <c r="J66" s="29">
        <f t="shared" si="15"/>
        <v>119633</v>
      </c>
    </row>
    <row r="67" spans="1:10" ht="12" x14ac:dyDescent="0.15">
      <c r="A67" s="4"/>
      <c r="B67" s="4"/>
      <c r="C67" s="38" t="s">
        <v>28</v>
      </c>
      <c r="D67" s="35">
        <v>36331</v>
      </c>
      <c r="E67" s="35">
        <v>26332</v>
      </c>
      <c r="F67" s="39">
        <v>0</v>
      </c>
      <c r="G67" s="40">
        <v>0</v>
      </c>
      <c r="H67" s="40">
        <v>0</v>
      </c>
      <c r="I67" s="35">
        <v>32641</v>
      </c>
      <c r="J67" s="29">
        <f t="shared" si="15"/>
        <v>95304</v>
      </c>
    </row>
    <row r="68" spans="1:10" ht="12" x14ac:dyDescent="0.15">
      <c r="A68" s="4"/>
      <c r="B68" s="4"/>
      <c r="C68" s="38" t="s">
        <v>29</v>
      </c>
      <c r="D68" s="39">
        <v>0</v>
      </c>
      <c r="E68" s="39">
        <v>0</v>
      </c>
      <c r="F68" s="11">
        <v>31439</v>
      </c>
      <c r="G68" s="12">
        <v>23131</v>
      </c>
      <c r="H68" s="40">
        <v>0</v>
      </c>
      <c r="I68" s="35">
        <v>38202</v>
      </c>
      <c r="J68" s="29">
        <f t="shared" si="15"/>
        <v>92772</v>
      </c>
    </row>
    <row r="69" spans="1:10" ht="12" x14ac:dyDescent="0.15">
      <c r="A69" s="4"/>
      <c r="B69" s="4"/>
      <c r="C69" s="38" t="s">
        <v>30</v>
      </c>
      <c r="D69" s="39">
        <v>0</v>
      </c>
      <c r="E69" s="39">
        <v>0</v>
      </c>
      <c r="F69" s="35">
        <v>42825</v>
      </c>
      <c r="G69" s="35">
        <v>32356</v>
      </c>
      <c r="H69" s="40">
        <v>0</v>
      </c>
      <c r="I69" s="35">
        <v>40071</v>
      </c>
      <c r="J69" s="29">
        <f t="shared" si="15"/>
        <v>115252</v>
      </c>
    </row>
    <row r="70" spans="1:10" ht="12" x14ac:dyDescent="0.15">
      <c r="A70" s="4"/>
      <c r="B70" s="4"/>
      <c r="C70" s="38" t="s">
        <v>31</v>
      </c>
      <c r="D70" s="39">
        <v>0</v>
      </c>
      <c r="E70" s="39">
        <v>0</v>
      </c>
      <c r="F70" s="39">
        <v>0</v>
      </c>
      <c r="G70" s="12">
        <v>48464</v>
      </c>
      <c r="H70" s="11">
        <v>36461</v>
      </c>
      <c r="I70" s="35">
        <v>43259</v>
      </c>
      <c r="J70" s="28">
        <f t="shared" si="15"/>
        <v>128184</v>
      </c>
    </row>
    <row r="71" spans="1:10" ht="12" x14ac:dyDescent="0.15">
      <c r="A71" s="4"/>
      <c r="B71" s="4"/>
      <c r="C71" s="38" t="s">
        <v>32</v>
      </c>
      <c r="D71" s="39">
        <v>0</v>
      </c>
      <c r="E71" s="35">
        <v>39648</v>
      </c>
      <c r="F71" s="35">
        <v>29449</v>
      </c>
      <c r="G71" s="39">
        <v>0</v>
      </c>
      <c r="H71" s="40">
        <v>0</v>
      </c>
      <c r="I71" s="35">
        <v>47080</v>
      </c>
      <c r="J71" s="29">
        <f t="shared" si="15"/>
        <v>116177</v>
      </c>
    </row>
    <row r="72" spans="1:10" ht="12" x14ac:dyDescent="0.15">
      <c r="A72" s="4"/>
      <c r="B72" s="4"/>
      <c r="C72" s="38" t="s">
        <v>33</v>
      </c>
      <c r="D72" s="11">
        <v>47226</v>
      </c>
      <c r="E72" s="11">
        <v>32803</v>
      </c>
      <c r="F72" s="39">
        <v>0</v>
      </c>
      <c r="G72" s="40">
        <v>0</v>
      </c>
      <c r="H72" s="40">
        <v>0</v>
      </c>
      <c r="I72" s="11">
        <v>50041</v>
      </c>
      <c r="J72" s="29">
        <f t="shared" si="15"/>
        <v>130070</v>
      </c>
    </row>
    <row r="73" spans="1:10" ht="15" x14ac:dyDescent="0.2">
      <c r="A73"/>
      <c r="C73" s="17"/>
    </row>
    <row r="74" spans="1:10" ht="16" thickBot="1" x14ac:dyDescent="0.25">
      <c r="A74"/>
      <c r="C74" s="17"/>
      <c r="D74" s="16" t="s">
        <v>3</v>
      </c>
      <c r="E74" s="16" t="s">
        <v>4</v>
      </c>
      <c r="F74" s="16" t="s">
        <v>5</v>
      </c>
      <c r="G74" s="16" t="s">
        <v>6</v>
      </c>
      <c r="H74" s="16" t="s">
        <v>7</v>
      </c>
      <c r="I74" s="16" t="s">
        <v>8</v>
      </c>
      <c r="J74" s="15" t="s">
        <v>9</v>
      </c>
    </row>
    <row r="75" spans="1:10" ht="12" customHeight="1" thickBot="1" x14ac:dyDescent="0.2">
      <c r="C75" s="7" t="s">
        <v>1</v>
      </c>
      <c r="D75" s="19">
        <f>SUM(D61:D72)</f>
        <v>167506</v>
      </c>
      <c r="E75" s="19">
        <f t="shared" ref="E75:I75" si="16">SUM(E61:E72)</f>
        <v>206157</v>
      </c>
      <c r="F75" s="19">
        <f t="shared" si="16"/>
        <v>184444</v>
      </c>
      <c r="G75" s="19">
        <f t="shared" si="16"/>
        <v>220807</v>
      </c>
      <c r="H75" s="19">
        <f t="shared" si="16"/>
        <v>99036</v>
      </c>
      <c r="I75" s="19">
        <f t="shared" si="16"/>
        <v>521437</v>
      </c>
      <c r="J75" s="20">
        <f>SUM(D75:I75)</f>
        <v>1399387</v>
      </c>
    </row>
    <row r="76" spans="1:10" ht="12" customHeight="1" thickBot="1" x14ac:dyDescent="0.2">
      <c r="C76" s="7" t="s">
        <v>10</v>
      </c>
      <c r="D76" s="21">
        <f>D75/J75</f>
        <v>0.11969955416192947</v>
      </c>
      <c r="E76" s="21">
        <f>E75/J75</f>
        <v>0.14731950489750154</v>
      </c>
      <c r="F76" s="21">
        <f>F75/J75</f>
        <v>0.13180342535695988</v>
      </c>
      <c r="G76" s="21">
        <f>G75/J75</f>
        <v>0.15778837448111208</v>
      </c>
      <c r="H76" s="21">
        <f>H75/J75</f>
        <v>7.0770987582420022E-2</v>
      </c>
      <c r="I76" s="21">
        <f>I75/J75</f>
        <v>0.37261815352007699</v>
      </c>
      <c r="J76" s="22">
        <f>SUM(D76:I76)</f>
        <v>1</v>
      </c>
    </row>
    <row r="77" spans="1:10" ht="12" customHeight="1" x14ac:dyDescent="0.15">
      <c r="B77" s="4"/>
    </row>
  </sheetData>
  <mergeCells count="2">
    <mergeCell ref="D1:J1"/>
    <mergeCell ref="D26:J27"/>
  </mergeCells>
  <phoneticPr fontId="3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veidor" ma:contentTypeID="0x01010029C3F8D63B2CCA4DA012BE0441AF686A000CC998DF12AE744D9A83997425112B85" ma:contentTypeVersion="47" ma:contentTypeDescription="Crea un document nou" ma:contentTypeScope="" ma:versionID="cf67114415e0e273cd6a3fbcfa560b52">
  <xsd:schema xmlns:xsd="http://www.w3.org/2001/XMLSchema" xmlns:xs="http://www.w3.org/2001/XMLSchema" xmlns:p="http://schemas.microsoft.com/office/2006/metadata/properties" xmlns:ns2="c8de0594-42e2-4f26-8a69-9df094374455" xmlns:ns3="b33c6233-2ab6-44e4-b566-b78dc0012292" targetNamespace="http://schemas.microsoft.com/office/2006/metadata/properties" ma:root="true" ma:fieldsID="9125c8247fb2f9bcd3fead4bc20fafea" ns2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2:TMB_Nota" minOccurs="0"/>
                <xsd:element ref="ns2:TMB_IDLicitacio" minOccurs="0"/>
                <xsd:element ref="ns2:TaxCatchAll" minOccurs="0"/>
                <xsd:element ref="ns2:TMB_DataComiteWF" minOccurs="0"/>
                <xsd:element ref="ns2:TMB_seguimentWorkflow" minOccurs="0"/>
                <xsd:element ref="ns2:h3e189544f4e4582960eb2fb36374928" minOccurs="0"/>
                <xsd:element ref="ns2:TaxCatchAllLabel" minOccurs="0"/>
                <xsd:element ref="ns2:o0f6527fa5184dfa91381007b0eb82df" minOccurs="0"/>
                <xsd:element ref="ns2:h80888fb7b914359b90c46b7c452b251" minOccurs="0"/>
                <xsd:element ref="ns2:ba05a5f98ed745b98d9dacf37bda167c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TMB_TitolLicitacio" minOccurs="0"/>
                <xsd:element ref="ns2:h480fc279f9148aeb4afcdcf27073b87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2:TMB_NumeroSolicitud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Location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Nota" ma:index="1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6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2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5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6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h3e189544f4e4582960eb2fb36374928" ma:index="17" nillable="true" ma:taxonomy="true" ma:internalName="h3e189544f4e4582960eb2fb36374928" ma:taxonomyFieldName="TMB_Docprov" ma:displayName="Doc prov" ma:readOnly="false" ma:fieldId="{13e18954-4f4e-4582-960e-b2fb36374928}" ma:sspId="c3f7846d-f0e6-4cc5-afcf-2c5780da8c96" ma:termSetId="05f82525-f03e-4ce2-8070-b1e433cdcb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f6527fa5184dfa91381007b0eb82df" ma:index="19" nillable="true" ma:taxonomy="true" ma:internalName="o0f6527fa5184dfa91381007b0eb82df" ma:taxonomyFieldName="TMB_FaseDocProv" ma:displayName="Fase prov" ma:readOnly="false" ma:fieldId="{80f6527f-a518-4dfa-9138-1007b0eb82df}" ma:sspId="c3f7846d-f0e6-4cc5-afcf-2c5780da8c96" ma:termSetId="8ef3d996-40f6-41b3-97cb-0865e3211c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80888fb7b914359b90c46b7c452b251" ma:index="20" nillable="true" ma:taxonomy="true" ma:internalName="h80888fb7b914359b90c46b7c452b251" ma:taxonomyFieldName="TMB_Sobres" ma:displayName="Sobres" ma:readOnly="false" ma:fieldId="{180888fb-7b91-4359-b90c-46b7c452b251}" ma:sspId="c3f7846d-f0e6-4cc5-afcf-2c5780da8c96" ma:termSetId="f1708d80-11c0-4542-8dcc-d27f855188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05a5f98ed745b98d9dacf37bda167c" ma:index="21" nillable="true" ma:taxonomy="true" ma:internalName="ba05a5f98ed745b98d9dacf37bda167c" ma:taxonomyFieldName="TMB_Proveidor" ma:displayName="Proveïdor" ma:readOnly="false" ma:fieldId="{ba05a5f9-8ed7-45b9-8d9d-acf37bda167c}" ma:sspId="c3f7846d-f0e6-4cc5-afcf-2c5780da8c96" ma:termSetId="ccafb408-98cc-41d3-985c-bd40f9fafd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5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7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Compartit amb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MB_NumeroSolicitud" ma:index="32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3f7846d-f0e6-4cc5-afcf-2c5780da8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DocOkMA" ma:index="4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o0f6527fa5184dfa91381007b0eb82df xmlns="c8de0594-42e2-4f26-8a69-9df094374455">
      <Terms xmlns="http://schemas.microsoft.com/office/infopath/2007/PartnerControls"/>
    </o0f6527fa5184dfa91381007b0eb82df>
    <ba05a5f98ed745b98d9dacf37bda167c xmlns="c8de0594-42e2-4f26-8a69-9df094374455">
      <Terms xmlns="http://schemas.microsoft.com/office/infopath/2007/PartnerControls"/>
    </ba05a5f98ed745b98d9dacf37bda167c>
    <TMB_NumeroSolicitud xmlns="c8de0594-42e2-4f26-8a69-9df094374455">15013509</TMB_NumeroSolicitud>
    <TMB_Nota xmlns="c8de0594-42e2-4f26-8a69-9df094374455" xsi:nil="true"/>
    <h3e189544f4e4582960eb2fb36374928 xmlns="c8de0594-42e2-4f26-8a69-9df094374455">
      <Terms xmlns="http://schemas.microsoft.com/office/infopath/2007/PartnerControls"/>
    </h3e189544f4e4582960eb2fb36374928>
    <h480fc279f9148aeb4afcdcf27073b87 xmlns="c8de0594-42e2-4f26-8a69-9df094374455">
      <Terms xmlns="http://schemas.microsoft.com/office/infopath/2007/PartnerControls"/>
    </h480fc279f9148aeb4afcdcf27073b87>
    <TMB_TitolLicitacio xmlns="c8de0594-42e2-4f26-8a69-9df094374455">15013509 - Subministrament energia elèctrica AT 2027-29</TMB_TitolLicitacio>
    <TMB_IDLicitacio xmlns="c8de0594-42e2-4f26-8a69-9df094374455">519672</TMB_IDLicitacio>
    <TMB_DataComiteWF xmlns="c8de0594-42e2-4f26-8a69-9df094374455" xsi:nil="true"/>
    <lcf76f155ced4ddcb4097134ff3c332f xmlns="b33c6233-2ab6-44e4-b566-b78dc0012292">
      <Terms xmlns="http://schemas.microsoft.com/office/infopath/2007/PartnerControls"/>
    </lcf76f155ced4ddcb4097134ff3c332f>
    <h80888fb7b914359b90c46b7c452b251 xmlns="c8de0594-42e2-4f26-8a69-9df094374455">
      <Terms xmlns="http://schemas.microsoft.com/office/infopath/2007/PartnerControls"/>
    </h80888fb7b914359b90c46b7c452b251>
    <TaxCatchAll xmlns="c8de0594-42e2-4f26-8a69-9df094374455" xsi:nil="true"/>
    <DocOkMA xmlns="b33c6233-2ab6-44e4-b566-b78dc0012292" xsi:nil="true"/>
  </documentManagement>
</p:properties>
</file>

<file path=customXml/itemProps1.xml><?xml version="1.0" encoding="utf-8"?>
<ds:datastoreItem xmlns:ds="http://schemas.openxmlformats.org/officeDocument/2006/customXml" ds:itemID="{A0B6B7C9-CF3C-4751-9064-451662C69132}"/>
</file>

<file path=customXml/itemProps2.xml><?xml version="1.0" encoding="utf-8"?>
<ds:datastoreItem xmlns:ds="http://schemas.openxmlformats.org/officeDocument/2006/customXml" ds:itemID="{475522DC-9BE4-4E91-A358-204FE6431773}"/>
</file>

<file path=customXml/itemProps3.xml><?xml version="1.0" encoding="utf-8"?>
<ds:datastoreItem xmlns:ds="http://schemas.openxmlformats.org/officeDocument/2006/customXml" ds:itemID="{F2552A89-9DFA-4A5A-A228-B87A1CA632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TRANVIA PARLA Especificacion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Especificación / Licitación de Compra</dc:title>
  <cp:lastModifiedBy>Leo Gago</cp:lastModifiedBy>
  <dcterms:created xsi:type="dcterms:W3CDTF">2019-10-23T09:03:42Z</dcterms:created>
  <dcterms:modified xsi:type="dcterms:W3CDTF">2026-07-18T21:59:29Z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0x01010029C3F8D63B2CCA4DA012BE0441AF686A000CC998DF12AE744D9A83997425112B85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/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/>
  </property>
  <property fmtid="{D5CDD505-2E9C-101B-9397-08002B2CF9AE}" pid="15" name="b82b7a08db3a4ab5a955c48b15659d84">
    <vt:lpwstr/>
  </property>
  <property fmtid="{D5CDD505-2E9C-101B-9397-08002B2CF9AE}" pid="16" name="TMB_Plecs">
    <vt:lpwstr/>
  </property>
</Properties>
</file>