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Leo 1 SDD/Compra en Grupo ASE/2026/GRUPO FERROVIARIO/Pliego 27_29/"/>
    </mc:Choice>
  </mc:AlternateContent>
  <xr:revisionPtr revIDLastSave="0" documentId="13_ncr:1_{9B3EFAAE-D7B0-EE4E-9A67-B65FF06F4C92}" xr6:coauthVersionLast="47" xr6:coauthVersionMax="47" xr10:uidLastSave="{00000000-0000-0000-0000-000000000000}"/>
  <bookViews>
    <workbookView xWindow="2160" yWindow="2040" windowWidth="25980" windowHeight="15560" xr2:uid="{00000000-000D-0000-FFFF-FFFF00000000}"/>
  </bookViews>
  <sheets>
    <sheet name="TRANVIA MURCIA Especificac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46" i="2" l="1"/>
  <c r="J145" i="2"/>
  <c r="J144" i="2"/>
  <c r="J143" i="2"/>
  <c r="J142" i="2"/>
  <c r="J141" i="2"/>
  <c r="J140" i="2"/>
  <c r="J139" i="2"/>
  <c r="J138" i="2"/>
  <c r="J137" i="2"/>
  <c r="J136" i="2"/>
  <c r="J135" i="2"/>
  <c r="J120" i="2"/>
  <c r="J119" i="2"/>
  <c r="J118" i="2"/>
  <c r="J117" i="2"/>
  <c r="J116" i="2"/>
  <c r="J115" i="2"/>
  <c r="J14" i="2" s="1"/>
  <c r="J114" i="2"/>
  <c r="J113" i="2"/>
  <c r="J112" i="2"/>
  <c r="J111" i="2"/>
  <c r="J110" i="2"/>
  <c r="J109" i="2"/>
  <c r="J96" i="2"/>
  <c r="J95" i="2"/>
  <c r="J94" i="2"/>
  <c r="J93" i="2"/>
  <c r="J92" i="2"/>
  <c r="J91" i="2"/>
  <c r="J90" i="2"/>
  <c r="J89" i="2"/>
  <c r="J88" i="2"/>
  <c r="J87" i="2"/>
  <c r="J86" i="2"/>
  <c r="J85" i="2"/>
  <c r="J72" i="2"/>
  <c r="J71" i="2"/>
  <c r="J70" i="2"/>
  <c r="J69" i="2"/>
  <c r="J16" i="2" s="1"/>
  <c r="J68" i="2"/>
  <c r="J67" i="2"/>
  <c r="J66" i="2"/>
  <c r="J65" i="2"/>
  <c r="J64" i="2"/>
  <c r="J63" i="2"/>
  <c r="J62" i="2"/>
  <c r="J61" i="2"/>
  <c r="J48" i="2"/>
  <c r="J47" i="2"/>
  <c r="J46" i="2"/>
  <c r="J45" i="2"/>
  <c r="J44" i="2"/>
  <c r="J43" i="2"/>
  <c r="J42" i="2"/>
  <c r="J41" i="2"/>
  <c r="J40" i="2"/>
  <c r="J39" i="2"/>
  <c r="J38" i="2"/>
  <c r="J37" i="2"/>
  <c r="J124" i="2"/>
  <c r="I124" i="2"/>
  <c r="H124" i="2"/>
  <c r="G124" i="2"/>
  <c r="F124" i="2"/>
  <c r="E124" i="2"/>
  <c r="D124" i="2"/>
  <c r="J19" i="2"/>
  <c r="I19" i="2"/>
  <c r="E19" i="2"/>
  <c r="D19" i="2"/>
  <c r="J18" i="2"/>
  <c r="I18" i="2"/>
  <c r="F18" i="2"/>
  <c r="E18" i="2"/>
  <c r="J17" i="2"/>
  <c r="I17" i="2"/>
  <c r="H17" i="2"/>
  <c r="G17" i="2"/>
  <c r="I16" i="2"/>
  <c r="G16" i="2"/>
  <c r="F16" i="2"/>
  <c r="I15" i="2"/>
  <c r="G15" i="2"/>
  <c r="F15" i="2"/>
  <c r="I14" i="2"/>
  <c r="E14" i="2"/>
  <c r="D14" i="2"/>
  <c r="I13" i="2"/>
  <c r="G13" i="2"/>
  <c r="F13" i="2"/>
  <c r="I12" i="2"/>
  <c r="H12" i="2"/>
  <c r="G12" i="2"/>
  <c r="I11" i="2"/>
  <c r="H11" i="2"/>
  <c r="G11" i="2"/>
  <c r="I10" i="2"/>
  <c r="F10" i="2"/>
  <c r="E10" i="2"/>
  <c r="J9" i="2"/>
  <c r="I9" i="2"/>
  <c r="E9" i="2"/>
  <c r="D9" i="2"/>
  <c r="J8" i="2"/>
  <c r="I8" i="2"/>
  <c r="E8" i="2"/>
  <c r="D8" i="2"/>
  <c r="I149" i="2"/>
  <c r="H149" i="2"/>
  <c r="G149" i="2"/>
  <c r="F149" i="2"/>
  <c r="E149" i="2"/>
  <c r="D149" i="2"/>
  <c r="J15" i="2" l="1"/>
  <c r="J12" i="2"/>
  <c r="J13" i="2"/>
  <c r="J11" i="2"/>
  <c r="J10" i="2"/>
  <c r="J149" i="2"/>
  <c r="D123" i="2"/>
  <c r="E123" i="2"/>
  <c r="F123" i="2"/>
  <c r="G123" i="2"/>
  <c r="H123" i="2"/>
  <c r="I123" i="2"/>
  <c r="D99" i="2"/>
  <c r="E99" i="2"/>
  <c r="F99" i="2"/>
  <c r="G99" i="2"/>
  <c r="H99" i="2"/>
  <c r="I99" i="2"/>
  <c r="E75" i="2"/>
  <c r="F75" i="2"/>
  <c r="G75" i="2"/>
  <c r="H75" i="2"/>
  <c r="I75" i="2"/>
  <c r="E51" i="2"/>
  <c r="F51" i="2"/>
  <c r="G51" i="2"/>
  <c r="H51" i="2"/>
  <c r="I51" i="2"/>
  <c r="D51" i="2"/>
  <c r="D75" i="2"/>
  <c r="D22" i="2"/>
  <c r="E22" i="2"/>
  <c r="F22" i="2"/>
  <c r="G22" i="2"/>
  <c r="H22" i="2"/>
  <c r="I22" i="2"/>
  <c r="J123" i="2" l="1"/>
  <c r="I150" i="2"/>
  <c r="E150" i="2"/>
  <c r="H150" i="2"/>
  <c r="D150" i="2"/>
  <c r="G150" i="2"/>
  <c r="F150" i="2"/>
  <c r="J75" i="2"/>
  <c r="H76" i="2" s="1"/>
  <c r="J51" i="2"/>
  <c r="G52" i="2" s="1"/>
  <c r="J99" i="2"/>
  <c r="F100" i="2" s="1"/>
  <c r="J22" i="2"/>
  <c r="E23" i="2" s="1"/>
  <c r="E52" i="2" l="1"/>
  <c r="D52" i="2"/>
  <c r="I52" i="2"/>
  <c r="D76" i="2"/>
  <c r="F52" i="2"/>
  <c r="I76" i="2"/>
  <c r="G76" i="2"/>
  <c r="F76" i="2"/>
  <c r="E76" i="2"/>
  <c r="J150" i="2"/>
  <c r="G100" i="2"/>
  <c r="D100" i="2"/>
  <c r="H100" i="2"/>
  <c r="D23" i="2"/>
  <c r="F23" i="2"/>
  <c r="H23" i="2"/>
  <c r="I23" i="2"/>
  <c r="G23" i="2"/>
  <c r="H52" i="2"/>
  <c r="I100" i="2"/>
  <c r="E100" i="2"/>
  <c r="J100" i="2" l="1"/>
  <c r="J52" i="2"/>
  <c r="J23" i="2"/>
  <c r="J76" i="2"/>
</calcChain>
</file>

<file path=xl/sharedStrings.xml><?xml version="1.0" encoding="utf-8"?>
<sst xmlns="http://schemas.openxmlformats.org/spreadsheetml/2006/main" count="230" uniqueCount="44">
  <si>
    <t>Total mes (kWh)</t>
  </si>
  <si>
    <t>Total periodo (kWh)</t>
  </si>
  <si>
    <t>ACTIVA HORARIA. Consumos mensuales por periodos:   (kWh)</t>
  </si>
  <si>
    <t>P1</t>
  </si>
  <si>
    <t>P2</t>
  </si>
  <si>
    <t>P3</t>
  </si>
  <si>
    <t>P4</t>
  </si>
  <si>
    <t>P5</t>
  </si>
  <si>
    <t>P6</t>
  </si>
  <si>
    <t>Total (kWh)</t>
  </si>
  <si>
    <t>%</t>
  </si>
  <si>
    <t>CUPS</t>
  </si>
  <si>
    <t>Tension Nominal (V)</t>
  </si>
  <si>
    <t>Tarifa</t>
  </si>
  <si>
    <t>Pot Cont P1</t>
  </si>
  <si>
    <t>Pot Cont P2</t>
  </si>
  <si>
    <t>Pot Cont P3</t>
  </si>
  <si>
    <t>Pot Cont P4</t>
  </si>
  <si>
    <t>Pot Cont P5</t>
  </si>
  <si>
    <t>Pot Cont P6</t>
  </si>
  <si>
    <t>UTE OPERACION TRANVIA DE MURCIA (SE1)</t>
  </si>
  <si>
    <t>UTE OPERACION TRANVIA DE MURCIA (SE4)</t>
  </si>
  <si>
    <t>UTE OPERACION TRANVIA DE MURCIA (SE5)</t>
  </si>
  <si>
    <t>UTE OPERACION TRANVIA DE MURCIA (SE6)</t>
  </si>
  <si>
    <t>UTE OPERACION TRANVIA DE MURCIA (Socorro)</t>
  </si>
  <si>
    <t>ES0021000016146784YE</t>
  </si>
  <si>
    <t>ES0021000013547968JE</t>
  </si>
  <si>
    <t>ES0021000015519859GP</t>
  </si>
  <si>
    <t>ES0021000015519772TJ</t>
  </si>
  <si>
    <t>ES0021000016761942AE</t>
  </si>
  <si>
    <t>TOTAL Agregada de Consumos</t>
  </si>
  <si>
    <t>6.1TD</t>
  </si>
  <si>
    <t>2026-01</t>
  </si>
  <si>
    <t>2026-02</t>
  </si>
  <si>
    <t>2026-03</t>
  </si>
  <si>
    <t>2026-04</t>
  </si>
  <si>
    <t>2026-05</t>
  </si>
  <si>
    <t>2026-06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</si>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</sst>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/yyyy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10"/>
      <color rgb="FF333399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4"/>
      <color rgb="FF0000FF"/>
      <name val="Arial"/>
      <family val="2"/>
    </font>
    <font>
      <sz val="10"/>
      <name val="Verdana"/>
      <family val="2"/>
    </font>
    <font>
      <b/>
      <u/>
      <sz val="14"/>
      <name val="Arial"/>
      <family val="2"/>
    </font>
    <font>
      <b/>
      <u/>
      <sz val="20"/>
      <color indexed="9"/>
      <name val="Arial"/>
      <family val="2"/>
    </font>
    <font>
      <b/>
      <u/>
      <sz val="11"/>
      <color rgb="FF0000FF"/>
      <name val="Arial"/>
      <family val="2"/>
    </font>
    <font>
      <sz val="10"/>
      <color rgb="FF000000"/>
      <name val="Tahoma"/>
      <family val="2"/>
    </font>
    <font>
      <b/>
      <i/>
      <u/>
      <sz val="10"/>
      <name val="Verdana"/>
      <family val="2"/>
    </font>
    <font>
      <b/>
      <sz val="10"/>
      <color rgb="FF000000"/>
      <name val="Tahoma"/>
      <family val="2"/>
    </font>
    <font>
      <sz val="8"/>
      <name val="Calibri"/>
      <family val="2"/>
      <scheme val="minor"/>
    </font>
    <font>
      <sz val="8"/>
      <color theme="0" tint="-0.34998626667073579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DE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2EA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D5D9E2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59595"/>
      </left>
      <right/>
      <top style="medium">
        <color rgb="FF959595"/>
      </top>
      <bottom style="medium">
        <color rgb="FF959595"/>
      </bottom>
      <diagonal/>
    </border>
    <border>
      <left style="thin">
        <color rgb="FF959595"/>
      </left>
      <right style="thin">
        <color auto="1"/>
      </right>
      <top style="thin">
        <color rgb="FF95959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959595"/>
      </top>
      <bottom style="thin">
        <color auto="1"/>
      </bottom>
      <diagonal/>
    </border>
    <border>
      <left style="thin">
        <color rgb="FF95959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959595"/>
      </bottom>
      <diagonal/>
    </border>
    <border>
      <left style="thin">
        <color auto="1"/>
      </left>
      <right style="thin">
        <color auto="1"/>
      </right>
      <top style="thin">
        <color rgb="FF959595"/>
      </top>
      <bottom/>
      <diagonal/>
    </border>
    <border>
      <left style="thin">
        <color auto="1"/>
      </left>
      <right style="thin">
        <color rgb="FF959595"/>
      </right>
      <top style="thin">
        <color rgb="FF959595"/>
      </top>
      <bottom style="thin">
        <color auto="1"/>
      </bottom>
      <diagonal/>
    </border>
    <border>
      <left style="thin">
        <color auto="1"/>
      </left>
      <right style="thin">
        <color rgb="FF959595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0" fillId="0" borderId="0" xfId="0" applyFont="1"/>
    <xf numFmtId="0" fontId="20" fillId="0" borderId="0" xfId="0" applyFont="1" applyAlignment="1">
      <alignment wrapText="1"/>
    </xf>
    <xf numFmtId="49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right" wrapText="1"/>
    </xf>
    <xf numFmtId="3" fontId="20" fillId="0" borderId="0" xfId="0" applyNumberFormat="1" applyFont="1" applyAlignment="1">
      <alignment horizontal="right" vertical="top"/>
    </xf>
    <xf numFmtId="0" fontId="21" fillId="0" borderId="0" xfId="0" applyFont="1" applyAlignment="1">
      <alignment wrapText="1"/>
    </xf>
    <xf numFmtId="49" fontId="23" fillId="33" borderId="10" xfId="0" applyNumberFormat="1" applyFont="1" applyFill="1" applyBorder="1" applyAlignment="1">
      <alignment vertical="top" wrapText="1"/>
    </xf>
    <xf numFmtId="0" fontId="24" fillId="0" borderId="0" xfId="0" applyFont="1" applyAlignment="1">
      <alignment vertical="top" wrapText="1"/>
    </xf>
    <xf numFmtId="0" fontId="25" fillId="0" borderId="0" xfId="0" applyFont="1"/>
    <xf numFmtId="0" fontId="26" fillId="0" borderId="0" xfId="0" applyFont="1" applyAlignment="1">
      <alignment horizontal="center"/>
    </xf>
    <xf numFmtId="3" fontId="22" fillId="34" borderId="14" xfId="0" applyNumberFormat="1" applyFont="1" applyFill="1" applyBorder="1" applyAlignment="1">
      <alignment horizontal="right" vertical="top" wrapText="1"/>
    </xf>
    <xf numFmtId="0" fontId="22" fillId="34" borderId="14" xfId="0" applyFont="1" applyFill="1" applyBorder="1" applyAlignment="1">
      <alignment horizontal="right" vertical="top" wrapText="1"/>
    </xf>
    <xf numFmtId="3" fontId="23" fillId="35" borderId="14" xfId="0" applyNumberFormat="1" applyFont="1" applyFill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49" fontId="23" fillId="33" borderId="12" xfId="0" applyNumberFormat="1" applyFont="1" applyFill="1" applyBorder="1" applyAlignment="1">
      <alignment vertical="center" wrapText="1"/>
    </xf>
    <xf numFmtId="3" fontId="23" fillId="33" borderId="12" xfId="0" applyNumberFormat="1" applyFont="1" applyFill="1" applyBorder="1" applyAlignment="1">
      <alignment horizontal="center" vertical="center" wrapText="1"/>
    </xf>
    <xf numFmtId="49" fontId="22" fillId="36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left" vertical="top"/>
    </xf>
    <xf numFmtId="3" fontId="29" fillId="0" borderId="15" xfId="0" applyNumberFormat="1" applyFont="1" applyBorder="1" applyAlignment="1">
      <alignment horizontal="right" vertical="top" wrapText="1"/>
    </xf>
    <xf numFmtId="3" fontId="29" fillId="0" borderId="15" xfId="0" applyNumberFormat="1" applyFont="1" applyBorder="1" applyAlignment="1">
      <alignment horizontal="center" vertical="center" wrapText="1"/>
    </xf>
    <xf numFmtId="9" fontId="29" fillId="0" borderId="15" xfId="44" applyFont="1" applyFill="1" applyBorder="1" applyAlignment="1">
      <alignment horizontal="right" vertical="top" wrapText="1"/>
    </xf>
    <xf numFmtId="9" fontId="29" fillId="0" borderId="15" xfId="44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0" fillId="0" borderId="0" xfId="0" applyAlignment="1">
      <alignment horizontal="justify" vertical="justify"/>
    </xf>
    <xf numFmtId="0" fontId="20" fillId="38" borderId="12" xfId="0" applyFont="1" applyFill="1" applyBorder="1" applyAlignment="1">
      <alignment horizontal="center" vertical="center" wrapText="1"/>
    </xf>
    <xf numFmtId="3" fontId="23" fillId="33" borderId="16" xfId="0" applyNumberFormat="1" applyFont="1" applyFill="1" applyBorder="1" applyAlignment="1">
      <alignment horizontal="center" vertical="center" wrapText="1"/>
    </xf>
    <xf numFmtId="49" fontId="23" fillId="33" borderId="16" xfId="0" applyNumberFormat="1" applyFont="1" applyFill="1" applyBorder="1" applyAlignment="1">
      <alignment vertical="center" wrapText="1"/>
    </xf>
    <xf numFmtId="3" fontId="23" fillId="35" borderId="17" xfId="0" applyNumberFormat="1" applyFont="1" applyFill="1" applyBorder="1" applyAlignment="1">
      <alignment horizontal="center" vertical="center" wrapText="1"/>
    </xf>
    <xf numFmtId="3" fontId="23" fillId="35" borderId="18" xfId="0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38" borderId="11" xfId="0" applyFont="1" applyFill="1" applyBorder="1" applyAlignment="1">
      <alignment horizontal="center" vertical="center" wrapText="1"/>
    </xf>
    <xf numFmtId="3" fontId="31" fillId="0" borderId="15" xfId="0" applyNumberFormat="1" applyFont="1" applyBorder="1" applyAlignment="1">
      <alignment horizontal="right" vertical="top" wrapText="1"/>
    </xf>
    <xf numFmtId="3" fontId="31" fillId="0" borderId="15" xfId="0" applyNumberFormat="1" applyFont="1" applyBorder="1" applyAlignment="1">
      <alignment horizontal="center" vertical="center" wrapText="1"/>
    </xf>
    <xf numFmtId="3" fontId="20" fillId="0" borderId="0" xfId="0" applyNumberFormat="1" applyFont="1"/>
    <xf numFmtId="3" fontId="22" fillId="0" borderId="14" xfId="0" applyNumberFormat="1" applyFont="1" applyBorder="1" applyAlignment="1">
      <alignment horizontal="right" vertical="top" wrapText="1"/>
    </xf>
    <xf numFmtId="3" fontId="22" fillId="39" borderId="14" xfId="0" applyNumberFormat="1" applyFont="1" applyFill="1" applyBorder="1" applyAlignment="1">
      <alignment horizontal="right" vertical="top" wrapText="1"/>
    </xf>
    <xf numFmtId="0" fontId="22" fillId="39" borderId="14" xfId="0" applyFont="1" applyFill="1" applyBorder="1" applyAlignment="1">
      <alignment horizontal="right" vertical="top" wrapText="1"/>
    </xf>
    <xf numFmtId="0" fontId="22" fillId="0" borderId="14" xfId="0" applyFont="1" applyBorder="1" applyAlignment="1">
      <alignment horizontal="right" vertical="top" wrapText="1"/>
    </xf>
    <xf numFmtId="0" fontId="20" fillId="0" borderId="14" xfId="0" applyFont="1" applyBorder="1" applyAlignment="1">
      <alignment horizontal="center" vertical="center" wrapText="1"/>
    </xf>
    <xf numFmtId="0" fontId="27" fillId="37" borderId="0" xfId="0" applyFont="1" applyFill="1" applyAlignment="1">
      <alignment horizontal="center"/>
    </xf>
    <xf numFmtId="0" fontId="0" fillId="0" borderId="0" xfId="0" applyAlignment="1">
      <alignment horizontal="justify" vertical="justify"/>
    </xf>
    <xf numFmtId="165" fontId="22" fillId="33" borderId="13" xfId="0" applyNumberFormat="1" applyFont="1" applyFill="1" applyBorder="1" applyAlignment="1">
      <alignment horizontal="center" vertical="center" wrapText="1"/>
    </xf>
    <xf numFmtId="3" fontId="33" fillId="39" borderId="14" xfId="0" applyNumberFormat="1" applyFont="1" applyFill="1" applyBorder="1" applyAlignment="1">
      <alignment horizontal="right" vertical="top" wrapText="1"/>
    </xf>
    <xf numFmtId="0" fontId="33" fillId="39" borderId="14" xfId="0" applyFont="1" applyFill="1" applyBorder="1" applyAlignment="1">
      <alignment horizontal="right" vertical="top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Hipervínculo visitado" xfId="43" builtinId="9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4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0"/>
  <sheetViews>
    <sheetView showGridLines="0" tabSelected="1" zoomScale="125" zoomScaleNormal="125" zoomScalePageLayoutView="125" workbookViewId="0">
      <selection activeCell="L106" sqref="L106"/>
    </sheetView>
  </sheetViews>
  <sheetFormatPr baseColWidth="10" defaultColWidth="8.83203125" defaultRowHeight="11" x14ac:dyDescent="0.15"/>
  <cols>
    <col min="1" max="1" width="18.1640625" style="1" customWidth="1"/>
    <col min="2" max="2" width="9.83203125" style="1" customWidth="1"/>
    <col min="3" max="3" width="14.6640625" style="1" bestFit="1" customWidth="1"/>
    <col min="4" max="10" width="12.1640625" style="1" customWidth="1"/>
    <col min="11" max="16384" width="8.83203125" style="1"/>
  </cols>
  <sheetData>
    <row r="1" spans="1:25" customFormat="1" ht="25" x14ac:dyDescent="0.25">
      <c r="D1" s="40" t="s">
        <v>30</v>
      </c>
      <c r="E1" s="40"/>
      <c r="F1" s="40"/>
      <c r="G1" s="40"/>
      <c r="H1" s="40"/>
      <c r="I1" s="40"/>
      <c r="J1" s="40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customFormat="1" ht="15" x14ac:dyDescent="0.2"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Format="1" ht="18" x14ac:dyDescent="0.2">
      <c r="D3" s="10"/>
      <c r="E3" s="10"/>
      <c r="F3" s="10"/>
      <c r="G3" s="10" t="s">
        <v>2</v>
      </c>
      <c r="H3" s="10"/>
      <c r="I3" s="10"/>
      <c r="J3" s="10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2.75" customHeight="1" x14ac:dyDescent="0.2">
      <c r="A4"/>
      <c r="B4" s="6"/>
      <c r="C4" s="6"/>
      <c r="D4" s="6"/>
      <c r="E4" s="6"/>
      <c r="F4" s="6"/>
      <c r="G4" s="6"/>
      <c r="H4" s="6"/>
      <c r="I4" s="6"/>
      <c r="J4" s="6"/>
    </row>
    <row r="5" spans="1:25" ht="15" x14ac:dyDescent="0.2">
      <c r="A5"/>
    </row>
    <row r="6" spans="1:25" ht="12" customHeight="1" x14ac:dyDescent="0.2">
      <c r="A6"/>
      <c r="C6" s="4"/>
      <c r="D6" s="4"/>
      <c r="E6" s="4"/>
      <c r="F6" s="4"/>
      <c r="G6" s="4"/>
      <c r="H6" s="4"/>
      <c r="I6" s="4"/>
    </row>
    <row r="7" spans="1:25" ht="24" x14ac:dyDescent="0.2">
      <c r="A7"/>
      <c r="C7" s="4"/>
      <c r="D7" s="16" t="s">
        <v>3</v>
      </c>
      <c r="E7" s="16" t="s">
        <v>4</v>
      </c>
      <c r="F7" s="16" t="s">
        <v>5</v>
      </c>
      <c r="G7" s="16" t="s">
        <v>6</v>
      </c>
      <c r="H7" s="16" t="s">
        <v>7</v>
      </c>
      <c r="I7" s="16" t="s">
        <v>8</v>
      </c>
      <c r="J7" s="15" t="s">
        <v>0</v>
      </c>
    </row>
    <row r="8" spans="1:25" ht="15" x14ac:dyDescent="0.2">
      <c r="A8"/>
      <c r="C8" s="42" t="s">
        <v>32</v>
      </c>
      <c r="D8" s="35">
        <f>D37+D61+D85+D109+D135</f>
        <v>105298</v>
      </c>
      <c r="E8" s="35">
        <f t="shared" ref="E8:J8" si="0">E37+E61+E85+E109+E135</f>
        <v>75300</v>
      </c>
      <c r="F8" s="36"/>
      <c r="G8" s="37"/>
      <c r="H8" s="37"/>
      <c r="I8" s="35">
        <f t="shared" si="0"/>
        <v>147208</v>
      </c>
      <c r="J8" s="13">
        <f t="shared" si="0"/>
        <v>327806</v>
      </c>
    </row>
    <row r="9" spans="1:25" ht="15" x14ac:dyDescent="0.2">
      <c r="A9"/>
      <c r="C9" s="42" t="s">
        <v>33</v>
      </c>
      <c r="D9" s="11">
        <f t="shared" ref="D9:J9" si="1">D38+D62+D86+D110+D136</f>
        <v>101150</v>
      </c>
      <c r="E9" s="11">
        <f t="shared" si="1"/>
        <v>76568</v>
      </c>
      <c r="F9" s="36"/>
      <c r="G9" s="37"/>
      <c r="H9" s="37"/>
      <c r="I9" s="35">
        <f t="shared" si="1"/>
        <v>112278</v>
      </c>
      <c r="J9" s="13">
        <f t="shared" si="1"/>
        <v>289996</v>
      </c>
    </row>
    <row r="10" spans="1:25" ht="15" x14ac:dyDescent="0.2">
      <c r="A10"/>
      <c r="C10" s="42" t="s">
        <v>34</v>
      </c>
      <c r="D10" s="36"/>
      <c r="E10" s="35">
        <f t="shared" ref="E10:J10" si="2">E39+E63+E87+E111+E137</f>
        <v>108350</v>
      </c>
      <c r="F10" s="35">
        <f t="shared" si="2"/>
        <v>82236</v>
      </c>
      <c r="G10" s="36"/>
      <c r="H10" s="37"/>
      <c r="I10" s="35">
        <f t="shared" si="2"/>
        <v>123710</v>
      </c>
      <c r="J10" s="13">
        <f t="shared" si="2"/>
        <v>314296</v>
      </c>
    </row>
    <row r="11" spans="1:25" ht="15" x14ac:dyDescent="0.2">
      <c r="A11"/>
      <c r="C11" s="42" t="s">
        <v>35</v>
      </c>
      <c r="D11" s="36"/>
      <c r="E11" s="36"/>
      <c r="F11" s="36"/>
      <c r="G11" s="12">
        <f t="shared" ref="G11:J11" si="3">G40+G64+G88+G112+G138</f>
        <v>103404</v>
      </c>
      <c r="H11" s="11">
        <f t="shared" si="3"/>
        <v>77311</v>
      </c>
      <c r="I11" s="35">
        <f t="shared" si="3"/>
        <v>110812</v>
      </c>
      <c r="J11" s="13">
        <f t="shared" si="3"/>
        <v>291527</v>
      </c>
    </row>
    <row r="12" spans="1:25" ht="15" x14ac:dyDescent="0.2">
      <c r="A12"/>
      <c r="C12" s="42" t="s">
        <v>36</v>
      </c>
      <c r="D12" s="36"/>
      <c r="E12" s="36"/>
      <c r="F12" s="36"/>
      <c r="G12" s="38">
        <f t="shared" ref="G12:J12" si="4">G41+G65+G89+G113+G139</f>
        <v>101805</v>
      </c>
      <c r="H12" s="35">
        <f t="shared" si="4"/>
        <v>74211</v>
      </c>
      <c r="I12" s="35">
        <f t="shared" si="4"/>
        <v>119691</v>
      </c>
      <c r="J12" s="13">
        <f t="shared" si="4"/>
        <v>295707</v>
      </c>
    </row>
    <row r="13" spans="1:25" ht="15" x14ac:dyDescent="0.2">
      <c r="A13"/>
      <c r="C13" s="42" t="s">
        <v>37</v>
      </c>
      <c r="D13" s="36"/>
      <c r="E13" s="36"/>
      <c r="F13" s="11">
        <f t="shared" ref="F13:J13" si="5">F42+F66+F90+F114+F140</f>
        <v>120328</v>
      </c>
      <c r="G13" s="11">
        <f t="shared" si="5"/>
        <v>85963</v>
      </c>
      <c r="H13" s="37"/>
      <c r="I13" s="35">
        <f t="shared" si="5"/>
        <v>107837</v>
      </c>
      <c r="J13" s="13">
        <f t="shared" si="5"/>
        <v>314128</v>
      </c>
    </row>
    <row r="14" spans="1:25" ht="15" x14ac:dyDescent="0.2">
      <c r="A14"/>
      <c r="C14" s="42" t="s">
        <v>38</v>
      </c>
      <c r="D14" s="35">
        <f t="shared" ref="D14:J14" si="6">D43+D67+D91+D115+D141</f>
        <v>130773</v>
      </c>
      <c r="E14" s="35">
        <f t="shared" si="6"/>
        <v>93519</v>
      </c>
      <c r="F14" s="36"/>
      <c r="G14" s="37"/>
      <c r="H14" s="37"/>
      <c r="I14" s="35">
        <f t="shared" si="6"/>
        <v>116892</v>
      </c>
      <c r="J14" s="13">
        <f t="shared" si="6"/>
        <v>341184</v>
      </c>
    </row>
    <row r="15" spans="1:25" ht="15" x14ac:dyDescent="0.2">
      <c r="A15"/>
      <c r="C15" s="42" t="s">
        <v>39</v>
      </c>
      <c r="D15" s="36"/>
      <c r="E15" s="36"/>
      <c r="F15" s="11">
        <f t="shared" ref="F15:J15" si="7">F44+F68+F92+F116+F142</f>
        <v>88573</v>
      </c>
      <c r="G15" s="12">
        <f t="shared" si="7"/>
        <v>66169</v>
      </c>
      <c r="H15" s="37"/>
      <c r="I15" s="35">
        <f t="shared" si="7"/>
        <v>114399</v>
      </c>
      <c r="J15" s="13">
        <f t="shared" si="7"/>
        <v>269141</v>
      </c>
    </row>
    <row r="16" spans="1:25" ht="15" x14ac:dyDescent="0.2">
      <c r="A16"/>
      <c r="C16" s="42" t="s">
        <v>40</v>
      </c>
      <c r="D16" s="36"/>
      <c r="E16" s="36"/>
      <c r="F16" s="35">
        <f t="shared" ref="F16:J16" si="8">F45+F69+F93+F117+F143</f>
        <v>116357</v>
      </c>
      <c r="G16" s="35">
        <f t="shared" si="8"/>
        <v>86682</v>
      </c>
      <c r="H16" s="37"/>
      <c r="I16" s="35">
        <f t="shared" si="8"/>
        <v>99273</v>
      </c>
      <c r="J16" s="13">
        <f t="shared" si="8"/>
        <v>302312</v>
      </c>
    </row>
    <row r="17" spans="1:25" ht="15" x14ac:dyDescent="0.2">
      <c r="A17"/>
      <c r="C17" s="42" t="s">
        <v>41</v>
      </c>
      <c r="D17" s="36"/>
      <c r="E17" s="36"/>
      <c r="F17" s="36"/>
      <c r="G17" s="12">
        <f t="shared" ref="G17:J17" si="9">G46+G70+G94+G118+G144</f>
        <v>116462</v>
      </c>
      <c r="H17" s="11">
        <f t="shared" si="9"/>
        <v>87178</v>
      </c>
      <c r="I17" s="35">
        <f t="shared" si="9"/>
        <v>98725</v>
      </c>
      <c r="J17" s="13">
        <f t="shared" si="9"/>
        <v>302365</v>
      </c>
    </row>
    <row r="18" spans="1:25" ht="15" x14ac:dyDescent="0.2">
      <c r="A18"/>
      <c r="C18" s="42" t="s">
        <v>42</v>
      </c>
      <c r="D18" s="36"/>
      <c r="E18" s="35">
        <f t="shared" ref="E18:J18" si="10">E47+E71+E95+E119+E145</f>
        <v>98560</v>
      </c>
      <c r="F18" s="35">
        <f t="shared" si="10"/>
        <v>75694</v>
      </c>
      <c r="G18" s="36"/>
      <c r="H18" s="37"/>
      <c r="I18" s="35">
        <f t="shared" si="10"/>
        <v>126120</v>
      </c>
      <c r="J18" s="13">
        <f t="shared" si="10"/>
        <v>300374</v>
      </c>
    </row>
    <row r="19" spans="1:25" ht="15" x14ac:dyDescent="0.2">
      <c r="A19"/>
      <c r="C19" s="42" t="s">
        <v>43</v>
      </c>
      <c r="D19" s="11">
        <f t="shared" ref="D19:J19" si="11">D48+D72+D96+D120+D146</f>
        <v>111458</v>
      </c>
      <c r="E19" s="11">
        <f t="shared" si="11"/>
        <v>78771</v>
      </c>
      <c r="F19" s="36"/>
      <c r="G19" s="37"/>
      <c r="H19" s="37"/>
      <c r="I19" s="11">
        <f t="shared" si="11"/>
        <v>144031</v>
      </c>
      <c r="J19" s="13">
        <f t="shared" si="11"/>
        <v>334260</v>
      </c>
    </row>
    <row r="20" spans="1:25" ht="15" x14ac:dyDescent="0.2">
      <c r="A20"/>
      <c r="C20" s="17"/>
    </row>
    <row r="21" spans="1:25" ht="16" thickBot="1" x14ac:dyDescent="0.25">
      <c r="A21"/>
      <c r="C21" s="17"/>
      <c r="D21" s="16" t="s">
        <v>3</v>
      </c>
      <c r="E21" s="16" t="s">
        <v>4</v>
      </c>
      <c r="F21" s="16" t="s">
        <v>5</v>
      </c>
      <c r="G21" s="16" t="s">
        <v>6</v>
      </c>
      <c r="H21" s="16" t="s">
        <v>7</v>
      </c>
      <c r="I21" s="16" t="s">
        <v>8</v>
      </c>
      <c r="J21" s="15" t="s">
        <v>9</v>
      </c>
    </row>
    <row r="22" spans="1:25" ht="12" customHeight="1" thickBot="1" x14ac:dyDescent="0.2">
      <c r="C22" s="7" t="s">
        <v>1</v>
      </c>
      <c r="D22" s="32">
        <f t="shared" ref="D22:I22" si="12">SUM(D8:D19)</f>
        <v>448679</v>
      </c>
      <c r="E22" s="32">
        <f t="shared" si="12"/>
        <v>531068</v>
      </c>
      <c r="F22" s="32">
        <f t="shared" si="12"/>
        <v>483188</v>
      </c>
      <c r="G22" s="32">
        <f t="shared" si="12"/>
        <v>560485</v>
      </c>
      <c r="H22" s="32">
        <f t="shared" si="12"/>
        <v>238700</v>
      </c>
      <c r="I22" s="32">
        <f t="shared" si="12"/>
        <v>1420976</v>
      </c>
      <c r="J22" s="33">
        <f>SUM(D22:I22)</f>
        <v>3683096</v>
      </c>
      <c r="K22" s="34"/>
    </row>
    <row r="23" spans="1:25" ht="12" customHeight="1" thickBot="1" x14ac:dyDescent="0.2">
      <c r="C23" s="7" t="s">
        <v>10</v>
      </c>
      <c r="D23" s="21">
        <f>D22/J22</f>
        <v>0.12182115263897547</v>
      </c>
      <c r="E23" s="21">
        <f>E22/J22</f>
        <v>0.14419064830240647</v>
      </c>
      <c r="F23" s="21">
        <f>F22/J22</f>
        <v>0.13119071563706186</v>
      </c>
      <c r="G23" s="21">
        <f>G22/J22</f>
        <v>0.15217767877894034</v>
      </c>
      <c r="H23" s="21">
        <f>H22/J22</f>
        <v>6.4809605831615574E-2</v>
      </c>
      <c r="I23" s="21">
        <f>I22/J22</f>
        <v>0.38581019881100032</v>
      </c>
      <c r="J23" s="22">
        <f>SUM(D23:I23)</f>
        <v>1</v>
      </c>
    </row>
    <row r="24" spans="1:25" ht="12" customHeight="1" x14ac:dyDescent="0.15"/>
    <row r="25" spans="1:25" ht="12" customHeight="1" x14ac:dyDescent="0.15"/>
    <row r="26" spans="1:25" customFormat="1" ht="13" customHeight="1" x14ac:dyDescent="0.2">
      <c r="C26" s="23"/>
      <c r="D26" s="41"/>
      <c r="E26" s="41"/>
      <c r="F26" s="41"/>
      <c r="G26" s="41"/>
      <c r="H26" s="41"/>
      <c r="I26" s="41"/>
      <c r="J26" s="41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customFormat="1" ht="15" x14ac:dyDescent="0.2">
      <c r="D27" s="41"/>
      <c r="E27" s="41"/>
      <c r="F27" s="41"/>
      <c r="G27" s="41"/>
      <c r="H27" s="41"/>
      <c r="I27" s="41"/>
      <c r="J27" s="41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customFormat="1" ht="15" x14ac:dyDescent="0.2">
      <c r="D28" s="24"/>
      <c r="E28" s="24"/>
      <c r="F28" s="24"/>
      <c r="G28" s="24"/>
      <c r="H28" s="24"/>
      <c r="I28" s="24"/>
      <c r="J28" s="24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customFormat="1" ht="15" x14ac:dyDescent="0.2">
      <c r="D29" s="24"/>
      <c r="E29" s="24"/>
      <c r="F29" s="24"/>
      <c r="G29" s="24"/>
      <c r="H29" s="24"/>
      <c r="I29" s="24"/>
      <c r="J29" s="24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2" customHeight="1" x14ac:dyDescent="0.15"/>
    <row r="31" spans="1:25" ht="18" customHeight="1" x14ac:dyDescent="0.15">
      <c r="A31" s="18" t="s">
        <v>20</v>
      </c>
      <c r="B31" s="8"/>
      <c r="C31" s="8"/>
      <c r="D31" s="8"/>
      <c r="E31" s="8"/>
      <c r="F31" s="8"/>
      <c r="G31" s="8"/>
      <c r="H31" s="8"/>
      <c r="I31" s="8"/>
      <c r="J31" s="8"/>
    </row>
    <row r="32" spans="1:25" ht="18" customHeight="1" x14ac:dyDescent="0.15">
      <c r="A32" s="31" t="s">
        <v>11</v>
      </c>
      <c r="B32" s="25" t="s">
        <v>12</v>
      </c>
      <c r="C32" s="25" t="s">
        <v>13</v>
      </c>
      <c r="D32" s="25" t="s">
        <v>14</v>
      </c>
      <c r="E32" s="25" t="s">
        <v>15</v>
      </c>
      <c r="F32" s="25" t="s">
        <v>16</v>
      </c>
      <c r="G32" s="25" t="s">
        <v>17</v>
      </c>
      <c r="H32" s="25" t="s">
        <v>18</v>
      </c>
      <c r="I32" s="25" t="s">
        <v>19</v>
      </c>
    </row>
    <row r="33" spans="1:18" ht="12" x14ac:dyDescent="0.15">
      <c r="A33" s="30" t="s">
        <v>25</v>
      </c>
      <c r="B33" s="14">
        <v>20000</v>
      </c>
      <c r="C33" s="39" t="s">
        <v>31</v>
      </c>
      <c r="D33" s="14">
        <v>295</v>
      </c>
      <c r="E33" s="14">
        <v>295</v>
      </c>
      <c r="F33" s="14">
        <v>295</v>
      </c>
      <c r="G33" s="14">
        <v>295</v>
      </c>
      <c r="H33" s="14">
        <v>295</v>
      </c>
      <c r="I33" s="14">
        <v>779</v>
      </c>
      <c r="L33" s="5"/>
      <c r="Q33" s="2"/>
    </row>
    <row r="34" spans="1:18" x14ac:dyDescent="0.15">
      <c r="A34" s="2"/>
      <c r="B34" s="2"/>
      <c r="C34" s="2"/>
      <c r="D34" s="5"/>
      <c r="E34" s="2"/>
      <c r="F34" s="3"/>
      <c r="G34" s="2"/>
      <c r="H34" s="5"/>
      <c r="I34" s="2"/>
      <c r="J34" s="5"/>
      <c r="K34" s="2"/>
      <c r="L34" s="5"/>
      <c r="M34" s="2"/>
      <c r="N34" s="5"/>
      <c r="O34" s="2"/>
      <c r="P34" s="5"/>
      <c r="Q34" s="2"/>
      <c r="R34" s="5"/>
    </row>
    <row r="35" spans="1:18" ht="12" customHeight="1" x14ac:dyDescent="0.15">
      <c r="A35" s="4"/>
      <c r="B35" s="4"/>
      <c r="C35" s="4"/>
      <c r="D35" s="4"/>
      <c r="E35" s="4"/>
      <c r="F35" s="4"/>
      <c r="G35" s="4"/>
      <c r="H35" s="4"/>
      <c r="I35" s="4"/>
    </row>
    <row r="36" spans="1:18" ht="12" customHeight="1" x14ac:dyDescent="0.15">
      <c r="A36" s="4"/>
      <c r="B36" s="4"/>
      <c r="C36" s="4"/>
      <c r="D36" s="26" t="s">
        <v>3</v>
      </c>
      <c r="E36" s="26" t="s">
        <v>4</v>
      </c>
      <c r="F36" s="26" t="s">
        <v>5</v>
      </c>
      <c r="G36" s="26" t="s">
        <v>6</v>
      </c>
      <c r="H36" s="26" t="s">
        <v>7</v>
      </c>
      <c r="I36" s="26" t="s">
        <v>8</v>
      </c>
      <c r="J36" s="27" t="s">
        <v>0</v>
      </c>
    </row>
    <row r="37" spans="1:18" ht="12" x14ac:dyDescent="0.15">
      <c r="A37" s="4"/>
      <c r="B37" s="4"/>
      <c r="C37" s="42" t="s">
        <v>32</v>
      </c>
      <c r="D37" s="35">
        <v>32052</v>
      </c>
      <c r="E37" s="35">
        <v>25207</v>
      </c>
      <c r="F37" s="43"/>
      <c r="G37" s="43"/>
      <c r="H37" s="43"/>
      <c r="I37" s="35">
        <v>78530</v>
      </c>
      <c r="J37" s="29">
        <f>SUM(D37:I37)</f>
        <v>135789</v>
      </c>
    </row>
    <row r="38" spans="1:18" ht="12" x14ac:dyDescent="0.15">
      <c r="A38" s="4"/>
      <c r="B38" s="4"/>
      <c r="C38" s="42" t="s">
        <v>33</v>
      </c>
      <c r="D38" s="11">
        <v>28938</v>
      </c>
      <c r="E38" s="11">
        <v>24198</v>
      </c>
      <c r="F38" s="43"/>
      <c r="G38" s="43"/>
      <c r="H38" s="43"/>
      <c r="I38" s="35">
        <v>60536</v>
      </c>
      <c r="J38" s="29">
        <f t="shared" ref="J38:J48" si="13">SUM(D38:I38)</f>
        <v>113672</v>
      </c>
    </row>
    <row r="39" spans="1:18" ht="12" x14ac:dyDescent="0.15">
      <c r="A39" s="4"/>
      <c r="B39" s="4"/>
      <c r="C39" s="42" t="s">
        <v>34</v>
      </c>
      <c r="D39" s="43"/>
      <c r="E39" s="35">
        <v>31088</v>
      </c>
      <c r="F39" s="35">
        <v>25482</v>
      </c>
      <c r="G39" s="43"/>
      <c r="H39" s="44"/>
      <c r="I39" s="35">
        <v>66973</v>
      </c>
      <c r="J39" s="29">
        <f t="shared" si="13"/>
        <v>123543</v>
      </c>
    </row>
    <row r="40" spans="1:18" ht="12" x14ac:dyDescent="0.15">
      <c r="A40" s="4"/>
      <c r="B40" s="4"/>
      <c r="C40" s="42" t="s">
        <v>35</v>
      </c>
      <c r="D40" s="43"/>
      <c r="E40" s="43"/>
      <c r="F40" s="43"/>
      <c r="G40" s="12">
        <v>28300</v>
      </c>
      <c r="H40" s="11">
        <v>22075</v>
      </c>
      <c r="I40" s="35">
        <v>57180</v>
      </c>
      <c r="J40" s="29">
        <f t="shared" si="13"/>
        <v>107555</v>
      </c>
    </row>
    <row r="41" spans="1:18" ht="12" x14ac:dyDescent="0.15">
      <c r="A41" s="4"/>
      <c r="B41" s="4"/>
      <c r="C41" s="42" t="s">
        <v>36</v>
      </c>
      <c r="D41" s="43"/>
      <c r="E41" s="43"/>
      <c r="F41" s="43"/>
      <c r="G41" s="38">
        <v>29469</v>
      </c>
      <c r="H41" s="35">
        <v>21955</v>
      </c>
      <c r="I41" s="35">
        <v>55922</v>
      </c>
      <c r="J41" s="29">
        <f t="shared" si="13"/>
        <v>107346</v>
      </c>
    </row>
    <row r="42" spans="1:18" ht="12" x14ac:dyDescent="0.15">
      <c r="A42" s="4"/>
      <c r="B42" s="4"/>
      <c r="C42" s="42" t="s">
        <v>37</v>
      </c>
      <c r="D42" s="43"/>
      <c r="E42" s="43"/>
      <c r="F42" s="11">
        <v>36173</v>
      </c>
      <c r="G42" s="11">
        <v>27428</v>
      </c>
      <c r="H42" s="44"/>
      <c r="I42" s="35">
        <v>53536</v>
      </c>
      <c r="J42" s="29">
        <f t="shared" si="13"/>
        <v>117137</v>
      </c>
    </row>
    <row r="43" spans="1:18" ht="12" x14ac:dyDescent="0.15">
      <c r="A43" s="4"/>
      <c r="B43" s="4"/>
      <c r="C43" s="42" t="s">
        <v>38</v>
      </c>
      <c r="D43" s="35">
        <v>55408</v>
      </c>
      <c r="E43" s="35">
        <v>40773</v>
      </c>
      <c r="F43" s="43"/>
      <c r="G43" s="44"/>
      <c r="H43" s="44"/>
      <c r="I43" s="35">
        <v>68393</v>
      </c>
      <c r="J43" s="29">
        <f t="shared" si="13"/>
        <v>164574</v>
      </c>
    </row>
    <row r="44" spans="1:18" ht="12" x14ac:dyDescent="0.15">
      <c r="A44" s="4"/>
      <c r="B44" s="4"/>
      <c r="C44" s="42" t="s">
        <v>39</v>
      </c>
      <c r="D44" s="43"/>
      <c r="E44" s="43"/>
      <c r="F44" s="11">
        <v>38276</v>
      </c>
      <c r="G44" s="12">
        <v>29427</v>
      </c>
      <c r="H44" s="44"/>
      <c r="I44" s="35">
        <v>59053</v>
      </c>
      <c r="J44" s="29">
        <f t="shared" si="13"/>
        <v>126756</v>
      </c>
    </row>
    <row r="45" spans="1:18" ht="12" x14ac:dyDescent="0.15">
      <c r="A45" s="4"/>
      <c r="B45" s="4"/>
      <c r="C45" s="42" t="s">
        <v>40</v>
      </c>
      <c r="D45" s="43"/>
      <c r="E45" s="43"/>
      <c r="F45" s="35">
        <v>47634</v>
      </c>
      <c r="G45" s="35">
        <v>35610</v>
      </c>
      <c r="H45" s="44"/>
      <c r="I45" s="35">
        <v>52899</v>
      </c>
      <c r="J45" s="29">
        <f t="shared" si="13"/>
        <v>136143</v>
      </c>
    </row>
    <row r="46" spans="1:18" ht="12" x14ac:dyDescent="0.15">
      <c r="A46" s="4"/>
      <c r="B46" s="4"/>
      <c r="C46" s="42" t="s">
        <v>41</v>
      </c>
      <c r="D46" s="43"/>
      <c r="E46" s="43"/>
      <c r="F46" s="43"/>
      <c r="G46" s="12">
        <v>46745</v>
      </c>
      <c r="H46" s="11">
        <v>34796</v>
      </c>
      <c r="I46" s="35">
        <v>52316</v>
      </c>
      <c r="J46" s="28">
        <f t="shared" si="13"/>
        <v>133857</v>
      </c>
    </row>
    <row r="47" spans="1:18" ht="12" x14ac:dyDescent="0.15">
      <c r="A47" s="4"/>
      <c r="B47" s="4"/>
      <c r="C47" s="42" t="s">
        <v>42</v>
      </c>
      <c r="D47" s="43"/>
      <c r="E47" s="35">
        <v>28004</v>
      </c>
      <c r="F47" s="35">
        <v>24280</v>
      </c>
      <c r="G47" s="43"/>
      <c r="H47" s="44"/>
      <c r="I47" s="35">
        <v>64214</v>
      </c>
      <c r="J47" s="29">
        <f t="shared" si="13"/>
        <v>116498</v>
      </c>
    </row>
    <row r="48" spans="1:18" ht="12" x14ac:dyDescent="0.15">
      <c r="A48" s="4"/>
      <c r="B48" s="4"/>
      <c r="C48" s="42" t="s">
        <v>43</v>
      </c>
      <c r="D48" s="11">
        <v>33441</v>
      </c>
      <c r="E48" s="11">
        <v>27273</v>
      </c>
      <c r="F48" s="43"/>
      <c r="G48" s="44"/>
      <c r="H48" s="44"/>
      <c r="I48" s="11">
        <v>77396</v>
      </c>
      <c r="J48" s="29">
        <f t="shared" si="13"/>
        <v>138110</v>
      </c>
    </row>
    <row r="49" spans="1:17" ht="15" x14ac:dyDescent="0.2">
      <c r="A49"/>
      <c r="C49" s="17"/>
    </row>
    <row r="50" spans="1:17" ht="16" thickBot="1" x14ac:dyDescent="0.25">
      <c r="A50"/>
      <c r="C50" s="17"/>
      <c r="D50" s="16" t="s">
        <v>3</v>
      </c>
      <c r="E50" s="16" t="s">
        <v>4</v>
      </c>
      <c r="F50" s="16" t="s">
        <v>5</v>
      </c>
      <c r="G50" s="16" t="s">
        <v>6</v>
      </c>
      <c r="H50" s="16" t="s">
        <v>7</v>
      </c>
      <c r="I50" s="16" t="s">
        <v>8</v>
      </c>
      <c r="J50" s="15" t="s">
        <v>9</v>
      </c>
    </row>
    <row r="51" spans="1:17" ht="12" customHeight="1" thickBot="1" x14ac:dyDescent="0.2">
      <c r="C51" s="7" t="s">
        <v>1</v>
      </c>
      <c r="D51" s="19">
        <f>SUM(D37:D48)</f>
        <v>149839</v>
      </c>
      <c r="E51" s="19">
        <f t="shared" ref="E51:I51" si="14">SUM(E37:E48)</f>
        <v>176543</v>
      </c>
      <c r="F51" s="19">
        <f t="shared" si="14"/>
        <v>171845</v>
      </c>
      <c r="G51" s="19">
        <f t="shared" si="14"/>
        <v>196979</v>
      </c>
      <c r="H51" s="19">
        <f t="shared" si="14"/>
        <v>78826</v>
      </c>
      <c r="I51" s="19">
        <f t="shared" si="14"/>
        <v>746948</v>
      </c>
      <c r="J51" s="20">
        <f>SUM(D51:I51)</f>
        <v>1520980</v>
      </c>
    </row>
    <row r="52" spans="1:17" ht="12" customHeight="1" thickBot="1" x14ac:dyDescent="0.2">
      <c r="C52" s="7" t="s">
        <v>10</v>
      </c>
      <c r="D52" s="21">
        <f>D51/J51</f>
        <v>9.8514773369801051E-2</v>
      </c>
      <c r="E52" s="21">
        <f>E51/J51</f>
        <v>0.11607187471235651</v>
      </c>
      <c r="F52" s="21">
        <f>F51/J51</f>
        <v>0.11298307670054833</v>
      </c>
      <c r="G52" s="21">
        <f>G51/J51</f>
        <v>0.12950794882246972</v>
      </c>
      <c r="H52" s="21">
        <f>H51/J51</f>
        <v>5.1825796525924075E-2</v>
      </c>
      <c r="I52" s="21">
        <f>I51/J51</f>
        <v>0.49109652986890029</v>
      </c>
      <c r="J52" s="22">
        <f>SUM(D52:I52)</f>
        <v>1</v>
      </c>
    </row>
    <row r="53" spans="1:17" ht="12" customHeight="1" x14ac:dyDescent="0.15">
      <c r="B53" s="4"/>
    </row>
    <row r="54" spans="1:17" ht="12" customHeight="1" x14ac:dyDescent="0.15">
      <c r="B54" s="4"/>
    </row>
    <row r="55" spans="1:17" ht="18" customHeight="1" x14ac:dyDescent="0.15">
      <c r="A55" s="18" t="s">
        <v>21</v>
      </c>
      <c r="B55" s="8"/>
      <c r="C55" s="8"/>
      <c r="D55" s="8"/>
      <c r="E55" s="8"/>
      <c r="F55" s="8"/>
      <c r="G55" s="8"/>
      <c r="H55" s="8"/>
      <c r="I55" s="8"/>
      <c r="J55" s="8"/>
    </row>
    <row r="56" spans="1:17" ht="18" customHeight="1" x14ac:dyDescent="0.15">
      <c r="A56" s="31" t="s">
        <v>11</v>
      </c>
      <c r="B56" s="25" t="s">
        <v>12</v>
      </c>
      <c r="C56" s="25" t="s">
        <v>13</v>
      </c>
      <c r="D56" s="25" t="s">
        <v>14</v>
      </c>
      <c r="E56" s="25" t="s">
        <v>15</v>
      </c>
      <c r="F56" s="25" t="s">
        <v>16</v>
      </c>
      <c r="G56" s="25" t="s">
        <v>17</v>
      </c>
      <c r="H56" s="25" t="s">
        <v>18</v>
      </c>
      <c r="I56" s="25" t="s">
        <v>19</v>
      </c>
    </row>
    <row r="57" spans="1:17" ht="12" x14ac:dyDescent="0.15">
      <c r="A57" s="30" t="s">
        <v>26</v>
      </c>
      <c r="B57" s="14">
        <v>20000</v>
      </c>
      <c r="C57" s="39" t="s">
        <v>31</v>
      </c>
      <c r="D57" s="14">
        <v>240</v>
      </c>
      <c r="E57" s="14">
        <v>240</v>
      </c>
      <c r="F57" s="14">
        <v>240</v>
      </c>
      <c r="G57" s="14">
        <v>240</v>
      </c>
      <c r="H57" s="14">
        <v>240</v>
      </c>
      <c r="I57" s="14">
        <v>468</v>
      </c>
      <c r="L57" s="5"/>
      <c r="Q57" s="2"/>
    </row>
    <row r="58" spans="1:17" ht="12" customHeight="1" x14ac:dyDescent="0.15">
      <c r="A58" s="2"/>
      <c r="B58" s="2"/>
      <c r="C58" s="4"/>
      <c r="D58" s="4"/>
      <c r="E58" s="4"/>
      <c r="F58" s="4"/>
      <c r="G58" s="4"/>
      <c r="H58" s="4"/>
      <c r="I58" s="4"/>
    </row>
    <row r="59" spans="1:17" ht="12" customHeight="1" x14ac:dyDescent="0.15">
      <c r="A59" s="4"/>
      <c r="B59" s="4"/>
      <c r="C59" s="4"/>
      <c r="D59" s="4"/>
      <c r="E59" s="4"/>
      <c r="F59" s="4"/>
      <c r="G59" s="4"/>
      <c r="H59" s="4"/>
      <c r="I59" s="4"/>
    </row>
    <row r="60" spans="1:17" ht="12" customHeight="1" x14ac:dyDescent="0.15">
      <c r="A60" s="4"/>
      <c r="B60" s="4"/>
      <c r="C60" s="4"/>
      <c r="D60" s="26" t="s">
        <v>3</v>
      </c>
      <c r="E60" s="26" t="s">
        <v>4</v>
      </c>
      <c r="F60" s="26" t="s">
        <v>5</v>
      </c>
      <c r="G60" s="26" t="s">
        <v>6</v>
      </c>
      <c r="H60" s="26" t="s">
        <v>7</v>
      </c>
      <c r="I60" s="26" t="s">
        <v>8</v>
      </c>
      <c r="J60" s="27" t="s">
        <v>0</v>
      </c>
    </row>
    <row r="61" spans="1:17" ht="12" x14ac:dyDescent="0.15">
      <c r="A61" s="4"/>
      <c r="B61" s="4"/>
      <c r="C61" s="42" t="s">
        <v>32</v>
      </c>
      <c r="D61" s="35">
        <v>27668</v>
      </c>
      <c r="E61" s="35">
        <v>20311</v>
      </c>
      <c r="F61" s="43">
        <v>0</v>
      </c>
      <c r="G61" s="43">
        <v>0</v>
      </c>
      <c r="H61" s="43">
        <v>0</v>
      </c>
      <c r="I61" s="35">
        <v>29759</v>
      </c>
      <c r="J61" s="29">
        <f>SUM(D61:I61)</f>
        <v>77738</v>
      </c>
    </row>
    <row r="62" spans="1:17" ht="12" x14ac:dyDescent="0.15">
      <c r="A62" s="4"/>
      <c r="B62" s="4"/>
      <c r="C62" s="42" t="s">
        <v>33</v>
      </c>
      <c r="D62" s="11">
        <v>26834</v>
      </c>
      <c r="E62" s="11">
        <v>20472</v>
      </c>
      <c r="F62" s="43">
        <v>0</v>
      </c>
      <c r="G62" s="43">
        <v>0</v>
      </c>
      <c r="H62" s="43">
        <v>0</v>
      </c>
      <c r="I62" s="35">
        <v>21351</v>
      </c>
      <c r="J62" s="29">
        <f t="shared" ref="J62:J72" si="15">SUM(D62:I62)</f>
        <v>68657</v>
      </c>
    </row>
    <row r="63" spans="1:17" ht="12" x14ac:dyDescent="0.15">
      <c r="A63" s="4"/>
      <c r="B63" s="4"/>
      <c r="C63" s="42" t="s">
        <v>34</v>
      </c>
      <c r="D63" s="43">
        <v>0</v>
      </c>
      <c r="E63" s="35">
        <v>29513</v>
      </c>
      <c r="F63" s="35">
        <v>22492</v>
      </c>
      <c r="G63" s="43">
        <v>0</v>
      </c>
      <c r="H63" s="44">
        <v>0</v>
      </c>
      <c r="I63" s="35">
        <v>24346</v>
      </c>
      <c r="J63" s="29">
        <f t="shared" si="15"/>
        <v>76351</v>
      </c>
    </row>
    <row r="64" spans="1:17" ht="12" x14ac:dyDescent="0.15">
      <c r="A64" s="4"/>
      <c r="B64" s="4"/>
      <c r="C64" s="42" t="s">
        <v>35</v>
      </c>
      <c r="D64" s="43">
        <v>0</v>
      </c>
      <c r="E64" s="43">
        <v>0</v>
      </c>
      <c r="F64" s="43">
        <v>0</v>
      </c>
      <c r="G64" s="12">
        <v>28647</v>
      </c>
      <c r="H64" s="11">
        <v>22099</v>
      </c>
      <c r="I64" s="35">
        <v>22617</v>
      </c>
      <c r="J64" s="29">
        <f t="shared" si="15"/>
        <v>73363</v>
      </c>
    </row>
    <row r="65" spans="1:10" ht="12" x14ac:dyDescent="0.15">
      <c r="A65" s="4"/>
      <c r="B65" s="4"/>
      <c r="C65" s="42" t="s">
        <v>36</v>
      </c>
      <c r="D65" s="43">
        <v>0</v>
      </c>
      <c r="E65" s="43">
        <v>0</v>
      </c>
      <c r="F65" s="43">
        <v>0</v>
      </c>
      <c r="G65" s="38">
        <v>28074</v>
      </c>
      <c r="H65" s="35">
        <v>21463</v>
      </c>
      <c r="I65" s="35">
        <v>27654</v>
      </c>
      <c r="J65" s="29">
        <f t="shared" si="15"/>
        <v>77191</v>
      </c>
    </row>
    <row r="66" spans="1:10" ht="12" x14ac:dyDescent="0.15">
      <c r="A66" s="4"/>
      <c r="B66" s="4"/>
      <c r="C66" s="42" t="s">
        <v>37</v>
      </c>
      <c r="D66" s="43">
        <v>0</v>
      </c>
      <c r="E66" s="43">
        <v>0</v>
      </c>
      <c r="F66" s="11">
        <v>33550</v>
      </c>
      <c r="G66" s="11">
        <v>24138</v>
      </c>
      <c r="H66" s="44">
        <v>0</v>
      </c>
      <c r="I66" s="35">
        <v>24237</v>
      </c>
      <c r="J66" s="29">
        <f t="shared" si="15"/>
        <v>81925</v>
      </c>
    </row>
    <row r="67" spans="1:10" ht="12" x14ac:dyDescent="0.15">
      <c r="A67" s="4"/>
      <c r="B67" s="4"/>
      <c r="C67" s="42" t="s">
        <v>38</v>
      </c>
      <c r="D67" s="35">
        <v>31629</v>
      </c>
      <c r="E67" s="35">
        <v>23239</v>
      </c>
      <c r="F67" s="43">
        <v>0</v>
      </c>
      <c r="G67" s="44">
        <v>0</v>
      </c>
      <c r="H67" s="44">
        <v>0</v>
      </c>
      <c r="I67" s="35">
        <v>23619</v>
      </c>
      <c r="J67" s="29">
        <f t="shared" si="15"/>
        <v>78487</v>
      </c>
    </row>
    <row r="68" spans="1:10" ht="12" x14ac:dyDescent="0.15">
      <c r="A68" s="4"/>
      <c r="B68" s="4"/>
      <c r="C68" s="42" t="s">
        <v>39</v>
      </c>
      <c r="D68" s="43">
        <v>0</v>
      </c>
      <c r="E68" s="43">
        <v>0</v>
      </c>
      <c r="F68" s="11">
        <v>22847</v>
      </c>
      <c r="G68" s="12">
        <v>17748</v>
      </c>
      <c r="H68" s="44">
        <v>0</v>
      </c>
      <c r="I68" s="35">
        <v>26651</v>
      </c>
      <c r="J68" s="29">
        <f t="shared" si="15"/>
        <v>67246</v>
      </c>
    </row>
    <row r="69" spans="1:10" ht="12" x14ac:dyDescent="0.15">
      <c r="A69" s="4"/>
      <c r="B69" s="4"/>
      <c r="C69" s="42" t="s">
        <v>40</v>
      </c>
      <c r="D69" s="43">
        <v>0</v>
      </c>
      <c r="E69" s="43">
        <v>0</v>
      </c>
      <c r="F69" s="35">
        <v>28367</v>
      </c>
      <c r="G69" s="35">
        <v>22002</v>
      </c>
      <c r="H69" s="44">
        <v>0</v>
      </c>
      <c r="I69" s="35">
        <v>21963</v>
      </c>
      <c r="J69" s="29">
        <f t="shared" si="15"/>
        <v>72332</v>
      </c>
    </row>
    <row r="70" spans="1:10" ht="12" x14ac:dyDescent="0.15">
      <c r="A70" s="4"/>
      <c r="B70" s="4"/>
      <c r="C70" s="42" t="s">
        <v>41</v>
      </c>
      <c r="D70" s="43">
        <v>0</v>
      </c>
      <c r="E70" s="43">
        <v>0</v>
      </c>
      <c r="F70" s="43">
        <v>0</v>
      </c>
      <c r="G70" s="12">
        <v>28085</v>
      </c>
      <c r="H70" s="11">
        <v>22175</v>
      </c>
      <c r="I70" s="35">
        <v>21785</v>
      </c>
      <c r="J70" s="28">
        <f t="shared" si="15"/>
        <v>72045</v>
      </c>
    </row>
    <row r="71" spans="1:10" ht="12" x14ac:dyDescent="0.15">
      <c r="A71" s="4"/>
      <c r="B71" s="4"/>
      <c r="C71" s="42" t="s">
        <v>42</v>
      </c>
      <c r="D71" s="43">
        <v>0</v>
      </c>
      <c r="E71" s="35">
        <v>25895</v>
      </c>
      <c r="F71" s="35">
        <v>19620</v>
      </c>
      <c r="G71" s="43">
        <v>0</v>
      </c>
      <c r="H71" s="44">
        <v>0</v>
      </c>
      <c r="I71" s="35">
        <v>25525</v>
      </c>
      <c r="J71" s="29">
        <f t="shared" si="15"/>
        <v>71040</v>
      </c>
    </row>
    <row r="72" spans="1:10" ht="12" x14ac:dyDescent="0.15">
      <c r="A72" s="4"/>
      <c r="B72" s="4"/>
      <c r="C72" s="42" t="s">
        <v>43</v>
      </c>
      <c r="D72" s="11">
        <v>28548</v>
      </c>
      <c r="E72" s="11">
        <v>19539</v>
      </c>
      <c r="F72" s="43">
        <v>0</v>
      </c>
      <c r="G72" s="44">
        <v>0</v>
      </c>
      <c r="H72" s="44">
        <v>0</v>
      </c>
      <c r="I72" s="11">
        <v>26874</v>
      </c>
      <c r="J72" s="29">
        <f t="shared" si="15"/>
        <v>74961</v>
      </c>
    </row>
    <row r="73" spans="1:10" ht="15" x14ac:dyDescent="0.2">
      <c r="A73"/>
      <c r="C73" s="17"/>
    </row>
    <row r="74" spans="1:10" ht="16" thickBot="1" x14ac:dyDescent="0.25">
      <c r="A74"/>
      <c r="C74" s="17"/>
      <c r="D74" s="16" t="s">
        <v>3</v>
      </c>
      <c r="E74" s="16" t="s">
        <v>4</v>
      </c>
      <c r="F74" s="16" t="s">
        <v>5</v>
      </c>
      <c r="G74" s="16" t="s">
        <v>6</v>
      </c>
      <c r="H74" s="16" t="s">
        <v>7</v>
      </c>
      <c r="I74" s="16" t="s">
        <v>8</v>
      </c>
      <c r="J74" s="15" t="s">
        <v>9</v>
      </c>
    </row>
    <row r="75" spans="1:10" ht="12" customHeight="1" thickBot="1" x14ac:dyDescent="0.2">
      <c r="C75" s="7" t="s">
        <v>1</v>
      </c>
      <c r="D75" s="19">
        <f>SUM(D61:D72)</f>
        <v>114679</v>
      </c>
      <c r="E75" s="19">
        <f t="shared" ref="E75:I75" si="16">SUM(E61:E72)</f>
        <v>138969</v>
      </c>
      <c r="F75" s="19">
        <f t="shared" si="16"/>
        <v>126876</v>
      </c>
      <c r="G75" s="19">
        <f t="shared" si="16"/>
        <v>148694</v>
      </c>
      <c r="H75" s="19">
        <f t="shared" si="16"/>
        <v>65737</v>
      </c>
      <c r="I75" s="19">
        <f t="shared" si="16"/>
        <v>296381</v>
      </c>
      <c r="J75" s="20">
        <f>SUM(D75:I75)</f>
        <v>891336</v>
      </c>
    </row>
    <row r="76" spans="1:10" ht="12" customHeight="1" thickBot="1" x14ac:dyDescent="0.2">
      <c r="C76" s="7" t="s">
        <v>10</v>
      </c>
      <c r="D76" s="21">
        <f>D75/J75</f>
        <v>0.12865967491495911</v>
      </c>
      <c r="E76" s="21">
        <f>E75/J75</f>
        <v>0.15591090228600663</v>
      </c>
      <c r="F76" s="21">
        <f>F75/J75</f>
        <v>0.14234362799213765</v>
      </c>
      <c r="G76" s="21">
        <f>G75/J75</f>
        <v>0.16682149043682742</v>
      </c>
      <c r="H76" s="21">
        <f>H75/J75</f>
        <v>7.3751088254036631E-2</v>
      </c>
      <c r="I76" s="21">
        <f>I75/J75</f>
        <v>0.33251321611603257</v>
      </c>
      <c r="J76" s="22">
        <f>SUM(D76:I76)</f>
        <v>1</v>
      </c>
    </row>
    <row r="77" spans="1:10" ht="12" customHeight="1" x14ac:dyDescent="0.15">
      <c r="B77" s="4"/>
    </row>
    <row r="79" spans="1:10" ht="18" customHeight="1" x14ac:dyDescent="0.15">
      <c r="A79" s="18" t="s">
        <v>22</v>
      </c>
      <c r="B79" s="8"/>
      <c r="C79" s="8"/>
      <c r="D79" s="8"/>
      <c r="E79" s="8"/>
      <c r="F79" s="8"/>
      <c r="G79" s="8"/>
      <c r="H79" s="8"/>
      <c r="I79" s="8"/>
      <c r="J79" s="8"/>
    </row>
    <row r="80" spans="1:10" ht="18" customHeight="1" x14ac:dyDescent="0.15">
      <c r="A80" s="31" t="s">
        <v>11</v>
      </c>
      <c r="B80" s="25" t="s">
        <v>12</v>
      </c>
      <c r="C80" s="25" t="s">
        <v>13</v>
      </c>
      <c r="D80" s="25" t="s">
        <v>14</v>
      </c>
      <c r="E80" s="25" t="s">
        <v>15</v>
      </c>
      <c r="F80" s="25" t="s">
        <v>16</v>
      </c>
      <c r="G80" s="25" t="s">
        <v>17</v>
      </c>
      <c r="H80" s="25" t="s">
        <v>18</v>
      </c>
      <c r="I80" s="25" t="s">
        <v>19</v>
      </c>
    </row>
    <row r="81" spans="1:18" ht="12" x14ac:dyDescent="0.15">
      <c r="A81" s="30" t="s">
        <v>27</v>
      </c>
      <c r="B81" s="14">
        <v>20000</v>
      </c>
      <c r="C81" s="39" t="s">
        <v>31</v>
      </c>
      <c r="D81" s="14">
        <v>240</v>
      </c>
      <c r="E81" s="14">
        <v>240</v>
      </c>
      <c r="F81" s="14">
        <v>240</v>
      </c>
      <c r="G81" s="14">
        <v>240</v>
      </c>
      <c r="H81" s="14">
        <v>240</v>
      </c>
      <c r="I81" s="14">
        <v>468</v>
      </c>
      <c r="L81" s="5"/>
      <c r="Q81" s="2"/>
    </row>
    <row r="82" spans="1:18" x14ac:dyDescent="0.15">
      <c r="A82" s="2"/>
      <c r="B82" s="2"/>
      <c r="C82" s="2"/>
      <c r="D82" s="5"/>
      <c r="E82" s="2"/>
      <c r="F82" s="3"/>
      <c r="G82" s="2"/>
      <c r="H82" s="5"/>
      <c r="I82" s="2"/>
      <c r="J82" s="5"/>
      <c r="K82" s="2"/>
      <c r="L82" s="5"/>
      <c r="M82" s="2"/>
      <c r="N82" s="5"/>
      <c r="O82" s="2"/>
      <c r="P82" s="5"/>
      <c r="Q82" s="2"/>
      <c r="R82" s="5"/>
    </row>
    <row r="83" spans="1:18" ht="12" customHeight="1" x14ac:dyDescent="0.15">
      <c r="A83" s="4"/>
      <c r="B83" s="4"/>
      <c r="C83" s="4"/>
      <c r="D83" s="4"/>
      <c r="E83" s="4"/>
      <c r="F83" s="4"/>
      <c r="G83" s="4"/>
      <c r="H83" s="4"/>
      <c r="I83" s="4"/>
    </row>
    <row r="84" spans="1:18" ht="12" customHeight="1" x14ac:dyDescent="0.15">
      <c r="A84" s="4"/>
      <c r="B84" s="4"/>
      <c r="C84" s="4"/>
      <c r="D84" s="26" t="s">
        <v>3</v>
      </c>
      <c r="E84" s="26" t="s">
        <v>4</v>
      </c>
      <c r="F84" s="26" t="s">
        <v>5</v>
      </c>
      <c r="G84" s="26" t="s">
        <v>6</v>
      </c>
      <c r="H84" s="26" t="s">
        <v>7</v>
      </c>
      <c r="I84" s="26" t="s">
        <v>8</v>
      </c>
      <c r="J84" s="27" t="s">
        <v>0</v>
      </c>
    </row>
    <row r="85" spans="1:18" ht="12" x14ac:dyDescent="0.15">
      <c r="A85" s="4"/>
      <c r="B85" s="4"/>
      <c r="C85" s="42" t="s">
        <v>32</v>
      </c>
      <c r="D85" s="35">
        <v>27366</v>
      </c>
      <c r="E85" s="35">
        <v>17814</v>
      </c>
      <c r="F85" s="43">
        <v>0</v>
      </c>
      <c r="G85" s="43">
        <v>0</v>
      </c>
      <c r="H85" s="43">
        <v>0</v>
      </c>
      <c r="I85" s="35">
        <v>21150</v>
      </c>
      <c r="J85" s="29">
        <f>SUM(D85:I85)</f>
        <v>66330</v>
      </c>
    </row>
    <row r="86" spans="1:18" ht="12" x14ac:dyDescent="0.15">
      <c r="A86" s="4"/>
      <c r="B86" s="4"/>
      <c r="C86" s="42" t="s">
        <v>33</v>
      </c>
      <c r="D86" s="11">
        <v>26707</v>
      </c>
      <c r="E86" s="11">
        <v>18607</v>
      </c>
      <c r="F86" s="43">
        <v>0</v>
      </c>
      <c r="G86" s="43">
        <v>0</v>
      </c>
      <c r="H86" s="43">
        <v>0</v>
      </c>
      <c r="I86" s="35">
        <v>15812</v>
      </c>
      <c r="J86" s="29">
        <f t="shared" ref="J86:J96" si="17">SUM(D86:I86)</f>
        <v>61126</v>
      </c>
    </row>
    <row r="87" spans="1:18" ht="12" x14ac:dyDescent="0.15">
      <c r="A87" s="4"/>
      <c r="B87" s="4"/>
      <c r="C87" s="42" t="s">
        <v>34</v>
      </c>
      <c r="D87" s="43">
        <v>0</v>
      </c>
      <c r="E87" s="35">
        <v>27987</v>
      </c>
      <c r="F87" s="35">
        <v>20228</v>
      </c>
      <c r="G87" s="43">
        <v>0</v>
      </c>
      <c r="H87" s="44">
        <v>0</v>
      </c>
      <c r="I87" s="35">
        <v>16858</v>
      </c>
      <c r="J87" s="29">
        <f t="shared" si="17"/>
        <v>65073</v>
      </c>
    </row>
    <row r="88" spans="1:18" ht="12" x14ac:dyDescent="0.15">
      <c r="A88" s="4"/>
      <c r="B88" s="4"/>
      <c r="C88" s="42" t="s">
        <v>35</v>
      </c>
      <c r="D88" s="43">
        <v>0</v>
      </c>
      <c r="E88" s="43">
        <v>0</v>
      </c>
      <c r="F88" s="43">
        <v>0</v>
      </c>
      <c r="G88" s="12">
        <v>26715</v>
      </c>
      <c r="H88" s="11">
        <v>19098</v>
      </c>
      <c r="I88" s="35">
        <v>15710</v>
      </c>
      <c r="J88" s="29">
        <f t="shared" si="17"/>
        <v>61523</v>
      </c>
    </row>
    <row r="89" spans="1:18" ht="12" x14ac:dyDescent="0.15">
      <c r="A89" s="4"/>
      <c r="B89" s="4"/>
      <c r="C89" s="42" t="s">
        <v>36</v>
      </c>
      <c r="D89" s="43">
        <v>0</v>
      </c>
      <c r="E89" s="43">
        <v>0</v>
      </c>
      <c r="F89" s="43">
        <v>0</v>
      </c>
      <c r="G89" s="38">
        <v>26478</v>
      </c>
      <c r="H89" s="35">
        <v>18314</v>
      </c>
      <c r="I89" s="35">
        <v>18905</v>
      </c>
      <c r="J89" s="29">
        <f t="shared" si="17"/>
        <v>63697</v>
      </c>
    </row>
    <row r="90" spans="1:18" ht="12" x14ac:dyDescent="0.15">
      <c r="A90" s="4"/>
      <c r="B90" s="4"/>
      <c r="C90" s="42" t="s">
        <v>37</v>
      </c>
      <c r="D90" s="43">
        <v>0</v>
      </c>
      <c r="E90" s="43">
        <v>0</v>
      </c>
      <c r="F90" s="11">
        <v>31812</v>
      </c>
      <c r="G90" s="11">
        <v>21916</v>
      </c>
      <c r="H90" s="44">
        <v>0</v>
      </c>
      <c r="I90" s="35">
        <v>16275</v>
      </c>
      <c r="J90" s="29">
        <f t="shared" si="17"/>
        <v>70003</v>
      </c>
    </row>
    <row r="91" spans="1:18" ht="12" x14ac:dyDescent="0.15">
      <c r="A91" s="4"/>
      <c r="B91" s="4"/>
      <c r="C91" s="42" t="s">
        <v>38</v>
      </c>
      <c r="D91" s="35">
        <v>32566</v>
      </c>
      <c r="E91" s="35">
        <v>22368</v>
      </c>
      <c r="F91" s="43">
        <v>0</v>
      </c>
      <c r="G91" s="44">
        <v>0</v>
      </c>
      <c r="H91" s="44">
        <v>0</v>
      </c>
      <c r="I91" s="35">
        <v>16598</v>
      </c>
      <c r="J91" s="29">
        <f t="shared" si="17"/>
        <v>71532</v>
      </c>
    </row>
    <row r="92" spans="1:18" ht="12" x14ac:dyDescent="0.15">
      <c r="A92" s="4"/>
      <c r="B92" s="4"/>
      <c r="C92" s="42" t="s">
        <v>39</v>
      </c>
      <c r="D92" s="43">
        <v>0</v>
      </c>
      <c r="E92" s="43">
        <v>0</v>
      </c>
      <c r="F92" s="11">
        <v>20454</v>
      </c>
      <c r="G92" s="12">
        <v>14183</v>
      </c>
      <c r="H92" s="44">
        <v>0</v>
      </c>
      <c r="I92" s="35">
        <v>17957</v>
      </c>
      <c r="J92" s="29">
        <f t="shared" si="17"/>
        <v>52594</v>
      </c>
    </row>
    <row r="93" spans="1:18" ht="12" x14ac:dyDescent="0.15">
      <c r="A93" s="4"/>
      <c r="B93" s="4"/>
      <c r="C93" s="42" t="s">
        <v>40</v>
      </c>
      <c r="D93" s="43">
        <v>0</v>
      </c>
      <c r="E93" s="43">
        <v>0</v>
      </c>
      <c r="F93" s="35">
        <v>30268</v>
      </c>
      <c r="G93" s="35">
        <v>22192</v>
      </c>
      <c r="H93" s="44">
        <v>0</v>
      </c>
      <c r="I93" s="35">
        <v>16567</v>
      </c>
      <c r="J93" s="29">
        <f t="shared" si="17"/>
        <v>69027</v>
      </c>
    </row>
    <row r="94" spans="1:18" ht="12" x14ac:dyDescent="0.15">
      <c r="A94" s="4"/>
      <c r="B94" s="4"/>
      <c r="C94" s="42" t="s">
        <v>41</v>
      </c>
      <c r="D94" s="43">
        <v>0</v>
      </c>
      <c r="E94" s="43">
        <v>0</v>
      </c>
      <c r="F94" s="43">
        <v>0</v>
      </c>
      <c r="G94" s="12">
        <v>31067</v>
      </c>
      <c r="H94" s="11">
        <v>22846</v>
      </c>
      <c r="I94" s="35">
        <v>15442</v>
      </c>
      <c r="J94" s="28">
        <f t="shared" si="17"/>
        <v>69355</v>
      </c>
    </row>
    <row r="95" spans="1:18" ht="12" x14ac:dyDescent="0.15">
      <c r="A95" s="4"/>
      <c r="B95" s="4"/>
      <c r="C95" s="42" t="s">
        <v>42</v>
      </c>
      <c r="D95" s="43">
        <v>0</v>
      </c>
      <c r="E95" s="35">
        <v>25008</v>
      </c>
      <c r="F95" s="35">
        <v>18022</v>
      </c>
      <c r="G95" s="43">
        <v>0</v>
      </c>
      <c r="H95" s="44">
        <v>0</v>
      </c>
      <c r="I95" s="35">
        <v>18722</v>
      </c>
      <c r="J95" s="29">
        <f t="shared" si="17"/>
        <v>61752</v>
      </c>
    </row>
    <row r="96" spans="1:18" ht="12" x14ac:dyDescent="0.15">
      <c r="A96" s="4"/>
      <c r="B96" s="4"/>
      <c r="C96" s="42" t="s">
        <v>43</v>
      </c>
      <c r="D96" s="11">
        <v>28462</v>
      </c>
      <c r="E96" s="11">
        <v>18358</v>
      </c>
      <c r="F96" s="43">
        <v>0</v>
      </c>
      <c r="G96" s="44">
        <v>0</v>
      </c>
      <c r="H96" s="44">
        <v>0</v>
      </c>
      <c r="I96" s="11">
        <v>20886</v>
      </c>
      <c r="J96" s="29">
        <f t="shared" si="17"/>
        <v>67706</v>
      </c>
    </row>
    <row r="97" spans="1:17" ht="15" x14ac:dyDescent="0.2">
      <c r="A97"/>
      <c r="C97" s="17"/>
    </row>
    <row r="98" spans="1:17" ht="16" thickBot="1" x14ac:dyDescent="0.25">
      <c r="A98"/>
      <c r="C98" s="17"/>
      <c r="D98" s="16" t="s">
        <v>3</v>
      </c>
      <c r="E98" s="16" t="s">
        <v>4</v>
      </c>
      <c r="F98" s="16" t="s">
        <v>5</v>
      </c>
      <c r="G98" s="16" t="s">
        <v>6</v>
      </c>
      <c r="H98" s="16" t="s">
        <v>7</v>
      </c>
      <c r="I98" s="16" t="s">
        <v>8</v>
      </c>
      <c r="J98" s="15" t="s">
        <v>9</v>
      </c>
    </row>
    <row r="99" spans="1:17" ht="12" customHeight="1" thickBot="1" x14ac:dyDescent="0.2">
      <c r="C99" s="7" t="s">
        <v>1</v>
      </c>
      <c r="D99" s="19">
        <f>SUM(D85:D96)</f>
        <v>115101</v>
      </c>
      <c r="E99" s="19">
        <f t="shared" ref="E99:I99" si="18">SUM(E85:E96)</f>
        <v>130142</v>
      </c>
      <c r="F99" s="19">
        <f t="shared" si="18"/>
        <v>120784</v>
      </c>
      <c r="G99" s="19">
        <f t="shared" si="18"/>
        <v>142551</v>
      </c>
      <c r="H99" s="19">
        <f t="shared" si="18"/>
        <v>60258</v>
      </c>
      <c r="I99" s="19">
        <f t="shared" si="18"/>
        <v>210882</v>
      </c>
      <c r="J99" s="20">
        <f>SUM(D99:I99)</f>
        <v>779718</v>
      </c>
    </row>
    <row r="100" spans="1:17" ht="12" customHeight="1" thickBot="1" x14ac:dyDescent="0.2">
      <c r="C100" s="7" t="s">
        <v>10</v>
      </c>
      <c r="D100" s="21">
        <f>D99/J99</f>
        <v>0.14761875447277092</v>
      </c>
      <c r="E100" s="21">
        <f>E99/J99</f>
        <v>0.16690906199420816</v>
      </c>
      <c r="F100" s="21">
        <f>F99/J99</f>
        <v>0.15490728699350279</v>
      </c>
      <c r="G100" s="21">
        <f>G99/J99</f>
        <v>0.18282379013951197</v>
      </c>
      <c r="H100" s="21">
        <f>H99/J99</f>
        <v>7.7281786492039428E-2</v>
      </c>
      <c r="I100" s="21">
        <f>I99/J99</f>
        <v>0.27045931990796673</v>
      </c>
      <c r="J100" s="22">
        <f>SUM(D100:I100)</f>
        <v>1</v>
      </c>
    </row>
    <row r="101" spans="1:17" ht="12" customHeight="1" x14ac:dyDescent="0.15">
      <c r="B101" s="4"/>
    </row>
    <row r="102" spans="1:17" ht="12" customHeight="1" x14ac:dyDescent="0.15">
      <c r="B102" s="4"/>
    </row>
    <row r="103" spans="1:17" ht="18" customHeight="1" x14ac:dyDescent="0.15">
      <c r="A103" s="18" t="s">
        <v>24</v>
      </c>
      <c r="B103" s="8"/>
      <c r="C103" s="8"/>
      <c r="D103" s="8"/>
      <c r="E103" s="8"/>
      <c r="F103" s="8"/>
      <c r="G103" s="8"/>
      <c r="H103" s="8"/>
      <c r="I103" s="8"/>
      <c r="J103" s="8"/>
    </row>
    <row r="104" spans="1:17" ht="18" customHeight="1" x14ac:dyDescent="0.15">
      <c r="A104" s="31" t="s">
        <v>11</v>
      </c>
      <c r="B104" s="25" t="s">
        <v>12</v>
      </c>
      <c r="C104" s="25" t="s">
        <v>13</v>
      </c>
      <c r="D104" s="25" t="s">
        <v>14</v>
      </c>
      <c r="E104" s="25" t="s">
        <v>15</v>
      </c>
      <c r="F104" s="25" t="s">
        <v>16</v>
      </c>
      <c r="G104" s="25" t="s">
        <v>17</v>
      </c>
      <c r="H104" s="25" t="s">
        <v>18</v>
      </c>
      <c r="I104" s="25" t="s">
        <v>19</v>
      </c>
    </row>
    <row r="105" spans="1:17" ht="12" x14ac:dyDescent="0.15">
      <c r="A105" s="30" t="s">
        <v>28</v>
      </c>
      <c r="B105" s="14">
        <v>20000</v>
      </c>
      <c r="C105" s="39" t="s">
        <v>31</v>
      </c>
      <c r="D105" s="14">
        <v>120</v>
      </c>
      <c r="E105" s="14">
        <v>120</v>
      </c>
      <c r="F105" s="14">
        <v>120</v>
      </c>
      <c r="G105" s="14">
        <v>120</v>
      </c>
      <c r="H105" s="14">
        <v>120</v>
      </c>
      <c r="I105" s="14">
        <v>779</v>
      </c>
      <c r="L105" s="5"/>
      <c r="Q105" s="2"/>
    </row>
    <row r="106" spans="1:17" ht="12" customHeight="1" x14ac:dyDescent="0.15">
      <c r="A106" s="2"/>
      <c r="B106" s="2"/>
      <c r="C106" s="4"/>
      <c r="D106" s="4"/>
      <c r="E106" s="4"/>
      <c r="F106" s="4"/>
      <c r="G106" s="4"/>
      <c r="H106" s="4"/>
      <c r="I106" s="4"/>
    </row>
    <row r="107" spans="1:17" ht="12" customHeight="1" x14ac:dyDescent="0.15">
      <c r="A107" s="4"/>
      <c r="B107" s="4"/>
      <c r="C107" s="4"/>
      <c r="D107" s="4"/>
      <c r="E107" s="4"/>
      <c r="F107" s="4"/>
      <c r="G107" s="4"/>
      <c r="H107" s="4"/>
      <c r="I107" s="4"/>
    </row>
    <row r="108" spans="1:17" ht="12" customHeight="1" x14ac:dyDescent="0.15">
      <c r="A108" s="4"/>
      <c r="B108" s="4"/>
      <c r="C108" s="4"/>
      <c r="D108" s="26" t="s">
        <v>3</v>
      </c>
      <c r="E108" s="26" t="s">
        <v>4</v>
      </c>
      <c r="F108" s="26" t="s">
        <v>5</v>
      </c>
      <c r="G108" s="26" t="s">
        <v>6</v>
      </c>
      <c r="H108" s="26" t="s">
        <v>7</v>
      </c>
      <c r="I108" s="26" t="s">
        <v>8</v>
      </c>
      <c r="J108" s="27" t="s">
        <v>0</v>
      </c>
    </row>
    <row r="109" spans="1:17" ht="12" x14ac:dyDescent="0.15">
      <c r="A109" s="4"/>
      <c r="B109" s="4"/>
      <c r="C109" s="42" t="s">
        <v>32</v>
      </c>
      <c r="D109" s="35">
        <v>8319</v>
      </c>
      <c r="E109" s="35">
        <v>5751</v>
      </c>
      <c r="F109" s="43">
        <v>0</v>
      </c>
      <c r="G109" s="43">
        <v>0</v>
      </c>
      <c r="H109" s="43">
        <v>0</v>
      </c>
      <c r="I109" s="35">
        <v>7596</v>
      </c>
      <c r="J109" s="29">
        <f>SUM(D109:I109)</f>
        <v>21666</v>
      </c>
    </row>
    <row r="110" spans="1:17" ht="12" x14ac:dyDescent="0.15">
      <c r="A110" s="4"/>
      <c r="B110" s="4"/>
      <c r="C110" s="42" t="s">
        <v>33</v>
      </c>
      <c r="D110" s="11">
        <v>8961</v>
      </c>
      <c r="E110" s="11">
        <v>6749</v>
      </c>
      <c r="F110" s="43">
        <v>0</v>
      </c>
      <c r="G110" s="43">
        <v>0</v>
      </c>
      <c r="H110" s="43">
        <v>0</v>
      </c>
      <c r="I110" s="35">
        <v>6733</v>
      </c>
      <c r="J110" s="29">
        <f t="shared" ref="J110:J120" si="19">SUM(D110:I110)</f>
        <v>22443</v>
      </c>
    </row>
    <row r="111" spans="1:17" ht="12" x14ac:dyDescent="0.15">
      <c r="A111" s="4"/>
      <c r="B111" s="4"/>
      <c r="C111" s="42" t="s">
        <v>34</v>
      </c>
      <c r="D111" s="43">
        <v>0</v>
      </c>
      <c r="E111" s="35">
        <v>9440</v>
      </c>
      <c r="F111" s="35">
        <v>7004</v>
      </c>
      <c r="G111" s="43">
        <v>0</v>
      </c>
      <c r="H111" s="44">
        <v>0</v>
      </c>
      <c r="I111" s="35">
        <v>6879</v>
      </c>
      <c r="J111" s="29">
        <f t="shared" si="19"/>
        <v>23323</v>
      </c>
    </row>
    <row r="112" spans="1:17" ht="12" x14ac:dyDescent="0.15">
      <c r="A112" s="4"/>
      <c r="B112" s="4"/>
      <c r="C112" s="42" t="s">
        <v>35</v>
      </c>
      <c r="D112" s="43">
        <v>0</v>
      </c>
      <c r="E112" s="43">
        <v>0</v>
      </c>
      <c r="F112" s="43">
        <v>0</v>
      </c>
      <c r="G112" s="12">
        <v>9540</v>
      </c>
      <c r="H112" s="11">
        <v>7064</v>
      </c>
      <c r="I112" s="35">
        <v>7282</v>
      </c>
      <c r="J112" s="29">
        <f t="shared" si="19"/>
        <v>23886</v>
      </c>
    </row>
    <row r="113" spans="1:10" ht="12" x14ac:dyDescent="0.15">
      <c r="A113" s="4"/>
      <c r="B113" s="4"/>
      <c r="C113" s="42" t="s">
        <v>36</v>
      </c>
      <c r="D113" s="43">
        <v>0</v>
      </c>
      <c r="E113" s="43">
        <v>0</v>
      </c>
      <c r="F113" s="43">
        <v>0</v>
      </c>
      <c r="G113" s="38">
        <v>8072</v>
      </c>
      <c r="H113" s="35">
        <v>6075</v>
      </c>
      <c r="I113" s="35">
        <v>7341</v>
      </c>
      <c r="J113" s="29">
        <f t="shared" si="19"/>
        <v>21488</v>
      </c>
    </row>
    <row r="114" spans="1:10" ht="12" x14ac:dyDescent="0.15">
      <c r="A114" s="4"/>
      <c r="B114" s="4"/>
      <c r="C114" s="42" t="s">
        <v>37</v>
      </c>
      <c r="D114" s="43">
        <v>0</v>
      </c>
      <c r="E114" s="43">
        <v>0</v>
      </c>
      <c r="F114" s="11">
        <v>8154</v>
      </c>
      <c r="G114" s="11">
        <v>5596</v>
      </c>
      <c r="H114" s="44">
        <v>0</v>
      </c>
      <c r="I114" s="35">
        <v>5716</v>
      </c>
      <c r="J114" s="29">
        <f t="shared" si="19"/>
        <v>19466</v>
      </c>
    </row>
    <row r="115" spans="1:10" ht="12" x14ac:dyDescent="0.15">
      <c r="A115" s="4"/>
      <c r="B115" s="4"/>
      <c r="C115" s="42" t="s">
        <v>38</v>
      </c>
      <c r="D115" s="35">
        <v>0</v>
      </c>
      <c r="E115" s="35">
        <v>0</v>
      </c>
      <c r="F115" s="43">
        <v>0</v>
      </c>
      <c r="G115" s="44">
        <v>0</v>
      </c>
      <c r="H115" s="44">
        <v>0</v>
      </c>
      <c r="I115" s="35">
        <v>0</v>
      </c>
      <c r="J115" s="29">
        <f t="shared" si="19"/>
        <v>0</v>
      </c>
    </row>
    <row r="116" spans="1:10" ht="12" x14ac:dyDescent="0.15">
      <c r="A116" s="4"/>
      <c r="B116" s="4"/>
      <c r="C116" s="42" t="s">
        <v>39</v>
      </c>
      <c r="D116" s="43">
        <v>0</v>
      </c>
      <c r="E116" s="43">
        <v>0</v>
      </c>
      <c r="F116" s="11">
        <v>0</v>
      </c>
      <c r="G116" s="12">
        <v>0</v>
      </c>
      <c r="H116" s="44">
        <v>0</v>
      </c>
      <c r="I116" s="35">
        <v>1005</v>
      </c>
      <c r="J116" s="29">
        <f t="shared" si="19"/>
        <v>1005</v>
      </c>
    </row>
    <row r="117" spans="1:10" ht="12" x14ac:dyDescent="0.15">
      <c r="A117" s="4"/>
      <c r="B117" s="4"/>
      <c r="C117" s="42" t="s">
        <v>40</v>
      </c>
      <c r="D117" s="43">
        <v>0</v>
      </c>
      <c r="E117" s="43">
        <v>0</v>
      </c>
      <c r="F117" s="35">
        <v>0</v>
      </c>
      <c r="G117" s="35">
        <v>0</v>
      </c>
      <c r="H117" s="44">
        <v>0</v>
      </c>
      <c r="I117" s="35">
        <v>0</v>
      </c>
      <c r="J117" s="29">
        <f t="shared" si="19"/>
        <v>0</v>
      </c>
    </row>
    <row r="118" spans="1:10" ht="12" x14ac:dyDescent="0.15">
      <c r="A118" s="4"/>
      <c r="B118" s="4"/>
      <c r="C118" s="42" t="s">
        <v>41</v>
      </c>
      <c r="D118" s="43">
        <v>0</v>
      </c>
      <c r="E118" s="43">
        <v>0</v>
      </c>
      <c r="F118" s="43">
        <v>0</v>
      </c>
      <c r="G118" s="12">
        <v>0</v>
      </c>
      <c r="H118" s="11">
        <v>0</v>
      </c>
      <c r="I118" s="35">
        <v>1354</v>
      </c>
      <c r="J118" s="28">
        <f t="shared" si="19"/>
        <v>1354</v>
      </c>
    </row>
    <row r="119" spans="1:10" ht="12" x14ac:dyDescent="0.15">
      <c r="A119" s="4"/>
      <c r="B119" s="4"/>
      <c r="C119" s="42" t="s">
        <v>42</v>
      </c>
      <c r="D119" s="43">
        <v>0</v>
      </c>
      <c r="E119" s="35">
        <v>10500</v>
      </c>
      <c r="F119" s="35">
        <v>7613</v>
      </c>
      <c r="G119" s="43">
        <v>0</v>
      </c>
      <c r="H119" s="44">
        <v>0</v>
      </c>
      <c r="I119" s="35">
        <v>8632</v>
      </c>
      <c r="J119" s="29">
        <f t="shared" si="19"/>
        <v>26745</v>
      </c>
    </row>
    <row r="120" spans="1:10" ht="12" x14ac:dyDescent="0.15">
      <c r="A120" s="4"/>
      <c r="B120" s="4"/>
      <c r="C120" s="42" t="s">
        <v>43</v>
      </c>
      <c r="D120" s="11">
        <v>10728</v>
      </c>
      <c r="E120" s="11">
        <v>7202</v>
      </c>
      <c r="F120" s="43">
        <v>0</v>
      </c>
      <c r="G120" s="44">
        <v>0</v>
      </c>
      <c r="H120" s="44">
        <v>0</v>
      </c>
      <c r="I120" s="11">
        <v>9310</v>
      </c>
      <c r="J120" s="29">
        <f t="shared" si="19"/>
        <v>27240</v>
      </c>
    </row>
    <row r="121" spans="1:10" ht="15" x14ac:dyDescent="0.2">
      <c r="A121"/>
      <c r="C121" s="17"/>
    </row>
    <row r="122" spans="1:10" ht="16" thickBot="1" x14ac:dyDescent="0.25">
      <c r="A122"/>
      <c r="C122" s="17"/>
      <c r="D122" s="16" t="s">
        <v>3</v>
      </c>
      <c r="E122" s="16" t="s">
        <v>4</v>
      </c>
      <c r="F122" s="16" t="s">
        <v>5</v>
      </c>
      <c r="G122" s="16" t="s">
        <v>6</v>
      </c>
      <c r="H122" s="16" t="s">
        <v>7</v>
      </c>
      <c r="I122" s="16" t="s">
        <v>8</v>
      </c>
      <c r="J122" s="15" t="s">
        <v>9</v>
      </c>
    </row>
    <row r="123" spans="1:10" ht="12" customHeight="1" thickBot="1" x14ac:dyDescent="0.2">
      <c r="C123" s="7" t="s">
        <v>1</v>
      </c>
      <c r="D123" s="19">
        <f>SUM(D109:D120)</f>
        <v>28008</v>
      </c>
      <c r="E123" s="19">
        <f t="shared" ref="E123:I123" si="20">SUM(E109:E120)</f>
        <v>39642</v>
      </c>
      <c r="F123" s="19">
        <f t="shared" si="20"/>
        <v>22771</v>
      </c>
      <c r="G123" s="19">
        <f t="shared" si="20"/>
        <v>23208</v>
      </c>
      <c r="H123" s="19">
        <f t="shared" si="20"/>
        <v>13139</v>
      </c>
      <c r="I123" s="19">
        <f t="shared" si="20"/>
        <v>61848</v>
      </c>
      <c r="J123" s="20">
        <f>SUM(D123:I123)</f>
        <v>188616</v>
      </c>
    </row>
    <row r="124" spans="1:10" ht="12" customHeight="1" thickBot="1" x14ac:dyDescent="0.2">
      <c r="C124" s="7" t="s">
        <v>10</v>
      </c>
      <c r="D124" s="21">
        <f>D123/J123</f>
        <v>0.14849217457691818</v>
      </c>
      <c r="E124" s="21">
        <f>E123/J123</f>
        <v>0.21017305000636213</v>
      </c>
      <c r="F124" s="21">
        <f>F123/J123</f>
        <v>0.12072676761250371</v>
      </c>
      <c r="G124" s="21">
        <f>G123/J123</f>
        <v>0.12304364422954574</v>
      </c>
      <c r="H124" s="21">
        <f>H123/J123</f>
        <v>6.9660050048776345E-2</v>
      </c>
      <c r="I124" s="21">
        <f>I123/J123</f>
        <v>0.32790431352589389</v>
      </c>
      <c r="J124" s="22">
        <f>SUM(D124:I124)</f>
        <v>1</v>
      </c>
    </row>
    <row r="125" spans="1:10" ht="12" customHeight="1" x14ac:dyDescent="0.15">
      <c r="B125" s="4"/>
    </row>
    <row r="126" spans="1:10" ht="12" customHeight="1" x14ac:dyDescent="0.15">
      <c r="B126" s="4"/>
    </row>
    <row r="127" spans="1:10" ht="12" customHeight="1" x14ac:dyDescent="0.15">
      <c r="B127" s="4"/>
    </row>
    <row r="128" spans="1:10" ht="12" customHeight="1" x14ac:dyDescent="0.15">
      <c r="B128" s="4"/>
    </row>
    <row r="129" spans="1:17" ht="18" customHeight="1" x14ac:dyDescent="0.15">
      <c r="A129" s="18" t="s">
        <v>23</v>
      </c>
      <c r="B129" s="8"/>
      <c r="C129" s="8"/>
      <c r="D129" s="8"/>
      <c r="E129" s="8"/>
      <c r="F129" s="8"/>
      <c r="G129" s="8"/>
      <c r="H129" s="8"/>
      <c r="I129" s="8"/>
      <c r="J129" s="8"/>
    </row>
    <row r="130" spans="1:17" ht="18" customHeight="1" x14ac:dyDescent="0.15">
      <c r="A130" s="31" t="s">
        <v>11</v>
      </c>
      <c r="B130" s="25" t="s">
        <v>12</v>
      </c>
      <c r="C130" s="25" t="s">
        <v>13</v>
      </c>
      <c r="D130" s="25" t="s">
        <v>14</v>
      </c>
      <c r="E130" s="25" t="s">
        <v>15</v>
      </c>
      <c r="F130" s="25" t="s">
        <v>16</v>
      </c>
      <c r="G130" s="25" t="s">
        <v>17</v>
      </c>
      <c r="H130" s="25" t="s">
        <v>18</v>
      </c>
      <c r="I130" s="25" t="s">
        <v>19</v>
      </c>
    </row>
    <row r="131" spans="1:17" ht="12" x14ac:dyDescent="0.15">
      <c r="A131" s="30" t="s">
        <v>29</v>
      </c>
      <c r="B131" s="14">
        <v>20000</v>
      </c>
      <c r="C131" s="39" t="s">
        <v>31</v>
      </c>
      <c r="D131" s="14">
        <v>76</v>
      </c>
      <c r="E131" s="14">
        <v>76</v>
      </c>
      <c r="F131" s="14">
        <v>76</v>
      </c>
      <c r="G131" s="14">
        <v>76</v>
      </c>
      <c r="H131" s="14">
        <v>76</v>
      </c>
      <c r="I131" s="14">
        <v>170</v>
      </c>
      <c r="L131" s="5"/>
      <c r="Q131" s="2"/>
    </row>
    <row r="132" spans="1:17" ht="12" customHeight="1" x14ac:dyDescent="0.15">
      <c r="A132" s="2"/>
      <c r="B132" s="2"/>
      <c r="C132" s="4"/>
      <c r="D132" s="4"/>
      <c r="E132" s="4"/>
      <c r="F132" s="4"/>
      <c r="G132" s="4"/>
      <c r="H132" s="4"/>
      <c r="I132" s="4"/>
    </row>
    <row r="133" spans="1:17" ht="12" customHeight="1" x14ac:dyDescent="0.15">
      <c r="A133" s="4"/>
      <c r="B133" s="4"/>
      <c r="C133" s="4"/>
      <c r="D133" s="4"/>
      <c r="E133" s="4"/>
      <c r="F133" s="4"/>
      <c r="G133" s="4"/>
      <c r="H133" s="4"/>
      <c r="I133" s="4"/>
    </row>
    <row r="134" spans="1:17" ht="12" customHeight="1" x14ac:dyDescent="0.15">
      <c r="A134" s="4"/>
      <c r="B134" s="4"/>
      <c r="C134" s="4"/>
      <c r="D134" s="26" t="s">
        <v>3</v>
      </c>
      <c r="E134" s="26" t="s">
        <v>4</v>
      </c>
      <c r="F134" s="26" t="s">
        <v>5</v>
      </c>
      <c r="G134" s="26" t="s">
        <v>6</v>
      </c>
      <c r="H134" s="26" t="s">
        <v>7</v>
      </c>
      <c r="I134" s="26" t="s">
        <v>8</v>
      </c>
      <c r="J134" s="27" t="s">
        <v>0</v>
      </c>
    </row>
    <row r="135" spans="1:17" ht="12" x14ac:dyDescent="0.15">
      <c r="A135" s="4"/>
      <c r="B135" s="4"/>
      <c r="C135" s="42" t="s">
        <v>32</v>
      </c>
      <c r="D135" s="35">
        <v>9893</v>
      </c>
      <c r="E135" s="35">
        <v>6217</v>
      </c>
      <c r="F135" s="43">
        <v>0</v>
      </c>
      <c r="G135" s="43">
        <v>0</v>
      </c>
      <c r="H135" s="43">
        <v>0</v>
      </c>
      <c r="I135" s="35">
        <v>10173</v>
      </c>
      <c r="J135" s="29">
        <f>SUM(D135:I135)</f>
        <v>26283</v>
      </c>
    </row>
    <row r="136" spans="1:17" ht="12" x14ac:dyDescent="0.15">
      <c r="A136" s="4"/>
      <c r="B136" s="4"/>
      <c r="C136" s="42" t="s">
        <v>33</v>
      </c>
      <c r="D136" s="11">
        <v>9710</v>
      </c>
      <c r="E136" s="11">
        <v>6542</v>
      </c>
      <c r="F136" s="43">
        <v>0</v>
      </c>
      <c r="G136" s="43">
        <v>0</v>
      </c>
      <c r="H136" s="43">
        <v>0</v>
      </c>
      <c r="I136" s="35">
        <v>7846</v>
      </c>
      <c r="J136" s="29">
        <f t="shared" ref="J136:J146" si="21">SUM(D136:I136)</f>
        <v>24098</v>
      </c>
    </row>
    <row r="137" spans="1:17" ht="12" x14ac:dyDescent="0.15">
      <c r="A137" s="4"/>
      <c r="B137" s="4"/>
      <c r="C137" s="42" t="s">
        <v>34</v>
      </c>
      <c r="D137" s="43">
        <v>0</v>
      </c>
      <c r="E137" s="35">
        <v>10322</v>
      </c>
      <c r="F137" s="35">
        <v>7030</v>
      </c>
      <c r="G137" s="43">
        <v>0</v>
      </c>
      <c r="H137" s="44">
        <v>0</v>
      </c>
      <c r="I137" s="35">
        <v>8654</v>
      </c>
      <c r="J137" s="29">
        <f t="shared" si="21"/>
        <v>26006</v>
      </c>
    </row>
    <row r="138" spans="1:17" ht="12" x14ac:dyDescent="0.15">
      <c r="A138" s="4"/>
      <c r="B138" s="4"/>
      <c r="C138" s="42" t="s">
        <v>35</v>
      </c>
      <c r="D138" s="43">
        <v>0</v>
      </c>
      <c r="E138" s="43">
        <v>0</v>
      </c>
      <c r="F138" s="43">
        <v>0</v>
      </c>
      <c r="G138" s="12">
        <v>10202</v>
      </c>
      <c r="H138" s="11">
        <v>6975</v>
      </c>
      <c r="I138" s="35">
        <v>8023</v>
      </c>
      <c r="J138" s="29">
        <f t="shared" si="21"/>
        <v>25200</v>
      </c>
    </row>
    <row r="139" spans="1:17" ht="12" x14ac:dyDescent="0.15">
      <c r="A139" s="4"/>
      <c r="B139" s="4"/>
      <c r="C139" s="42" t="s">
        <v>36</v>
      </c>
      <c r="D139" s="43">
        <v>0</v>
      </c>
      <c r="E139" s="43">
        <v>0</v>
      </c>
      <c r="F139" s="43">
        <v>0</v>
      </c>
      <c r="G139" s="38">
        <v>9712</v>
      </c>
      <c r="H139" s="35">
        <v>6404</v>
      </c>
      <c r="I139" s="35">
        <v>9869</v>
      </c>
      <c r="J139" s="29">
        <f t="shared" si="21"/>
        <v>25985</v>
      </c>
    </row>
    <row r="140" spans="1:17" ht="12" x14ac:dyDescent="0.15">
      <c r="A140" s="4"/>
      <c r="B140" s="4"/>
      <c r="C140" s="42" t="s">
        <v>37</v>
      </c>
      <c r="D140" s="43">
        <v>0</v>
      </c>
      <c r="E140" s="43">
        <v>0</v>
      </c>
      <c r="F140" s="11">
        <v>10639</v>
      </c>
      <c r="G140" s="11">
        <v>6885</v>
      </c>
      <c r="H140" s="44">
        <v>0</v>
      </c>
      <c r="I140" s="35">
        <v>8073</v>
      </c>
      <c r="J140" s="29">
        <f t="shared" si="21"/>
        <v>25597</v>
      </c>
    </row>
    <row r="141" spans="1:17" ht="12" x14ac:dyDescent="0.15">
      <c r="A141" s="4"/>
      <c r="B141" s="4"/>
      <c r="C141" s="42" t="s">
        <v>38</v>
      </c>
      <c r="D141" s="35">
        <v>11170</v>
      </c>
      <c r="E141" s="35">
        <v>7139</v>
      </c>
      <c r="F141" s="43">
        <v>0</v>
      </c>
      <c r="G141" s="44">
        <v>0</v>
      </c>
      <c r="H141" s="44">
        <v>0</v>
      </c>
      <c r="I141" s="35">
        <v>8282</v>
      </c>
      <c r="J141" s="29">
        <f t="shared" si="21"/>
        <v>26591</v>
      </c>
    </row>
    <row r="142" spans="1:17" ht="12" x14ac:dyDescent="0.15">
      <c r="A142" s="4"/>
      <c r="B142" s="4"/>
      <c r="C142" s="42" t="s">
        <v>39</v>
      </c>
      <c r="D142" s="43">
        <v>0</v>
      </c>
      <c r="E142" s="43">
        <v>0</v>
      </c>
      <c r="F142" s="11">
        <v>6996</v>
      </c>
      <c r="G142" s="12">
        <v>4811</v>
      </c>
      <c r="H142" s="44">
        <v>0</v>
      </c>
      <c r="I142" s="35">
        <v>9733</v>
      </c>
      <c r="J142" s="29">
        <f t="shared" si="21"/>
        <v>21540</v>
      </c>
    </row>
    <row r="143" spans="1:17" ht="12" x14ac:dyDescent="0.15">
      <c r="A143" s="4"/>
      <c r="B143" s="4"/>
      <c r="C143" s="42" t="s">
        <v>40</v>
      </c>
      <c r="D143" s="43">
        <v>0</v>
      </c>
      <c r="E143" s="43">
        <v>0</v>
      </c>
      <c r="F143" s="35">
        <v>10088</v>
      </c>
      <c r="G143" s="35">
        <v>6878</v>
      </c>
      <c r="H143" s="44">
        <v>0</v>
      </c>
      <c r="I143" s="35">
        <v>7844</v>
      </c>
      <c r="J143" s="29">
        <f t="shared" si="21"/>
        <v>24810</v>
      </c>
    </row>
    <row r="144" spans="1:17" ht="12" x14ac:dyDescent="0.15">
      <c r="A144" s="4"/>
      <c r="B144" s="4"/>
      <c r="C144" s="42" t="s">
        <v>41</v>
      </c>
      <c r="D144" s="43">
        <v>0</v>
      </c>
      <c r="E144" s="43">
        <v>0</v>
      </c>
      <c r="F144" s="43">
        <v>0</v>
      </c>
      <c r="G144" s="12">
        <v>10565</v>
      </c>
      <c r="H144" s="11">
        <v>7361</v>
      </c>
      <c r="I144" s="35">
        <v>7828</v>
      </c>
      <c r="J144" s="28">
        <f t="shared" si="21"/>
        <v>25754</v>
      </c>
    </row>
    <row r="145" spans="1:10" ht="12" x14ac:dyDescent="0.15">
      <c r="A145" s="4"/>
      <c r="B145" s="4"/>
      <c r="C145" s="42" t="s">
        <v>42</v>
      </c>
      <c r="D145" s="43">
        <v>0</v>
      </c>
      <c r="E145" s="35">
        <v>9153</v>
      </c>
      <c r="F145" s="35">
        <v>6159</v>
      </c>
      <c r="G145" s="43">
        <v>0</v>
      </c>
      <c r="H145" s="44">
        <v>0</v>
      </c>
      <c r="I145" s="35">
        <v>9027</v>
      </c>
      <c r="J145" s="29">
        <f t="shared" si="21"/>
        <v>24339</v>
      </c>
    </row>
    <row r="146" spans="1:10" ht="12" x14ac:dyDescent="0.15">
      <c r="A146" s="4"/>
      <c r="B146" s="4"/>
      <c r="C146" s="42" t="s">
        <v>43</v>
      </c>
      <c r="D146" s="11">
        <v>10279</v>
      </c>
      <c r="E146" s="11">
        <v>6399</v>
      </c>
      <c r="F146" s="43">
        <v>0</v>
      </c>
      <c r="G146" s="44">
        <v>0</v>
      </c>
      <c r="H146" s="44">
        <v>0</v>
      </c>
      <c r="I146" s="11">
        <v>9565</v>
      </c>
      <c r="J146" s="29">
        <f t="shared" si="21"/>
        <v>26243</v>
      </c>
    </row>
    <row r="147" spans="1:10" ht="15" x14ac:dyDescent="0.2">
      <c r="A147"/>
      <c r="C147" s="17"/>
    </row>
    <row r="148" spans="1:10" ht="16" thickBot="1" x14ac:dyDescent="0.25">
      <c r="A148"/>
      <c r="C148" s="17"/>
      <c r="D148" s="16" t="s">
        <v>3</v>
      </c>
      <c r="E148" s="16" t="s">
        <v>4</v>
      </c>
      <c r="F148" s="16" t="s">
        <v>5</v>
      </c>
      <c r="G148" s="16" t="s">
        <v>6</v>
      </c>
      <c r="H148" s="16" t="s">
        <v>7</v>
      </c>
      <c r="I148" s="16" t="s">
        <v>8</v>
      </c>
      <c r="J148" s="15" t="s">
        <v>9</v>
      </c>
    </row>
    <row r="149" spans="1:10" ht="12" customHeight="1" thickBot="1" x14ac:dyDescent="0.2">
      <c r="C149" s="7" t="s">
        <v>1</v>
      </c>
      <c r="D149" s="19">
        <f>SUM(D135:D146)</f>
        <v>41052</v>
      </c>
      <c r="E149" s="19">
        <f t="shared" ref="E149:I149" si="22">SUM(E135:E146)</f>
        <v>45772</v>
      </c>
      <c r="F149" s="19">
        <f t="shared" si="22"/>
        <v>40912</v>
      </c>
      <c r="G149" s="19">
        <f t="shared" si="22"/>
        <v>49053</v>
      </c>
      <c r="H149" s="19">
        <f t="shared" si="22"/>
        <v>20740</v>
      </c>
      <c r="I149" s="19">
        <f t="shared" si="22"/>
        <v>104917</v>
      </c>
      <c r="J149" s="20">
        <f>SUM(D149:I149)</f>
        <v>302446</v>
      </c>
    </row>
    <row r="150" spans="1:10" ht="12" customHeight="1" thickBot="1" x14ac:dyDescent="0.2">
      <c r="C150" s="7" t="s">
        <v>10</v>
      </c>
      <c r="D150" s="21">
        <f>D149/J149</f>
        <v>0.135733320989532</v>
      </c>
      <c r="E150" s="21">
        <f>E149/J149</f>
        <v>0.15133941265548231</v>
      </c>
      <c r="F150" s="21">
        <f>F149/J149</f>
        <v>0.13527042844011825</v>
      </c>
      <c r="G150" s="21">
        <f>G149/J149</f>
        <v>0.16218763018852952</v>
      </c>
      <c r="H150" s="21">
        <f>H149/J149</f>
        <v>6.8574224820298499E-2</v>
      </c>
      <c r="I150" s="21">
        <f>I149/J149</f>
        <v>0.34689498290603943</v>
      </c>
      <c r="J150" s="22">
        <f>SUM(D150:I150)</f>
        <v>1</v>
      </c>
    </row>
  </sheetData>
  <mergeCells count="2">
    <mergeCell ref="D1:J1"/>
    <mergeCell ref="D26:J27"/>
  </mergeCells>
  <phoneticPr fontId="3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veidor" ma:contentTypeID="0x01010029C3F8D63B2CCA4DA012BE0441AF686A000CC998DF12AE744D9A83997425112B85" ma:contentTypeVersion="47" ma:contentTypeDescription="Crea un document nou" ma:contentTypeScope="" ma:versionID="cf67114415e0e273cd6a3fbcfa560b52">
  <xsd:schema xmlns:xsd="http://www.w3.org/2001/XMLSchema" xmlns:xs="http://www.w3.org/2001/XMLSchema" xmlns:p="http://schemas.microsoft.com/office/2006/metadata/properties" xmlns:ns2="c8de0594-42e2-4f26-8a69-9df094374455" xmlns:ns3="b33c6233-2ab6-44e4-b566-b78dc0012292" targetNamespace="http://schemas.microsoft.com/office/2006/metadata/properties" ma:root="true" ma:fieldsID="9125c8247fb2f9bcd3fead4bc20fafea" ns2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2:TMB_Nota" minOccurs="0"/>
                <xsd:element ref="ns2:TMB_IDLicitacio" minOccurs="0"/>
                <xsd:element ref="ns2:TaxCatchAll" minOccurs="0"/>
                <xsd:element ref="ns2:TMB_DataComiteWF" minOccurs="0"/>
                <xsd:element ref="ns2:TMB_seguimentWorkflow" minOccurs="0"/>
                <xsd:element ref="ns2:h3e189544f4e4582960eb2fb36374928" minOccurs="0"/>
                <xsd:element ref="ns2:TaxCatchAllLabel" minOccurs="0"/>
                <xsd:element ref="ns2:o0f6527fa5184dfa91381007b0eb82df" minOccurs="0"/>
                <xsd:element ref="ns2:h80888fb7b914359b90c46b7c452b251" minOccurs="0"/>
                <xsd:element ref="ns2:ba05a5f98ed745b98d9dacf37bda167c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TMB_TitolLicitacio" minOccurs="0"/>
                <xsd:element ref="ns2:h480fc279f9148aeb4afcdcf27073b87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DateTaken" minOccurs="0"/>
                <xsd:element ref="ns2:TMB_NumeroSolicitud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Location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Nota" ma:index="1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6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2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5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16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h3e189544f4e4582960eb2fb36374928" ma:index="17" nillable="true" ma:taxonomy="true" ma:internalName="h3e189544f4e4582960eb2fb36374928" ma:taxonomyFieldName="TMB_Docprov" ma:displayName="Doc prov" ma:readOnly="false" ma:fieldId="{13e18954-4f4e-4582-960e-b2fb36374928}" ma:sspId="c3f7846d-f0e6-4cc5-afcf-2c5780da8c96" ma:termSetId="05f82525-f03e-4ce2-8070-b1e433cdcb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0f6527fa5184dfa91381007b0eb82df" ma:index="19" nillable="true" ma:taxonomy="true" ma:internalName="o0f6527fa5184dfa91381007b0eb82df" ma:taxonomyFieldName="TMB_FaseDocProv" ma:displayName="Fase prov" ma:readOnly="false" ma:fieldId="{80f6527f-a518-4dfa-9138-1007b0eb82df}" ma:sspId="c3f7846d-f0e6-4cc5-afcf-2c5780da8c96" ma:termSetId="8ef3d996-40f6-41b3-97cb-0865e3211c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80888fb7b914359b90c46b7c452b251" ma:index="20" nillable="true" ma:taxonomy="true" ma:internalName="h80888fb7b914359b90c46b7c452b251" ma:taxonomyFieldName="TMB_Sobres" ma:displayName="Sobres" ma:readOnly="false" ma:fieldId="{180888fb-7b91-4359-b90c-46b7c452b251}" ma:sspId="c3f7846d-f0e6-4cc5-afcf-2c5780da8c96" ma:termSetId="f1708d80-11c0-4542-8dcc-d27f855188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05a5f98ed745b98d9dacf37bda167c" ma:index="21" nillable="true" ma:taxonomy="true" ma:internalName="ba05a5f98ed745b98d9dacf37bda167c" ma:taxonomyFieldName="TMB_Proveidor" ma:displayName="Proveïdor" ma:readOnly="false" ma:fieldId="{ba05a5f9-8ed7-45b9-8d9d-acf37bda167c}" ma:sspId="c3f7846d-f0e6-4cc5-afcf-2c5780da8c96" ma:termSetId="ccafb408-98cc-41d3-985c-bd40f9fafd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5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7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Compartit amb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MB_NumeroSolicitud" ma:index="32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3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c3f7846d-f0e6-4cc5-afcf-2c5780da8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DocOkMA" ma:index="40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MB_seguimentWorkflow xmlns="c8de0594-42e2-4f26-8a69-9df094374455" xsi:nil="true"/>
    <o0f6527fa5184dfa91381007b0eb82df xmlns="c8de0594-42e2-4f26-8a69-9df094374455">
      <Terms xmlns="http://schemas.microsoft.com/office/infopath/2007/PartnerControls"/>
    </o0f6527fa5184dfa91381007b0eb82df>
    <ba05a5f98ed745b98d9dacf37bda167c xmlns="c8de0594-42e2-4f26-8a69-9df094374455">
      <Terms xmlns="http://schemas.microsoft.com/office/infopath/2007/PartnerControls"/>
    </ba05a5f98ed745b98d9dacf37bda167c>
    <TMB_NumeroSolicitud xmlns="c8de0594-42e2-4f26-8a69-9df094374455">15013509</TMB_NumeroSolicitud>
    <TMB_Nota xmlns="c8de0594-42e2-4f26-8a69-9df094374455" xsi:nil="true"/>
    <h3e189544f4e4582960eb2fb36374928 xmlns="c8de0594-42e2-4f26-8a69-9df094374455">
      <Terms xmlns="http://schemas.microsoft.com/office/infopath/2007/PartnerControls"/>
    </h3e189544f4e4582960eb2fb36374928>
    <h480fc279f9148aeb4afcdcf27073b87 xmlns="c8de0594-42e2-4f26-8a69-9df094374455">
      <Terms xmlns="http://schemas.microsoft.com/office/infopath/2007/PartnerControls"/>
    </h480fc279f9148aeb4afcdcf27073b87>
    <TMB_TitolLicitacio xmlns="c8de0594-42e2-4f26-8a69-9df094374455">15013509 - Subministrament energia elèctrica AT 2027-29</TMB_TitolLicitacio>
    <TMB_IDLicitacio xmlns="c8de0594-42e2-4f26-8a69-9df094374455">519672</TMB_IDLicitacio>
    <TMB_DataComiteWF xmlns="c8de0594-42e2-4f26-8a69-9df094374455" xsi:nil="true"/>
    <lcf76f155ced4ddcb4097134ff3c332f xmlns="b33c6233-2ab6-44e4-b566-b78dc0012292">
      <Terms xmlns="http://schemas.microsoft.com/office/infopath/2007/PartnerControls"/>
    </lcf76f155ced4ddcb4097134ff3c332f>
    <h80888fb7b914359b90c46b7c452b251 xmlns="c8de0594-42e2-4f26-8a69-9df094374455">
      <Terms xmlns="http://schemas.microsoft.com/office/infopath/2007/PartnerControls"/>
    </h80888fb7b914359b90c46b7c452b251>
    <TaxCatchAll xmlns="c8de0594-42e2-4f26-8a69-9df094374455" xsi:nil="true"/>
    <DocOkMA xmlns="b33c6233-2ab6-44e4-b566-b78dc0012292" xsi:nil="true"/>
  </documentManagement>
</p:properties>
</file>

<file path=customXml/itemProps1.xml><?xml version="1.0" encoding="utf-8"?>
<ds:datastoreItem xmlns:ds="http://schemas.openxmlformats.org/officeDocument/2006/customXml" ds:itemID="{EFE330AE-AE28-45D4-9C87-E8C3FE895EA5}"/>
</file>

<file path=customXml/itemProps2.xml><?xml version="1.0" encoding="utf-8"?>
<ds:datastoreItem xmlns:ds="http://schemas.openxmlformats.org/officeDocument/2006/customXml" ds:itemID="{3A680545-2826-4A75-87CE-7C9601424927}"/>
</file>

<file path=customXml/itemProps3.xml><?xml version="1.0" encoding="utf-8"?>
<ds:datastoreItem xmlns:ds="http://schemas.openxmlformats.org/officeDocument/2006/customXml" ds:itemID="{5313B967-E255-4464-92F3-419EBAB8F9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TRANVIA MURCIA Especificacion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Especificación / Licitación de Compra</dc:title>
  <cp:lastModifiedBy>Leo Gago</cp:lastModifiedBy>
  <dcterms:created xsi:type="dcterms:W3CDTF">2019-10-23T09:03:42Z</dcterms:created>
  <dcterms:modified xsi:type="dcterms:W3CDTF">2026-07-18T16:53:44Z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0x01010029C3F8D63B2CCA4DA012BE0441AF686A000CC998DF12AE744D9A83997425112B85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/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/>
  </property>
  <property fmtid="{D5CDD505-2E9C-101B-9397-08002B2CF9AE}" pid="15" name="b82b7a08db3a4ab5a955c48b15659d84">
    <vt:lpwstr/>
  </property>
  <property fmtid="{D5CDD505-2E9C-101B-9397-08002B2CF9AE}" pid="16" name="TMB_Plecs">
    <vt:lpwstr/>
  </property>
</Properties>
</file>