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9"/>
  <workbookPr/>
  <mc:AlternateContent xmlns:mc="http://schemas.openxmlformats.org/markup-compatibility/2006">
    <mc:Choice Requires="x15">
      <x15ac:absPath xmlns:x15ac="http://schemas.microsoft.com/office/spreadsheetml/2010/11/ac" url="https://sorigue365-my.sharepoint.com/personal/m_pignatelli_sorigue_com/Documents/2025 ANDRES VS MARIA/Informes/Informes explotación ACA/"/>
    </mc:Choice>
  </mc:AlternateContent>
  <xr:revisionPtr revIDLastSave="1709" documentId="8_{89A129F8-6500-4860-8158-FFF93CD1C810}" xr6:coauthVersionLast="47" xr6:coauthVersionMax="47" xr10:uidLastSave="{8025049D-6220-459F-A8B6-A26653F8E1A2}"/>
  <bookViews>
    <workbookView xWindow="-28920" yWindow="-120" windowWidth="29040" windowHeight="15840" firstSheet="11" activeTab="11" xr2:uid="{00000000-000D-0000-FFFF-FFFF00000000}"/>
  </bookViews>
  <sheets>
    <sheet name="gener" sheetId="1" r:id="rId1"/>
    <sheet name="febrer" sheetId="2" r:id="rId2"/>
    <sheet name="març" sheetId="3" r:id="rId3"/>
    <sheet name="abril" sheetId="4" r:id="rId4"/>
    <sheet name="maig" sheetId="5" r:id="rId5"/>
    <sheet name="juny" sheetId="6" r:id="rId6"/>
    <sheet name="juliol" sheetId="7" r:id="rId7"/>
    <sheet name="agost" sheetId="8" r:id="rId8"/>
    <sheet name="setembre" sheetId="9" r:id="rId9"/>
    <sheet name="octubre" sheetId="10" r:id="rId10"/>
    <sheet name="novembre" sheetId="11" r:id="rId11"/>
    <sheet name="desembre" sheetId="12" r:id="rId12"/>
    <sheet name="T1. resum cabal i analítiques" sheetId="13" r:id="rId13"/>
    <sheet name="T2. resum control del procés  " sheetId="14" r:id="rId14"/>
    <sheet name="T3. resum energia elèctrica " sheetId="15" r:id="rId15"/>
    <sheet name="T4. Fonts Energia renovable" sheetId="16" r:id="rId16"/>
    <sheet name="T5.registre cubes" sheetId="17" r:id="rId17"/>
    <sheet name="Hoja1" sheetId="18" r:id="rId1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1" roundtripDataChecksum="+62BOThX23zogSDT7V/WHQQIBa0yayExum7cqVtVfX4="/>
    </ext>
  </extLst>
</workbook>
</file>

<file path=xl/calcChain.xml><?xml version="1.0" encoding="utf-8"?>
<calcChain xmlns="http://schemas.openxmlformats.org/spreadsheetml/2006/main">
  <c r="AA21" i="15" l="1"/>
  <c r="BE21" i="15"/>
  <c r="BT21" i="15"/>
  <c r="CI21" i="15"/>
  <c r="CX21" i="15"/>
  <c r="N21" i="15"/>
  <c r="M21" i="15"/>
  <c r="H21" i="15"/>
  <c r="B18" i="14"/>
  <c r="C21" i="13"/>
  <c r="B21" i="13"/>
  <c r="B20" i="13"/>
  <c r="C47" i="11" l="1"/>
  <c r="C46" i="11"/>
  <c r="C45" i="11"/>
  <c r="C44" i="11"/>
  <c r="AA11" i="15"/>
  <c r="AA12" i="15"/>
  <c r="AA13" i="15"/>
  <c r="AA14" i="15"/>
  <c r="AA15" i="15"/>
  <c r="AA16" i="15"/>
  <c r="AA17" i="15"/>
  <c r="AA18" i="15"/>
  <c r="AA19" i="15"/>
  <c r="AA20" i="15"/>
  <c r="BE11" i="15"/>
  <c r="BE12" i="15"/>
  <c r="BE13" i="15"/>
  <c r="BE14" i="15"/>
  <c r="BE15" i="15"/>
  <c r="BE16" i="15"/>
  <c r="BE17" i="15"/>
  <c r="BE18" i="15"/>
  <c r="BE19" i="15"/>
  <c r="BE20" i="15"/>
  <c r="BT11" i="15"/>
  <c r="BT12" i="15"/>
  <c r="BT13" i="15"/>
  <c r="BT14" i="15"/>
  <c r="BT15" i="15"/>
  <c r="BT16" i="15"/>
  <c r="BT17" i="15"/>
  <c r="BT18" i="15"/>
  <c r="BT19" i="15"/>
  <c r="BT20" i="15"/>
  <c r="CI11" i="15"/>
  <c r="CI12" i="15"/>
  <c r="CI13" i="15"/>
  <c r="CI14" i="15"/>
  <c r="CI15" i="15"/>
  <c r="CI16" i="15"/>
  <c r="CI17" i="15"/>
  <c r="CI18" i="15"/>
  <c r="CI19" i="15"/>
  <c r="CI20" i="15"/>
  <c r="CX11" i="15"/>
  <c r="CX12" i="15"/>
  <c r="CX13" i="15"/>
  <c r="CX14" i="15"/>
  <c r="CX15" i="15"/>
  <c r="CX16" i="15"/>
  <c r="CX17" i="15"/>
  <c r="CX18" i="15"/>
  <c r="CX19" i="15"/>
  <c r="CX20" i="15"/>
  <c r="N20" i="15"/>
  <c r="M20" i="15"/>
  <c r="H11" i="15"/>
  <c r="H12" i="15"/>
  <c r="H13" i="15"/>
  <c r="H14" i="15"/>
  <c r="H15" i="15"/>
  <c r="H16" i="15"/>
  <c r="H17" i="15"/>
  <c r="H18" i="15"/>
  <c r="H19" i="15"/>
  <c r="H20" i="15"/>
  <c r="BF40" i="10" l="1"/>
  <c r="BE40" i="10"/>
  <c r="N19" i="15"/>
  <c r="M19" i="15"/>
  <c r="C40" i="10"/>
  <c r="B19" i="13" s="1"/>
  <c r="BC40" i="10"/>
  <c r="C40" i="5"/>
  <c r="BC40" i="5" l="1"/>
  <c r="B41" i="13" s="1"/>
  <c r="D41" i="13" s="1"/>
  <c r="BD40" i="12"/>
  <c r="BD40" i="10"/>
  <c r="BD39" i="9"/>
  <c r="BD40" i="8"/>
  <c r="BD40" i="7"/>
  <c r="BD40" i="6"/>
  <c r="XFD40" i="5"/>
  <c r="XFC40" i="5"/>
  <c r="XFB40" i="5"/>
  <c r="XFA40" i="5"/>
  <c r="XEZ40" i="5"/>
  <c r="XEY40" i="5"/>
  <c r="XEX40" i="5"/>
  <c r="XEW40" i="5"/>
  <c r="XEV40" i="5"/>
  <c r="XEU40" i="5"/>
  <c r="XET40" i="5"/>
  <c r="XES40" i="5"/>
  <c r="XER40" i="5"/>
  <c r="XEQ40" i="5"/>
  <c r="XEP40" i="5"/>
  <c r="XEO40" i="5"/>
  <c r="XEN40" i="5"/>
  <c r="XEM40" i="5"/>
  <c r="XEL40" i="5"/>
  <c r="XEK40" i="5"/>
  <c r="XEJ40" i="5"/>
  <c r="XEI40" i="5"/>
  <c r="XEH40" i="5"/>
  <c r="XEG40" i="5"/>
  <c r="XEF40" i="5"/>
  <c r="XEE40" i="5"/>
  <c r="XED40" i="5"/>
  <c r="XEC40" i="5"/>
  <c r="XEB40" i="5"/>
  <c r="XEA40" i="5"/>
  <c r="XDZ40" i="5"/>
  <c r="XDY40" i="5"/>
  <c r="XDX40" i="5"/>
  <c r="XDW40" i="5"/>
  <c r="XDV40" i="5"/>
  <c r="XDU40" i="5"/>
  <c r="XDT40" i="5"/>
  <c r="XDS40" i="5"/>
  <c r="XDR40" i="5"/>
  <c r="XDQ40" i="5"/>
  <c r="XDP40" i="5"/>
  <c r="XDO40" i="5"/>
  <c r="XDN40" i="5"/>
  <c r="XDM40" i="5"/>
  <c r="XDL40" i="5"/>
  <c r="XDK40" i="5"/>
  <c r="XDJ40" i="5"/>
  <c r="XDI40" i="5"/>
  <c r="XDH40" i="5"/>
  <c r="XDG40" i="5"/>
  <c r="XDF40" i="5"/>
  <c r="XDE40" i="5"/>
  <c r="XDD40" i="5"/>
  <c r="XDC40" i="5"/>
  <c r="XDB40" i="5"/>
  <c r="XDA40" i="5"/>
  <c r="XCZ40" i="5"/>
  <c r="XCY40" i="5"/>
  <c r="XCX40" i="5"/>
  <c r="XCW40" i="5"/>
  <c r="XCV40" i="5"/>
  <c r="XCU40" i="5"/>
  <c r="XCT40" i="5"/>
  <c r="XCS40" i="5"/>
  <c r="XCR40" i="5"/>
  <c r="XCQ40" i="5"/>
  <c r="XCP40" i="5"/>
  <c r="XCO40" i="5"/>
  <c r="XCN40" i="5"/>
  <c r="XCM40" i="5"/>
  <c r="XCL40" i="5"/>
  <c r="XCK40" i="5"/>
  <c r="XCJ40" i="5"/>
  <c r="XCI40" i="5"/>
  <c r="XCH40" i="5"/>
  <c r="XCG40" i="5"/>
  <c r="XCF40" i="5"/>
  <c r="XCE40" i="5"/>
  <c r="XCD40" i="5"/>
  <c r="XCC40" i="5"/>
  <c r="XCB40" i="5"/>
  <c r="XCA40" i="5"/>
  <c r="XBZ40" i="5"/>
  <c r="XBY40" i="5"/>
  <c r="XBX40" i="5"/>
  <c r="XBW40" i="5"/>
  <c r="XBV40" i="5"/>
  <c r="XBU40" i="5"/>
  <c r="XBT40" i="5"/>
  <c r="XBS40" i="5"/>
  <c r="XBR40" i="5"/>
  <c r="XBQ40" i="5"/>
  <c r="XBP40" i="5"/>
  <c r="XBO40" i="5"/>
  <c r="XBN40" i="5"/>
  <c r="XBM40" i="5"/>
  <c r="XBL40" i="5"/>
  <c r="XBK40" i="5"/>
  <c r="XBJ40" i="5"/>
  <c r="XBI40" i="5"/>
  <c r="XBH40" i="5"/>
  <c r="XBG40" i="5"/>
  <c r="XBF40" i="5"/>
  <c r="XBE40" i="5"/>
  <c r="XBD40" i="5"/>
  <c r="XBC40" i="5"/>
  <c r="XBB40" i="5"/>
  <c r="XBA40" i="5"/>
  <c r="XAZ40" i="5"/>
  <c r="XAY40" i="5"/>
  <c r="XAX40" i="5"/>
  <c r="XAW40" i="5"/>
  <c r="XAV40" i="5"/>
  <c r="XAU40" i="5"/>
  <c r="XAT40" i="5"/>
  <c r="XAS40" i="5"/>
  <c r="XAR40" i="5"/>
  <c r="XAQ40" i="5"/>
  <c r="XAP40" i="5"/>
  <c r="XAO40" i="5"/>
  <c r="XAN40" i="5"/>
  <c r="XAM40" i="5"/>
  <c r="XAL40" i="5"/>
  <c r="XAK40" i="5"/>
  <c r="XAJ40" i="5"/>
  <c r="XAI40" i="5"/>
  <c r="XAH40" i="5"/>
  <c r="XAG40" i="5"/>
  <c r="XAF40" i="5"/>
  <c r="XAE40" i="5"/>
  <c r="XAD40" i="5"/>
  <c r="XAC40" i="5"/>
  <c r="XAB40" i="5"/>
  <c r="XAA40" i="5"/>
  <c r="WZZ40" i="5"/>
  <c r="WZY40" i="5"/>
  <c r="WZX40" i="5"/>
  <c r="WZW40" i="5"/>
  <c r="WZV40" i="5"/>
  <c r="WZU40" i="5"/>
  <c r="WZT40" i="5"/>
  <c r="WZS40" i="5"/>
  <c r="WZR40" i="5"/>
  <c r="WZQ40" i="5"/>
  <c r="WZP40" i="5"/>
  <c r="WZO40" i="5"/>
  <c r="WZN40" i="5"/>
  <c r="WZM40" i="5"/>
  <c r="WZL40" i="5"/>
  <c r="WZK40" i="5"/>
  <c r="WZJ40" i="5"/>
  <c r="WZI40" i="5"/>
  <c r="WZH40" i="5"/>
  <c r="WZG40" i="5"/>
  <c r="WZF40" i="5"/>
  <c r="WZE40" i="5"/>
  <c r="WZD40" i="5"/>
  <c r="WZC40" i="5"/>
  <c r="WZB40" i="5"/>
  <c r="WZA40" i="5"/>
  <c r="WYZ40" i="5"/>
  <c r="WYY40" i="5"/>
  <c r="WYX40" i="5"/>
  <c r="WYW40" i="5"/>
  <c r="WYV40" i="5"/>
  <c r="WYU40" i="5"/>
  <c r="WYT40" i="5"/>
  <c r="WYS40" i="5"/>
  <c r="WYR40" i="5"/>
  <c r="WYQ40" i="5"/>
  <c r="WYP40" i="5"/>
  <c r="WYO40" i="5"/>
  <c r="WYN40" i="5"/>
  <c r="WYM40" i="5"/>
  <c r="WYL40" i="5"/>
  <c r="WYK40" i="5"/>
  <c r="WYJ40" i="5"/>
  <c r="WYI40" i="5"/>
  <c r="WYH40" i="5"/>
  <c r="WYG40" i="5"/>
  <c r="WYF40" i="5"/>
  <c r="WYE40" i="5"/>
  <c r="WYD40" i="5"/>
  <c r="WYC40" i="5"/>
  <c r="WYB40" i="5"/>
  <c r="WYA40" i="5"/>
  <c r="WXZ40" i="5"/>
  <c r="WXY40" i="5"/>
  <c r="WXX40" i="5"/>
  <c r="WXW40" i="5"/>
  <c r="WXV40" i="5"/>
  <c r="WXU40" i="5"/>
  <c r="WXT40" i="5"/>
  <c r="WXS40" i="5"/>
  <c r="WXR40" i="5"/>
  <c r="WXQ40" i="5"/>
  <c r="WXP40" i="5"/>
  <c r="WXO40" i="5"/>
  <c r="WXN40" i="5"/>
  <c r="WXM40" i="5"/>
  <c r="WXL40" i="5"/>
  <c r="WXK40" i="5"/>
  <c r="WXJ40" i="5"/>
  <c r="WXI40" i="5"/>
  <c r="WXH40" i="5"/>
  <c r="WXG40" i="5"/>
  <c r="WXF40" i="5"/>
  <c r="WXE40" i="5"/>
  <c r="WXD40" i="5"/>
  <c r="WXC40" i="5"/>
  <c r="WXB40" i="5"/>
  <c r="WXA40" i="5"/>
  <c r="WWZ40" i="5"/>
  <c r="WWY40" i="5"/>
  <c r="WWX40" i="5"/>
  <c r="WWW40" i="5"/>
  <c r="WWV40" i="5"/>
  <c r="WWU40" i="5"/>
  <c r="WWT40" i="5"/>
  <c r="WWS40" i="5"/>
  <c r="WWR40" i="5"/>
  <c r="WWQ40" i="5"/>
  <c r="WWP40" i="5"/>
  <c r="WWO40" i="5"/>
  <c r="WWN40" i="5"/>
  <c r="WWM40" i="5"/>
  <c r="WWL40" i="5"/>
  <c r="WWK40" i="5"/>
  <c r="WWJ40" i="5"/>
  <c r="WWI40" i="5"/>
  <c r="WWH40" i="5"/>
  <c r="WWG40" i="5"/>
  <c r="WWF40" i="5"/>
  <c r="WWE40" i="5"/>
  <c r="WWD40" i="5"/>
  <c r="WWC40" i="5"/>
  <c r="WWB40" i="5"/>
  <c r="WWA40" i="5"/>
  <c r="WVZ40" i="5"/>
  <c r="WVY40" i="5"/>
  <c r="WVX40" i="5"/>
  <c r="WVW40" i="5"/>
  <c r="WVV40" i="5"/>
  <c r="WVU40" i="5"/>
  <c r="WVT40" i="5"/>
  <c r="WVS40" i="5"/>
  <c r="WVR40" i="5"/>
  <c r="WVQ40" i="5"/>
  <c r="WVP40" i="5"/>
  <c r="WVO40" i="5"/>
  <c r="WVN40" i="5"/>
  <c r="WVM40" i="5"/>
  <c r="WVL40" i="5"/>
  <c r="WVK40" i="5"/>
  <c r="WVJ40" i="5"/>
  <c r="WVI40" i="5"/>
  <c r="WVH40" i="5"/>
  <c r="WVG40" i="5"/>
  <c r="WVF40" i="5"/>
  <c r="WVE40" i="5"/>
  <c r="WVD40" i="5"/>
  <c r="WVC40" i="5"/>
  <c r="WVB40" i="5"/>
  <c r="WVA40" i="5"/>
  <c r="WUZ40" i="5"/>
  <c r="WUY40" i="5"/>
  <c r="WUX40" i="5"/>
  <c r="WUW40" i="5"/>
  <c r="WUV40" i="5"/>
  <c r="WUU40" i="5"/>
  <c r="WUT40" i="5"/>
  <c r="WUS40" i="5"/>
  <c r="WUR40" i="5"/>
  <c r="WUQ40" i="5"/>
  <c r="WUP40" i="5"/>
  <c r="WUO40" i="5"/>
  <c r="WUN40" i="5"/>
  <c r="WUM40" i="5"/>
  <c r="WUL40" i="5"/>
  <c r="WUK40" i="5"/>
  <c r="WUJ40" i="5"/>
  <c r="WUI40" i="5"/>
  <c r="WUH40" i="5"/>
  <c r="WUG40" i="5"/>
  <c r="WUF40" i="5"/>
  <c r="WUE40" i="5"/>
  <c r="WUD40" i="5"/>
  <c r="WUC40" i="5"/>
  <c r="WUB40" i="5"/>
  <c r="WUA40" i="5"/>
  <c r="WTZ40" i="5"/>
  <c r="WTY40" i="5"/>
  <c r="WTX40" i="5"/>
  <c r="WTW40" i="5"/>
  <c r="WTV40" i="5"/>
  <c r="WTU40" i="5"/>
  <c r="WTT40" i="5"/>
  <c r="WTS40" i="5"/>
  <c r="WTR40" i="5"/>
  <c r="WTQ40" i="5"/>
  <c r="WTP40" i="5"/>
  <c r="WTO40" i="5"/>
  <c r="WTN40" i="5"/>
  <c r="WTM40" i="5"/>
  <c r="WTL40" i="5"/>
  <c r="WTK40" i="5"/>
  <c r="WTJ40" i="5"/>
  <c r="WTI40" i="5"/>
  <c r="WTH40" i="5"/>
  <c r="WTG40" i="5"/>
  <c r="WTF40" i="5"/>
  <c r="WTE40" i="5"/>
  <c r="WTD40" i="5"/>
  <c r="WTC40" i="5"/>
  <c r="WTB40" i="5"/>
  <c r="WTA40" i="5"/>
  <c r="WSZ40" i="5"/>
  <c r="WSY40" i="5"/>
  <c r="WSX40" i="5"/>
  <c r="WSW40" i="5"/>
  <c r="WSV40" i="5"/>
  <c r="WSU40" i="5"/>
  <c r="WST40" i="5"/>
  <c r="WSS40" i="5"/>
  <c r="WSR40" i="5"/>
  <c r="WSQ40" i="5"/>
  <c r="WSP40" i="5"/>
  <c r="WSO40" i="5"/>
  <c r="WSN40" i="5"/>
  <c r="WSM40" i="5"/>
  <c r="WSL40" i="5"/>
  <c r="WSK40" i="5"/>
  <c r="WSJ40" i="5"/>
  <c r="WSI40" i="5"/>
  <c r="WSH40" i="5"/>
  <c r="WSG40" i="5"/>
  <c r="WSF40" i="5"/>
  <c r="WSE40" i="5"/>
  <c r="WSD40" i="5"/>
  <c r="WSC40" i="5"/>
  <c r="WSB40" i="5"/>
  <c r="WSA40" i="5"/>
  <c r="WRZ40" i="5"/>
  <c r="WRY40" i="5"/>
  <c r="WRX40" i="5"/>
  <c r="WRW40" i="5"/>
  <c r="WRV40" i="5"/>
  <c r="WRU40" i="5"/>
  <c r="WRT40" i="5"/>
  <c r="WRS40" i="5"/>
  <c r="WRR40" i="5"/>
  <c r="WRQ40" i="5"/>
  <c r="WRP40" i="5"/>
  <c r="WRO40" i="5"/>
  <c r="WRN40" i="5"/>
  <c r="WRM40" i="5"/>
  <c r="WRL40" i="5"/>
  <c r="WRK40" i="5"/>
  <c r="WRJ40" i="5"/>
  <c r="WRI40" i="5"/>
  <c r="WRH40" i="5"/>
  <c r="WRG40" i="5"/>
  <c r="WRF40" i="5"/>
  <c r="WRE40" i="5"/>
  <c r="WRD40" i="5"/>
  <c r="WRC40" i="5"/>
  <c r="WRB40" i="5"/>
  <c r="WRA40" i="5"/>
  <c r="WQZ40" i="5"/>
  <c r="WQY40" i="5"/>
  <c r="WQX40" i="5"/>
  <c r="WQW40" i="5"/>
  <c r="WQV40" i="5"/>
  <c r="WQU40" i="5"/>
  <c r="WQT40" i="5"/>
  <c r="WQS40" i="5"/>
  <c r="WQR40" i="5"/>
  <c r="WQQ40" i="5"/>
  <c r="WQP40" i="5"/>
  <c r="WQO40" i="5"/>
  <c r="WQN40" i="5"/>
  <c r="WQM40" i="5"/>
  <c r="WQL40" i="5"/>
  <c r="WQK40" i="5"/>
  <c r="WQJ40" i="5"/>
  <c r="WQI40" i="5"/>
  <c r="WQH40" i="5"/>
  <c r="WQG40" i="5"/>
  <c r="WQF40" i="5"/>
  <c r="WQE40" i="5"/>
  <c r="WQD40" i="5"/>
  <c r="WQC40" i="5"/>
  <c r="WQB40" i="5"/>
  <c r="WQA40" i="5"/>
  <c r="WPZ40" i="5"/>
  <c r="WPY40" i="5"/>
  <c r="WPX40" i="5"/>
  <c r="WPW40" i="5"/>
  <c r="WPV40" i="5"/>
  <c r="WPU40" i="5"/>
  <c r="WPT40" i="5"/>
  <c r="WPS40" i="5"/>
  <c r="WPR40" i="5"/>
  <c r="WPQ40" i="5"/>
  <c r="WPP40" i="5"/>
  <c r="WPO40" i="5"/>
  <c r="WPN40" i="5"/>
  <c r="WPM40" i="5"/>
  <c r="WPL40" i="5"/>
  <c r="WPK40" i="5"/>
  <c r="WPJ40" i="5"/>
  <c r="WPI40" i="5"/>
  <c r="WPH40" i="5"/>
  <c r="WPG40" i="5"/>
  <c r="WPF40" i="5"/>
  <c r="WPE40" i="5"/>
  <c r="WPD40" i="5"/>
  <c r="WPC40" i="5"/>
  <c r="WPB40" i="5"/>
  <c r="WPA40" i="5"/>
  <c r="WOZ40" i="5"/>
  <c r="WOY40" i="5"/>
  <c r="WOX40" i="5"/>
  <c r="WOW40" i="5"/>
  <c r="WOV40" i="5"/>
  <c r="WOU40" i="5"/>
  <c r="WOT40" i="5"/>
  <c r="WOS40" i="5"/>
  <c r="WOR40" i="5"/>
  <c r="WOQ40" i="5"/>
  <c r="WOP40" i="5"/>
  <c r="WOO40" i="5"/>
  <c r="WON40" i="5"/>
  <c r="WOM40" i="5"/>
  <c r="WOL40" i="5"/>
  <c r="WOK40" i="5"/>
  <c r="WOJ40" i="5"/>
  <c r="WOI40" i="5"/>
  <c r="WOH40" i="5"/>
  <c r="WOG40" i="5"/>
  <c r="WOF40" i="5"/>
  <c r="WOE40" i="5"/>
  <c r="WOD40" i="5"/>
  <c r="WOC40" i="5"/>
  <c r="WOB40" i="5"/>
  <c r="WOA40" i="5"/>
  <c r="WNZ40" i="5"/>
  <c r="WNY40" i="5"/>
  <c r="WNX40" i="5"/>
  <c r="WNW40" i="5"/>
  <c r="WNV40" i="5"/>
  <c r="WNU40" i="5"/>
  <c r="WNT40" i="5"/>
  <c r="WNS40" i="5"/>
  <c r="WNR40" i="5"/>
  <c r="WNQ40" i="5"/>
  <c r="WNP40" i="5"/>
  <c r="WNO40" i="5"/>
  <c r="WNN40" i="5"/>
  <c r="WNM40" i="5"/>
  <c r="WNL40" i="5"/>
  <c r="WNK40" i="5"/>
  <c r="WNJ40" i="5"/>
  <c r="WNI40" i="5"/>
  <c r="WNH40" i="5"/>
  <c r="WNG40" i="5"/>
  <c r="WNF40" i="5"/>
  <c r="WNE40" i="5"/>
  <c r="WND40" i="5"/>
  <c r="WNC40" i="5"/>
  <c r="WNB40" i="5"/>
  <c r="WNA40" i="5"/>
  <c r="WMZ40" i="5"/>
  <c r="WMY40" i="5"/>
  <c r="WMX40" i="5"/>
  <c r="WMW40" i="5"/>
  <c r="WMV40" i="5"/>
  <c r="WMU40" i="5"/>
  <c r="WMT40" i="5"/>
  <c r="WMS40" i="5"/>
  <c r="WMR40" i="5"/>
  <c r="WMQ40" i="5"/>
  <c r="WMP40" i="5"/>
  <c r="WMO40" i="5"/>
  <c r="WMN40" i="5"/>
  <c r="WMM40" i="5"/>
  <c r="WML40" i="5"/>
  <c r="WMK40" i="5"/>
  <c r="WMJ40" i="5"/>
  <c r="WMI40" i="5"/>
  <c r="WMH40" i="5"/>
  <c r="WMG40" i="5"/>
  <c r="WMF40" i="5"/>
  <c r="WME40" i="5"/>
  <c r="WMD40" i="5"/>
  <c r="WMC40" i="5"/>
  <c r="WMB40" i="5"/>
  <c r="WMA40" i="5"/>
  <c r="WLZ40" i="5"/>
  <c r="WLY40" i="5"/>
  <c r="WLX40" i="5"/>
  <c r="WLW40" i="5"/>
  <c r="WLV40" i="5"/>
  <c r="WLU40" i="5"/>
  <c r="WLT40" i="5"/>
  <c r="WLS40" i="5"/>
  <c r="WLR40" i="5"/>
  <c r="WLQ40" i="5"/>
  <c r="WLP40" i="5"/>
  <c r="WLO40" i="5"/>
  <c r="WLN40" i="5"/>
  <c r="WLM40" i="5"/>
  <c r="WLL40" i="5"/>
  <c r="WLK40" i="5"/>
  <c r="WLJ40" i="5"/>
  <c r="WLI40" i="5"/>
  <c r="WLH40" i="5"/>
  <c r="WLG40" i="5"/>
  <c r="WLF40" i="5"/>
  <c r="WLE40" i="5"/>
  <c r="WLD40" i="5"/>
  <c r="WLC40" i="5"/>
  <c r="WLB40" i="5"/>
  <c r="WLA40" i="5"/>
  <c r="WKZ40" i="5"/>
  <c r="WKY40" i="5"/>
  <c r="WKX40" i="5"/>
  <c r="WKW40" i="5"/>
  <c r="WKV40" i="5"/>
  <c r="WKU40" i="5"/>
  <c r="WKT40" i="5"/>
  <c r="WKS40" i="5"/>
  <c r="WKR40" i="5"/>
  <c r="WKQ40" i="5"/>
  <c r="WKP40" i="5"/>
  <c r="WKO40" i="5"/>
  <c r="WKN40" i="5"/>
  <c r="WKM40" i="5"/>
  <c r="WKL40" i="5"/>
  <c r="WKK40" i="5"/>
  <c r="WKJ40" i="5"/>
  <c r="WKI40" i="5"/>
  <c r="WKH40" i="5"/>
  <c r="WKG40" i="5"/>
  <c r="WKF40" i="5"/>
  <c r="WKE40" i="5"/>
  <c r="WKD40" i="5"/>
  <c r="WKC40" i="5"/>
  <c r="WKB40" i="5"/>
  <c r="WKA40" i="5"/>
  <c r="WJZ40" i="5"/>
  <c r="WJY40" i="5"/>
  <c r="WJX40" i="5"/>
  <c r="WJW40" i="5"/>
  <c r="WJV40" i="5"/>
  <c r="WJU40" i="5"/>
  <c r="WJT40" i="5"/>
  <c r="WJS40" i="5"/>
  <c r="WJR40" i="5"/>
  <c r="WJQ40" i="5"/>
  <c r="WJP40" i="5"/>
  <c r="WJO40" i="5"/>
  <c r="WJN40" i="5"/>
  <c r="WJM40" i="5"/>
  <c r="WJL40" i="5"/>
  <c r="WJK40" i="5"/>
  <c r="WJJ40" i="5"/>
  <c r="WJI40" i="5"/>
  <c r="WJH40" i="5"/>
  <c r="WJG40" i="5"/>
  <c r="WJF40" i="5"/>
  <c r="WJE40" i="5"/>
  <c r="WJD40" i="5"/>
  <c r="WJC40" i="5"/>
  <c r="WJB40" i="5"/>
  <c r="WJA40" i="5"/>
  <c r="WIZ40" i="5"/>
  <c r="WIY40" i="5"/>
  <c r="WIX40" i="5"/>
  <c r="WIW40" i="5"/>
  <c r="WIV40" i="5"/>
  <c r="WIU40" i="5"/>
  <c r="WIT40" i="5"/>
  <c r="WIS40" i="5"/>
  <c r="WIR40" i="5"/>
  <c r="WIQ40" i="5"/>
  <c r="WIP40" i="5"/>
  <c r="WIO40" i="5"/>
  <c r="WIN40" i="5"/>
  <c r="WIM40" i="5"/>
  <c r="WIL40" i="5"/>
  <c r="WIK40" i="5"/>
  <c r="WIJ40" i="5"/>
  <c r="WII40" i="5"/>
  <c r="WIH40" i="5"/>
  <c r="WIG40" i="5"/>
  <c r="WIF40" i="5"/>
  <c r="WIE40" i="5"/>
  <c r="WID40" i="5"/>
  <c r="WIC40" i="5"/>
  <c r="WIB40" i="5"/>
  <c r="WIA40" i="5"/>
  <c r="WHZ40" i="5"/>
  <c r="WHY40" i="5"/>
  <c r="WHX40" i="5"/>
  <c r="WHW40" i="5"/>
  <c r="WHV40" i="5"/>
  <c r="WHU40" i="5"/>
  <c r="WHT40" i="5"/>
  <c r="WHS40" i="5"/>
  <c r="WHR40" i="5"/>
  <c r="WHQ40" i="5"/>
  <c r="WHP40" i="5"/>
  <c r="WHO40" i="5"/>
  <c r="WHN40" i="5"/>
  <c r="WHM40" i="5"/>
  <c r="WHL40" i="5"/>
  <c r="WHK40" i="5"/>
  <c r="WHJ40" i="5"/>
  <c r="WHI40" i="5"/>
  <c r="WHH40" i="5"/>
  <c r="WHG40" i="5"/>
  <c r="WHF40" i="5"/>
  <c r="WHE40" i="5"/>
  <c r="WHD40" i="5"/>
  <c r="WHC40" i="5"/>
  <c r="WHB40" i="5"/>
  <c r="WHA40" i="5"/>
  <c r="WGZ40" i="5"/>
  <c r="WGY40" i="5"/>
  <c r="WGX40" i="5"/>
  <c r="WGW40" i="5"/>
  <c r="WGV40" i="5"/>
  <c r="WGU40" i="5"/>
  <c r="WGT40" i="5"/>
  <c r="WGS40" i="5"/>
  <c r="WGR40" i="5"/>
  <c r="WGQ40" i="5"/>
  <c r="WGP40" i="5"/>
  <c r="WGO40" i="5"/>
  <c r="WGN40" i="5"/>
  <c r="WGM40" i="5"/>
  <c r="WGL40" i="5"/>
  <c r="WGK40" i="5"/>
  <c r="WGJ40" i="5"/>
  <c r="WGI40" i="5"/>
  <c r="WGH40" i="5"/>
  <c r="WGG40" i="5"/>
  <c r="WGF40" i="5"/>
  <c r="WGE40" i="5"/>
  <c r="WGD40" i="5"/>
  <c r="WGC40" i="5"/>
  <c r="WGB40" i="5"/>
  <c r="WGA40" i="5"/>
  <c r="WFZ40" i="5"/>
  <c r="WFY40" i="5"/>
  <c r="WFX40" i="5"/>
  <c r="WFW40" i="5"/>
  <c r="WFV40" i="5"/>
  <c r="WFU40" i="5"/>
  <c r="WFT40" i="5"/>
  <c r="WFS40" i="5"/>
  <c r="WFR40" i="5"/>
  <c r="WFQ40" i="5"/>
  <c r="WFP40" i="5"/>
  <c r="WFO40" i="5"/>
  <c r="WFN40" i="5"/>
  <c r="WFM40" i="5"/>
  <c r="WFL40" i="5"/>
  <c r="WFK40" i="5"/>
  <c r="WFJ40" i="5"/>
  <c r="WFI40" i="5"/>
  <c r="WFH40" i="5"/>
  <c r="WFG40" i="5"/>
  <c r="WFF40" i="5"/>
  <c r="WFE40" i="5"/>
  <c r="WFD40" i="5"/>
  <c r="WFC40" i="5"/>
  <c r="WFB40" i="5"/>
  <c r="WFA40" i="5"/>
  <c r="WEZ40" i="5"/>
  <c r="WEY40" i="5"/>
  <c r="WEX40" i="5"/>
  <c r="WEW40" i="5"/>
  <c r="WEV40" i="5"/>
  <c r="WEU40" i="5"/>
  <c r="WET40" i="5"/>
  <c r="WES40" i="5"/>
  <c r="WER40" i="5"/>
  <c r="WEQ40" i="5"/>
  <c r="WEP40" i="5"/>
  <c r="WEO40" i="5"/>
  <c r="WEN40" i="5"/>
  <c r="WEM40" i="5"/>
  <c r="WEL40" i="5"/>
  <c r="WEK40" i="5"/>
  <c r="WEJ40" i="5"/>
  <c r="WEI40" i="5"/>
  <c r="WEH40" i="5"/>
  <c r="WEG40" i="5"/>
  <c r="WEF40" i="5"/>
  <c r="WEE40" i="5"/>
  <c r="WED40" i="5"/>
  <c r="WEC40" i="5"/>
  <c r="WEB40" i="5"/>
  <c r="WEA40" i="5"/>
  <c r="WDZ40" i="5"/>
  <c r="WDY40" i="5"/>
  <c r="WDX40" i="5"/>
  <c r="WDW40" i="5"/>
  <c r="WDV40" i="5"/>
  <c r="WDU40" i="5"/>
  <c r="WDT40" i="5"/>
  <c r="WDS40" i="5"/>
  <c r="WDR40" i="5"/>
  <c r="WDQ40" i="5"/>
  <c r="WDP40" i="5"/>
  <c r="WDO40" i="5"/>
  <c r="WDN40" i="5"/>
  <c r="WDM40" i="5"/>
  <c r="WDL40" i="5"/>
  <c r="WDK40" i="5"/>
  <c r="WDJ40" i="5"/>
  <c r="WDI40" i="5"/>
  <c r="WDH40" i="5"/>
  <c r="WDG40" i="5"/>
  <c r="WDF40" i="5"/>
  <c r="WDE40" i="5"/>
  <c r="WDD40" i="5"/>
  <c r="WDC40" i="5"/>
  <c r="WDB40" i="5"/>
  <c r="WDA40" i="5"/>
  <c r="WCZ40" i="5"/>
  <c r="WCY40" i="5"/>
  <c r="WCX40" i="5"/>
  <c r="WCW40" i="5"/>
  <c r="WCV40" i="5"/>
  <c r="WCU40" i="5"/>
  <c r="WCT40" i="5"/>
  <c r="WCS40" i="5"/>
  <c r="WCR40" i="5"/>
  <c r="WCQ40" i="5"/>
  <c r="WCP40" i="5"/>
  <c r="WCO40" i="5"/>
  <c r="WCN40" i="5"/>
  <c r="WCM40" i="5"/>
  <c r="WCL40" i="5"/>
  <c r="WCK40" i="5"/>
  <c r="WCJ40" i="5"/>
  <c r="WCI40" i="5"/>
  <c r="WCH40" i="5"/>
  <c r="WCG40" i="5"/>
  <c r="WCF40" i="5"/>
  <c r="WCE40" i="5"/>
  <c r="WCD40" i="5"/>
  <c r="WCC40" i="5"/>
  <c r="WCB40" i="5"/>
  <c r="WCA40" i="5"/>
  <c r="WBZ40" i="5"/>
  <c r="WBY40" i="5"/>
  <c r="WBX40" i="5"/>
  <c r="WBW40" i="5"/>
  <c r="WBV40" i="5"/>
  <c r="WBU40" i="5"/>
  <c r="WBT40" i="5"/>
  <c r="WBS40" i="5"/>
  <c r="WBR40" i="5"/>
  <c r="WBQ40" i="5"/>
  <c r="WBP40" i="5"/>
  <c r="WBO40" i="5"/>
  <c r="WBN40" i="5"/>
  <c r="WBM40" i="5"/>
  <c r="WBL40" i="5"/>
  <c r="WBK40" i="5"/>
  <c r="WBJ40" i="5"/>
  <c r="WBI40" i="5"/>
  <c r="WBH40" i="5"/>
  <c r="WBG40" i="5"/>
  <c r="WBF40" i="5"/>
  <c r="WBE40" i="5"/>
  <c r="WBD40" i="5"/>
  <c r="WBC40" i="5"/>
  <c r="WBB40" i="5"/>
  <c r="WBA40" i="5"/>
  <c r="WAZ40" i="5"/>
  <c r="WAY40" i="5"/>
  <c r="WAX40" i="5"/>
  <c r="WAW40" i="5"/>
  <c r="WAV40" i="5"/>
  <c r="WAU40" i="5"/>
  <c r="WAT40" i="5"/>
  <c r="WAS40" i="5"/>
  <c r="WAR40" i="5"/>
  <c r="WAQ40" i="5"/>
  <c r="WAP40" i="5"/>
  <c r="WAO40" i="5"/>
  <c r="WAN40" i="5"/>
  <c r="WAM40" i="5"/>
  <c r="WAL40" i="5"/>
  <c r="WAK40" i="5"/>
  <c r="WAJ40" i="5"/>
  <c r="WAI40" i="5"/>
  <c r="WAH40" i="5"/>
  <c r="WAG40" i="5"/>
  <c r="WAF40" i="5"/>
  <c r="WAE40" i="5"/>
  <c r="WAD40" i="5"/>
  <c r="WAC40" i="5"/>
  <c r="WAB40" i="5"/>
  <c r="WAA40" i="5"/>
  <c r="VZZ40" i="5"/>
  <c r="VZY40" i="5"/>
  <c r="VZX40" i="5"/>
  <c r="VZW40" i="5"/>
  <c r="VZV40" i="5"/>
  <c r="VZU40" i="5"/>
  <c r="VZT40" i="5"/>
  <c r="VZS40" i="5"/>
  <c r="VZR40" i="5"/>
  <c r="VZQ40" i="5"/>
  <c r="VZP40" i="5"/>
  <c r="VZO40" i="5"/>
  <c r="VZN40" i="5"/>
  <c r="VZM40" i="5"/>
  <c r="VZL40" i="5"/>
  <c r="VZK40" i="5"/>
  <c r="VZJ40" i="5"/>
  <c r="VZI40" i="5"/>
  <c r="VZH40" i="5"/>
  <c r="VZG40" i="5"/>
  <c r="VZF40" i="5"/>
  <c r="VZE40" i="5"/>
  <c r="VZD40" i="5"/>
  <c r="VZC40" i="5"/>
  <c r="VZB40" i="5"/>
  <c r="VZA40" i="5"/>
  <c r="VYZ40" i="5"/>
  <c r="VYY40" i="5"/>
  <c r="VYX40" i="5"/>
  <c r="VYW40" i="5"/>
  <c r="VYV40" i="5"/>
  <c r="VYU40" i="5"/>
  <c r="VYT40" i="5"/>
  <c r="VYS40" i="5"/>
  <c r="VYR40" i="5"/>
  <c r="VYQ40" i="5"/>
  <c r="VYP40" i="5"/>
  <c r="VYO40" i="5"/>
  <c r="VYN40" i="5"/>
  <c r="VYM40" i="5"/>
  <c r="VYL40" i="5"/>
  <c r="VYK40" i="5"/>
  <c r="VYJ40" i="5"/>
  <c r="VYI40" i="5"/>
  <c r="VYH40" i="5"/>
  <c r="VYG40" i="5"/>
  <c r="VYF40" i="5"/>
  <c r="VYE40" i="5"/>
  <c r="VYD40" i="5"/>
  <c r="VYC40" i="5"/>
  <c r="VYB40" i="5"/>
  <c r="VYA40" i="5"/>
  <c r="VXZ40" i="5"/>
  <c r="VXY40" i="5"/>
  <c r="VXX40" i="5"/>
  <c r="VXW40" i="5"/>
  <c r="VXV40" i="5"/>
  <c r="VXU40" i="5"/>
  <c r="VXT40" i="5"/>
  <c r="VXS40" i="5"/>
  <c r="VXR40" i="5"/>
  <c r="VXQ40" i="5"/>
  <c r="VXP40" i="5"/>
  <c r="VXO40" i="5"/>
  <c r="VXN40" i="5"/>
  <c r="VXM40" i="5"/>
  <c r="VXL40" i="5"/>
  <c r="VXK40" i="5"/>
  <c r="VXJ40" i="5"/>
  <c r="VXI40" i="5"/>
  <c r="VXH40" i="5"/>
  <c r="VXG40" i="5"/>
  <c r="VXF40" i="5"/>
  <c r="VXE40" i="5"/>
  <c r="VXD40" i="5"/>
  <c r="VXC40" i="5"/>
  <c r="VXB40" i="5"/>
  <c r="VXA40" i="5"/>
  <c r="VWZ40" i="5"/>
  <c r="VWY40" i="5"/>
  <c r="VWX40" i="5"/>
  <c r="VWW40" i="5"/>
  <c r="VWV40" i="5"/>
  <c r="VWU40" i="5"/>
  <c r="VWT40" i="5"/>
  <c r="VWS40" i="5"/>
  <c r="VWR40" i="5"/>
  <c r="VWQ40" i="5"/>
  <c r="VWP40" i="5"/>
  <c r="VWO40" i="5"/>
  <c r="VWN40" i="5"/>
  <c r="VWM40" i="5"/>
  <c r="VWL40" i="5"/>
  <c r="VWK40" i="5"/>
  <c r="VWJ40" i="5"/>
  <c r="VWI40" i="5"/>
  <c r="VWH40" i="5"/>
  <c r="VWG40" i="5"/>
  <c r="VWF40" i="5"/>
  <c r="VWE40" i="5"/>
  <c r="VWD40" i="5"/>
  <c r="VWC40" i="5"/>
  <c r="VWB40" i="5"/>
  <c r="VWA40" i="5"/>
  <c r="VVZ40" i="5"/>
  <c r="VVY40" i="5"/>
  <c r="VVX40" i="5"/>
  <c r="VVW40" i="5"/>
  <c r="VVV40" i="5"/>
  <c r="VVU40" i="5"/>
  <c r="VVT40" i="5"/>
  <c r="VVS40" i="5"/>
  <c r="VVR40" i="5"/>
  <c r="VVQ40" i="5"/>
  <c r="VVP40" i="5"/>
  <c r="VVO40" i="5"/>
  <c r="VVN40" i="5"/>
  <c r="VVM40" i="5"/>
  <c r="VVL40" i="5"/>
  <c r="VVK40" i="5"/>
  <c r="VVJ40" i="5"/>
  <c r="VVI40" i="5"/>
  <c r="VVH40" i="5"/>
  <c r="VVG40" i="5"/>
  <c r="VVF40" i="5"/>
  <c r="VVE40" i="5"/>
  <c r="VVD40" i="5"/>
  <c r="VVC40" i="5"/>
  <c r="VVB40" i="5"/>
  <c r="VVA40" i="5"/>
  <c r="VUZ40" i="5"/>
  <c r="VUY40" i="5"/>
  <c r="VUX40" i="5"/>
  <c r="VUW40" i="5"/>
  <c r="VUV40" i="5"/>
  <c r="VUU40" i="5"/>
  <c r="VUT40" i="5"/>
  <c r="VUS40" i="5"/>
  <c r="VUR40" i="5"/>
  <c r="VUQ40" i="5"/>
  <c r="VUP40" i="5"/>
  <c r="VUO40" i="5"/>
  <c r="VUN40" i="5"/>
  <c r="VUM40" i="5"/>
  <c r="VUL40" i="5"/>
  <c r="VUK40" i="5"/>
  <c r="VUJ40" i="5"/>
  <c r="VUI40" i="5"/>
  <c r="VUH40" i="5"/>
  <c r="VUG40" i="5"/>
  <c r="VUF40" i="5"/>
  <c r="VUE40" i="5"/>
  <c r="VUD40" i="5"/>
  <c r="VUC40" i="5"/>
  <c r="VUB40" i="5"/>
  <c r="VUA40" i="5"/>
  <c r="VTZ40" i="5"/>
  <c r="VTY40" i="5"/>
  <c r="VTX40" i="5"/>
  <c r="VTW40" i="5"/>
  <c r="VTV40" i="5"/>
  <c r="VTU40" i="5"/>
  <c r="VTT40" i="5"/>
  <c r="VTS40" i="5"/>
  <c r="VTR40" i="5"/>
  <c r="VTQ40" i="5"/>
  <c r="VTP40" i="5"/>
  <c r="VTO40" i="5"/>
  <c r="VTN40" i="5"/>
  <c r="VTM40" i="5"/>
  <c r="VTL40" i="5"/>
  <c r="VTK40" i="5"/>
  <c r="VTJ40" i="5"/>
  <c r="VTI40" i="5"/>
  <c r="VTH40" i="5"/>
  <c r="VTG40" i="5"/>
  <c r="VTF40" i="5"/>
  <c r="VTE40" i="5"/>
  <c r="VTD40" i="5"/>
  <c r="VTC40" i="5"/>
  <c r="VTB40" i="5"/>
  <c r="VTA40" i="5"/>
  <c r="VSZ40" i="5"/>
  <c r="VSY40" i="5"/>
  <c r="VSX40" i="5"/>
  <c r="VSW40" i="5"/>
  <c r="VSV40" i="5"/>
  <c r="VSU40" i="5"/>
  <c r="VST40" i="5"/>
  <c r="VSS40" i="5"/>
  <c r="VSR40" i="5"/>
  <c r="VSQ40" i="5"/>
  <c r="VSP40" i="5"/>
  <c r="VSO40" i="5"/>
  <c r="VSN40" i="5"/>
  <c r="VSM40" i="5"/>
  <c r="VSL40" i="5"/>
  <c r="VSK40" i="5"/>
  <c r="VSJ40" i="5"/>
  <c r="VSI40" i="5"/>
  <c r="VSH40" i="5"/>
  <c r="VSG40" i="5"/>
  <c r="VSF40" i="5"/>
  <c r="VSE40" i="5"/>
  <c r="VSD40" i="5"/>
  <c r="VSC40" i="5"/>
  <c r="VSB40" i="5"/>
  <c r="VSA40" i="5"/>
  <c r="VRZ40" i="5"/>
  <c r="VRY40" i="5"/>
  <c r="VRX40" i="5"/>
  <c r="VRW40" i="5"/>
  <c r="VRV40" i="5"/>
  <c r="VRU40" i="5"/>
  <c r="VRT40" i="5"/>
  <c r="VRS40" i="5"/>
  <c r="VRR40" i="5"/>
  <c r="VRQ40" i="5"/>
  <c r="VRP40" i="5"/>
  <c r="VRO40" i="5"/>
  <c r="VRN40" i="5"/>
  <c r="VRM40" i="5"/>
  <c r="VRL40" i="5"/>
  <c r="VRK40" i="5"/>
  <c r="VRJ40" i="5"/>
  <c r="VRI40" i="5"/>
  <c r="VRH40" i="5"/>
  <c r="VRG40" i="5"/>
  <c r="VRF40" i="5"/>
  <c r="VRE40" i="5"/>
  <c r="VRD40" i="5"/>
  <c r="VRC40" i="5"/>
  <c r="VRB40" i="5"/>
  <c r="VRA40" i="5"/>
  <c r="VQZ40" i="5"/>
  <c r="VQY40" i="5"/>
  <c r="VQX40" i="5"/>
  <c r="VQW40" i="5"/>
  <c r="VQV40" i="5"/>
  <c r="VQU40" i="5"/>
  <c r="VQT40" i="5"/>
  <c r="VQS40" i="5"/>
  <c r="VQR40" i="5"/>
  <c r="VQQ40" i="5"/>
  <c r="VQP40" i="5"/>
  <c r="VQO40" i="5"/>
  <c r="VQN40" i="5"/>
  <c r="VQM40" i="5"/>
  <c r="VQL40" i="5"/>
  <c r="VQK40" i="5"/>
  <c r="VQJ40" i="5"/>
  <c r="VQI40" i="5"/>
  <c r="VQH40" i="5"/>
  <c r="VQG40" i="5"/>
  <c r="VQF40" i="5"/>
  <c r="VQE40" i="5"/>
  <c r="VQD40" i="5"/>
  <c r="VQC40" i="5"/>
  <c r="VQB40" i="5"/>
  <c r="VQA40" i="5"/>
  <c r="VPZ40" i="5"/>
  <c r="VPY40" i="5"/>
  <c r="VPX40" i="5"/>
  <c r="VPW40" i="5"/>
  <c r="VPV40" i="5"/>
  <c r="VPU40" i="5"/>
  <c r="VPT40" i="5"/>
  <c r="VPS40" i="5"/>
  <c r="VPR40" i="5"/>
  <c r="VPQ40" i="5"/>
  <c r="VPP40" i="5"/>
  <c r="VPO40" i="5"/>
  <c r="VPN40" i="5"/>
  <c r="VPM40" i="5"/>
  <c r="VPL40" i="5"/>
  <c r="VPK40" i="5"/>
  <c r="VPJ40" i="5"/>
  <c r="VPI40" i="5"/>
  <c r="VPH40" i="5"/>
  <c r="VPG40" i="5"/>
  <c r="VPF40" i="5"/>
  <c r="VPE40" i="5"/>
  <c r="VPD40" i="5"/>
  <c r="VPC40" i="5"/>
  <c r="VPB40" i="5"/>
  <c r="VPA40" i="5"/>
  <c r="VOZ40" i="5"/>
  <c r="VOY40" i="5"/>
  <c r="VOX40" i="5"/>
  <c r="VOW40" i="5"/>
  <c r="VOV40" i="5"/>
  <c r="VOU40" i="5"/>
  <c r="VOT40" i="5"/>
  <c r="VOS40" i="5"/>
  <c r="VOR40" i="5"/>
  <c r="VOQ40" i="5"/>
  <c r="VOP40" i="5"/>
  <c r="VOO40" i="5"/>
  <c r="VON40" i="5"/>
  <c r="VOM40" i="5"/>
  <c r="VOL40" i="5"/>
  <c r="VOK40" i="5"/>
  <c r="VOJ40" i="5"/>
  <c r="VOI40" i="5"/>
  <c r="VOH40" i="5"/>
  <c r="VOG40" i="5"/>
  <c r="VOF40" i="5"/>
  <c r="VOE40" i="5"/>
  <c r="VOD40" i="5"/>
  <c r="VOC40" i="5"/>
  <c r="VOB40" i="5"/>
  <c r="VOA40" i="5"/>
  <c r="VNZ40" i="5"/>
  <c r="VNY40" i="5"/>
  <c r="VNX40" i="5"/>
  <c r="VNW40" i="5"/>
  <c r="VNV40" i="5"/>
  <c r="VNU40" i="5"/>
  <c r="VNT40" i="5"/>
  <c r="VNS40" i="5"/>
  <c r="VNR40" i="5"/>
  <c r="VNQ40" i="5"/>
  <c r="VNP40" i="5"/>
  <c r="VNO40" i="5"/>
  <c r="VNN40" i="5"/>
  <c r="VNM40" i="5"/>
  <c r="VNL40" i="5"/>
  <c r="VNK40" i="5"/>
  <c r="VNJ40" i="5"/>
  <c r="VNI40" i="5"/>
  <c r="VNH40" i="5"/>
  <c r="VNG40" i="5"/>
  <c r="VNF40" i="5"/>
  <c r="VNE40" i="5"/>
  <c r="VND40" i="5"/>
  <c r="VNC40" i="5"/>
  <c r="VNB40" i="5"/>
  <c r="VNA40" i="5"/>
  <c r="VMZ40" i="5"/>
  <c r="VMY40" i="5"/>
  <c r="VMX40" i="5"/>
  <c r="VMW40" i="5"/>
  <c r="VMV40" i="5"/>
  <c r="VMU40" i="5"/>
  <c r="VMT40" i="5"/>
  <c r="VMS40" i="5"/>
  <c r="VMR40" i="5"/>
  <c r="VMQ40" i="5"/>
  <c r="VMP40" i="5"/>
  <c r="VMO40" i="5"/>
  <c r="VMN40" i="5"/>
  <c r="VMM40" i="5"/>
  <c r="VML40" i="5"/>
  <c r="VMK40" i="5"/>
  <c r="VMJ40" i="5"/>
  <c r="VMI40" i="5"/>
  <c r="VMH40" i="5"/>
  <c r="VMG40" i="5"/>
  <c r="VMF40" i="5"/>
  <c r="VME40" i="5"/>
  <c r="VMD40" i="5"/>
  <c r="VMC40" i="5"/>
  <c r="VMB40" i="5"/>
  <c r="VMA40" i="5"/>
  <c r="VLZ40" i="5"/>
  <c r="VLY40" i="5"/>
  <c r="VLX40" i="5"/>
  <c r="VLW40" i="5"/>
  <c r="VLV40" i="5"/>
  <c r="VLU40" i="5"/>
  <c r="VLT40" i="5"/>
  <c r="VLS40" i="5"/>
  <c r="VLR40" i="5"/>
  <c r="VLQ40" i="5"/>
  <c r="VLP40" i="5"/>
  <c r="VLO40" i="5"/>
  <c r="VLN40" i="5"/>
  <c r="VLM40" i="5"/>
  <c r="VLL40" i="5"/>
  <c r="VLK40" i="5"/>
  <c r="VLJ40" i="5"/>
  <c r="VLI40" i="5"/>
  <c r="VLH40" i="5"/>
  <c r="VLG40" i="5"/>
  <c r="VLF40" i="5"/>
  <c r="VLE40" i="5"/>
  <c r="VLD40" i="5"/>
  <c r="VLC40" i="5"/>
  <c r="VLB40" i="5"/>
  <c r="VLA40" i="5"/>
  <c r="VKZ40" i="5"/>
  <c r="VKY40" i="5"/>
  <c r="VKX40" i="5"/>
  <c r="VKW40" i="5"/>
  <c r="VKV40" i="5"/>
  <c r="VKU40" i="5"/>
  <c r="VKT40" i="5"/>
  <c r="VKS40" i="5"/>
  <c r="VKR40" i="5"/>
  <c r="VKQ40" i="5"/>
  <c r="VKP40" i="5"/>
  <c r="VKO40" i="5"/>
  <c r="VKN40" i="5"/>
  <c r="VKM40" i="5"/>
  <c r="VKL40" i="5"/>
  <c r="VKK40" i="5"/>
  <c r="VKJ40" i="5"/>
  <c r="VKI40" i="5"/>
  <c r="VKH40" i="5"/>
  <c r="VKG40" i="5"/>
  <c r="VKF40" i="5"/>
  <c r="VKE40" i="5"/>
  <c r="VKD40" i="5"/>
  <c r="VKC40" i="5"/>
  <c r="VKB40" i="5"/>
  <c r="VKA40" i="5"/>
  <c r="VJZ40" i="5"/>
  <c r="VJY40" i="5"/>
  <c r="VJX40" i="5"/>
  <c r="VJW40" i="5"/>
  <c r="VJV40" i="5"/>
  <c r="VJU40" i="5"/>
  <c r="VJT40" i="5"/>
  <c r="VJS40" i="5"/>
  <c r="VJR40" i="5"/>
  <c r="VJQ40" i="5"/>
  <c r="VJP40" i="5"/>
  <c r="VJO40" i="5"/>
  <c r="VJN40" i="5"/>
  <c r="VJM40" i="5"/>
  <c r="VJL40" i="5"/>
  <c r="VJK40" i="5"/>
  <c r="VJJ40" i="5"/>
  <c r="VJI40" i="5"/>
  <c r="VJH40" i="5"/>
  <c r="VJG40" i="5"/>
  <c r="VJF40" i="5"/>
  <c r="VJE40" i="5"/>
  <c r="VJD40" i="5"/>
  <c r="VJC40" i="5"/>
  <c r="VJB40" i="5"/>
  <c r="VJA40" i="5"/>
  <c r="VIZ40" i="5"/>
  <c r="VIY40" i="5"/>
  <c r="VIX40" i="5"/>
  <c r="VIW40" i="5"/>
  <c r="VIV40" i="5"/>
  <c r="VIU40" i="5"/>
  <c r="VIT40" i="5"/>
  <c r="VIS40" i="5"/>
  <c r="VIR40" i="5"/>
  <c r="VIQ40" i="5"/>
  <c r="VIP40" i="5"/>
  <c r="VIO40" i="5"/>
  <c r="VIN40" i="5"/>
  <c r="VIM40" i="5"/>
  <c r="VIL40" i="5"/>
  <c r="VIK40" i="5"/>
  <c r="VIJ40" i="5"/>
  <c r="VII40" i="5"/>
  <c r="VIH40" i="5"/>
  <c r="VIG40" i="5"/>
  <c r="VIF40" i="5"/>
  <c r="VIE40" i="5"/>
  <c r="VID40" i="5"/>
  <c r="VIC40" i="5"/>
  <c r="VIB40" i="5"/>
  <c r="VIA40" i="5"/>
  <c r="VHZ40" i="5"/>
  <c r="VHY40" i="5"/>
  <c r="VHX40" i="5"/>
  <c r="VHW40" i="5"/>
  <c r="VHV40" i="5"/>
  <c r="VHU40" i="5"/>
  <c r="VHT40" i="5"/>
  <c r="VHS40" i="5"/>
  <c r="VHR40" i="5"/>
  <c r="VHQ40" i="5"/>
  <c r="VHP40" i="5"/>
  <c r="VHO40" i="5"/>
  <c r="VHN40" i="5"/>
  <c r="VHM40" i="5"/>
  <c r="VHL40" i="5"/>
  <c r="VHK40" i="5"/>
  <c r="VHJ40" i="5"/>
  <c r="VHI40" i="5"/>
  <c r="VHH40" i="5"/>
  <c r="VHG40" i="5"/>
  <c r="VHF40" i="5"/>
  <c r="VHE40" i="5"/>
  <c r="VHD40" i="5"/>
  <c r="VHC40" i="5"/>
  <c r="VHB40" i="5"/>
  <c r="VHA40" i="5"/>
  <c r="VGZ40" i="5"/>
  <c r="VGY40" i="5"/>
  <c r="VGX40" i="5"/>
  <c r="VGW40" i="5"/>
  <c r="VGV40" i="5"/>
  <c r="VGU40" i="5"/>
  <c r="VGT40" i="5"/>
  <c r="VGS40" i="5"/>
  <c r="VGR40" i="5"/>
  <c r="VGQ40" i="5"/>
  <c r="VGP40" i="5"/>
  <c r="VGO40" i="5"/>
  <c r="VGN40" i="5"/>
  <c r="VGM40" i="5"/>
  <c r="VGL40" i="5"/>
  <c r="VGK40" i="5"/>
  <c r="VGJ40" i="5"/>
  <c r="VGI40" i="5"/>
  <c r="VGH40" i="5"/>
  <c r="VGG40" i="5"/>
  <c r="VGF40" i="5"/>
  <c r="VGE40" i="5"/>
  <c r="VGD40" i="5"/>
  <c r="VGC40" i="5"/>
  <c r="VGB40" i="5"/>
  <c r="VGA40" i="5"/>
  <c r="VFZ40" i="5"/>
  <c r="VFY40" i="5"/>
  <c r="VFX40" i="5"/>
  <c r="VFW40" i="5"/>
  <c r="VFV40" i="5"/>
  <c r="VFU40" i="5"/>
  <c r="VFT40" i="5"/>
  <c r="VFS40" i="5"/>
  <c r="VFR40" i="5"/>
  <c r="VFQ40" i="5"/>
  <c r="VFP40" i="5"/>
  <c r="VFO40" i="5"/>
  <c r="VFN40" i="5"/>
  <c r="VFM40" i="5"/>
  <c r="VFL40" i="5"/>
  <c r="VFK40" i="5"/>
  <c r="VFJ40" i="5"/>
  <c r="VFI40" i="5"/>
  <c r="VFH40" i="5"/>
  <c r="VFG40" i="5"/>
  <c r="VFF40" i="5"/>
  <c r="VFE40" i="5"/>
  <c r="VFD40" i="5"/>
  <c r="VFC40" i="5"/>
  <c r="VFB40" i="5"/>
  <c r="VFA40" i="5"/>
  <c r="VEZ40" i="5"/>
  <c r="VEY40" i="5"/>
  <c r="VEX40" i="5"/>
  <c r="VEW40" i="5"/>
  <c r="VEV40" i="5"/>
  <c r="VEU40" i="5"/>
  <c r="VET40" i="5"/>
  <c r="VES40" i="5"/>
  <c r="VER40" i="5"/>
  <c r="VEQ40" i="5"/>
  <c r="VEP40" i="5"/>
  <c r="VEO40" i="5"/>
  <c r="VEN40" i="5"/>
  <c r="VEM40" i="5"/>
  <c r="VEL40" i="5"/>
  <c r="VEK40" i="5"/>
  <c r="VEJ40" i="5"/>
  <c r="VEI40" i="5"/>
  <c r="VEH40" i="5"/>
  <c r="VEG40" i="5"/>
  <c r="VEF40" i="5"/>
  <c r="VEE40" i="5"/>
  <c r="VED40" i="5"/>
  <c r="VEC40" i="5"/>
  <c r="VEB40" i="5"/>
  <c r="VEA40" i="5"/>
  <c r="VDZ40" i="5"/>
  <c r="VDY40" i="5"/>
  <c r="VDX40" i="5"/>
  <c r="VDW40" i="5"/>
  <c r="VDV40" i="5"/>
  <c r="VDU40" i="5"/>
  <c r="VDT40" i="5"/>
  <c r="VDS40" i="5"/>
  <c r="VDR40" i="5"/>
  <c r="VDQ40" i="5"/>
  <c r="VDP40" i="5"/>
  <c r="VDO40" i="5"/>
  <c r="VDN40" i="5"/>
  <c r="VDM40" i="5"/>
  <c r="VDL40" i="5"/>
  <c r="VDK40" i="5"/>
  <c r="VDJ40" i="5"/>
  <c r="VDI40" i="5"/>
  <c r="VDH40" i="5"/>
  <c r="VDG40" i="5"/>
  <c r="VDF40" i="5"/>
  <c r="VDE40" i="5"/>
  <c r="VDD40" i="5"/>
  <c r="VDC40" i="5"/>
  <c r="VDB40" i="5"/>
  <c r="VDA40" i="5"/>
  <c r="VCZ40" i="5"/>
  <c r="VCY40" i="5"/>
  <c r="VCX40" i="5"/>
  <c r="VCW40" i="5"/>
  <c r="VCV40" i="5"/>
  <c r="VCU40" i="5"/>
  <c r="VCT40" i="5"/>
  <c r="VCS40" i="5"/>
  <c r="VCR40" i="5"/>
  <c r="VCQ40" i="5"/>
  <c r="VCP40" i="5"/>
  <c r="VCO40" i="5"/>
  <c r="VCN40" i="5"/>
  <c r="VCM40" i="5"/>
  <c r="VCL40" i="5"/>
  <c r="VCK40" i="5"/>
  <c r="VCJ40" i="5"/>
  <c r="VCI40" i="5"/>
  <c r="VCH40" i="5"/>
  <c r="VCG40" i="5"/>
  <c r="VCF40" i="5"/>
  <c r="VCE40" i="5"/>
  <c r="VCD40" i="5"/>
  <c r="VCC40" i="5"/>
  <c r="VCB40" i="5"/>
  <c r="VCA40" i="5"/>
  <c r="VBZ40" i="5"/>
  <c r="VBY40" i="5"/>
  <c r="VBX40" i="5"/>
  <c r="VBW40" i="5"/>
  <c r="VBV40" i="5"/>
  <c r="VBU40" i="5"/>
  <c r="VBT40" i="5"/>
  <c r="VBS40" i="5"/>
  <c r="VBR40" i="5"/>
  <c r="VBQ40" i="5"/>
  <c r="VBP40" i="5"/>
  <c r="VBO40" i="5"/>
  <c r="VBN40" i="5"/>
  <c r="VBM40" i="5"/>
  <c r="VBL40" i="5"/>
  <c r="VBK40" i="5"/>
  <c r="VBJ40" i="5"/>
  <c r="VBI40" i="5"/>
  <c r="VBH40" i="5"/>
  <c r="VBG40" i="5"/>
  <c r="VBF40" i="5"/>
  <c r="VBE40" i="5"/>
  <c r="VBD40" i="5"/>
  <c r="VBC40" i="5"/>
  <c r="VBB40" i="5"/>
  <c r="VBA40" i="5"/>
  <c r="VAZ40" i="5"/>
  <c r="VAY40" i="5"/>
  <c r="VAX40" i="5"/>
  <c r="VAW40" i="5"/>
  <c r="VAV40" i="5"/>
  <c r="VAU40" i="5"/>
  <c r="VAT40" i="5"/>
  <c r="VAS40" i="5"/>
  <c r="VAR40" i="5"/>
  <c r="VAQ40" i="5"/>
  <c r="VAP40" i="5"/>
  <c r="VAO40" i="5"/>
  <c r="VAN40" i="5"/>
  <c r="VAM40" i="5"/>
  <c r="VAL40" i="5"/>
  <c r="VAK40" i="5"/>
  <c r="VAJ40" i="5"/>
  <c r="VAI40" i="5"/>
  <c r="VAH40" i="5"/>
  <c r="VAG40" i="5"/>
  <c r="VAF40" i="5"/>
  <c r="VAE40" i="5"/>
  <c r="VAD40" i="5"/>
  <c r="VAC40" i="5"/>
  <c r="VAB40" i="5"/>
  <c r="VAA40" i="5"/>
  <c r="UZZ40" i="5"/>
  <c r="UZY40" i="5"/>
  <c r="UZX40" i="5"/>
  <c r="UZW40" i="5"/>
  <c r="UZV40" i="5"/>
  <c r="UZU40" i="5"/>
  <c r="UZT40" i="5"/>
  <c r="UZS40" i="5"/>
  <c r="UZR40" i="5"/>
  <c r="UZQ40" i="5"/>
  <c r="UZP40" i="5"/>
  <c r="UZO40" i="5"/>
  <c r="UZN40" i="5"/>
  <c r="UZM40" i="5"/>
  <c r="UZL40" i="5"/>
  <c r="UZK40" i="5"/>
  <c r="UZJ40" i="5"/>
  <c r="UZI40" i="5"/>
  <c r="UZH40" i="5"/>
  <c r="UZG40" i="5"/>
  <c r="UZF40" i="5"/>
  <c r="UZE40" i="5"/>
  <c r="UZD40" i="5"/>
  <c r="UZC40" i="5"/>
  <c r="UZB40" i="5"/>
  <c r="UZA40" i="5"/>
  <c r="UYZ40" i="5"/>
  <c r="UYY40" i="5"/>
  <c r="UYX40" i="5"/>
  <c r="UYW40" i="5"/>
  <c r="UYV40" i="5"/>
  <c r="UYU40" i="5"/>
  <c r="UYT40" i="5"/>
  <c r="UYS40" i="5"/>
  <c r="UYR40" i="5"/>
  <c r="UYQ40" i="5"/>
  <c r="UYP40" i="5"/>
  <c r="UYO40" i="5"/>
  <c r="UYN40" i="5"/>
  <c r="UYM40" i="5"/>
  <c r="UYL40" i="5"/>
  <c r="UYK40" i="5"/>
  <c r="UYJ40" i="5"/>
  <c r="UYI40" i="5"/>
  <c r="UYH40" i="5"/>
  <c r="UYG40" i="5"/>
  <c r="UYF40" i="5"/>
  <c r="UYE40" i="5"/>
  <c r="UYD40" i="5"/>
  <c r="UYC40" i="5"/>
  <c r="UYB40" i="5"/>
  <c r="UYA40" i="5"/>
  <c r="UXZ40" i="5"/>
  <c r="UXY40" i="5"/>
  <c r="UXX40" i="5"/>
  <c r="UXW40" i="5"/>
  <c r="UXV40" i="5"/>
  <c r="UXU40" i="5"/>
  <c r="UXT40" i="5"/>
  <c r="UXS40" i="5"/>
  <c r="UXR40" i="5"/>
  <c r="UXQ40" i="5"/>
  <c r="UXP40" i="5"/>
  <c r="UXO40" i="5"/>
  <c r="UXN40" i="5"/>
  <c r="UXM40" i="5"/>
  <c r="UXL40" i="5"/>
  <c r="UXK40" i="5"/>
  <c r="UXJ40" i="5"/>
  <c r="UXI40" i="5"/>
  <c r="UXH40" i="5"/>
  <c r="UXG40" i="5"/>
  <c r="UXF40" i="5"/>
  <c r="UXE40" i="5"/>
  <c r="UXD40" i="5"/>
  <c r="UXC40" i="5"/>
  <c r="UXB40" i="5"/>
  <c r="UXA40" i="5"/>
  <c r="UWZ40" i="5"/>
  <c r="UWY40" i="5"/>
  <c r="UWX40" i="5"/>
  <c r="UWW40" i="5"/>
  <c r="UWV40" i="5"/>
  <c r="UWU40" i="5"/>
  <c r="UWT40" i="5"/>
  <c r="UWS40" i="5"/>
  <c r="UWR40" i="5"/>
  <c r="UWQ40" i="5"/>
  <c r="UWP40" i="5"/>
  <c r="UWO40" i="5"/>
  <c r="UWN40" i="5"/>
  <c r="UWM40" i="5"/>
  <c r="UWL40" i="5"/>
  <c r="UWK40" i="5"/>
  <c r="UWJ40" i="5"/>
  <c r="UWI40" i="5"/>
  <c r="UWH40" i="5"/>
  <c r="UWG40" i="5"/>
  <c r="UWF40" i="5"/>
  <c r="UWE40" i="5"/>
  <c r="UWD40" i="5"/>
  <c r="UWC40" i="5"/>
  <c r="UWB40" i="5"/>
  <c r="UWA40" i="5"/>
  <c r="UVZ40" i="5"/>
  <c r="UVY40" i="5"/>
  <c r="UVX40" i="5"/>
  <c r="UVW40" i="5"/>
  <c r="UVV40" i="5"/>
  <c r="UVU40" i="5"/>
  <c r="UVT40" i="5"/>
  <c r="UVS40" i="5"/>
  <c r="UVR40" i="5"/>
  <c r="UVQ40" i="5"/>
  <c r="UVP40" i="5"/>
  <c r="UVO40" i="5"/>
  <c r="UVN40" i="5"/>
  <c r="UVM40" i="5"/>
  <c r="UVL40" i="5"/>
  <c r="UVK40" i="5"/>
  <c r="UVJ40" i="5"/>
  <c r="UVI40" i="5"/>
  <c r="UVH40" i="5"/>
  <c r="UVG40" i="5"/>
  <c r="UVF40" i="5"/>
  <c r="UVE40" i="5"/>
  <c r="UVD40" i="5"/>
  <c r="UVC40" i="5"/>
  <c r="UVB40" i="5"/>
  <c r="UVA40" i="5"/>
  <c r="UUZ40" i="5"/>
  <c r="UUY40" i="5"/>
  <c r="UUX40" i="5"/>
  <c r="UUW40" i="5"/>
  <c r="UUV40" i="5"/>
  <c r="UUU40" i="5"/>
  <c r="UUT40" i="5"/>
  <c r="UUS40" i="5"/>
  <c r="UUR40" i="5"/>
  <c r="UUQ40" i="5"/>
  <c r="UUP40" i="5"/>
  <c r="UUO40" i="5"/>
  <c r="UUN40" i="5"/>
  <c r="UUM40" i="5"/>
  <c r="UUL40" i="5"/>
  <c r="UUK40" i="5"/>
  <c r="UUJ40" i="5"/>
  <c r="UUI40" i="5"/>
  <c r="UUH40" i="5"/>
  <c r="UUG40" i="5"/>
  <c r="UUF40" i="5"/>
  <c r="UUE40" i="5"/>
  <c r="UUD40" i="5"/>
  <c r="UUC40" i="5"/>
  <c r="UUB40" i="5"/>
  <c r="UUA40" i="5"/>
  <c r="UTZ40" i="5"/>
  <c r="UTY40" i="5"/>
  <c r="UTX40" i="5"/>
  <c r="UTW40" i="5"/>
  <c r="UTV40" i="5"/>
  <c r="UTU40" i="5"/>
  <c r="UTT40" i="5"/>
  <c r="UTS40" i="5"/>
  <c r="UTR40" i="5"/>
  <c r="UTQ40" i="5"/>
  <c r="UTP40" i="5"/>
  <c r="UTO40" i="5"/>
  <c r="UTN40" i="5"/>
  <c r="UTM40" i="5"/>
  <c r="UTL40" i="5"/>
  <c r="UTK40" i="5"/>
  <c r="UTJ40" i="5"/>
  <c r="UTI40" i="5"/>
  <c r="UTH40" i="5"/>
  <c r="UTG40" i="5"/>
  <c r="UTF40" i="5"/>
  <c r="UTE40" i="5"/>
  <c r="UTD40" i="5"/>
  <c r="UTC40" i="5"/>
  <c r="UTB40" i="5"/>
  <c r="UTA40" i="5"/>
  <c r="USZ40" i="5"/>
  <c r="USY40" i="5"/>
  <c r="USX40" i="5"/>
  <c r="USW40" i="5"/>
  <c r="USV40" i="5"/>
  <c r="USU40" i="5"/>
  <c r="UST40" i="5"/>
  <c r="USS40" i="5"/>
  <c r="USR40" i="5"/>
  <c r="USQ40" i="5"/>
  <c r="USP40" i="5"/>
  <c r="USO40" i="5"/>
  <c r="USN40" i="5"/>
  <c r="USM40" i="5"/>
  <c r="USL40" i="5"/>
  <c r="USK40" i="5"/>
  <c r="USJ40" i="5"/>
  <c r="USI40" i="5"/>
  <c r="USH40" i="5"/>
  <c r="USG40" i="5"/>
  <c r="USF40" i="5"/>
  <c r="USE40" i="5"/>
  <c r="USD40" i="5"/>
  <c r="USC40" i="5"/>
  <c r="USB40" i="5"/>
  <c r="USA40" i="5"/>
  <c r="URZ40" i="5"/>
  <c r="URY40" i="5"/>
  <c r="URX40" i="5"/>
  <c r="URW40" i="5"/>
  <c r="URV40" i="5"/>
  <c r="URU40" i="5"/>
  <c r="URT40" i="5"/>
  <c r="URS40" i="5"/>
  <c r="URR40" i="5"/>
  <c r="URQ40" i="5"/>
  <c r="URP40" i="5"/>
  <c r="URO40" i="5"/>
  <c r="URN40" i="5"/>
  <c r="URM40" i="5"/>
  <c r="URL40" i="5"/>
  <c r="URK40" i="5"/>
  <c r="URJ40" i="5"/>
  <c r="URI40" i="5"/>
  <c r="URH40" i="5"/>
  <c r="URG40" i="5"/>
  <c r="URF40" i="5"/>
  <c r="URE40" i="5"/>
  <c r="URD40" i="5"/>
  <c r="URC40" i="5"/>
  <c r="URB40" i="5"/>
  <c r="URA40" i="5"/>
  <c r="UQZ40" i="5"/>
  <c r="UQY40" i="5"/>
  <c r="UQX40" i="5"/>
  <c r="UQW40" i="5"/>
  <c r="UQV40" i="5"/>
  <c r="UQU40" i="5"/>
  <c r="UQT40" i="5"/>
  <c r="UQS40" i="5"/>
  <c r="UQR40" i="5"/>
  <c r="UQQ40" i="5"/>
  <c r="UQP40" i="5"/>
  <c r="UQO40" i="5"/>
  <c r="UQN40" i="5"/>
  <c r="UQM40" i="5"/>
  <c r="UQL40" i="5"/>
  <c r="UQK40" i="5"/>
  <c r="UQJ40" i="5"/>
  <c r="UQI40" i="5"/>
  <c r="UQH40" i="5"/>
  <c r="UQG40" i="5"/>
  <c r="UQF40" i="5"/>
  <c r="UQE40" i="5"/>
  <c r="UQD40" i="5"/>
  <c r="UQC40" i="5"/>
  <c r="UQB40" i="5"/>
  <c r="UQA40" i="5"/>
  <c r="UPZ40" i="5"/>
  <c r="UPY40" i="5"/>
  <c r="UPX40" i="5"/>
  <c r="UPW40" i="5"/>
  <c r="UPV40" i="5"/>
  <c r="UPU40" i="5"/>
  <c r="UPT40" i="5"/>
  <c r="UPS40" i="5"/>
  <c r="UPR40" i="5"/>
  <c r="UPQ40" i="5"/>
  <c r="UPP40" i="5"/>
  <c r="UPO40" i="5"/>
  <c r="UPN40" i="5"/>
  <c r="UPM40" i="5"/>
  <c r="UPL40" i="5"/>
  <c r="UPK40" i="5"/>
  <c r="UPJ40" i="5"/>
  <c r="UPI40" i="5"/>
  <c r="UPH40" i="5"/>
  <c r="UPG40" i="5"/>
  <c r="UPF40" i="5"/>
  <c r="UPE40" i="5"/>
  <c r="UPD40" i="5"/>
  <c r="UPC40" i="5"/>
  <c r="UPB40" i="5"/>
  <c r="UPA40" i="5"/>
  <c r="UOZ40" i="5"/>
  <c r="UOY40" i="5"/>
  <c r="UOX40" i="5"/>
  <c r="UOW40" i="5"/>
  <c r="UOV40" i="5"/>
  <c r="UOU40" i="5"/>
  <c r="UOT40" i="5"/>
  <c r="UOS40" i="5"/>
  <c r="UOR40" i="5"/>
  <c r="UOQ40" i="5"/>
  <c r="UOP40" i="5"/>
  <c r="UOO40" i="5"/>
  <c r="UON40" i="5"/>
  <c r="UOM40" i="5"/>
  <c r="UOL40" i="5"/>
  <c r="UOK40" i="5"/>
  <c r="UOJ40" i="5"/>
  <c r="UOI40" i="5"/>
  <c r="UOH40" i="5"/>
  <c r="UOG40" i="5"/>
  <c r="UOF40" i="5"/>
  <c r="UOE40" i="5"/>
  <c r="UOD40" i="5"/>
  <c r="UOC40" i="5"/>
  <c r="UOB40" i="5"/>
  <c r="UOA40" i="5"/>
  <c r="UNZ40" i="5"/>
  <c r="UNY40" i="5"/>
  <c r="UNX40" i="5"/>
  <c r="UNW40" i="5"/>
  <c r="UNV40" i="5"/>
  <c r="UNU40" i="5"/>
  <c r="UNT40" i="5"/>
  <c r="UNS40" i="5"/>
  <c r="UNR40" i="5"/>
  <c r="UNQ40" i="5"/>
  <c r="UNP40" i="5"/>
  <c r="UNO40" i="5"/>
  <c r="UNN40" i="5"/>
  <c r="UNM40" i="5"/>
  <c r="UNL40" i="5"/>
  <c r="UNK40" i="5"/>
  <c r="UNJ40" i="5"/>
  <c r="UNI40" i="5"/>
  <c r="UNH40" i="5"/>
  <c r="UNG40" i="5"/>
  <c r="UNF40" i="5"/>
  <c r="UNE40" i="5"/>
  <c r="UND40" i="5"/>
  <c r="UNC40" i="5"/>
  <c r="UNB40" i="5"/>
  <c r="UNA40" i="5"/>
  <c r="UMZ40" i="5"/>
  <c r="UMY40" i="5"/>
  <c r="UMX40" i="5"/>
  <c r="UMW40" i="5"/>
  <c r="UMV40" i="5"/>
  <c r="UMU40" i="5"/>
  <c r="UMT40" i="5"/>
  <c r="UMS40" i="5"/>
  <c r="UMR40" i="5"/>
  <c r="UMQ40" i="5"/>
  <c r="UMP40" i="5"/>
  <c r="UMO40" i="5"/>
  <c r="UMN40" i="5"/>
  <c r="UMM40" i="5"/>
  <c r="UML40" i="5"/>
  <c r="UMK40" i="5"/>
  <c r="UMJ40" i="5"/>
  <c r="UMI40" i="5"/>
  <c r="UMH40" i="5"/>
  <c r="UMG40" i="5"/>
  <c r="UMF40" i="5"/>
  <c r="UME40" i="5"/>
  <c r="UMD40" i="5"/>
  <c r="UMC40" i="5"/>
  <c r="UMB40" i="5"/>
  <c r="UMA40" i="5"/>
  <c r="ULZ40" i="5"/>
  <c r="ULY40" i="5"/>
  <c r="ULX40" i="5"/>
  <c r="ULW40" i="5"/>
  <c r="ULV40" i="5"/>
  <c r="ULU40" i="5"/>
  <c r="ULT40" i="5"/>
  <c r="ULS40" i="5"/>
  <c r="ULR40" i="5"/>
  <c r="ULQ40" i="5"/>
  <c r="ULP40" i="5"/>
  <c r="ULO40" i="5"/>
  <c r="ULN40" i="5"/>
  <c r="ULM40" i="5"/>
  <c r="ULL40" i="5"/>
  <c r="ULK40" i="5"/>
  <c r="ULJ40" i="5"/>
  <c r="ULI40" i="5"/>
  <c r="ULH40" i="5"/>
  <c r="ULG40" i="5"/>
  <c r="ULF40" i="5"/>
  <c r="ULE40" i="5"/>
  <c r="ULD40" i="5"/>
  <c r="ULC40" i="5"/>
  <c r="ULB40" i="5"/>
  <c r="ULA40" i="5"/>
  <c r="UKZ40" i="5"/>
  <c r="UKY40" i="5"/>
  <c r="UKX40" i="5"/>
  <c r="UKW40" i="5"/>
  <c r="UKV40" i="5"/>
  <c r="UKU40" i="5"/>
  <c r="UKT40" i="5"/>
  <c r="UKS40" i="5"/>
  <c r="UKR40" i="5"/>
  <c r="UKQ40" i="5"/>
  <c r="UKP40" i="5"/>
  <c r="UKO40" i="5"/>
  <c r="UKN40" i="5"/>
  <c r="UKM40" i="5"/>
  <c r="UKL40" i="5"/>
  <c r="UKK40" i="5"/>
  <c r="UKJ40" i="5"/>
  <c r="UKI40" i="5"/>
  <c r="UKH40" i="5"/>
  <c r="UKG40" i="5"/>
  <c r="UKF40" i="5"/>
  <c r="UKE40" i="5"/>
  <c r="UKD40" i="5"/>
  <c r="UKC40" i="5"/>
  <c r="UKB40" i="5"/>
  <c r="UKA40" i="5"/>
  <c r="UJZ40" i="5"/>
  <c r="UJY40" i="5"/>
  <c r="UJX40" i="5"/>
  <c r="UJW40" i="5"/>
  <c r="UJV40" i="5"/>
  <c r="UJU40" i="5"/>
  <c r="UJT40" i="5"/>
  <c r="UJS40" i="5"/>
  <c r="UJR40" i="5"/>
  <c r="UJQ40" i="5"/>
  <c r="UJP40" i="5"/>
  <c r="UJO40" i="5"/>
  <c r="UJN40" i="5"/>
  <c r="UJM40" i="5"/>
  <c r="UJL40" i="5"/>
  <c r="UJK40" i="5"/>
  <c r="UJJ40" i="5"/>
  <c r="UJI40" i="5"/>
  <c r="UJH40" i="5"/>
  <c r="UJG40" i="5"/>
  <c r="UJF40" i="5"/>
  <c r="UJE40" i="5"/>
  <c r="UJD40" i="5"/>
  <c r="UJC40" i="5"/>
  <c r="UJB40" i="5"/>
  <c r="UJA40" i="5"/>
  <c r="UIZ40" i="5"/>
  <c r="UIY40" i="5"/>
  <c r="UIX40" i="5"/>
  <c r="UIW40" i="5"/>
  <c r="UIV40" i="5"/>
  <c r="UIU40" i="5"/>
  <c r="UIT40" i="5"/>
  <c r="UIS40" i="5"/>
  <c r="UIR40" i="5"/>
  <c r="UIQ40" i="5"/>
  <c r="UIP40" i="5"/>
  <c r="UIO40" i="5"/>
  <c r="UIN40" i="5"/>
  <c r="UIM40" i="5"/>
  <c r="UIL40" i="5"/>
  <c r="UIK40" i="5"/>
  <c r="UIJ40" i="5"/>
  <c r="UII40" i="5"/>
  <c r="UIH40" i="5"/>
  <c r="UIG40" i="5"/>
  <c r="UIF40" i="5"/>
  <c r="UIE40" i="5"/>
  <c r="UID40" i="5"/>
  <c r="UIC40" i="5"/>
  <c r="UIB40" i="5"/>
  <c r="UIA40" i="5"/>
  <c r="UHZ40" i="5"/>
  <c r="UHY40" i="5"/>
  <c r="UHX40" i="5"/>
  <c r="UHW40" i="5"/>
  <c r="UHV40" i="5"/>
  <c r="UHU40" i="5"/>
  <c r="UHT40" i="5"/>
  <c r="UHS40" i="5"/>
  <c r="UHR40" i="5"/>
  <c r="UHQ40" i="5"/>
  <c r="UHP40" i="5"/>
  <c r="UHO40" i="5"/>
  <c r="UHN40" i="5"/>
  <c r="UHM40" i="5"/>
  <c r="UHL40" i="5"/>
  <c r="UHK40" i="5"/>
  <c r="UHJ40" i="5"/>
  <c r="UHI40" i="5"/>
  <c r="UHH40" i="5"/>
  <c r="UHG40" i="5"/>
  <c r="UHF40" i="5"/>
  <c r="UHE40" i="5"/>
  <c r="UHD40" i="5"/>
  <c r="UHC40" i="5"/>
  <c r="UHB40" i="5"/>
  <c r="UHA40" i="5"/>
  <c r="UGZ40" i="5"/>
  <c r="UGY40" i="5"/>
  <c r="UGX40" i="5"/>
  <c r="UGW40" i="5"/>
  <c r="UGV40" i="5"/>
  <c r="UGU40" i="5"/>
  <c r="UGT40" i="5"/>
  <c r="UGS40" i="5"/>
  <c r="UGR40" i="5"/>
  <c r="UGQ40" i="5"/>
  <c r="UGP40" i="5"/>
  <c r="UGO40" i="5"/>
  <c r="UGN40" i="5"/>
  <c r="UGM40" i="5"/>
  <c r="UGL40" i="5"/>
  <c r="UGK40" i="5"/>
  <c r="UGJ40" i="5"/>
  <c r="UGI40" i="5"/>
  <c r="UGH40" i="5"/>
  <c r="UGG40" i="5"/>
  <c r="UGF40" i="5"/>
  <c r="UGE40" i="5"/>
  <c r="UGD40" i="5"/>
  <c r="UGC40" i="5"/>
  <c r="UGB40" i="5"/>
  <c r="UGA40" i="5"/>
  <c r="UFZ40" i="5"/>
  <c r="UFY40" i="5"/>
  <c r="UFX40" i="5"/>
  <c r="UFW40" i="5"/>
  <c r="UFV40" i="5"/>
  <c r="UFU40" i="5"/>
  <c r="UFT40" i="5"/>
  <c r="UFS40" i="5"/>
  <c r="UFR40" i="5"/>
  <c r="UFQ40" i="5"/>
  <c r="UFP40" i="5"/>
  <c r="UFO40" i="5"/>
  <c r="UFN40" i="5"/>
  <c r="UFM40" i="5"/>
  <c r="UFL40" i="5"/>
  <c r="UFK40" i="5"/>
  <c r="UFJ40" i="5"/>
  <c r="UFI40" i="5"/>
  <c r="UFH40" i="5"/>
  <c r="UFG40" i="5"/>
  <c r="UFF40" i="5"/>
  <c r="UFE40" i="5"/>
  <c r="UFD40" i="5"/>
  <c r="UFC40" i="5"/>
  <c r="UFB40" i="5"/>
  <c r="UFA40" i="5"/>
  <c r="UEZ40" i="5"/>
  <c r="UEY40" i="5"/>
  <c r="UEX40" i="5"/>
  <c r="UEW40" i="5"/>
  <c r="UEV40" i="5"/>
  <c r="UEU40" i="5"/>
  <c r="UET40" i="5"/>
  <c r="UES40" i="5"/>
  <c r="UER40" i="5"/>
  <c r="UEQ40" i="5"/>
  <c r="UEP40" i="5"/>
  <c r="UEO40" i="5"/>
  <c r="UEN40" i="5"/>
  <c r="UEM40" i="5"/>
  <c r="UEL40" i="5"/>
  <c r="UEK40" i="5"/>
  <c r="UEJ40" i="5"/>
  <c r="UEI40" i="5"/>
  <c r="UEH40" i="5"/>
  <c r="UEG40" i="5"/>
  <c r="UEF40" i="5"/>
  <c r="UEE40" i="5"/>
  <c r="UED40" i="5"/>
  <c r="UEC40" i="5"/>
  <c r="UEB40" i="5"/>
  <c r="UEA40" i="5"/>
  <c r="UDZ40" i="5"/>
  <c r="UDY40" i="5"/>
  <c r="UDX40" i="5"/>
  <c r="UDW40" i="5"/>
  <c r="UDV40" i="5"/>
  <c r="UDU40" i="5"/>
  <c r="UDT40" i="5"/>
  <c r="UDS40" i="5"/>
  <c r="UDR40" i="5"/>
  <c r="UDQ40" i="5"/>
  <c r="UDP40" i="5"/>
  <c r="UDO40" i="5"/>
  <c r="UDN40" i="5"/>
  <c r="UDM40" i="5"/>
  <c r="UDL40" i="5"/>
  <c r="UDK40" i="5"/>
  <c r="UDJ40" i="5"/>
  <c r="UDI40" i="5"/>
  <c r="UDH40" i="5"/>
  <c r="UDG40" i="5"/>
  <c r="UDF40" i="5"/>
  <c r="UDE40" i="5"/>
  <c r="UDD40" i="5"/>
  <c r="UDC40" i="5"/>
  <c r="UDB40" i="5"/>
  <c r="UDA40" i="5"/>
  <c r="UCZ40" i="5"/>
  <c r="UCY40" i="5"/>
  <c r="UCX40" i="5"/>
  <c r="UCW40" i="5"/>
  <c r="UCV40" i="5"/>
  <c r="UCU40" i="5"/>
  <c r="UCT40" i="5"/>
  <c r="UCS40" i="5"/>
  <c r="UCR40" i="5"/>
  <c r="UCQ40" i="5"/>
  <c r="UCP40" i="5"/>
  <c r="UCO40" i="5"/>
  <c r="UCN40" i="5"/>
  <c r="UCM40" i="5"/>
  <c r="UCL40" i="5"/>
  <c r="UCK40" i="5"/>
  <c r="UCJ40" i="5"/>
  <c r="UCI40" i="5"/>
  <c r="UCH40" i="5"/>
  <c r="UCG40" i="5"/>
  <c r="UCF40" i="5"/>
  <c r="UCE40" i="5"/>
  <c r="UCD40" i="5"/>
  <c r="UCC40" i="5"/>
  <c r="UCB40" i="5"/>
  <c r="UCA40" i="5"/>
  <c r="UBZ40" i="5"/>
  <c r="UBY40" i="5"/>
  <c r="UBX40" i="5"/>
  <c r="UBW40" i="5"/>
  <c r="UBV40" i="5"/>
  <c r="UBU40" i="5"/>
  <c r="UBT40" i="5"/>
  <c r="UBS40" i="5"/>
  <c r="UBR40" i="5"/>
  <c r="UBQ40" i="5"/>
  <c r="UBP40" i="5"/>
  <c r="UBO40" i="5"/>
  <c r="UBN40" i="5"/>
  <c r="UBM40" i="5"/>
  <c r="UBL40" i="5"/>
  <c r="UBK40" i="5"/>
  <c r="UBJ40" i="5"/>
  <c r="UBI40" i="5"/>
  <c r="UBH40" i="5"/>
  <c r="UBG40" i="5"/>
  <c r="UBF40" i="5"/>
  <c r="UBE40" i="5"/>
  <c r="UBD40" i="5"/>
  <c r="UBC40" i="5"/>
  <c r="UBB40" i="5"/>
  <c r="UBA40" i="5"/>
  <c r="UAZ40" i="5"/>
  <c r="UAY40" i="5"/>
  <c r="UAX40" i="5"/>
  <c r="UAW40" i="5"/>
  <c r="UAV40" i="5"/>
  <c r="UAU40" i="5"/>
  <c r="UAT40" i="5"/>
  <c r="UAS40" i="5"/>
  <c r="UAR40" i="5"/>
  <c r="UAQ40" i="5"/>
  <c r="UAP40" i="5"/>
  <c r="UAO40" i="5"/>
  <c r="UAN40" i="5"/>
  <c r="UAM40" i="5"/>
  <c r="UAL40" i="5"/>
  <c r="UAK40" i="5"/>
  <c r="UAJ40" i="5"/>
  <c r="UAI40" i="5"/>
  <c r="UAH40" i="5"/>
  <c r="UAG40" i="5"/>
  <c r="UAF40" i="5"/>
  <c r="UAE40" i="5"/>
  <c r="UAD40" i="5"/>
  <c r="UAC40" i="5"/>
  <c r="UAB40" i="5"/>
  <c r="UAA40" i="5"/>
  <c r="TZZ40" i="5"/>
  <c r="TZY40" i="5"/>
  <c r="TZX40" i="5"/>
  <c r="TZW40" i="5"/>
  <c r="TZV40" i="5"/>
  <c r="TZU40" i="5"/>
  <c r="TZT40" i="5"/>
  <c r="TZS40" i="5"/>
  <c r="TZR40" i="5"/>
  <c r="TZQ40" i="5"/>
  <c r="TZP40" i="5"/>
  <c r="TZO40" i="5"/>
  <c r="TZN40" i="5"/>
  <c r="TZM40" i="5"/>
  <c r="TZL40" i="5"/>
  <c r="TZK40" i="5"/>
  <c r="TZJ40" i="5"/>
  <c r="TZI40" i="5"/>
  <c r="TZH40" i="5"/>
  <c r="TZG40" i="5"/>
  <c r="TZF40" i="5"/>
  <c r="TZE40" i="5"/>
  <c r="TZD40" i="5"/>
  <c r="TZC40" i="5"/>
  <c r="TZB40" i="5"/>
  <c r="TZA40" i="5"/>
  <c r="TYZ40" i="5"/>
  <c r="TYY40" i="5"/>
  <c r="TYX40" i="5"/>
  <c r="TYW40" i="5"/>
  <c r="TYV40" i="5"/>
  <c r="TYU40" i="5"/>
  <c r="TYT40" i="5"/>
  <c r="TYS40" i="5"/>
  <c r="TYR40" i="5"/>
  <c r="TYQ40" i="5"/>
  <c r="TYP40" i="5"/>
  <c r="TYO40" i="5"/>
  <c r="TYN40" i="5"/>
  <c r="TYM40" i="5"/>
  <c r="TYL40" i="5"/>
  <c r="TYK40" i="5"/>
  <c r="TYJ40" i="5"/>
  <c r="TYI40" i="5"/>
  <c r="TYH40" i="5"/>
  <c r="TYG40" i="5"/>
  <c r="TYF40" i="5"/>
  <c r="TYE40" i="5"/>
  <c r="TYD40" i="5"/>
  <c r="TYC40" i="5"/>
  <c r="TYB40" i="5"/>
  <c r="TYA40" i="5"/>
  <c r="TXZ40" i="5"/>
  <c r="TXY40" i="5"/>
  <c r="TXX40" i="5"/>
  <c r="TXW40" i="5"/>
  <c r="TXV40" i="5"/>
  <c r="TXU40" i="5"/>
  <c r="TXT40" i="5"/>
  <c r="TXS40" i="5"/>
  <c r="TXR40" i="5"/>
  <c r="TXQ40" i="5"/>
  <c r="TXP40" i="5"/>
  <c r="TXO40" i="5"/>
  <c r="TXN40" i="5"/>
  <c r="TXM40" i="5"/>
  <c r="TXL40" i="5"/>
  <c r="TXK40" i="5"/>
  <c r="TXJ40" i="5"/>
  <c r="TXI40" i="5"/>
  <c r="TXH40" i="5"/>
  <c r="TXG40" i="5"/>
  <c r="TXF40" i="5"/>
  <c r="TXE40" i="5"/>
  <c r="TXD40" i="5"/>
  <c r="TXC40" i="5"/>
  <c r="TXB40" i="5"/>
  <c r="TXA40" i="5"/>
  <c r="TWZ40" i="5"/>
  <c r="TWY40" i="5"/>
  <c r="TWX40" i="5"/>
  <c r="TWW40" i="5"/>
  <c r="TWV40" i="5"/>
  <c r="TWU40" i="5"/>
  <c r="TWT40" i="5"/>
  <c r="TWS40" i="5"/>
  <c r="TWR40" i="5"/>
  <c r="TWQ40" i="5"/>
  <c r="TWP40" i="5"/>
  <c r="TWO40" i="5"/>
  <c r="TWN40" i="5"/>
  <c r="TWM40" i="5"/>
  <c r="TWL40" i="5"/>
  <c r="TWK40" i="5"/>
  <c r="TWJ40" i="5"/>
  <c r="TWI40" i="5"/>
  <c r="TWH40" i="5"/>
  <c r="TWG40" i="5"/>
  <c r="TWF40" i="5"/>
  <c r="TWE40" i="5"/>
  <c r="TWD40" i="5"/>
  <c r="TWC40" i="5"/>
  <c r="TWB40" i="5"/>
  <c r="TWA40" i="5"/>
  <c r="TVZ40" i="5"/>
  <c r="TVY40" i="5"/>
  <c r="TVX40" i="5"/>
  <c r="TVW40" i="5"/>
  <c r="TVV40" i="5"/>
  <c r="TVU40" i="5"/>
  <c r="TVT40" i="5"/>
  <c r="TVS40" i="5"/>
  <c r="TVR40" i="5"/>
  <c r="TVQ40" i="5"/>
  <c r="TVP40" i="5"/>
  <c r="TVO40" i="5"/>
  <c r="TVN40" i="5"/>
  <c r="TVM40" i="5"/>
  <c r="TVL40" i="5"/>
  <c r="TVK40" i="5"/>
  <c r="TVJ40" i="5"/>
  <c r="TVI40" i="5"/>
  <c r="TVH40" i="5"/>
  <c r="TVG40" i="5"/>
  <c r="TVF40" i="5"/>
  <c r="TVE40" i="5"/>
  <c r="TVD40" i="5"/>
  <c r="TVC40" i="5"/>
  <c r="TVB40" i="5"/>
  <c r="TVA40" i="5"/>
  <c r="TUZ40" i="5"/>
  <c r="TUY40" i="5"/>
  <c r="TUX40" i="5"/>
  <c r="TUW40" i="5"/>
  <c r="TUV40" i="5"/>
  <c r="TUU40" i="5"/>
  <c r="TUT40" i="5"/>
  <c r="TUS40" i="5"/>
  <c r="TUR40" i="5"/>
  <c r="TUQ40" i="5"/>
  <c r="TUP40" i="5"/>
  <c r="TUO40" i="5"/>
  <c r="TUN40" i="5"/>
  <c r="TUM40" i="5"/>
  <c r="TUL40" i="5"/>
  <c r="TUK40" i="5"/>
  <c r="TUJ40" i="5"/>
  <c r="TUI40" i="5"/>
  <c r="TUH40" i="5"/>
  <c r="TUG40" i="5"/>
  <c r="TUF40" i="5"/>
  <c r="TUE40" i="5"/>
  <c r="TUD40" i="5"/>
  <c r="TUC40" i="5"/>
  <c r="TUB40" i="5"/>
  <c r="TUA40" i="5"/>
  <c r="TTZ40" i="5"/>
  <c r="TTY40" i="5"/>
  <c r="TTX40" i="5"/>
  <c r="TTW40" i="5"/>
  <c r="TTV40" i="5"/>
  <c r="TTU40" i="5"/>
  <c r="TTT40" i="5"/>
  <c r="TTS40" i="5"/>
  <c r="TTR40" i="5"/>
  <c r="TTQ40" i="5"/>
  <c r="TTP40" i="5"/>
  <c r="TTO40" i="5"/>
  <c r="TTN40" i="5"/>
  <c r="TTM40" i="5"/>
  <c r="TTL40" i="5"/>
  <c r="TTK40" i="5"/>
  <c r="TTJ40" i="5"/>
  <c r="TTI40" i="5"/>
  <c r="TTH40" i="5"/>
  <c r="TTG40" i="5"/>
  <c r="TTF40" i="5"/>
  <c r="TTE40" i="5"/>
  <c r="TTD40" i="5"/>
  <c r="TTC40" i="5"/>
  <c r="TTB40" i="5"/>
  <c r="TTA40" i="5"/>
  <c r="TSZ40" i="5"/>
  <c r="TSY40" i="5"/>
  <c r="TSX40" i="5"/>
  <c r="TSW40" i="5"/>
  <c r="TSV40" i="5"/>
  <c r="TSU40" i="5"/>
  <c r="TST40" i="5"/>
  <c r="TSS40" i="5"/>
  <c r="TSR40" i="5"/>
  <c r="TSQ40" i="5"/>
  <c r="TSP40" i="5"/>
  <c r="TSO40" i="5"/>
  <c r="TSN40" i="5"/>
  <c r="TSM40" i="5"/>
  <c r="TSL40" i="5"/>
  <c r="TSK40" i="5"/>
  <c r="TSJ40" i="5"/>
  <c r="TSI40" i="5"/>
  <c r="TSH40" i="5"/>
  <c r="TSG40" i="5"/>
  <c r="TSF40" i="5"/>
  <c r="TSE40" i="5"/>
  <c r="TSD40" i="5"/>
  <c r="TSC40" i="5"/>
  <c r="TSB40" i="5"/>
  <c r="TSA40" i="5"/>
  <c r="TRZ40" i="5"/>
  <c r="TRY40" i="5"/>
  <c r="TRX40" i="5"/>
  <c r="TRW40" i="5"/>
  <c r="TRV40" i="5"/>
  <c r="TRU40" i="5"/>
  <c r="TRT40" i="5"/>
  <c r="TRS40" i="5"/>
  <c r="TRR40" i="5"/>
  <c r="TRQ40" i="5"/>
  <c r="TRP40" i="5"/>
  <c r="TRO40" i="5"/>
  <c r="TRN40" i="5"/>
  <c r="TRM40" i="5"/>
  <c r="TRL40" i="5"/>
  <c r="TRK40" i="5"/>
  <c r="TRJ40" i="5"/>
  <c r="TRI40" i="5"/>
  <c r="TRH40" i="5"/>
  <c r="TRG40" i="5"/>
  <c r="TRF40" i="5"/>
  <c r="TRE40" i="5"/>
  <c r="TRD40" i="5"/>
  <c r="TRC40" i="5"/>
  <c r="TRB40" i="5"/>
  <c r="TRA40" i="5"/>
  <c r="TQZ40" i="5"/>
  <c r="TQY40" i="5"/>
  <c r="TQX40" i="5"/>
  <c r="TQW40" i="5"/>
  <c r="TQV40" i="5"/>
  <c r="TQU40" i="5"/>
  <c r="TQT40" i="5"/>
  <c r="TQS40" i="5"/>
  <c r="TQR40" i="5"/>
  <c r="TQQ40" i="5"/>
  <c r="TQP40" i="5"/>
  <c r="TQO40" i="5"/>
  <c r="TQN40" i="5"/>
  <c r="TQM40" i="5"/>
  <c r="TQL40" i="5"/>
  <c r="TQK40" i="5"/>
  <c r="TQJ40" i="5"/>
  <c r="TQI40" i="5"/>
  <c r="TQH40" i="5"/>
  <c r="TQG40" i="5"/>
  <c r="TQF40" i="5"/>
  <c r="TQE40" i="5"/>
  <c r="TQD40" i="5"/>
  <c r="TQC40" i="5"/>
  <c r="TQB40" i="5"/>
  <c r="TQA40" i="5"/>
  <c r="TPZ40" i="5"/>
  <c r="TPY40" i="5"/>
  <c r="TPX40" i="5"/>
  <c r="TPW40" i="5"/>
  <c r="TPV40" i="5"/>
  <c r="TPU40" i="5"/>
  <c r="TPT40" i="5"/>
  <c r="TPS40" i="5"/>
  <c r="TPR40" i="5"/>
  <c r="TPQ40" i="5"/>
  <c r="TPP40" i="5"/>
  <c r="TPO40" i="5"/>
  <c r="TPN40" i="5"/>
  <c r="TPM40" i="5"/>
  <c r="TPL40" i="5"/>
  <c r="TPK40" i="5"/>
  <c r="TPJ40" i="5"/>
  <c r="TPI40" i="5"/>
  <c r="TPH40" i="5"/>
  <c r="TPG40" i="5"/>
  <c r="TPF40" i="5"/>
  <c r="TPE40" i="5"/>
  <c r="TPD40" i="5"/>
  <c r="TPC40" i="5"/>
  <c r="TPB40" i="5"/>
  <c r="TPA40" i="5"/>
  <c r="TOZ40" i="5"/>
  <c r="TOY40" i="5"/>
  <c r="TOX40" i="5"/>
  <c r="TOW40" i="5"/>
  <c r="TOV40" i="5"/>
  <c r="TOU40" i="5"/>
  <c r="TOT40" i="5"/>
  <c r="TOS40" i="5"/>
  <c r="TOR40" i="5"/>
  <c r="TOQ40" i="5"/>
  <c r="TOP40" i="5"/>
  <c r="TOO40" i="5"/>
  <c r="TON40" i="5"/>
  <c r="TOM40" i="5"/>
  <c r="TOL40" i="5"/>
  <c r="TOK40" i="5"/>
  <c r="TOJ40" i="5"/>
  <c r="TOI40" i="5"/>
  <c r="TOH40" i="5"/>
  <c r="TOG40" i="5"/>
  <c r="TOF40" i="5"/>
  <c r="TOE40" i="5"/>
  <c r="TOD40" i="5"/>
  <c r="TOC40" i="5"/>
  <c r="TOB40" i="5"/>
  <c r="TOA40" i="5"/>
  <c r="TNZ40" i="5"/>
  <c r="TNY40" i="5"/>
  <c r="TNX40" i="5"/>
  <c r="TNW40" i="5"/>
  <c r="TNV40" i="5"/>
  <c r="TNU40" i="5"/>
  <c r="TNT40" i="5"/>
  <c r="TNS40" i="5"/>
  <c r="TNR40" i="5"/>
  <c r="TNQ40" i="5"/>
  <c r="TNP40" i="5"/>
  <c r="TNO40" i="5"/>
  <c r="TNN40" i="5"/>
  <c r="TNM40" i="5"/>
  <c r="TNL40" i="5"/>
  <c r="TNK40" i="5"/>
  <c r="TNJ40" i="5"/>
  <c r="TNI40" i="5"/>
  <c r="TNH40" i="5"/>
  <c r="TNG40" i="5"/>
  <c r="TNF40" i="5"/>
  <c r="TNE40" i="5"/>
  <c r="TND40" i="5"/>
  <c r="TNC40" i="5"/>
  <c r="TNB40" i="5"/>
  <c r="TNA40" i="5"/>
  <c r="TMZ40" i="5"/>
  <c r="TMY40" i="5"/>
  <c r="TMX40" i="5"/>
  <c r="TMW40" i="5"/>
  <c r="TMV40" i="5"/>
  <c r="TMU40" i="5"/>
  <c r="TMT40" i="5"/>
  <c r="TMS40" i="5"/>
  <c r="TMR40" i="5"/>
  <c r="TMQ40" i="5"/>
  <c r="TMP40" i="5"/>
  <c r="TMO40" i="5"/>
  <c r="TMN40" i="5"/>
  <c r="TMM40" i="5"/>
  <c r="TML40" i="5"/>
  <c r="TMK40" i="5"/>
  <c r="TMJ40" i="5"/>
  <c r="TMI40" i="5"/>
  <c r="TMH40" i="5"/>
  <c r="TMG40" i="5"/>
  <c r="TMF40" i="5"/>
  <c r="TME40" i="5"/>
  <c r="TMD40" i="5"/>
  <c r="TMC40" i="5"/>
  <c r="TMB40" i="5"/>
  <c r="TMA40" i="5"/>
  <c r="TLZ40" i="5"/>
  <c r="TLY40" i="5"/>
  <c r="TLX40" i="5"/>
  <c r="TLW40" i="5"/>
  <c r="TLV40" i="5"/>
  <c r="TLU40" i="5"/>
  <c r="TLT40" i="5"/>
  <c r="TLS40" i="5"/>
  <c r="TLR40" i="5"/>
  <c r="TLQ40" i="5"/>
  <c r="TLP40" i="5"/>
  <c r="TLO40" i="5"/>
  <c r="TLN40" i="5"/>
  <c r="TLM40" i="5"/>
  <c r="TLL40" i="5"/>
  <c r="TLK40" i="5"/>
  <c r="TLJ40" i="5"/>
  <c r="TLI40" i="5"/>
  <c r="TLH40" i="5"/>
  <c r="TLG40" i="5"/>
  <c r="TLF40" i="5"/>
  <c r="TLE40" i="5"/>
  <c r="TLD40" i="5"/>
  <c r="TLC40" i="5"/>
  <c r="TLB40" i="5"/>
  <c r="TLA40" i="5"/>
  <c r="TKZ40" i="5"/>
  <c r="TKY40" i="5"/>
  <c r="TKX40" i="5"/>
  <c r="TKW40" i="5"/>
  <c r="TKV40" i="5"/>
  <c r="TKU40" i="5"/>
  <c r="TKT40" i="5"/>
  <c r="TKS40" i="5"/>
  <c r="TKR40" i="5"/>
  <c r="TKQ40" i="5"/>
  <c r="TKP40" i="5"/>
  <c r="TKO40" i="5"/>
  <c r="TKN40" i="5"/>
  <c r="TKM40" i="5"/>
  <c r="TKL40" i="5"/>
  <c r="TKK40" i="5"/>
  <c r="TKJ40" i="5"/>
  <c r="TKI40" i="5"/>
  <c r="TKH40" i="5"/>
  <c r="TKG40" i="5"/>
  <c r="TKF40" i="5"/>
  <c r="TKE40" i="5"/>
  <c r="TKD40" i="5"/>
  <c r="TKC40" i="5"/>
  <c r="TKB40" i="5"/>
  <c r="TKA40" i="5"/>
  <c r="TJZ40" i="5"/>
  <c r="TJY40" i="5"/>
  <c r="TJX40" i="5"/>
  <c r="TJW40" i="5"/>
  <c r="TJV40" i="5"/>
  <c r="TJU40" i="5"/>
  <c r="TJT40" i="5"/>
  <c r="TJS40" i="5"/>
  <c r="TJR40" i="5"/>
  <c r="TJQ40" i="5"/>
  <c r="TJP40" i="5"/>
  <c r="TJO40" i="5"/>
  <c r="TJN40" i="5"/>
  <c r="TJM40" i="5"/>
  <c r="TJL40" i="5"/>
  <c r="TJK40" i="5"/>
  <c r="TJJ40" i="5"/>
  <c r="TJI40" i="5"/>
  <c r="TJH40" i="5"/>
  <c r="TJG40" i="5"/>
  <c r="TJF40" i="5"/>
  <c r="TJE40" i="5"/>
  <c r="TJD40" i="5"/>
  <c r="TJC40" i="5"/>
  <c r="TJB40" i="5"/>
  <c r="TJA40" i="5"/>
  <c r="TIZ40" i="5"/>
  <c r="TIY40" i="5"/>
  <c r="TIX40" i="5"/>
  <c r="TIW40" i="5"/>
  <c r="TIV40" i="5"/>
  <c r="TIU40" i="5"/>
  <c r="TIT40" i="5"/>
  <c r="TIS40" i="5"/>
  <c r="TIR40" i="5"/>
  <c r="TIQ40" i="5"/>
  <c r="TIP40" i="5"/>
  <c r="TIO40" i="5"/>
  <c r="TIN40" i="5"/>
  <c r="TIM40" i="5"/>
  <c r="TIL40" i="5"/>
  <c r="TIK40" i="5"/>
  <c r="TIJ40" i="5"/>
  <c r="TII40" i="5"/>
  <c r="TIH40" i="5"/>
  <c r="TIG40" i="5"/>
  <c r="TIF40" i="5"/>
  <c r="TIE40" i="5"/>
  <c r="TID40" i="5"/>
  <c r="TIC40" i="5"/>
  <c r="TIB40" i="5"/>
  <c r="TIA40" i="5"/>
  <c r="THZ40" i="5"/>
  <c r="THY40" i="5"/>
  <c r="THX40" i="5"/>
  <c r="THW40" i="5"/>
  <c r="THV40" i="5"/>
  <c r="THU40" i="5"/>
  <c r="THT40" i="5"/>
  <c r="THS40" i="5"/>
  <c r="THR40" i="5"/>
  <c r="THQ40" i="5"/>
  <c r="THP40" i="5"/>
  <c r="THO40" i="5"/>
  <c r="THN40" i="5"/>
  <c r="THM40" i="5"/>
  <c r="THL40" i="5"/>
  <c r="THK40" i="5"/>
  <c r="THJ40" i="5"/>
  <c r="THI40" i="5"/>
  <c r="THH40" i="5"/>
  <c r="THG40" i="5"/>
  <c r="THF40" i="5"/>
  <c r="THE40" i="5"/>
  <c r="THD40" i="5"/>
  <c r="THC40" i="5"/>
  <c r="THB40" i="5"/>
  <c r="THA40" i="5"/>
  <c r="TGZ40" i="5"/>
  <c r="TGY40" i="5"/>
  <c r="TGX40" i="5"/>
  <c r="TGW40" i="5"/>
  <c r="TGV40" i="5"/>
  <c r="TGU40" i="5"/>
  <c r="TGT40" i="5"/>
  <c r="TGS40" i="5"/>
  <c r="TGR40" i="5"/>
  <c r="TGQ40" i="5"/>
  <c r="TGP40" i="5"/>
  <c r="TGO40" i="5"/>
  <c r="TGN40" i="5"/>
  <c r="TGM40" i="5"/>
  <c r="TGL40" i="5"/>
  <c r="TGK40" i="5"/>
  <c r="TGJ40" i="5"/>
  <c r="TGI40" i="5"/>
  <c r="TGH40" i="5"/>
  <c r="TGG40" i="5"/>
  <c r="TGF40" i="5"/>
  <c r="TGE40" i="5"/>
  <c r="TGD40" i="5"/>
  <c r="TGC40" i="5"/>
  <c r="TGB40" i="5"/>
  <c r="TGA40" i="5"/>
  <c r="TFZ40" i="5"/>
  <c r="TFY40" i="5"/>
  <c r="TFX40" i="5"/>
  <c r="TFW40" i="5"/>
  <c r="TFV40" i="5"/>
  <c r="TFU40" i="5"/>
  <c r="TFT40" i="5"/>
  <c r="TFS40" i="5"/>
  <c r="TFR40" i="5"/>
  <c r="TFQ40" i="5"/>
  <c r="TFP40" i="5"/>
  <c r="TFO40" i="5"/>
  <c r="TFN40" i="5"/>
  <c r="TFM40" i="5"/>
  <c r="TFL40" i="5"/>
  <c r="TFK40" i="5"/>
  <c r="TFJ40" i="5"/>
  <c r="TFI40" i="5"/>
  <c r="TFH40" i="5"/>
  <c r="TFG40" i="5"/>
  <c r="TFF40" i="5"/>
  <c r="TFE40" i="5"/>
  <c r="TFD40" i="5"/>
  <c r="TFC40" i="5"/>
  <c r="TFB40" i="5"/>
  <c r="TFA40" i="5"/>
  <c r="TEZ40" i="5"/>
  <c r="TEY40" i="5"/>
  <c r="TEX40" i="5"/>
  <c r="TEW40" i="5"/>
  <c r="TEV40" i="5"/>
  <c r="TEU40" i="5"/>
  <c r="TET40" i="5"/>
  <c r="TES40" i="5"/>
  <c r="TER40" i="5"/>
  <c r="TEQ40" i="5"/>
  <c r="TEP40" i="5"/>
  <c r="TEO40" i="5"/>
  <c r="TEN40" i="5"/>
  <c r="TEM40" i="5"/>
  <c r="TEL40" i="5"/>
  <c r="TEK40" i="5"/>
  <c r="TEJ40" i="5"/>
  <c r="TEI40" i="5"/>
  <c r="TEH40" i="5"/>
  <c r="TEG40" i="5"/>
  <c r="TEF40" i="5"/>
  <c r="TEE40" i="5"/>
  <c r="TED40" i="5"/>
  <c r="TEC40" i="5"/>
  <c r="TEB40" i="5"/>
  <c r="TEA40" i="5"/>
  <c r="TDZ40" i="5"/>
  <c r="TDY40" i="5"/>
  <c r="TDX40" i="5"/>
  <c r="TDW40" i="5"/>
  <c r="TDV40" i="5"/>
  <c r="TDU40" i="5"/>
  <c r="TDT40" i="5"/>
  <c r="TDS40" i="5"/>
  <c r="TDR40" i="5"/>
  <c r="TDQ40" i="5"/>
  <c r="TDP40" i="5"/>
  <c r="TDO40" i="5"/>
  <c r="TDN40" i="5"/>
  <c r="TDM40" i="5"/>
  <c r="TDL40" i="5"/>
  <c r="TDK40" i="5"/>
  <c r="TDJ40" i="5"/>
  <c r="TDI40" i="5"/>
  <c r="TDH40" i="5"/>
  <c r="TDG40" i="5"/>
  <c r="TDF40" i="5"/>
  <c r="TDE40" i="5"/>
  <c r="TDD40" i="5"/>
  <c r="TDC40" i="5"/>
  <c r="TDB40" i="5"/>
  <c r="TDA40" i="5"/>
  <c r="TCZ40" i="5"/>
  <c r="TCY40" i="5"/>
  <c r="TCX40" i="5"/>
  <c r="TCW40" i="5"/>
  <c r="TCV40" i="5"/>
  <c r="TCU40" i="5"/>
  <c r="TCT40" i="5"/>
  <c r="TCS40" i="5"/>
  <c r="TCR40" i="5"/>
  <c r="TCQ40" i="5"/>
  <c r="TCP40" i="5"/>
  <c r="TCO40" i="5"/>
  <c r="TCN40" i="5"/>
  <c r="TCM40" i="5"/>
  <c r="TCL40" i="5"/>
  <c r="TCK40" i="5"/>
  <c r="TCJ40" i="5"/>
  <c r="TCI40" i="5"/>
  <c r="TCH40" i="5"/>
  <c r="TCG40" i="5"/>
  <c r="TCF40" i="5"/>
  <c r="TCE40" i="5"/>
  <c r="TCD40" i="5"/>
  <c r="TCC40" i="5"/>
  <c r="TCB40" i="5"/>
  <c r="TCA40" i="5"/>
  <c r="TBZ40" i="5"/>
  <c r="TBY40" i="5"/>
  <c r="TBX40" i="5"/>
  <c r="TBW40" i="5"/>
  <c r="TBV40" i="5"/>
  <c r="TBU40" i="5"/>
  <c r="TBT40" i="5"/>
  <c r="TBS40" i="5"/>
  <c r="TBR40" i="5"/>
  <c r="TBQ40" i="5"/>
  <c r="TBP40" i="5"/>
  <c r="TBO40" i="5"/>
  <c r="TBN40" i="5"/>
  <c r="TBM40" i="5"/>
  <c r="TBL40" i="5"/>
  <c r="TBK40" i="5"/>
  <c r="TBJ40" i="5"/>
  <c r="TBI40" i="5"/>
  <c r="TBH40" i="5"/>
  <c r="TBG40" i="5"/>
  <c r="TBF40" i="5"/>
  <c r="TBE40" i="5"/>
  <c r="TBD40" i="5"/>
  <c r="TBC40" i="5"/>
  <c r="TBB40" i="5"/>
  <c r="TBA40" i="5"/>
  <c r="TAZ40" i="5"/>
  <c r="TAY40" i="5"/>
  <c r="TAX40" i="5"/>
  <c r="TAW40" i="5"/>
  <c r="TAV40" i="5"/>
  <c r="TAU40" i="5"/>
  <c r="TAT40" i="5"/>
  <c r="TAS40" i="5"/>
  <c r="TAR40" i="5"/>
  <c r="TAQ40" i="5"/>
  <c r="TAP40" i="5"/>
  <c r="TAO40" i="5"/>
  <c r="TAN40" i="5"/>
  <c r="TAM40" i="5"/>
  <c r="TAL40" i="5"/>
  <c r="TAK40" i="5"/>
  <c r="TAJ40" i="5"/>
  <c r="TAI40" i="5"/>
  <c r="TAH40" i="5"/>
  <c r="TAG40" i="5"/>
  <c r="TAF40" i="5"/>
  <c r="TAE40" i="5"/>
  <c r="TAD40" i="5"/>
  <c r="TAC40" i="5"/>
  <c r="TAB40" i="5"/>
  <c r="TAA40" i="5"/>
  <c r="SZZ40" i="5"/>
  <c r="SZY40" i="5"/>
  <c r="SZX40" i="5"/>
  <c r="SZW40" i="5"/>
  <c r="SZV40" i="5"/>
  <c r="SZU40" i="5"/>
  <c r="SZT40" i="5"/>
  <c r="SZS40" i="5"/>
  <c r="SZR40" i="5"/>
  <c r="SZQ40" i="5"/>
  <c r="SZP40" i="5"/>
  <c r="SZO40" i="5"/>
  <c r="SZN40" i="5"/>
  <c r="SZM40" i="5"/>
  <c r="SZL40" i="5"/>
  <c r="SZK40" i="5"/>
  <c r="SZJ40" i="5"/>
  <c r="SZI40" i="5"/>
  <c r="SZH40" i="5"/>
  <c r="SZG40" i="5"/>
  <c r="SZF40" i="5"/>
  <c r="SZE40" i="5"/>
  <c r="SZD40" i="5"/>
  <c r="SZC40" i="5"/>
  <c r="SZB40" i="5"/>
  <c r="SZA40" i="5"/>
  <c r="SYZ40" i="5"/>
  <c r="SYY40" i="5"/>
  <c r="SYX40" i="5"/>
  <c r="SYW40" i="5"/>
  <c r="SYV40" i="5"/>
  <c r="SYU40" i="5"/>
  <c r="SYT40" i="5"/>
  <c r="SYS40" i="5"/>
  <c r="SYR40" i="5"/>
  <c r="SYQ40" i="5"/>
  <c r="SYP40" i="5"/>
  <c r="SYO40" i="5"/>
  <c r="SYN40" i="5"/>
  <c r="SYM40" i="5"/>
  <c r="SYL40" i="5"/>
  <c r="SYK40" i="5"/>
  <c r="SYJ40" i="5"/>
  <c r="SYI40" i="5"/>
  <c r="SYH40" i="5"/>
  <c r="SYG40" i="5"/>
  <c r="SYF40" i="5"/>
  <c r="SYE40" i="5"/>
  <c r="SYD40" i="5"/>
  <c r="SYC40" i="5"/>
  <c r="SYB40" i="5"/>
  <c r="SYA40" i="5"/>
  <c r="SXZ40" i="5"/>
  <c r="SXY40" i="5"/>
  <c r="SXX40" i="5"/>
  <c r="SXW40" i="5"/>
  <c r="SXV40" i="5"/>
  <c r="SXU40" i="5"/>
  <c r="SXT40" i="5"/>
  <c r="SXS40" i="5"/>
  <c r="SXR40" i="5"/>
  <c r="SXQ40" i="5"/>
  <c r="SXP40" i="5"/>
  <c r="SXO40" i="5"/>
  <c r="SXN40" i="5"/>
  <c r="SXM40" i="5"/>
  <c r="SXL40" i="5"/>
  <c r="SXK40" i="5"/>
  <c r="SXJ40" i="5"/>
  <c r="SXI40" i="5"/>
  <c r="SXH40" i="5"/>
  <c r="SXG40" i="5"/>
  <c r="SXF40" i="5"/>
  <c r="SXE40" i="5"/>
  <c r="SXD40" i="5"/>
  <c r="SXC40" i="5"/>
  <c r="SXB40" i="5"/>
  <c r="SXA40" i="5"/>
  <c r="SWZ40" i="5"/>
  <c r="SWY40" i="5"/>
  <c r="SWX40" i="5"/>
  <c r="SWW40" i="5"/>
  <c r="SWV40" i="5"/>
  <c r="SWU40" i="5"/>
  <c r="SWT40" i="5"/>
  <c r="SWS40" i="5"/>
  <c r="SWR40" i="5"/>
  <c r="SWQ40" i="5"/>
  <c r="SWP40" i="5"/>
  <c r="SWO40" i="5"/>
  <c r="SWN40" i="5"/>
  <c r="SWM40" i="5"/>
  <c r="SWL40" i="5"/>
  <c r="SWK40" i="5"/>
  <c r="SWJ40" i="5"/>
  <c r="SWI40" i="5"/>
  <c r="SWH40" i="5"/>
  <c r="SWG40" i="5"/>
  <c r="SWF40" i="5"/>
  <c r="SWE40" i="5"/>
  <c r="SWD40" i="5"/>
  <c r="SWC40" i="5"/>
  <c r="SWB40" i="5"/>
  <c r="SWA40" i="5"/>
  <c r="SVZ40" i="5"/>
  <c r="SVY40" i="5"/>
  <c r="SVX40" i="5"/>
  <c r="SVW40" i="5"/>
  <c r="SVV40" i="5"/>
  <c r="SVU40" i="5"/>
  <c r="SVT40" i="5"/>
  <c r="SVS40" i="5"/>
  <c r="SVR40" i="5"/>
  <c r="SVQ40" i="5"/>
  <c r="SVP40" i="5"/>
  <c r="SVO40" i="5"/>
  <c r="SVN40" i="5"/>
  <c r="SVM40" i="5"/>
  <c r="SVL40" i="5"/>
  <c r="SVK40" i="5"/>
  <c r="SVJ40" i="5"/>
  <c r="SVI40" i="5"/>
  <c r="SVH40" i="5"/>
  <c r="SVG40" i="5"/>
  <c r="SVF40" i="5"/>
  <c r="SVE40" i="5"/>
  <c r="SVD40" i="5"/>
  <c r="SVC40" i="5"/>
  <c r="SVB40" i="5"/>
  <c r="SVA40" i="5"/>
  <c r="SUZ40" i="5"/>
  <c r="SUY40" i="5"/>
  <c r="SUX40" i="5"/>
  <c r="SUW40" i="5"/>
  <c r="SUV40" i="5"/>
  <c r="SUU40" i="5"/>
  <c r="SUT40" i="5"/>
  <c r="SUS40" i="5"/>
  <c r="SUR40" i="5"/>
  <c r="SUQ40" i="5"/>
  <c r="SUP40" i="5"/>
  <c r="SUO40" i="5"/>
  <c r="SUN40" i="5"/>
  <c r="SUM40" i="5"/>
  <c r="SUL40" i="5"/>
  <c r="SUK40" i="5"/>
  <c r="SUJ40" i="5"/>
  <c r="SUI40" i="5"/>
  <c r="SUH40" i="5"/>
  <c r="SUG40" i="5"/>
  <c r="SUF40" i="5"/>
  <c r="SUE40" i="5"/>
  <c r="SUD40" i="5"/>
  <c r="SUC40" i="5"/>
  <c r="SUB40" i="5"/>
  <c r="SUA40" i="5"/>
  <c r="STZ40" i="5"/>
  <c r="STY40" i="5"/>
  <c r="STX40" i="5"/>
  <c r="STW40" i="5"/>
  <c r="STV40" i="5"/>
  <c r="STU40" i="5"/>
  <c r="STT40" i="5"/>
  <c r="STS40" i="5"/>
  <c r="STR40" i="5"/>
  <c r="STQ40" i="5"/>
  <c r="STP40" i="5"/>
  <c r="STO40" i="5"/>
  <c r="STN40" i="5"/>
  <c r="STM40" i="5"/>
  <c r="STL40" i="5"/>
  <c r="STK40" i="5"/>
  <c r="STJ40" i="5"/>
  <c r="STI40" i="5"/>
  <c r="STH40" i="5"/>
  <c r="STG40" i="5"/>
  <c r="STF40" i="5"/>
  <c r="STE40" i="5"/>
  <c r="STD40" i="5"/>
  <c r="STC40" i="5"/>
  <c r="STB40" i="5"/>
  <c r="STA40" i="5"/>
  <c r="SSZ40" i="5"/>
  <c r="SSY40" i="5"/>
  <c r="SSX40" i="5"/>
  <c r="SSW40" i="5"/>
  <c r="SSV40" i="5"/>
  <c r="SSU40" i="5"/>
  <c r="SST40" i="5"/>
  <c r="SSS40" i="5"/>
  <c r="SSR40" i="5"/>
  <c r="SSQ40" i="5"/>
  <c r="SSP40" i="5"/>
  <c r="SSO40" i="5"/>
  <c r="SSN40" i="5"/>
  <c r="SSM40" i="5"/>
  <c r="SSL40" i="5"/>
  <c r="SSK40" i="5"/>
  <c r="SSJ40" i="5"/>
  <c r="SSI40" i="5"/>
  <c r="SSH40" i="5"/>
  <c r="SSG40" i="5"/>
  <c r="SSF40" i="5"/>
  <c r="SSE40" i="5"/>
  <c r="SSD40" i="5"/>
  <c r="SSC40" i="5"/>
  <c r="SSB40" i="5"/>
  <c r="SSA40" i="5"/>
  <c r="SRZ40" i="5"/>
  <c r="SRY40" i="5"/>
  <c r="SRX40" i="5"/>
  <c r="SRW40" i="5"/>
  <c r="SRV40" i="5"/>
  <c r="SRU40" i="5"/>
  <c r="SRT40" i="5"/>
  <c r="SRS40" i="5"/>
  <c r="SRR40" i="5"/>
  <c r="SRQ40" i="5"/>
  <c r="SRP40" i="5"/>
  <c r="SRO40" i="5"/>
  <c r="SRN40" i="5"/>
  <c r="SRM40" i="5"/>
  <c r="SRL40" i="5"/>
  <c r="SRK40" i="5"/>
  <c r="SRJ40" i="5"/>
  <c r="SRI40" i="5"/>
  <c r="SRH40" i="5"/>
  <c r="SRG40" i="5"/>
  <c r="SRF40" i="5"/>
  <c r="SRE40" i="5"/>
  <c r="SRD40" i="5"/>
  <c r="SRC40" i="5"/>
  <c r="SRB40" i="5"/>
  <c r="SRA40" i="5"/>
  <c r="SQZ40" i="5"/>
  <c r="SQY40" i="5"/>
  <c r="SQX40" i="5"/>
  <c r="SQW40" i="5"/>
  <c r="SQV40" i="5"/>
  <c r="SQU40" i="5"/>
  <c r="SQT40" i="5"/>
  <c r="SQS40" i="5"/>
  <c r="SQR40" i="5"/>
  <c r="SQQ40" i="5"/>
  <c r="SQP40" i="5"/>
  <c r="SQO40" i="5"/>
  <c r="SQN40" i="5"/>
  <c r="SQM40" i="5"/>
  <c r="SQL40" i="5"/>
  <c r="SQK40" i="5"/>
  <c r="SQJ40" i="5"/>
  <c r="SQI40" i="5"/>
  <c r="SQH40" i="5"/>
  <c r="SQG40" i="5"/>
  <c r="SQF40" i="5"/>
  <c r="SQE40" i="5"/>
  <c r="SQD40" i="5"/>
  <c r="SQC40" i="5"/>
  <c r="SQB40" i="5"/>
  <c r="SQA40" i="5"/>
  <c r="SPZ40" i="5"/>
  <c r="SPY40" i="5"/>
  <c r="SPX40" i="5"/>
  <c r="SPW40" i="5"/>
  <c r="SPV40" i="5"/>
  <c r="SPU40" i="5"/>
  <c r="SPT40" i="5"/>
  <c r="SPS40" i="5"/>
  <c r="SPR40" i="5"/>
  <c r="SPQ40" i="5"/>
  <c r="SPP40" i="5"/>
  <c r="SPO40" i="5"/>
  <c r="SPN40" i="5"/>
  <c r="SPM40" i="5"/>
  <c r="SPL40" i="5"/>
  <c r="SPK40" i="5"/>
  <c r="SPJ40" i="5"/>
  <c r="SPI40" i="5"/>
  <c r="SPH40" i="5"/>
  <c r="SPG40" i="5"/>
  <c r="SPF40" i="5"/>
  <c r="SPE40" i="5"/>
  <c r="SPD40" i="5"/>
  <c r="SPC40" i="5"/>
  <c r="SPB40" i="5"/>
  <c r="SPA40" i="5"/>
  <c r="SOZ40" i="5"/>
  <c r="SOY40" i="5"/>
  <c r="SOX40" i="5"/>
  <c r="SOW40" i="5"/>
  <c r="SOV40" i="5"/>
  <c r="SOU40" i="5"/>
  <c r="SOT40" i="5"/>
  <c r="SOS40" i="5"/>
  <c r="SOR40" i="5"/>
  <c r="SOQ40" i="5"/>
  <c r="SOP40" i="5"/>
  <c r="SOO40" i="5"/>
  <c r="SON40" i="5"/>
  <c r="SOM40" i="5"/>
  <c r="SOL40" i="5"/>
  <c r="SOK40" i="5"/>
  <c r="SOJ40" i="5"/>
  <c r="SOI40" i="5"/>
  <c r="SOH40" i="5"/>
  <c r="SOG40" i="5"/>
  <c r="SOF40" i="5"/>
  <c r="SOE40" i="5"/>
  <c r="SOD40" i="5"/>
  <c r="SOC40" i="5"/>
  <c r="SOB40" i="5"/>
  <c r="SOA40" i="5"/>
  <c r="SNZ40" i="5"/>
  <c r="SNY40" i="5"/>
  <c r="SNX40" i="5"/>
  <c r="SNW40" i="5"/>
  <c r="SNV40" i="5"/>
  <c r="SNU40" i="5"/>
  <c r="SNT40" i="5"/>
  <c r="SNS40" i="5"/>
  <c r="SNR40" i="5"/>
  <c r="SNQ40" i="5"/>
  <c r="SNP40" i="5"/>
  <c r="SNO40" i="5"/>
  <c r="SNN40" i="5"/>
  <c r="SNM40" i="5"/>
  <c r="SNL40" i="5"/>
  <c r="SNK40" i="5"/>
  <c r="SNJ40" i="5"/>
  <c r="SNI40" i="5"/>
  <c r="SNH40" i="5"/>
  <c r="SNG40" i="5"/>
  <c r="SNF40" i="5"/>
  <c r="SNE40" i="5"/>
  <c r="SND40" i="5"/>
  <c r="SNC40" i="5"/>
  <c r="SNB40" i="5"/>
  <c r="SNA40" i="5"/>
  <c r="SMZ40" i="5"/>
  <c r="SMY40" i="5"/>
  <c r="SMX40" i="5"/>
  <c r="SMW40" i="5"/>
  <c r="SMV40" i="5"/>
  <c r="SMU40" i="5"/>
  <c r="SMT40" i="5"/>
  <c r="SMS40" i="5"/>
  <c r="SMR40" i="5"/>
  <c r="SMQ40" i="5"/>
  <c r="SMP40" i="5"/>
  <c r="SMO40" i="5"/>
  <c r="SMN40" i="5"/>
  <c r="SMM40" i="5"/>
  <c r="SML40" i="5"/>
  <c r="SMK40" i="5"/>
  <c r="SMJ40" i="5"/>
  <c r="SMI40" i="5"/>
  <c r="SMH40" i="5"/>
  <c r="SMG40" i="5"/>
  <c r="SMF40" i="5"/>
  <c r="SME40" i="5"/>
  <c r="SMD40" i="5"/>
  <c r="SMC40" i="5"/>
  <c r="SMB40" i="5"/>
  <c r="SMA40" i="5"/>
  <c r="SLZ40" i="5"/>
  <c r="SLY40" i="5"/>
  <c r="SLX40" i="5"/>
  <c r="SLW40" i="5"/>
  <c r="SLV40" i="5"/>
  <c r="SLU40" i="5"/>
  <c r="SLT40" i="5"/>
  <c r="SLS40" i="5"/>
  <c r="SLR40" i="5"/>
  <c r="SLQ40" i="5"/>
  <c r="SLP40" i="5"/>
  <c r="SLO40" i="5"/>
  <c r="SLN40" i="5"/>
  <c r="SLM40" i="5"/>
  <c r="SLL40" i="5"/>
  <c r="SLK40" i="5"/>
  <c r="SLJ40" i="5"/>
  <c r="SLI40" i="5"/>
  <c r="SLH40" i="5"/>
  <c r="SLG40" i="5"/>
  <c r="SLF40" i="5"/>
  <c r="SLE40" i="5"/>
  <c r="SLD40" i="5"/>
  <c r="SLC40" i="5"/>
  <c r="SLB40" i="5"/>
  <c r="SLA40" i="5"/>
  <c r="SKZ40" i="5"/>
  <c r="SKY40" i="5"/>
  <c r="SKX40" i="5"/>
  <c r="SKW40" i="5"/>
  <c r="SKV40" i="5"/>
  <c r="SKU40" i="5"/>
  <c r="SKT40" i="5"/>
  <c r="SKS40" i="5"/>
  <c r="SKR40" i="5"/>
  <c r="SKQ40" i="5"/>
  <c r="SKP40" i="5"/>
  <c r="SKO40" i="5"/>
  <c r="SKN40" i="5"/>
  <c r="SKM40" i="5"/>
  <c r="SKL40" i="5"/>
  <c r="SKK40" i="5"/>
  <c r="SKJ40" i="5"/>
  <c r="SKI40" i="5"/>
  <c r="SKH40" i="5"/>
  <c r="SKG40" i="5"/>
  <c r="SKF40" i="5"/>
  <c r="SKE40" i="5"/>
  <c r="SKD40" i="5"/>
  <c r="SKC40" i="5"/>
  <c r="SKB40" i="5"/>
  <c r="SKA40" i="5"/>
  <c r="SJZ40" i="5"/>
  <c r="SJY40" i="5"/>
  <c r="SJX40" i="5"/>
  <c r="SJW40" i="5"/>
  <c r="SJV40" i="5"/>
  <c r="SJU40" i="5"/>
  <c r="SJT40" i="5"/>
  <c r="SJS40" i="5"/>
  <c r="SJR40" i="5"/>
  <c r="SJQ40" i="5"/>
  <c r="SJP40" i="5"/>
  <c r="SJO40" i="5"/>
  <c r="SJN40" i="5"/>
  <c r="SJM40" i="5"/>
  <c r="SJL40" i="5"/>
  <c r="SJK40" i="5"/>
  <c r="SJJ40" i="5"/>
  <c r="SJI40" i="5"/>
  <c r="SJH40" i="5"/>
  <c r="SJG40" i="5"/>
  <c r="SJF40" i="5"/>
  <c r="SJE40" i="5"/>
  <c r="SJD40" i="5"/>
  <c r="SJC40" i="5"/>
  <c r="SJB40" i="5"/>
  <c r="SJA40" i="5"/>
  <c r="SIZ40" i="5"/>
  <c r="SIY40" i="5"/>
  <c r="SIX40" i="5"/>
  <c r="SIW40" i="5"/>
  <c r="SIV40" i="5"/>
  <c r="SIU40" i="5"/>
  <c r="SIT40" i="5"/>
  <c r="SIS40" i="5"/>
  <c r="SIR40" i="5"/>
  <c r="SIQ40" i="5"/>
  <c r="SIP40" i="5"/>
  <c r="SIO40" i="5"/>
  <c r="SIN40" i="5"/>
  <c r="SIM40" i="5"/>
  <c r="SIL40" i="5"/>
  <c r="SIK40" i="5"/>
  <c r="SIJ40" i="5"/>
  <c r="SII40" i="5"/>
  <c r="SIH40" i="5"/>
  <c r="SIG40" i="5"/>
  <c r="SIF40" i="5"/>
  <c r="SIE40" i="5"/>
  <c r="SID40" i="5"/>
  <c r="SIC40" i="5"/>
  <c r="SIB40" i="5"/>
  <c r="SIA40" i="5"/>
  <c r="SHZ40" i="5"/>
  <c r="SHY40" i="5"/>
  <c r="SHX40" i="5"/>
  <c r="SHW40" i="5"/>
  <c r="SHV40" i="5"/>
  <c r="SHU40" i="5"/>
  <c r="SHT40" i="5"/>
  <c r="SHS40" i="5"/>
  <c r="SHR40" i="5"/>
  <c r="SHQ40" i="5"/>
  <c r="SHP40" i="5"/>
  <c r="SHO40" i="5"/>
  <c r="SHN40" i="5"/>
  <c r="SHM40" i="5"/>
  <c r="SHL40" i="5"/>
  <c r="SHK40" i="5"/>
  <c r="SHJ40" i="5"/>
  <c r="SHI40" i="5"/>
  <c r="SHH40" i="5"/>
  <c r="SHG40" i="5"/>
  <c r="SHF40" i="5"/>
  <c r="SHE40" i="5"/>
  <c r="SHD40" i="5"/>
  <c r="SHC40" i="5"/>
  <c r="SHB40" i="5"/>
  <c r="SHA40" i="5"/>
  <c r="SGZ40" i="5"/>
  <c r="SGY40" i="5"/>
  <c r="SGX40" i="5"/>
  <c r="SGW40" i="5"/>
  <c r="SGV40" i="5"/>
  <c r="SGU40" i="5"/>
  <c r="SGT40" i="5"/>
  <c r="SGS40" i="5"/>
  <c r="SGR40" i="5"/>
  <c r="SGQ40" i="5"/>
  <c r="SGP40" i="5"/>
  <c r="SGO40" i="5"/>
  <c r="SGN40" i="5"/>
  <c r="SGM40" i="5"/>
  <c r="SGL40" i="5"/>
  <c r="SGK40" i="5"/>
  <c r="SGJ40" i="5"/>
  <c r="SGI40" i="5"/>
  <c r="SGH40" i="5"/>
  <c r="SGG40" i="5"/>
  <c r="SGF40" i="5"/>
  <c r="SGE40" i="5"/>
  <c r="SGD40" i="5"/>
  <c r="SGC40" i="5"/>
  <c r="SGB40" i="5"/>
  <c r="SGA40" i="5"/>
  <c r="SFZ40" i="5"/>
  <c r="SFY40" i="5"/>
  <c r="SFX40" i="5"/>
  <c r="SFW40" i="5"/>
  <c r="SFV40" i="5"/>
  <c r="SFU40" i="5"/>
  <c r="SFT40" i="5"/>
  <c r="SFS40" i="5"/>
  <c r="SFR40" i="5"/>
  <c r="SFQ40" i="5"/>
  <c r="SFP40" i="5"/>
  <c r="SFO40" i="5"/>
  <c r="SFN40" i="5"/>
  <c r="SFM40" i="5"/>
  <c r="SFL40" i="5"/>
  <c r="SFK40" i="5"/>
  <c r="SFJ40" i="5"/>
  <c r="SFI40" i="5"/>
  <c r="SFH40" i="5"/>
  <c r="SFG40" i="5"/>
  <c r="SFF40" i="5"/>
  <c r="SFE40" i="5"/>
  <c r="SFD40" i="5"/>
  <c r="SFC40" i="5"/>
  <c r="SFB40" i="5"/>
  <c r="SFA40" i="5"/>
  <c r="SEZ40" i="5"/>
  <c r="SEY40" i="5"/>
  <c r="SEX40" i="5"/>
  <c r="SEW40" i="5"/>
  <c r="SEV40" i="5"/>
  <c r="SEU40" i="5"/>
  <c r="SET40" i="5"/>
  <c r="SES40" i="5"/>
  <c r="SER40" i="5"/>
  <c r="SEQ40" i="5"/>
  <c r="SEP40" i="5"/>
  <c r="SEO40" i="5"/>
  <c r="SEN40" i="5"/>
  <c r="SEM40" i="5"/>
  <c r="SEL40" i="5"/>
  <c r="SEK40" i="5"/>
  <c r="SEJ40" i="5"/>
  <c r="SEI40" i="5"/>
  <c r="SEH40" i="5"/>
  <c r="SEG40" i="5"/>
  <c r="SEF40" i="5"/>
  <c r="SEE40" i="5"/>
  <c r="SED40" i="5"/>
  <c r="SEC40" i="5"/>
  <c r="SEB40" i="5"/>
  <c r="SEA40" i="5"/>
  <c r="SDZ40" i="5"/>
  <c r="SDY40" i="5"/>
  <c r="SDX40" i="5"/>
  <c r="SDW40" i="5"/>
  <c r="SDV40" i="5"/>
  <c r="SDU40" i="5"/>
  <c r="SDT40" i="5"/>
  <c r="SDS40" i="5"/>
  <c r="SDR40" i="5"/>
  <c r="SDQ40" i="5"/>
  <c r="SDP40" i="5"/>
  <c r="SDO40" i="5"/>
  <c r="SDN40" i="5"/>
  <c r="SDM40" i="5"/>
  <c r="SDL40" i="5"/>
  <c r="SDK40" i="5"/>
  <c r="SDJ40" i="5"/>
  <c r="SDI40" i="5"/>
  <c r="SDH40" i="5"/>
  <c r="SDG40" i="5"/>
  <c r="SDF40" i="5"/>
  <c r="SDE40" i="5"/>
  <c r="SDD40" i="5"/>
  <c r="SDC40" i="5"/>
  <c r="SDB40" i="5"/>
  <c r="SDA40" i="5"/>
  <c r="SCZ40" i="5"/>
  <c r="SCY40" i="5"/>
  <c r="SCX40" i="5"/>
  <c r="SCW40" i="5"/>
  <c r="SCV40" i="5"/>
  <c r="SCU40" i="5"/>
  <c r="SCT40" i="5"/>
  <c r="SCS40" i="5"/>
  <c r="SCR40" i="5"/>
  <c r="SCQ40" i="5"/>
  <c r="SCP40" i="5"/>
  <c r="SCO40" i="5"/>
  <c r="SCN40" i="5"/>
  <c r="SCM40" i="5"/>
  <c r="SCL40" i="5"/>
  <c r="SCK40" i="5"/>
  <c r="SCJ40" i="5"/>
  <c r="SCI40" i="5"/>
  <c r="SCH40" i="5"/>
  <c r="SCG40" i="5"/>
  <c r="SCF40" i="5"/>
  <c r="SCE40" i="5"/>
  <c r="SCD40" i="5"/>
  <c r="SCC40" i="5"/>
  <c r="SCB40" i="5"/>
  <c r="SCA40" i="5"/>
  <c r="SBZ40" i="5"/>
  <c r="SBY40" i="5"/>
  <c r="SBX40" i="5"/>
  <c r="SBW40" i="5"/>
  <c r="SBV40" i="5"/>
  <c r="SBU40" i="5"/>
  <c r="SBT40" i="5"/>
  <c r="SBS40" i="5"/>
  <c r="SBR40" i="5"/>
  <c r="SBQ40" i="5"/>
  <c r="SBP40" i="5"/>
  <c r="SBO40" i="5"/>
  <c r="SBN40" i="5"/>
  <c r="SBM40" i="5"/>
  <c r="SBL40" i="5"/>
  <c r="SBK40" i="5"/>
  <c r="SBJ40" i="5"/>
  <c r="SBI40" i="5"/>
  <c r="SBH40" i="5"/>
  <c r="SBG40" i="5"/>
  <c r="SBF40" i="5"/>
  <c r="SBE40" i="5"/>
  <c r="SBD40" i="5"/>
  <c r="SBC40" i="5"/>
  <c r="SBB40" i="5"/>
  <c r="SBA40" i="5"/>
  <c r="SAZ40" i="5"/>
  <c r="SAY40" i="5"/>
  <c r="SAX40" i="5"/>
  <c r="SAW40" i="5"/>
  <c r="SAV40" i="5"/>
  <c r="SAU40" i="5"/>
  <c r="SAT40" i="5"/>
  <c r="SAS40" i="5"/>
  <c r="SAR40" i="5"/>
  <c r="SAQ40" i="5"/>
  <c r="SAP40" i="5"/>
  <c r="SAO40" i="5"/>
  <c r="SAN40" i="5"/>
  <c r="SAM40" i="5"/>
  <c r="SAL40" i="5"/>
  <c r="SAK40" i="5"/>
  <c r="SAJ40" i="5"/>
  <c r="SAI40" i="5"/>
  <c r="SAH40" i="5"/>
  <c r="SAG40" i="5"/>
  <c r="SAF40" i="5"/>
  <c r="SAE40" i="5"/>
  <c r="SAD40" i="5"/>
  <c r="SAC40" i="5"/>
  <c r="SAB40" i="5"/>
  <c r="SAA40" i="5"/>
  <c r="RZZ40" i="5"/>
  <c r="RZY40" i="5"/>
  <c r="RZX40" i="5"/>
  <c r="RZW40" i="5"/>
  <c r="RZV40" i="5"/>
  <c r="RZU40" i="5"/>
  <c r="RZT40" i="5"/>
  <c r="RZS40" i="5"/>
  <c r="RZR40" i="5"/>
  <c r="RZQ40" i="5"/>
  <c r="RZP40" i="5"/>
  <c r="RZO40" i="5"/>
  <c r="RZN40" i="5"/>
  <c r="RZM40" i="5"/>
  <c r="RZL40" i="5"/>
  <c r="RZK40" i="5"/>
  <c r="RZJ40" i="5"/>
  <c r="RZI40" i="5"/>
  <c r="RZH40" i="5"/>
  <c r="RZG40" i="5"/>
  <c r="RZF40" i="5"/>
  <c r="RZE40" i="5"/>
  <c r="RZD40" i="5"/>
  <c r="RZC40" i="5"/>
  <c r="RZB40" i="5"/>
  <c r="RZA40" i="5"/>
  <c r="RYZ40" i="5"/>
  <c r="RYY40" i="5"/>
  <c r="RYX40" i="5"/>
  <c r="RYW40" i="5"/>
  <c r="RYV40" i="5"/>
  <c r="RYU40" i="5"/>
  <c r="RYT40" i="5"/>
  <c r="RYS40" i="5"/>
  <c r="RYR40" i="5"/>
  <c r="RYQ40" i="5"/>
  <c r="RYP40" i="5"/>
  <c r="RYO40" i="5"/>
  <c r="RYN40" i="5"/>
  <c r="RYM40" i="5"/>
  <c r="RYL40" i="5"/>
  <c r="RYK40" i="5"/>
  <c r="RYJ40" i="5"/>
  <c r="RYI40" i="5"/>
  <c r="RYH40" i="5"/>
  <c r="RYG40" i="5"/>
  <c r="RYF40" i="5"/>
  <c r="RYE40" i="5"/>
  <c r="RYD40" i="5"/>
  <c r="RYC40" i="5"/>
  <c r="RYB40" i="5"/>
  <c r="RYA40" i="5"/>
  <c r="RXZ40" i="5"/>
  <c r="RXY40" i="5"/>
  <c r="RXX40" i="5"/>
  <c r="RXW40" i="5"/>
  <c r="RXV40" i="5"/>
  <c r="RXU40" i="5"/>
  <c r="RXT40" i="5"/>
  <c r="RXS40" i="5"/>
  <c r="RXR40" i="5"/>
  <c r="RXQ40" i="5"/>
  <c r="RXP40" i="5"/>
  <c r="RXO40" i="5"/>
  <c r="RXN40" i="5"/>
  <c r="RXM40" i="5"/>
  <c r="RXL40" i="5"/>
  <c r="RXK40" i="5"/>
  <c r="RXJ40" i="5"/>
  <c r="RXI40" i="5"/>
  <c r="RXH40" i="5"/>
  <c r="RXG40" i="5"/>
  <c r="RXF40" i="5"/>
  <c r="RXE40" i="5"/>
  <c r="RXD40" i="5"/>
  <c r="RXC40" i="5"/>
  <c r="RXB40" i="5"/>
  <c r="RXA40" i="5"/>
  <c r="RWZ40" i="5"/>
  <c r="RWY40" i="5"/>
  <c r="RWX40" i="5"/>
  <c r="RWW40" i="5"/>
  <c r="RWV40" i="5"/>
  <c r="RWU40" i="5"/>
  <c r="RWT40" i="5"/>
  <c r="RWS40" i="5"/>
  <c r="RWR40" i="5"/>
  <c r="RWQ40" i="5"/>
  <c r="RWP40" i="5"/>
  <c r="RWO40" i="5"/>
  <c r="RWN40" i="5"/>
  <c r="RWM40" i="5"/>
  <c r="RWL40" i="5"/>
  <c r="RWK40" i="5"/>
  <c r="RWJ40" i="5"/>
  <c r="RWI40" i="5"/>
  <c r="RWH40" i="5"/>
  <c r="RWG40" i="5"/>
  <c r="RWF40" i="5"/>
  <c r="RWE40" i="5"/>
  <c r="RWD40" i="5"/>
  <c r="RWC40" i="5"/>
  <c r="RWB40" i="5"/>
  <c r="RWA40" i="5"/>
  <c r="RVZ40" i="5"/>
  <c r="RVY40" i="5"/>
  <c r="RVX40" i="5"/>
  <c r="RVW40" i="5"/>
  <c r="RVV40" i="5"/>
  <c r="RVU40" i="5"/>
  <c r="RVT40" i="5"/>
  <c r="RVS40" i="5"/>
  <c r="RVR40" i="5"/>
  <c r="RVQ40" i="5"/>
  <c r="RVP40" i="5"/>
  <c r="RVO40" i="5"/>
  <c r="RVN40" i="5"/>
  <c r="RVM40" i="5"/>
  <c r="RVL40" i="5"/>
  <c r="RVK40" i="5"/>
  <c r="RVJ40" i="5"/>
  <c r="RVI40" i="5"/>
  <c r="RVH40" i="5"/>
  <c r="RVG40" i="5"/>
  <c r="RVF40" i="5"/>
  <c r="RVE40" i="5"/>
  <c r="RVD40" i="5"/>
  <c r="RVC40" i="5"/>
  <c r="RVB40" i="5"/>
  <c r="RVA40" i="5"/>
  <c r="RUZ40" i="5"/>
  <c r="RUY40" i="5"/>
  <c r="RUX40" i="5"/>
  <c r="RUW40" i="5"/>
  <c r="RUV40" i="5"/>
  <c r="RUU40" i="5"/>
  <c r="RUT40" i="5"/>
  <c r="RUS40" i="5"/>
  <c r="RUR40" i="5"/>
  <c r="RUQ40" i="5"/>
  <c r="RUP40" i="5"/>
  <c r="RUO40" i="5"/>
  <c r="RUN40" i="5"/>
  <c r="RUM40" i="5"/>
  <c r="RUL40" i="5"/>
  <c r="RUK40" i="5"/>
  <c r="RUJ40" i="5"/>
  <c r="RUI40" i="5"/>
  <c r="RUH40" i="5"/>
  <c r="RUG40" i="5"/>
  <c r="RUF40" i="5"/>
  <c r="RUE40" i="5"/>
  <c r="RUD40" i="5"/>
  <c r="RUC40" i="5"/>
  <c r="RUB40" i="5"/>
  <c r="RUA40" i="5"/>
  <c r="RTZ40" i="5"/>
  <c r="RTY40" i="5"/>
  <c r="RTX40" i="5"/>
  <c r="RTW40" i="5"/>
  <c r="RTV40" i="5"/>
  <c r="RTU40" i="5"/>
  <c r="RTT40" i="5"/>
  <c r="RTS40" i="5"/>
  <c r="RTR40" i="5"/>
  <c r="RTQ40" i="5"/>
  <c r="RTP40" i="5"/>
  <c r="RTO40" i="5"/>
  <c r="RTN40" i="5"/>
  <c r="RTM40" i="5"/>
  <c r="RTL40" i="5"/>
  <c r="RTK40" i="5"/>
  <c r="RTJ40" i="5"/>
  <c r="RTI40" i="5"/>
  <c r="RTH40" i="5"/>
  <c r="RTG40" i="5"/>
  <c r="RTF40" i="5"/>
  <c r="RTE40" i="5"/>
  <c r="RTD40" i="5"/>
  <c r="RTC40" i="5"/>
  <c r="RTB40" i="5"/>
  <c r="RTA40" i="5"/>
  <c r="RSZ40" i="5"/>
  <c r="RSY40" i="5"/>
  <c r="RSX40" i="5"/>
  <c r="RSW40" i="5"/>
  <c r="RSV40" i="5"/>
  <c r="RSU40" i="5"/>
  <c r="RST40" i="5"/>
  <c r="RSS40" i="5"/>
  <c r="RSR40" i="5"/>
  <c r="RSQ40" i="5"/>
  <c r="RSP40" i="5"/>
  <c r="RSO40" i="5"/>
  <c r="RSN40" i="5"/>
  <c r="RSM40" i="5"/>
  <c r="RSL40" i="5"/>
  <c r="RSK40" i="5"/>
  <c r="RSJ40" i="5"/>
  <c r="RSI40" i="5"/>
  <c r="RSH40" i="5"/>
  <c r="RSG40" i="5"/>
  <c r="RSF40" i="5"/>
  <c r="RSE40" i="5"/>
  <c r="RSD40" i="5"/>
  <c r="RSC40" i="5"/>
  <c r="RSB40" i="5"/>
  <c r="RSA40" i="5"/>
  <c r="RRZ40" i="5"/>
  <c r="RRY40" i="5"/>
  <c r="RRX40" i="5"/>
  <c r="RRW40" i="5"/>
  <c r="RRV40" i="5"/>
  <c r="RRU40" i="5"/>
  <c r="RRT40" i="5"/>
  <c r="RRS40" i="5"/>
  <c r="RRR40" i="5"/>
  <c r="RRQ40" i="5"/>
  <c r="RRP40" i="5"/>
  <c r="RRO40" i="5"/>
  <c r="RRN40" i="5"/>
  <c r="RRM40" i="5"/>
  <c r="RRL40" i="5"/>
  <c r="RRK40" i="5"/>
  <c r="RRJ40" i="5"/>
  <c r="RRI40" i="5"/>
  <c r="RRH40" i="5"/>
  <c r="RRG40" i="5"/>
  <c r="RRF40" i="5"/>
  <c r="RRE40" i="5"/>
  <c r="RRD40" i="5"/>
  <c r="RRC40" i="5"/>
  <c r="RRB40" i="5"/>
  <c r="RRA40" i="5"/>
  <c r="RQZ40" i="5"/>
  <c r="RQY40" i="5"/>
  <c r="RQX40" i="5"/>
  <c r="RQW40" i="5"/>
  <c r="RQV40" i="5"/>
  <c r="RQU40" i="5"/>
  <c r="RQT40" i="5"/>
  <c r="RQS40" i="5"/>
  <c r="RQR40" i="5"/>
  <c r="RQQ40" i="5"/>
  <c r="RQP40" i="5"/>
  <c r="RQO40" i="5"/>
  <c r="RQN40" i="5"/>
  <c r="RQM40" i="5"/>
  <c r="RQL40" i="5"/>
  <c r="RQK40" i="5"/>
  <c r="RQJ40" i="5"/>
  <c r="RQI40" i="5"/>
  <c r="RQH40" i="5"/>
  <c r="RQG40" i="5"/>
  <c r="RQF40" i="5"/>
  <c r="RQE40" i="5"/>
  <c r="RQD40" i="5"/>
  <c r="RQC40" i="5"/>
  <c r="RQB40" i="5"/>
  <c r="RQA40" i="5"/>
  <c r="RPZ40" i="5"/>
  <c r="RPY40" i="5"/>
  <c r="RPX40" i="5"/>
  <c r="RPW40" i="5"/>
  <c r="RPV40" i="5"/>
  <c r="RPU40" i="5"/>
  <c r="RPT40" i="5"/>
  <c r="RPS40" i="5"/>
  <c r="RPR40" i="5"/>
  <c r="RPQ40" i="5"/>
  <c r="RPP40" i="5"/>
  <c r="RPO40" i="5"/>
  <c r="RPN40" i="5"/>
  <c r="RPM40" i="5"/>
  <c r="RPL40" i="5"/>
  <c r="RPK40" i="5"/>
  <c r="RPJ40" i="5"/>
  <c r="RPI40" i="5"/>
  <c r="RPH40" i="5"/>
  <c r="RPG40" i="5"/>
  <c r="RPF40" i="5"/>
  <c r="RPE40" i="5"/>
  <c r="RPD40" i="5"/>
  <c r="RPC40" i="5"/>
  <c r="RPB40" i="5"/>
  <c r="RPA40" i="5"/>
  <c r="ROZ40" i="5"/>
  <c r="ROY40" i="5"/>
  <c r="ROX40" i="5"/>
  <c r="ROW40" i="5"/>
  <c r="ROV40" i="5"/>
  <c r="ROU40" i="5"/>
  <c r="ROT40" i="5"/>
  <c r="ROS40" i="5"/>
  <c r="ROR40" i="5"/>
  <c r="ROQ40" i="5"/>
  <c r="ROP40" i="5"/>
  <c r="ROO40" i="5"/>
  <c r="RON40" i="5"/>
  <c r="ROM40" i="5"/>
  <c r="ROL40" i="5"/>
  <c r="ROK40" i="5"/>
  <c r="ROJ40" i="5"/>
  <c r="ROI40" i="5"/>
  <c r="ROH40" i="5"/>
  <c r="ROG40" i="5"/>
  <c r="ROF40" i="5"/>
  <c r="ROE40" i="5"/>
  <c r="ROD40" i="5"/>
  <c r="ROC40" i="5"/>
  <c r="ROB40" i="5"/>
  <c r="ROA40" i="5"/>
  <c r="RNZ40" i="5"/>
  <c r="RNY40" i="5"/>
  <c r="RNX40" i="5"/>
  <c r="RNW40" i="5"/>
  <c r="RNV40" i="5"/>
  <c r="RNU40" i="5"/>
  <c r="RNT40" i="5"/>
  <c r="RNS40" i="5"/>
  <c r="RNR40" i="5"/>
  <c r="RNQ40" i="5"/>
  <c r="RNP40" i="5"/>
  <c r="RNO40" i="5"/>
  <c r="RNN40" i="5"/>
  <c r="RNM40" i="5"/>
  <c r="RNL40" i="5"/>
  <c r="RNK40" i="5"/>
  <c r="RNJ40" i="5"/>
  <c r="RNI40" i="5"/>
  <c r="RNH40" i="5"/>
  <c r="RNG40" i="5"/>
  <c r="RNF40" i="5"/>
  <c r="RNE40" i="5"/>
  <c r="RND40" i="5"/>
  <c r="RNC40" i="5"/>
  <c r="RNB40" i="5"/>
  <c r="RNA40" i="5"/>
  <c r="RMZ40" i="5"/>
  <c r="RMY40" i="5"/>
  <c r="RMX40" i="5"/>
  <c r="RMW40" i="5"/>
  <c r="RMV40" i="5"/>
  <c r="RMU40" i="5"/>
  <c r="RMT40" i="5"/>
  <c r="RMS40" i="5"/>
  <c r="RMR40" i="5"/>
  <c r="RMQ40" i="5"/>
  <c r="RMP40" i="5"/>
  <c r="RMO40" i="5"/>
  <c r="RMN40" i="5"/>
  <c r="RMM40" i="5"/>
  <c r="RML40" i="5"/>
  <c r="RMK40" i="5"/>
  <c r="RMJ40" i="5"/>
  <c r="RMI40" i="5"/>
  <c r="RMH40" i="5"/>
  <c r="RMG40" i="5"/>
  <c r="RMF40" i="5"/>
  <c r="RME40" i="5"/>
  <c r="RMD40" i="5"/>
  <c r="RMC40" i="5"/>
  <c r="RMB40" i="5"/>
  <c r="RMA40" i="5"/>
  <c r="RLZ40" i="5"/>
  <c r="RLY40" i="5"/>
  <c r="RLX40" i="5"/>
  <c r="RLW40" i="5"/>
  <c r="RLV40" i="5"/>
  <c r="RLU40" i="5"/>
  <c r="RLT40" i="5"/>
  <c r="RLS40" i="5"/>
  <c r="RLR40" i="5"/>
  <c r="RLQ40" i="5"/>
  <c r="RLP40" i="5"/>
  <c r="RLO40" i="5"/>
  <c r="RLN40" i="5"/>
  <c r="RLM40" i="5"/>
  <c r="RLL40" i="5"/>
  <c r="RLK40" i="5"/>
  <c r="RLJ40" i="5"/>
  <c r="RLI40" i="5"/>
  <c r="RLH40" i="5"/>
  <c r="RLG40" i="5"/>
  <c r="RLF40" i="5"/>
  <c r="RLE40" i="5"/>
  <c r="RLD40" i="5"/>
  <c r="RLC40" i="5"/>
  <c r="RLB40" i="5"/>
  <c r="RLA40" i="5"/>
  <c r="RKZ40" i="5"/>
  <c r="RKY40" i="5"/>
  <c r="RKX40" i="5"/>
  <c r="RKW40" i="5"/>
  <c r="RKV40" i="5"/>
  <c r="RKU40" i="5"/>
  <c r="RKT40" i="5"/>
  <c r="RKS40" i="5"/>
  <c r="RKR40" i="5"/>
  <c r="RKQ40" i="5"/>
  <c r="RKP40" i="5"/>
  <c r="RKO40" i="5"/>
  <c r="RKN40" i="5"/>
  <c r="RKM40" i="5"/>
  <c r="RKL40" i="5"/>
  <c r="RKK40" i="5"/>
  <c r="RKJ40" i="5"/>
  <c r="RKI40" i="5"/>
  <c r="RKH40" i="5"/>
  <c r="RKG40" i="5"/>
  <c r="RKF40" i="5"/>
  <c r="RKE40" i="5"/>
  <c r="RKD40" i="5"/>
  <c r="RKC40" i="5"/>
  <c r="RKB40" i="5"/>
  <c r="RKA40" i="5"/>
  <c r="RJZ40" i="5"/>
  <c r="RJY40" i="5"/>
  <c r="RJX40" i="5"/>
  <c r="RJW40" i="5"/>
  <c r="RJV40" i="5"/>
  <c r="RJU40" i="5"/>
  <c r="RJT40" i="5"/>
  <c r="RJS40" i="5"/>
  <c r="RJR40" i="5"/>
  <c r="RJQ40" i="5"/>
  <c r="RJP40" i="5"/>
  <c r="RJO40" i="5"/>
  <c r="RJN40" i="5"/>
  <c r="RJM40" i="5"/>
  <c r="RJL40" i="5"/>
  <c r="RJK40" i="5"/>
  <c r="RJJ40" i="5"/>
  <c r="RJI40" i="5"/>
  <c r="RJH40" i="5"/>
  <c r="RJG40" i="5"/>
  <c r="RJF40" i="5"/>
  <c r="RJE40" i="5"/>
  <c r="RJD40" i="5"/>
  <c r="RJC40" i="5"/>
  <c r="RJB40" i="5"/>
  <c r="RJA40" i="5"/>
  <c r="RIZ40" i="5"/>
  <c r="RIY40" i="5"/>
  <c r="RIX40" i="5"/>
  <c r="RIW40" i="5"/>
  <c r="RIV40" i="5"/>
  <c r="RIU40" i="5"/>
  <c r="RIT40" i="5"/>
  <c r="RIS40" i="5"/>
  <c r="RIR40" i="5"/>
  <c r="RIQ40" i="5"/>
  <c r="RIP40" i="5"/>
  <c r="RIO40" i="5"/>
  <c r="RIN40" i="5"/>
  <c r="RIM40" i="5"/>
  <c r="RIL40" i="5"/>
  <c r="RIK40" i="5"/>
  <c r="RIJ40" i="5"/>
  <c r="RII40" i="5"/>
  <c r="RIH40" i="5"/>
  <c r="RIG40" i="5"/>
  <c r="RIF40" i="5"/>
  <c r="RIE40" i="5"/>
  <c r="RID40" i="5"/>
  <c r="RIC40" i="5"/>
  <c r="RIB40" i="5"/>
  <c r="RIA40" i="5"/>
  <c r="RHZ40" i="5"/>
  <c r="RHY40" i="5"/>
  <c r="RHX40" i="5"/>
  <c r="RHW40" i="5"/>
  <c r="RHV40" i="5"/>
  <c r="RHU40" i="5"/>
  <c r="RHT40" i="5"/>
  <c r="RHS40" i="5"/>
  <c r="RHR40" i="5"/>
  <c r="RHQ40" i="5"/>
  <c r="RHP40" i="5"/>
  <c r="RHO40" i="5"/>
  <c r="RHN40" i="5"/>
  <c r="RHM40" i="5"/>
  <c r="RHL40" i="5"/>
  <c r="RHK40" i="5"/>
  <c r="RHJ40" i="5"/>
  <c r="RHI40" i="5"/>
  <c r="RHH40" i="5"/>
  <c r="RHG40" i="5"/>
  <c r="RHF40" i="5"/>
  <c r="RHE40" i="5"/>
  <c r="RHD40" i="5"/>
  <c r="RHC40" i="5"/>
  <c r="RHB40" i="5"/>
  <c r="RHA40" i="5"/>
  <c r="RGZ40" i="5"/>
  <c r="RGY40" i="5"/>
  <c r="RGX40" i="5"/>
  <c r="RGW40" i="5"/>
  <c r="RGV40" i="5"/>
  <c r="RGU40" i="5"/>
  <c r="RGT40" i="5"/>
  <c r="RGS40" i="5"/>
  <c r="RGR40" i="5"/>
  <c r="RGQ40" i="5"/>
  <c r="RGP40" i="5"/>
  <c r="RGO40" i="5"/>
  <c r="RGN40" i="5"/>
  <c r="RGM40" i="5"/>
  <c r="RGL40" i="5"/>
  <c r="RGK40" i="5"/>
  <c r="RGJ40" i="5"/>
  <c r="RGI40" i="5"/>
  <c r="RGH40" i="5"/>
  <c r="RGG40" i="5"/>
  <c r="RGF40" i="5"/>
  <c r="RGE40" i="5"/>
  <c r="RGD40" i="5"/>
  <c r="RGC40" i="5"/>
  <c r="RGB40" i="5"/>
  <c r="RGA40" i="5"/>
  <c r="RFZ40" i="5"/>
  <c r="RFY40" i="5"/>
  <c r="RFX40" i="5"/>
  <c r="RFW40" i="5"/>
  <c r="RFV40" i="5"/>
  <c r="RFU40" i="5"/>
  <c r="RFT40" i="5"/>
  <c r="RFS40" i="5"/>
  <c r="RFR40" i="5"/>
  <c r="RFQ40" i="5"/>
  <c r="RFP40" i="5"/>
  <c r="RFO40" i="5"/>
  <c r="RFN40" i="5"/>
  <c r="RFM40" i="5"/>
  <c r="RFL40" i="5"/>
  <c r="RFK40" i="5"/>
  <c r="RFJ40" i="5"/>
  <c r="RFI40" i="5"/>
  <c r="RFH40" i="5"/>
  <c r="RFG40" i="5"/>
  <c r="RFF40" i="5"/>
  <c r="RFE40" i="5"/>
  <c r="RFD40" i="5"/>
  <c r="RFC40" i="5"/>
  <c r="RFB40" i="5"/>
  <c r="RFA40" i="5"/>
  <c r="REZ40" i="5"/>
  <c r="REY40" i="5"/>
  <c r="REX40" i="5"/>
  <c r="REW40" i="5"/>
  <c r="REV40" i="5"/>
  <c r="REU40" i="5"/>
  <c r="RET40" i="5"/>
  <c r="RES40" i="5"/>
  <c r="RER40" i="5"/>
  <c r="REQ40" i="5"/>
  <c r="REP40" i="5"/>
  <c r="REO40" i="5"/>
  <c r="REN40" i="5"/>
  <c r="REM40" i="5"/>
  <c r="REL40" i="5"/>
  <c r="REK40" i="5"/>
  <c r="REJ40" i="5"/>
  <c r="REI40" i="5"/>
  <c r="REH40" i="5"/>
  <c r="REG40" i="5"/>
  <c r="REF40" i="5"/>
  <c r="REE40" i="5"/>
  <c r="RED40" i="5"/>
  <c r="REC40" i="5"/>
  <c r="REB40" i="5"/>
  <c r="REA40" i="5"/>
  <c r="RDZ40" i="5"/>
  <c r="RDY40" i="5"/>
  <c r="RDX40" i="5"/>
  <c r="RDW40" i="5"/>
  <c r="RDV40" i="5"/>
  <c r="RDU40" i="5"/>
  <c r="RDT40" i="5"/>
  <c r="RDS40" i="5"/>
  <c r="RDR40" i="5"/>
  <c r="RDQ40" i="5"/>
  <c r="RDP40" i="5"/>
  <c r="RDO40" i="5"/>
  <c r="RDN40" i="5"/>
  <c r="RDM40" i="5"/>
  <c r="RDL40" i="5"/>
  <c r="RDK40" i="5"/>
  <c r="RDJ40" i="5"/>
  <c r="RDI40" i="5"/>
  <c r="RDH40" i="5"/>
  <c r="RDG40" i="5"/>
  <c r="RDF40" i="5"/>
  <c r="RDE40" i="5"/>
  <c r="RDD40" i="5"/>
  <c r="RDC40" i="5"/>
  <c r="RDB40" i="5"/>
  <c r="RDA40" i="5"/>
  <c r="RCZ40" i="5"/>
  <c r="RCY40" i="5"/>
  <c r="RCX40" i="5"/>
  <c r="RCW40" i="5"/>
  <c r="RCV40" i="5"/>
  <c r="RCU40" i="5"/>
  <c r="RCT40" i="5"/>
  <c r="RCS40" i="5"/>
  <c r="RCR40" i="5"/>
  <c r="RCQ40" i="5"/>
  <c r="RCP40" i="5"/>
  <c r="RCO40" i="5"/>
  <c r="RCN40" i="5"/>
  <c r="RCM40" i="5"/>
  <c r="RCL40" i="5"/>
  <c r="RCK40" i="5"/>
  <c r="RCJ40" i="5"/>
  <c r="RCI40" i="5"/>
  <c r="RCH40" i="5"/>
  <c r="RCG40" i="5"/>
  <c r="RCF40" i="5"/>
  <c r="RCE40" i="5"/>
  <c r="RCD40" i="5"/>
  <c r="RCC40" i="5"/>
  <c r="RCB40" i="5"/>
  <c r="RCA40" i="5"/>
  <c r="RBZ40" i="5"/>
  <c r="RBY40" i="5"/>
  <c r="RBX40" i="5"/>
  <c r="RBW40" i="5"/>
  <c r="RBV40" i="5"/>
  <c r="RBU40" i="5"/>
  <c r="RBT40" i="5"/>
  <c r="RBS40" i="5"/>
  <c r="RBR40" i="5"/>
  <c r="RBQ40" i="5"/>
  <c r="RBP40" i="5"/>
  <c r="RBO40" i="5"/>
  <c r="RBN40" i="5"/>
  <c r="RBM40" i="5"/>
  <c r="RBL40" i="5"/>
  <c r="RBK40" i="5"/>
  <c r="RBJ40" i="5"/>
  <c r="RBI40" i="5"/>
  <c r="RBH40" i="5"/>
  <c r="RBG40" i="5"/>
  <c r="RBF40" i="5"/>
  <c r="RBE40" i="5"/>
  <c r="RBD40" i="5"/>
  <c r="RBC40" i="5"/>
  <c r="RBB40" i="5"/>
  <c r="RBA40" i="5"/>
  <c r="RAZ40" i="5"/>
  <c r="RAY40" i="5"/>
  <c r="RAX40" i="5"/>
  <c r="RAW40" i="5"/>
  <c r="RAV40" i="5"/>
  <c r="RAU40" i="5"/>
  <c r="RAT40" i="5"/>
  <c r="RAS40" i="5"/>
  <c r="RAR40" i="5"/>
  <c r="RAQ40" i="5"/>
  <c r="RAP40" i="5"/>
  <c r="RAO40" i="5"/>
  <c r="RAN40" i="5"/>
  <c r="RAM40" i="5"/>
  <c r="RAL40" i="5"/>
  <c r="RAK40" i="5"/>
  <c r="RAJ40" i="5"/>
  <c r="RAI40" i="5"/>
  <c r="RAH40" i="5"/>
  <c r="RAG40" i="5"/>
  <c r="RAF40" i="5"/>
  <c r="RAE40" i="5"/>
  <c r="RAD40" i="5"/>
  <c r="RAC40" i="5"/>
  <c r="RAB40" i="5"/>
  <c r="RAA40" i="5"/>
  <c r="QZZ40" i="5"/>
  <c r="QZY40" i="5"/>
  <c r="QZX40" i="5"/>
  <c r="QZW40" i="5"/>
  <c r="QZV40" i="5"/>
  <c r="QZU40" i="5"/>
  <c r="QZT40" i="5"/>
  <c r="QZS40" i="5"/>
  <c r="QZR40" i="5"/>
  <c r="QZQ40" i="5"/>
  <c r="QZP40" i="5"/>
  <c r="QZO40" i="5"/>
  <c r="QZN40" i="5"/>
  <c r="QZM40" i="5"/>
  <c r="QZL40" i="5"/>
  <c r="QZK40" i="5"/>
  <c r="QZJ40" i="5"/>
  <c r="QZI40" i="5"/>
  <c r="QZH40" i="5"/>
  <c r="QZG40" i="5"/>
  <c r="QZF40" i="5"/>
  <c r="QZE40" i="5"/>
  <c r="QZD40" i="5"/>
  <c r="QZC40" i="5"/>
  <c r="QZB40" i="5"/>
  <c r="QZA40" i="5"/>
  <c r="QYZ40" i="5"/>
  <c r="QYY40" i="5"/>
  <c r="QYX40" i="5"/>
  <c r="QYW40" i="5"/>
  <c r="QYV40" i="5"/>
  <c r="QYU40" i="5"/>
  <c r="QYT40" i="5"/>
  <c r="QYS40" i="5"/>
  <c r="QYR40" i="5"/>
  <c r="QYQ40" i="5"/>
  <c r="QYP40" i="5"/>
  <c r="QYO40" i="5"/>
  <c r="QYN40" i="5"/>
  <c r="QYM40" i="5"/>
  <c r="QYL40" i="5"/>
  <c r="QYK40" i="5"/>
  <c r="QYJ40" i="5"/>
  <c r="QYI40" i="5"/>
  <c r="QYH40" i="5"/>
  <c r="QYG40" i="5"/>
  <c r="QYF40" i="5"/>
  <c r="QYE40" i="5"/>
  <c r="QYD40" i="5"/>
  <c r="QYC40" i="5"/>
  <c r="QYB40" i="5"/>
  <c r="QYA40" i="5"/>
  <c r="QXZ40" i="5"/>
  <c r="QXY40" i="5"/>
  <c r="QXX40" i="5"/>
  <c r="QXW40" i="5"/>
  <c r="QXV40" i="5"/>
  <c r="QXU40" i="5"/>
  <c r="QXT40" i="5"/>
  <c r="QXS40" i="5"/>
  <c r="QXR40" i="5"/>
  <c r="QXQ40" i="5"/>
  <c r="QXP40" i="5"/>
  <c r="QXO40" i="5"/>
  <c r="QXN40" i="5"/>
  <c r="QXM40" i="5"/>
  <c r="QXL40" i="5"/>
  <c r="QXK40" i="5"/>
  <c r="QXJ40" i="5"/>
  <c r="QXI40" i="5"/>
  <c r="QXH40" i="5"/>
  <c r="QXG40" i="5"/>
  <c r="QXF40" i="5"/>
  <c r="QXE40" i="5"/>
  <c r="QXD40" i="5"/>
  <c r="QXC40" i="5"/>
  <c r="QXB40" i="5"/>
  <c r="QXA40" i="5"/>
  <c r="QWZ40" i="5"/>
  <c r="QWY40" i="5"/>
  <c r="QWX40" i="5"/>
  <c r="QWW40" i="5"/>
  <c r="QWV40" i="5"/>
  <c r="QWU40" i="5"/>
  <c r="QWT40" i="5"/>
  <c r="QWS40" i="5"/>
  <c r="QWR40" i="5"/>
  <c r="QWQ40" i="5"/>
  <c r="QWP40" i="5"/>
  <c r="QWO40" i="5"/>
  <c r="QWN40" i="5"/>
  <c r="QWM40" i="5"/>
  <c r="QWL40" i="5"/>
  <c r="QWK40" i="5"/>
  <c r="QWJ40" i="5"/>
  <c r="QWI40" i="5"/>
  <c r="QWH40" i="5"/>
  <c r="QWG40" i="5"/>
  <c r="QWF40" i="5"/>
  <c r="QWE40" i="5"/>
  <c r="QWD40" i="5"/>
  <c r="QWC40" i="5"/>
  <c r="QWB40" i="5"/>
  <c r="QWA40" i="5"/>
  <c r="QVZ40" i="5"/>
  <c r="QVY40" i="5"/>
  <c r="QVX40" i="5"/>
  <c r="QVW40" i="5"/>
  <c r="QVV40" i="5"/>
  <c r="QVU40" i="5"/>
  <c r="QVT40" i="5"/>
  <c r="QVS40" i="5"/>
  <c r="QVR40" i="5"/>
  <c r="QVQ40" i="5"/>
  <c r="QVP40" i="5"/>
  <c r="QVO40" i="5"/>
  <c r="QVN40" i="5"/>
  <c r="QVM40" i="5"/>
  <c r="QVL40" i="5"/>
  <c r="QVK40" i="5"/>
  <c r="QVJ40" i="5"/>
  <c r="QVI40" i="5"/>
  <c r="QVH40" i="5"/>
  <c r="QVG40" i="5"/>
  <c r="QVF40" i="5"/>
  <c r="QVE40" i="5"/>
  <c r="QVD40" i="5"/>
  <c r="QVC40" i="5"/>
  <c r="QVB40" i="5"/>
  <c r="QVA40" i="5"/>
  <c r="QUZ40" i="5"/>
  <c r="QUY40" i="5"/>
  <c r="QUX40" i="5"/>
  <c r="QUW40" i="5"/>
  <c r="QUV40" i="5"/>
  <c r="QUU40" i="5"/>
  <c r="QUT40" i="5"/>
  <c r="QUS40" i="5"/>
  <c r="QUR40" i="5"/>
  <c r="QUQ40" i="5"/>
  <c r="QUP40" i="5"/>
  <c r="QUO40" i="5"/>
  <c r="QUN40" i="5"/>
  <c r="QUM40" i="5"/>
  <c r="QUL40" i="5"/>
  <c r="QUK40" i="5"/>
  <c r="QUJ40" i="5"/>
  <c r="QUI40" i="5"/>
  <c r="QUH40" i="5"/>
  <c r="QUG40" i="5"/>
  <c r="QUF40" i="5"/>
  <c r="QUE40" i="5"/>
  <c r="QUD40" i="5"/>
  <c r="QUC40" i="5"/>
  <c r="QUB40" i="5"/>
  <c r="QUA40" i="5"/>
  <c r="QTZ40" i="5"/>
  <c r="QTY40" i="5"/>
  <c r="QTX40" i="5"/>
  <c r="QTW40" i="5"/>
  <c r="QTV40" i="5"/>
  <c r="QTU40" i="5"/>
  <c r="QTT40" i="5"/>
  <c r="QTS40" i="5"/>
  <c r="QTR40" i="5"/>
  <c r="QTQ40" i="5"/>
  <c r="QTP40" i="5"/>
  <c r="QTO40" i="5"/>
  <c r="QTN40" i="5"/>
  <c r="QTM40" i="5"/>
  <c r="QTL40" i="5"/>
  <c r="QTK40" i="5"/>
  <c r="QTJ40" i="5"/>
  <c r="QTI40" i="5"/>
  <c r="QTH40" i="5"/>
  <c r="QTG40" i="5"/>
  <c r="QTF40" i="5"/>
  <c r="QTE40" i="5"/>
  <c r="QTD40" i="5"/>
  <c r="QTC40" i="5"/>
  <c r="QTB40" i="5"/>
  <c r="QTA40" i="5"/>
  <c r="QSZ40" i="5"/>
  <c r="QSY40" i="5"/>
  <c r="QSX40" i="5"/>
  <c r="QSW40" i="5"/>
  <c r="QSV40" i="5"/>
  <c r="QSU40" i="5"/>
  <c r="QST40" i="5"/>
  <c r="QSS40" i="5"/>
  <c r="QSR40" i="5"/>
  <c r="QSQ40" i="5"/>
  <c r="QSP40" i="5"/>
  <c r="QSO40" i="5"/>
  <c r="QSN40" i="5"/>
  <c r="QSM40" i="5"/>
  <c r="QSL40" i="5"/>
  <c r="QSK40" i="5"/>
  <c r="QSJ40" i="5"/>
  <c r="QSI40" i="5"/>
  <c r="QSH40" i="5"/>
  <c r="QSG40" i="5"/>
  <c r="QSF40" i="5"/>
  <c r="QSE40" i="5"/>
  <c r="QSD40" i="5"/>
  <c r="QSC40" i="5"/>
  <c r="QSB40" i="5"/>
  <c r="QSA40" i="5"/>
  <c r="QRZ40" i="5"/>
  <c r="QRY40" i="5"/>
  <c r="QRX40" i="5"/>
  <c r="QRW40" i="5"/>
  <c r="QRV40" i="5"/>
  <c r="QRU40" i="5"/>
  <c r="QRT40" i="5"/>
  <c r="QRS40" i="5"/>
  <c r="QRR40" i="5"/>
  <c r="QRQ40" i="5"/>
  <c r="QRP40" i="5"/>
  <c r="QRO40" i="5"/>
  <c r="QRN40" i="5"/>
  <c r="QRM40" i="5"/>
  <c r="QRL40" i="5"/>
  <c r="QRK40" i="5"/>
  <c r="QRJ40" i="5"/>
  <c r="QRI40" i="5"/>
  <c r="QRH40" i="5"/>
  <c r="QRG40" i="5"/>
  <c r="QRF40" i="5"/>
  <c r="QRE40" i="5"/>
  <c r="QRD40" i="5"/>
  <c r="QRC40" i="5"/>
  <c r="QRB40" i="5"/>
  <c r="QRA40" i="5"/>
  <c r="QQZ40" i="5"/>
  <c r="QQY40" i="5"/>
  <c r="QQX40" i="5"/>
  <c r="QQW40" i="5"/>
  <c r="QQV40" i="5"/>
  <c r="QQU40" i="5"/>
  <c r="QQT40" i="5"/>
  <c r="QQS40" i="5"/>
  <c r="QQR40" i="5"/>
  <c r="QQQ40" i="5"/>
  <c r="QQP40" i="5"/>
  <c r="QQO40" i="5"/>
  <c r="QQN40" i="5"/>
  <c r="QQM40" i="5"/>
  <c r="QQL40" i="5"/>
  <c r="QQK40" i="5"/>
  <c r="QQJ40" i="5"/>
  <c r="QQI40" i="5"/>
  <c r="QQH40" i="5"/>
  <c r="QQG40" i="5"/>
  <c r="QQF40" i="5"/>
  <c r="QQE40" i="5"/>
  <c r="QQD40" i="5"/>
  <c r="QQC40" i="5"/>
  <c r="QQB40" i="5"/>
  <c r="QQA40" i="5"/>
  <c r="QPZ40" i="5"/>
  <c r="QPY40" i="5"/>
  <c r="QPX40" i="5"/>
  <c r="QPW40" i="5"/>
  <c r="QPV40" i="5"/>
  <c r="QPU40" i="5"/>
  <c r="QPT40" i="5"/>
  <c r="QPS40" i="5"/>
  <c r="QPR40" i="5"/>
  <c r="QPQ40" i="5"/>
  <c r="QPP40" i="5"/>
  <c r="QPO40" i="5"/>
  <c r="QPN40" i="5"/>
  <c r="QPM40" i="5"/>
  <c r="QPL40" i="5"/>
  <c r="QPK40" i="5"/>
  <c r="QPJ40" i="5"/>
  <c r="QPI40" i="5"/>
  <c r="QPH40" i="5"/>
  <c r="QPG40" i="5"/>
  <c r="QPF40" i="5"/>
  <c r="QPE40" i="5"/>
  <c r="QPD40" i="5"/>
  <c r="QPC40" i="5"/>
  <c r="QPB40" i="5"/>
  <c r="QPA40" i="5"/>
  <c r="QOZ40" i="5"/>
  <c r="QOY40" i="5"/>
  <c r="QOX40" i="5"/>
  <c r="QOW40" i="5"/>
  <c r="QOV40" i="5"/>
  <c r="QOU40" i="5"/>
  <c r="QOT40" i="5"/>
  <c r="QOS40" i="5"/>
  <c r="QOR40" i="5"/>
  <c r="QOQ40" i="5"/>
  <c r="QOP40" i="5"/>
  <c r="QOO40" i="5"/>
  <c r="QON40" i="5"/>
  <c r="QOM40" i="5"/>
  <c r="QOL40" i="5"/>
  <c r="QOK40" i="5"/>
  <c r="QOJ40" i="5"/>
  <c r="QOI40" i="5"/>
  <c r="QOH40" i="5"/>
  <c r="QOG40" i="5"/>
  <c r="QOF40" i="5"/>
  <c r="QOE40" i="5"/>
  <c r="QOD40" i="5"/>
  <c r="QOC40" i="5"/>
  <c r="QOB40" i="5"/>
  <c r="QOA40" i="5"/>
  <c r="QNZ40" i="5"/>
  <c r="QNY40" i="5"/>
  <c r="QNX40" i="5"/>
  <c r="QNW40" i="5"/>
  <c r="QNV40" i="5"/>
  <c r="QNU40" i="5"/>
  <c r="QNT40" i="5"/>
  <c r="QNS40" i="5"/>
  <c r="QNR40" i="5"/>
  <c r="QNQ40" i="5"/>
  <c r="QNP40" i="5"/>
  <c r="QNO40" i="5"/>
  <c r="QNN40" i="5"/>
  <c r="QNM40" i="5"/>
  <c r="QNL40" i="5"/>
  <c r="QNK40" i="5"/>
  <c r="QNJ40" i="5"/>
  <c r="QNI40" i="5"/>
  <c r="QNH40" i="5"/>
  <c r="QNG40" i="5"/>
  <c r="QNF40" i="5"/>
  <c r="QNE40" i="5"/>
  <c r="QND40" i="5"/>
  <c r="QNC40" i="5"/>
  <c r="QNB40" i="5"/>
  <c r="QNA40" i="5"/>
  <c r="QMZ40" i="5"/>
  <c r="QMY40" i="5"/>
  <c r="QMX40" i="5"/>
  <c r="QMW40" i="5"/>
  <c r="QMV40" i="5"/>
  <c r="QMU40" i="5"/>
  <c r="QMT40" i="5"/>
  <c r="QMS40" i="5"/>
  <c r="QMR40" i="5"/>
  <c r="QMQ40" i="5"/>
  <c r="QMP40" i="5"/>
  <c r="QMO40" i="5"/>
  <c r="QMN40" i="5"/>
  <c r="QMM40" i="5"/>
  <c r="QML40" i="5"/>
  <c r="QMK40" i="5"/>
  <c r="QMJ40" i="5"/>
  <c r="QMI40" i="5"/>
  <c r="QMH40" i="5"/>
  <c r="QMG40" i="5"/>
  <c r="QMF40" i="5"/>
  <c r="QME40" i="5"/>
  <c r="QMD40" i="5"/>
  <c r="QMC40" i="5"/>
  <c r="QMB40" i="5"/>
  <c r="QMA40" i="5"/>
  <c r="QLZ40" i="5"/>
  <c r="QLY40" i="5"/>
  <c r="QLX40" i="5"/>
  <c r="QLW40" i="5"/>
  <c r="QLV40" i="5"/>
  <c r="QLU40" i="5"/>
  <c r="QLT40" i="5"/>
  <c r="QLS40" i="5"/>
  <c r="QLR40" i="5"/>
  <c r="QLQ40" i="5"/>
  <c r="QLP40" i="5"/>
  <c r="QLO40" i="5"/>
  <c r="QLN40" i="5"/>
  <c r="QLM40" i="5"/>
  <c r="QLL40" i="5"/>
  <c r="QLK40" i="5"/>
  <c r="QLJ40" i="5"/>
  <c r="QLI40" i="5"/>
  <c r="QLH40" i="5"/>
  <c r="QLG40" i="5"/>
  <c r="QLF40" i="5"/>
  <c r="QLE40" i="5"/>
  <c r="QLD40" i="5"/>
  <c r="QLC40" i="5"/>
  <c r="QLB40" i="5"/>
  <c r="QLA40" i="5"/>
  <c r="QKZ40" i="5"/>
  <c r="QKY40" i="5"/>
  <c r="QKX40" i="5"/>
  <c r="QKW40" i="5"/>
  <c r="QKV40" i="5"/>
  <c r="QKU40" i="5"/>
  <c r="QKT40" i="5"/>
  <c r="QKS40" i="5"/>
  <c r="QKR40" i="5"/>
  <c r="QKQ40" i="5"/>
  <c r="QKP40" i="5"/>
  <c r="QKO40" i="5"/>
  <c r="QKN40" i="5"/>
  <c r="QKM40" i="5"/>
  <c r="QKL40" i="5"/>
  <c r="QKK40" i="5"/>
  <c r="QKJ40" i="5"/>
  <c r="QKI40" i="5"/>
  <c r="QKH40" i="5"/>
  <c r="QKG40" i="5"/>
  <c r="QKF40" i="5"/>
  <c r="QKE40" i="5"/>
  <c r="QKD40" i="5"/>
  <c r="QKC40" i="5"/>
  <c r="QKB40" i="5"/>
  <c r="QKA40" i="5"/>
  <c r="QJZ40" i="5"/>
  <c r="QJY40" i="5"/>
  <c r="QJX40" i="5"/>
  <c r="QJW40" i="5"/>
  <c r="QJV40" i="5"/>
  <c r="QJU40" i="5"/>
  <c r="QJT40" i="5"/>
  <c r="QJS40" i="5"/>
  <c r="QJR40" i="5"/>
  <c r="QJQ40" i="5"/>
  <c r="QJP40" i="5"/>
  <c r="QJO40" i="5"/>
  <c r="QJN40" i="5"/>
  <c r="QJM40" i="5"/>
  <c r="QJL40" i="5"/>
  <c r="QJK40" i="5"/>
  <c r="QJJ40" i="5"/>
  <c r="QJI40" i="5"/>
  <c r="QJH40" i="5"/>
  <c r="QJG40" i="5"/>
  <c r="QJF40" i="5"/>
  <c r="QJE40" i="5"/>
  <c r="QJD40" i="5"/>
  <c r="QJC40" i="5"/>
  <c r="QJB40" i="5"/>
  <c r="QJA40" i="5"/>
  <c r="QIZ40" i="5"/>
  <c r="QIY40" i="5"/>
  <c r="QIX40" i="5"/>
  <c r="QIW40" i="5"/>
  <c r="QIV40" i="5"/>
  <c r="QIU40" i="5"/>
  <c r="QIT40" i="5"/>
  <c r="QIS40" i="5"/>
  <c r="QIR40" i="5"/>
  <c r="QIQ40" i="5"/>
  <c r="QIP40" i="5"/>
  <c r="QIO40" i="5"/>
  <c r="QIN40" i="5"/>
  <c r="QIM40" i="5"/>
  <c r="QIL40" i="5"/>
  <c r="QIK40" i="5"/>
  <c r="QIJ40" i="5"/>
  <c r="QII40" i="5"/>
  <c r="QIH40" i="5"/>
  <c r="QIG40" i="5"/>
  <c r="QIF40" i="5"/>
  <c r="QIE40" i="5"/>
  <c r="QID40" i="5"/>
  <c r="QIC40" i="5"/>
  <c r="QIB40" i="5"/>
  <c r="QIA40" i="5"/>
  <c r="QHZ40" i="5"/>
  <c r="QHY40" i="5"/>
  <c r="QHX40" i="5"/>
  <c r="QHW40" i="5"/>
  <c r="QHV40" i="5"/>
  <c r="QHU40" i="5"/>
  <c r="QHT40" i="5"/>
  <c r="QHS40" i="5"/>
  <c r="QHR40" i="5"/>
  <c r="QHQ40" i="5"/>
  <c r="QHP40" i="5"/>
  <c r="QHO40" i="5"/>
  <c r="QHN40" i="5"/>
  <c r="QHM40" i="5"/>
  <c r="QHL40" i="5"/>
  <c r="QHK40" i="5"/>
  <c r="QHJ40" i="5"/>
  <c r="QHI40" i="5"/>
  <c r="QHH40" i="5"/>
  <c r="QHG40" i="5"/>
  <c r="QHF40" i="5"/>
  <c r="QHE40" i="5"/>
  <c r="QHD40" i="5"/>
  <c r="QHC40" i="5"/>
  <c r="QHB40" i="5"/>
  <c r="QHA40" i="5"/>
  <c r="QGZ40" i="5"/>
  <c r="QGY40" i="5"/>
  <c r="QGX40" i="5"/>
  <c r="QGW40" i="5"/>
  <c r="QGV40" i="5"/>
  <c r="QGU40" i="5"/>
  <c r="QGT40" i="5"/>
  <c r="QGS40" i="5"/>
  <c r="QGR40" i="5"/>
  <c r="QGQ40" i="5"/>
  <c r="QGP40" i="5"/>
  <c r="QGO40" i="5"/>
  <c r="QGN40" i="5"/>
  <c r="QGM40" i="5"/>
  <c r="QGL40" i="5"/>
  <c r="QGK40" i="5"/>
  <c r="QGJ40" i="5"/>
  <c r="QGI40" i="5"/>
  <c r="QGH40" i="5"/>
  <c r="QGG40" i="5"/>
  <c r="QGF40" i="5"/>
  <c r="QGE40" i="5"/>
  <c r="QGD40" i="5"/>
  <c r="QGC40" i="5"/>
  <c r="QGB40" i="5"/>
  <c r="QGA40" i="5"/>
  <c r="QFZ40" i="5"/>
  <c r="QFY40" i="5"/>
  <c r="QFX40" i="5"/>
  <c r="QFW40" i="5"/>
  <c r="QFV40" i="5"/>
  <c r="QFU40" i="5"/>
  <c r="QFT40" i="5"/>
  <c r="QFS40" i="5"/>
  <c r="QFR40" i="5"/>
  <c r="QFQ40" i="5"/>
  <c r="QFP40" i="5"/>
  <c r="QFO40" i="5"/>
  <c r="QFN40" i="5"/>
  <c r="QFM40" i="5"/>
  <c r="QFL40" i="5"/>
  <c r="QFK40" i="5"/>
  <c r="QFJ40" i="5"/>
  <c r="QFI40" i="5"/>
  <c r="QFH40" i="5"/>
  <c r="QFG40" i="5"/>
  <c r="QFF40" i="5"/>
  <c r="QFE40" i="5"/>
  <c r="QFD40" i="5"/>
  <c r="QFC40" i="5"/>
  <c r="QFB40" i="5"/>
  <c r="QFA40" i="5"/>
  <c r="QEZ40" i="5"/>
  <c r="QEY40" i="5"/>
  <c r="QEX40" i="5"/>
  <c r="QEW40" i="5"/>
  <c r="QEV40" i="5"/>
  <c r="QEU40" i="5"/>
  <c r="QET40" i="5"/>
  <c r="QES40" i="5"/>
  <c r="QER40" i="5"/>
  <c r="QEQ40" i="5"/>
  <c r="QEP40" i="5"/>
  <c r="QEO40" i="5"/>
  <c r="QEN40" i="5"/>
  <c r="QEM40" i="5"/>
  <c r="QEL40" i="5"/>
  <c r="QEK40" i="5"/>
  <c r="QEJ40" i="5"/>
  <c r="QEI40" i="5"/>
  <c r="QEH40" i="5"/>
  <c r="QEG40" i="5"/>
  <c r="QEF40" i="5"/>
  <c r="QEE40" i="5"/>
  <c r="QED40" i="5"/>
  <c r="QEC40" i="5"/>
  <c r="QEB40" i="5"/>
  <c r="QEA40" i="5"/>
  <c r="QDZ40" i="5"/>
  <c r="QDY40" i="5"/>
  <c r="QDX40" i="5"/>
  <c r="QDW40" i="5"/>
  <c r="QDV40" i="5"/>
  <c r="QDU40" i="5"/>
  <c r="QDT40" i="5"/>
  <c r="QDS40" i="5"/>
  <c r="QDR40" i="5"/>
  <c r="QDQ40" i="5"/>
  <c r="QDP40" i="5"/>
  <c r="QDO40" i="5"/>
  <c r="QDN40" i="5"/>
  <c r="QDM40" i="5"/>
  <c r="QDL40" i="5"/>
  <c r="QDK40" i="5"/>
  <c r="QDJ40" i="5"/>
  <c r="QDI40" i="5"/>
  <c r="QDH40" i="5"/>
  <c r="QDG40" i="5"/>
  <c r="QDF40" i="5"/>
  <c r="QDE40" i="5"/>
  <c r="QDD40" i="5"/>
  <c r="QDC40" i="5"/>
  <c r="QDB40" i="5"/>
  <c r="QDA40" i="5"/>
  <c r="QCZ40" i="5"/>
  <c r="QCY40" i="5"/>
  <c r="QCX40" i="5"/>
  <c r="QCW40" i="5"/>
  <c r="QCV40" i="5"/>
  <c r="QCU40" i="5"/>
  <c r="QCT40" i="5"/>
  <c r="QCS40" i="5"/>
  <c r="QCR40" i="5"/>
  <c r="QCQ40" i="5"/>
  <c r="QCP40" i="5"/>
  <c r="QCO40" i="5"/>
  <c r="QCN40" i="5"/>
  <c r="QCM40" i="5"/>
  <c r="QCL40" i="5"/>
  <c r="QCK40" i="5"/>
  <c r="QCJ40" i="5"/>
  <c r="QCI40" i="5"/>
  <c r="QCH40" i="5"/>
  <c r="QCG40" i="5"/>
  <c r="QCF40" i="5"/>
  <c r="QCE40" i="5"/>
  <c r="QCD40" i="5"/>
  <c r="QCC40" i="5"/>
  <c r="QCB40" i="5"/>
  <c r="QCA40" i="5"/>
  <c r="QBZ40" i="5"/>
  <c r="QBY40" i="5"/>
  <c r="QBX40" i="5"/>
  <c r="QBW40" i="5"/>
  <c r="QBV40" i="5"/>
  <c r="QBU40" i="5"/>
  <c r="QBT40" i="5"/>
  <c r="QBS40" i="5"/>
  <c r="QBR40" i="5"/>
  <c r="QBQ40" i="5"/>
  <c r="QBP40" i="5"/>
  <c r="QBO40" i="5"/>
  <c r="QBN40" i="5"/>
  <c r="QBM40" i="5"/>
  <c r="QBL40" i="5"/>
  <c r="QBK40" i="5"/>
  <c r="QBJ40" i="5"/>
  <c r="QBI40" i="5"/>
  <c r="QBH40" i="5"/>
  <c r="QBG40" i="5"/>
  <c r="QBF40" i="5"/>
  <c r="QBE40" i="5"/>
  <c r="QBD40" i="5"/>
  <c r="QBC40" i="5"/>
  <c r="QBB40" i="5"/>
  <c r="QBA40" i="5"/>
  <c r="QAZ40" i="5"/>
  <c r="QAY40" i="5"/>
  <c r="QAX40" i="5"/>
  <c r="QAW40" i="5"/>
  <c r="QAV40" i="5"/>
  <c r="QAU40" i="5"/>
  <c r="QAT40" i="5"/>
  <c r="QAS40" i="5"/>
  <c r="QAR40" i="5"/>
  <c r="QAQ40" i="5"/>
  <c r="QAP40" i="5"/>
  <c r="QAO40" i="5"/>
  <c r="QAN40" i="5"/>
  <c r="QAM40" i="5"/>
  <c r="QAL40" i="5"/>
  <c r="QAK40" i="5"/>
  <c r="QAJ40" i="5"/>
  <c r="QAI40" i="5"/>
  <c r="QAH40" i="5"/>
  <c r="QAG40" i="5"/>
  <c r="QAF40" i="5"/>
  <c r="QAE40" i="5"/>
  <c r="QAD40" i="5"/>
  <c r="QAC40" i="5"/>
  <c r="QAB40" i="5"/>
  <c r="QAA40" i="5"/>
  <c r="PZZ40" i="5"/>
  <c r="PZY40" i="5"/>
  <c r="PZX40" i="5"/>
  <c r="PZW40" i="5"/>
  <c r="PZV40" i="5"/>
  <c r="PZU40" i="5"/>
  <c r="PZT40" i="5"/>
  <c r="PZS40" i="5"/>
  <c r="PZR40" i="5"/>
  <c r="PZQ40" i="5"/>
  <c r="PZP40" i="5"/>
  <c r="PZO40" i="5"/>
  <c r="PZN40" i="5"/>
  <c r="PZM40" i="5"/>
  <c r="PZL40" i="5"/>
  <c r="PZK40" i="5"/>
  <c r="PZJ40" i="5"/>
  <c r="PZI40" i="5"/>
  <c r="PZH40" i="5"/>
  <c r="PZG40" i="5"/>
  <c r="PZF40" i="5"/>
  <c r="PZE40" i="5"/>
  <c r="PZD40" i="5"/>
  <c r="PZC40" i="5"/>
  <c r="PZB40" i="5"/>
  <c r="PZA40" i="5"/>
  <c r="PYZ40" i="5"/>
  <c r="PYY40" i="5"/>
  <c r="PYX40" i="5"/>
  <c r="PYW40" i="5"/>
  <c r="PYV40" i="5"/>
  <c r="PYU40" i="5"/>
  <c r="PYT40" i="5"/>
  <c r="PYS40" i="5"/>
  <c r="PYR40" i="5"/>
  <c r="PYQ40" i="5"/>
  <c r="PYP40" i="5"/>
  <c r="PYO40" i="5"/>
  <c r="PYN40" i="5"/>
  <c r="PYM40" i="5"/>
  <c r="PYL40" i="5"/>
  <c r="PYK40" i="5"/>
  <c r="PYJ40" i="5"/>
  <c r="PYI40" i="5"/>
  <c r="PYH40" i="5"/>
  <c r="PYG40" i="5"/>
  <c r="PYF40" i="5"/>
  <c r="PYE40" i="5"/>
  <c r="PYD40" i="5"/>
  <c r="PYC40" i="5"/>
  <c r="PYB40" i="5"/>
  <c r="PYA40" i="5"/>
  <c r="PXZ40" i="5"/>
  <c r="PXY40" i="5"/>
  <c r="PXX40" i="5"/>
  <c r="PXW40" i="5"/>
  <c r="PXV40" i="5"/>
  <c r="PXU40" i="5"/>
  <c r="PXT40" i="5"/>
  <c r="PXS40" i="5"/>
  <c r="PXR40" i="5"/>
  <c r="PXQ40" i="5"/>
  <c r="PXP40" i="5"/>
  <c r="PXO40" i="5"/>
  <c r="PXN40" i="5"/>
  <c r="PXM40" i="5"/>
  <c r="PXL40" i="5"/>
  <c r="PXK40" i="5"/>
  <c r="PXJ40" i="5"/>
  <c r="PXI40" i="5"/>
  <c r="PXH40" i="5"/>
  <c r="PXG40" i="5"/>
  <c r="PXF40" i="5"/>
  <c r="PXE40" i="5"/>
  <c r="PXD40" i="5"/>
  <c r="PXC40" i="5"/>
  <c r="PXB40" i="5"/>
  <c r="PXA40" i="5"/>
  <c r="PWZ40" i="5"/>
  <c r="PWY40" i="5"/>
  <c r="PWX40" i="5"/>
  <c r="PWW40" i="5"/>
  <c r="PWV40" i="5"/>
  <c r="PWU40" i="5"/>
  <c r="PWT40" i="5"/>
  <c r="PWS40" i="5"/>
  <c r="PWR40" i="5"/>
  <c r="PWQ40" i="5"/>
  <c r="PWP40" i="5"/>
  <c r="PWO40" i="5"/>
  <c r="PWN40" i="5"/>
  <c r="PWM40" i="5"/>
  <c r="PWL40" i="5"/>
  <c r="PWK40" i="5"/>
  <c r="PWJ40" i="5"/>
  <c r="PWI40" i="5"/>
  <c r="PWH40" i="5"/>
  <c r="PWG40" i="5"/>
  <c r="PWF40" i="5"/>
  <c r="PWE40" i="5"/>
  <c r="PWD40" i="5"/>
  <c r="PWC40" i="5"/>
  <c r="PWB40" i="5"/>
  <c r="PWA40" i="5"/>
  <c r="PVZ40" i="5"/>
  <c r="PVY40" i="5"/>
  <c r="PVX40" i="5"/>
  <c r="PVW40" i="5"/>
  <c r="PVV40" i="5"/>
  <c r="PVU40" i="5"/>
  <c r="PVT40" i="5"/>
  <c r="PVS40" i="5"/>
  <c r="PVR40" i="5"/>
  <c r="PVQ40" i="5"/>
  <c r="PVP40" i="5"/>
  <c r="PVO40" i="5"/>
  <c r="PVN40" i="5"/>
  <c r="PVM40" i="5"/>
  <c r="PVL40" i="5"/>
  <c r="PVK40" i="5"/>
  <c r="PVJ40" i="5"/>
  <c r="PVI40" i="5"/>
  <c r="PVH40" i="5"/>
  <c r="PVG40" i="5"/>
  <c r="PVF40" i="5"/>
  <c r="PVE40" i="5"/>
  <c r="PVD40" i="5"/>
  <c r="PVC40" i="5"/>
  <c r="PVB40" i="5"/>
  <c r="PVA40" i="5"/>
  <c r="PUZ40" i="5"/>
  <c r="PUY40" i="5"/>
  <c r="PUX40" i="5"/>
  <c r="PUW40" i="5"/>
  <c r="PUV40" i="5"/>
  <c r="PUU40" i="5"/>
  <c r="PUT40" i="5"/>
  <c r="PUS40" i="5"/>
  <c r="PUR40" i="5"/>
  <c r="PUQ40" i="5"/>
  <c r="PUP40" i="5"/>
  <c r="PUO40" i="5"/>
  <c r="PUN40" i="5"/>
  <c r="PUM40" i="5"/>
  <c r="PUL40" i="5"/>
  <c r="PUK40" i="5"/>
  <c r="PUJ40" i="5"/>
  <c r="PUI40" i="5"/>
  <c r="PUH40" i="5"/>
  <c r="PUG40" i="5"/>
  <c r="PUF40" i="5"/>
  <c r="PUE40" i="5"/>
  <c r="PUD40" i="5"/>
  <c r="PUC40" i="5"/>
  <c r="PUB40" i="5"/>
  <c r="PUA40" i="5"/>
  <c r="PTZ40" i="5"/>
  <c r="PTY40" i="5"/>
  <c r="PTX40" i="5"/>
  <c r="PTW40" i="5"/>
  <c r="PTV40" i="5"/>
  <c r="PTU40" i="5"/>
  <c r="PTT40" i="5"/>
  <c r="PTS40" i="5"/>
  <c r="PTR40" i="5"/>
  <c r="PTQ40" i="5"/>
  <c r="PTP40" i="5"/>
  <c r="PTO40" i="5"/>
  <c r="PTN40" i="5"/>
  <c r="PTM40" i="5"/>
  <c r="PTL40" i="5"/>
  <c r="PTK40" i="5"/>
  <c r="PTJ40" i="5"/>
  <c r="PTI40" i="5"/>
  <c r="PTH40" i="5"/>
  <c r="PTG40" i="5"/>
  <c r="PTF40" i="5"/>
  <c r="PTE40" i="5"/>
  <c r="PTD40" i="5"/>
  <c r="PTC40" i="5"/>
  <c r="PTB40" i="5"/>
  <c r="PTA40" i="5"/>
  <c r="PSZ40" i="5"/>
  <c r="PSY40" i="5"/>
  <c r="PSX40" i="5"/>
  <c r="PSW40" i="5"/>
  <c r="PSV40" i="5"/>
  <c r="PSU40" i="5"/>
  <c r="PST40" i="5"/>
  <c r="PSS40" i="5"/>
  <c r="PSR40" i="5"/>
  <c r="PSQ40" i="5"/>
  <c r="PSP40" i="5"/>
  <c r="PSO40" i="5"/>
  <c r="PSN40" i="5"/>
  <c r="PSM40" i="5"/>
  <c r="PSL40" i="5"/>
  <c r="PSK40" i="5"/>
  <c r="PSJ40" i="5"/>
  <c r="PSI40" i="5"/>
  <c r="PSH40" i="5"/>
  <c r="PSG40" i="5"/>
  <c r="PSF40" i="5"/>
  <c r="PSE40" i="5"/>
  <c r="PSD40" i="5"/>
  <c r="PSC40" i="5"/>
  <c r="PSB40" i="5"/>
  <c r="PSA40" i="5"/>
  <c r="PRZ40" i="5"/>
  <c r="PRY40" i="5"/>
  <c r="PRX40" i="5"/>
  <c r="PRW40" i="5"/>
  <c r="PRV40" i="5"/>
  <c r="PRU40" i="5"/>
  <c r="PRT40" i="5"/>
  <c r="PRS40" i="5"/>
  <c r="PRR40" i="5"/>
  <c r="PRQ40" i="5"/>
  <c r="PRP40" i="5"/>
  <c r="PRO40" i="5"/>
  <c r="PRN40" i="5"/>
  <c r="PRM40" i="5"/>
  <c r="PRL40" i="5"/>
  <c r="PRK40" i="5"/>
  <c r="PRJ40" i="5"/>
  <c r="PRI40" i="5"/>
  <c r="PRH40" i="5"/>
  <c r="PRG40" i="5"/>
  <c r="PRF40" i="5"/>
  <c r="PRE40" i="5"/>
  <c r="PRD40" i="5"/>
  <c r="PRC40" i="5"/>
  <c r="PRB40" i="5"/>
  <c r="PRA40" i="5"/>
  <c r="PQZ40" i="5"/>
  <c r="PQY40" i="5"/>
  <c r="PQX40" i="5"/>
  <c r="PQW40" i="5"/>
  <c r="PQV40" i="5"/>
  <c r="PQU40" i="5"/>
  <c r="PQT40" i="5"/>
  <c r="PQS40" i="5"/>
  <c r="PQR40" i="5"/>
  <c r="PQQ40" i="5"/>
  <c r="PQP40" i="5"/>
  <c r="PQO40" i="5"/>
  <c r="PQN40" i="5"/>
  <c r="PQM40" i="5"/>
  <c r="PQL40" i="5"/>
  <c r="PQK40" i="5"/>
  <c r="PQJ40" i="5"/>
  <c r="PQI40" i="5"/>
  <c r="PQH40" i="5"/>
  <c r="PQG40" i="5"/>
  <c r="PQF40" i="5"/>
  <c r="PQE40" i="5"/>
  <c r="PQD40" i="5"/>
  <c r="PQC40" i="5"/>
  <c r="PQB40" i="5"/>
  <c r="PQA40" i="5"/>
  <c r="PPZ40" i="5"/>
  <c r="PPY40" i="5"/>
  <c r="PPX40" i="5"/>
  <c r="PPW40" i="5"/>
  <c r="PPV40" i="5"/>
  <c r="PPU40" i="5"/>
  <c r="PPT40" i="5"/>
  <c r="PPS40" i="5"/>
  <c r="PPR40" i="5"/>
  <c r="PPQ40" i="5"/>
  <c r="PPP40" i="5"/>
  <c r="PPO40" i="5"/>
  <c r="PPN40" i="5"/>
  <c r="PPM40" i="5"/>
  <c r="PPL40" i="5"/>
  <c r="PPK40" i="5"/>
  <c r="PPJ40" i="5"/>
  <c r="PPI40" i="5"/>
  <c r="PPH40" i="5"/>
  <c r="PPG40" i="5"/>
  <c r="PPF40" i="5"/>
  <c r="PPE40" i="5"/>
  <c r="PPD40" i="5"/>
  <c r="PPC40" i="5"/>
  <c r="PPB40" i="5"/>
  <c r="PPA40" i="5"/>
  <c r="POZ40" i="5"/>
  <c r="POY40" i="5"/>
  <c r="POX40" i="5"/>
  <c r="POW40" i="5"/>
  <c r="POV40" i="5"/>
  <c r="POU40" i="5"/>
  <c r="POT40" i="5"/>
  <c r="POS40" i="5"/>
  <c r="POR40" i="5"/>
  <c r="POQ40" i="5"/>
  <c r="POP40" i="5"/>
  <c r="POO40" i="5"/>
  <c r="PON40" i="5"/>
  <c r="POM40" i="5"/>
  <c r="POL40" i="5"/>
  <c r="POK40" i="5"/>
  <c r="POJ40" i="5"/>
  <c r="POI40" i="5"/>
  <c r="POH40" i="5"/>
  <c r="POG40" i="5"/>
  <c r="POF40" i="5"/>
  <c r="POE40" i="5"/>
  <c r="POD40" i="5"/>
  <c r="POC40" i="5"/>
  <c r="POB40" i="5"/>
  <c r="POA40" i="5"/>
  <c r="PNZ40" i="5"/>
  <c r="PNY40" i="5"/>
  <c r="PNX40" i="5"/>
  <c r="PNW40" i="5"/>
  <c r="PNV40" i="5"/>
  <c r="PNU40" i="5"/>
  <c r="PNT40" i="5"/>
  <c r="PNS40" i="5"/>
  <c r="PNR40" i="5"/>
  <c r="PNQ40" i="5"/>
  <c r="PNP40" i="5"/>
  <c r="PNO40" i="5"/>
  <c r="PNN40" i="5"/>
  <c r="PNM40" i="5"/>
  <c r="PNL40" i="5"/>
  <c r="PNK40" i="5"/>
  <c r="PNJ40" i="5"/>
  <c r="PNI40" i="5"/>
  <c r="PNH40" i="5"/>
  <c r="PNG40" i="5"/>
  <c r="PNF40" i="5"/>
  <c r="PNE40" i="5"/>
  <c r="PND40" i="5"/>
  <c r="PNC40" i="5"/>
  <c r="PNB40" i="5"/>
  <c r="PNA40" i="5"/>
  <c r="PMZ40" i="5"/>
  <c r="PMY40" i="5"/>
  <c r="PMX40" i="5"/>
  <c r="PMW40" i="5"/>
  <c r="PMV40" i="5"/>
  <c r="PMU40" i="5"/>
  <c r="PMT40" i="5"/>
  <c r="PMS40" i="5"/>
  <c r="PMR40" i="5"/>
  <c r="PMQ40" i="5"/>
  <c r="PMP40" i="5"/>
  <c r="PMO40" i="5"/>
  <c r="PMN40" i="5"/>
  <c r="PMM40" i="5"/>
  <c r="PML40" i="5"/>
  <c r="PMK40" i="5"/>
  <c r="PMJ40" i="5"/>
  <c r="PMI40" i="5"/>
  <c r="PMH40" i="5"/>
  <c r="PMG40" i="5"/>
  <c r="PMF40" i="5"/>
  <c r="PME40" i="5"/>
  <c r="PMD40" i="5"/>
  <c r="PMC40" i="5"/>
  <c r="PMB40" i="5"/>
  <c r="PMA40" i="5"/>
  <c r="PLZ40" i="5"/>
  <c r="PLY40" i="5"/>
  <c r="PLX40" i="5"/>
  <c r="PLW40" i="5"/>
  <c r="PLV40" i="5"/>
  <c r="PLU40" i="5"/>
  <c r="PLT40" i="5"/>
  <c r="PLS40" i="5"/>
  <c r="PLR40" i="5"/>
  <c r="PLQ40" i="5"/>
  <c r="PLP40" i="5"/>
  <c r="PLO40" i="5"/>
  <c r="PLN40" i="5"/>
  <c r="PLM40" i="5"/>
  <c r="PLL40" i="5"/>
  <c r="PLK40" i="5"/>
  <c r="PLJ40" i="5"/>
  <c r="PLI40" i="5"/>
  <c r="PLH40" i="5"/>
  <c r="PLG40" i="5"/>
  <c r="PLF40" i="5"/>
  <c r="PLE40" i="5"/>
  <c r="PLD40" i="5"/>
  <c r="PLC40" i="5"/>
  <c r="PLB40" i="5"/>
  <c r="PLA40" i="5"/>
  <c r="PKZ40" i="5"/>
  <c r="PKY40" i="5"/>
  <c r="PKX40" i="5"/>
  <c r="PKW40" i="5"/>
  <c r="PKV40" i="5"/>
  <c r="PKU40" i="5"/>
  <c r="PKT40" i="5"/>
  <c r="PKS40" i="5"/>
  <c r="PKR40" i="5"/>
  <c r="PKQ40" i="5"/>
  <c r="PKP40" i="5"/>
  <c r="PKO40" i="5"/>
  <c r="PKN40" i="5"/>
  <c r="PKM40" i="5"/>
  <c r="PKL40" i="5"/>
  <c r="PKK40" i="5"/>
  <c r="PKJ40" i="5"/>
  <c r="PKI40" i="5"/>
  <c r="PKH40" i="5"/>
  <c r="PKG40" i="5"/>
  <c r="PKF40" i="5"/>
  <c r="PKE40" i="5"/>
  <c r="PKD40" i="5"/>
  <c r="PKC40" i="5"/>
  <c r="PKB40" i="5"/>
  <c r="PKA40" i="5"/>
  <c r="PJZ40" i="5"/>
  <c r="PJY40" i="5"/>
  <c r="PJX40" i="5"/>
  <c r="PJW40" i="5"/>
  <c r="PJV40" i="5"/>
  <c r="PJU40" i="5"/>
  <c r="PJT40" i="5"/>
  <c r="PJS40" i="5"/>
  <c r="PJR40" i="5"/>
  <c r="PJQ40" i="5"/>
  <c r="PJP40" i="5"/>
  <c r="PJO40" i="5"/>
  <c r="PJN40" i="5"/>
  <c r="PJM40" i="5"/>
  <c r="PJL40" i="5"/>
  <c r="PJK40" i="5"/>
  <c r="PJJ40" i="5"/>
  <c r="PJI40" i="5"/>
  <c r="PJH40" i="5"/>
  <c r="PJG40" i="5"/>
  <c r="PJF40" i="5"/>
  <c r="PJE40" i="5"/>
  <c r="PJD40" i="5"/>
  <c r="PJC40" i="5"/>
  <c r="PJB40" i="5"/>
  <c r="PJA40" i="5"/>
  <c r="PIZ40" i="5"/>
  <c r="PIY40" i="5"/>
  <c r="PIX40" i="5"/>
  <c r="PIW40" i="5"/>
  <c r="PIV40" i="5"/>
  <c r="PIU40" i="5"/>
  <c r="PIT40" i="5"/>
  <c r="PIS40" i="5"/>
  <c r="PIR40" i="5"/>
  <c r="PIQ40" i="5"/>
  <c r="PIP40" i="5"/>
  <c r="PIO40" i="5"/>
  <c r="PIN40" i="5"/>
  <c r="PIM40" i="5"/>
  <c r="PIL40" i="5"/>
  <c r="PIK40" i="5"/>
  <c r="PIJ40" i="5"/>
  <c r="PII40" i="5"/>
  <c r="PIH40" i="5"/>
  <c r="PIG40" i="5"/>
  <c r="PIF40" i="5"/>
  <c r="PIE40" i="5"/>
  <c r="PID40" i="5"/>
  <c r="PIC40" i="5"/>
  <c r="PIB40" i="5"/>
  <c r="PIA40" i="5"/>
  <c r="PHZ40" i="5"/>
  <c r="PHY40" i="5"/>
  <c r="PHX40" i="5"/>
  <c r="PHW40" i="5"/>
  <c r="PHV40" i="5"/>
  <c r="PHU40" i="5"/>
  <c r="PHT40" i="5"/>
  <c r="PHS40" i="5"/>
  <c r="PHR40" i="5"/>
  <c r="PHQ40" i="5"/>
  <c r="PHP40" i="5"/>
  <c r="PHO40" i="5"/>
  <c r="PHN40" i="5"/>
  <c r="PHM40" i="5"/>
  <c r="PHL40" i="5"/>
  <c r="PHK40" i="5"/>
  <c r="PHJ40" i="5"/>
  <c r="PHI40" i="5"/>
  <c r="PHH40" i="5"/>
  <c r="PHG40" i="5"/>
  <c r="PHF40" i="5"/>
  <c r="PHE40" i="5"/>
  <c r="PHD40" i="5"/>
  <c r="PHC40" i="5"/>
  <c r="PHB40" i="5"/>
  <c r="PHA40" i="5"/>
  <c r="PGZ40" i="5"/>
  <c r="PGY40" i="5"/>
  <c r="PGX40" i="5"/>
  <c r="PGW40" i="5"/>
  <c r="PGV40" i="5"/>
  <c r="PGU40" i="5"/>
  <c r="PGT40" i="5"/>
  <c r="PGS40" i="5"/>
  <c r="PGR40" i="5"/>
  <c r="PGQ40" i="5"/>
  <c r="PGP40" i="5"/>
  <c r="PGO40" i="5"/>
  <c r="PGN40" i="5"/>
  <c r="PGM40" i="5"/>
  <c r="PGL40" i="5"/>
  <c r="PGK40" i="5"/>
  <c r="PGJ40" i="5"/>
  <c r="PGI40" i="5"/>
  <c r="PGH40" i="5"/>
  <c r="PGG40" i="5"/>
  <c r="PGF40" i="5"/>
  <c r="PGE40" i="5"/>
  <c r="PGD40" i="5"/>
  <c r="PGC40" i="5"/>
  <c r="PGB40" i="5"/>
  <c r="PGA40" i="5"/>
  <c r="PFZ40" i="5"/>
  <c r="PFY40" i="5"/>
  <c r="PFX40" i="5"/>
  <c r="PFW40" i="5"/>
  <c r="PFV40" i="5"/>
  <c r="PFU40" i="5"/>
  <c r="PFT40" i="5"/>
  <c r="PFS40" i="5"/>
  <c r="PFR40" i="5"/>
  <c r="PFQ40" i="5"/>
  <c r="PFP40" i="5"/>
  <c r="PFO40" i="5"/>
  <c r="PFN40" i="5"/>
  <c r="PFM40" i="5"/>
  <c r="PFL40" i="5"/>
  <c r="PFK40" i="5"/>
  <c r="PFJ40" i="5"/>
  <c r="PFI40" i="5"/>
  <c r="PFH40" i="5"/>
  <c r="PFG40" i="5"/>
  <c r="PFF40" i="5"/>
  <c r="PFE40" i="5"/>
  <c r="PFD40" i="5"/>
  <c r="PFC40" i="5"/>
  <c r="PFB40" i="5"/>
  <c r="PFA40" i="5"/>
  <c r="PEZ40" i="5"/>
  <c r="PEY40" i="5"/>
  <c r="PEX40" i="5"/>
  <c r="PEW40" i="5"/>
  <c r="PEV40" i="5"/>
  <c r="PEU40" i="5"/>
  <c r="PET40" i="5"/>
  <c r="PES40" i="5"/>
  <c r="PER40" i="5"/>
  <c r="PEQ40" i="5"/>
  <c r="PEP40" i="5"/>
  <c r="PEO40" i="5"/>
  <c r="PEN40" i="5"/>
  <c r="PEM40" i="5"/>
  <c r="PEL40" i="5"/>
  <c r="PEK40" i="5"/>
  <c r="PEJ40" i="5"/>
  <c r="PEI40" i="5"/>
  <c r="PEH40" i="5"/>
  <c r="PEG40" i="5"/>
  <c r="PEF40" i="5"/>
  <c r="PEE40" i="5"/>
  <c r="PED40" i="5"/>
  <c r="PEC40" i="5"/>
  <c r="PEB40" i="5"/>
  <c r="PEA40" i="5"/>
  <c r="PDZ40" i="5"/>
  <c r="PDY40" i="5"/>
  <c r="PDX40" i="5"/>
  <c r="PDW40" i="5"/>
  <c r="PDV40" i="5"/>
  <c r="PDU40" i="5"/>
  <c r="PDT40" i="5"/>
  <c r="PDS40" i="5"/>
  <c r="PDR40" i="5"/>
  <c r="PDQ40" i="5"/>
  <c r="PDP40" i="5"/>
  <c r="PDO40" i="5"/>
  <c r="PDN40" i="5"/>
  <c r="PDM40" i="5"/>
  <c r="PDL40" i="5"/>
  <c r="PDK40" i="5"/>
  <c r="PDJ40" i="5"/>
  <c r="PDI40" i="5"/>
  <c r="PDH40" i="5"/>
  <c r="PDG40" i="5"/>
  <c r="PDF40" i="5"/>
  <c r="PDE40" i="5"/>
  <c r="PDD40" i="5"/>
  <c r="PDC40" i="5"/>
  <c r="PDB40" i="5"/>
  <c r="PDA40" i="5"/>
  <c r="PCZ40" i="5"/>
  <c r="PCY40" i="5"/>
  <c r="PCX40" i="5"/>
  <c r="PCW40" i="5"/>
  <c r="PCV40" i="5"/>
  <c r="PCU40" i="5"/>
  <c r="PCT40" i="5"/>
  <c r="PCS40" i="5"/>
  <c r="PCR40" i="5"/>
  <c r="PCQ40" i="5"/>
  <c r="PCP40" i="5"/>
  <c r="PCO40" i="5"/>
  <c r="PCN40" i="5"/>
  <c r="PCM40" i="5"/>
  <c r="PCL40" i="5"/>
  <c r="PCK40" i="5"/>
  <c r="PCJ40" i="5"/>
  <c r="PCI40" i="5"/>
  <c r="PCH40" i="5"/>
  <c r="PCG40" i="5"/>
  <c r="PCF40" i="5"/>
  <c r="PCE40" i="5"/>
  <c r="PCD40" i="5"/>
  <c r="PCC40" i="5"/>
  <c r="PCB40" i="5"/>
  <c r="PCA40" i="5"/>
  <c r="PBZ40" i="5"/>
  <c r="PBY40" i="5"/>
  <c r="PBX40" i="5"/>
  <c r="PBW40" i="5"/>
  <c r="PBV40" i="5"/>
  <c r="PBU40" i="5"/>
  <c r="PBT40" i="5"/>
  <c r="PBS40" i="5"/>
  <c r="PBR40" i="5"/>
  <c r="PBQ40" i="5"/>
  <c r="PBP40" i="5"/>
  <c r="PBO40" i="5"/>
  <c r="PBN40" i="5"/>
  <c r="PBM40" i="5"/>
  <c r="PBL40" i="5"/>
  <c r="PBK40" i="5"/>
  <c r="PBJ40" i="5"/>
  <c r="PBI40" i="5"/>
  <c r="PBH40" i="5"/>
  <c r="PBG40" i="5"/>
  <c r="PBF40" i="5"/>
  <c r="PBE40" i="5"/>
  <c r="PBD40" i="5"/>
  <c r="PBC40" i="5"/>
  <c r="PBB40" i="5"/>
  <c r="PBA40" i="5"/>
  <c r="PAZ40" i="5"/>
  <c r="PAY40" i="5"/>
  <c r="PAX40" i="5"/>
  <c r="PAW40" i="5"/>
  <c r="PAV40" i="5"/>
  <c r="PAU40" i="5"/>
  <c r="PAT40" i="5"/>
  <c r="PAS40" i="5"/>
  <c r="PAR40" i="5"/>
  <c r="PAQ40" i="5"/>
  <c r="PAP40" i="5"/>
  <c r="PAO40" i="5"/>
  <c r="PAN40" i="5"/>
  <c r="PAM40" i="5"/>
  <c r="PAL40" i="5"/>
  <c r="PAK40" i="5"/>
  <c r="PAJ40" i="5"/>
  <c r="PAI40" i="5"/>
  <c r="PAH40" i="5"/>
  <c r="PAG40" i="5"/>
  <c r="PAF40" i="5"/>
  <c r="PAE40" i="5"/>
  <c r="PAD40" i="5"/>
  <c r="PAC40" i="5"/>
  <c r="PAB40" i="5"/>
  <c r="PAA40" i="5"/>
  <c r="OZZ40" i="5"/>
  <c r="OZY40" i="5"/>
  <c r="OZX40" i="5"/>
  <c r="OZW40" i="5"/>
  <c r="OZV40" i="5"/>
  <c r="OZU40" i="5"/>
  <c r="OZT40" i="5"/>
  <c r="OZS40" i="5"/>
  <c r="OZR40" i="5"/>
  <c r="OZQ40" i="5"/>
  <c r="OZP40" i="5"/>
  <c r="OZO40" i="5"/>
  <c r="OZN40" i="5"/>
  <c r="OZM40" i="5"/>
  <c r="OZL40" i="5"/>
  <c r="OZK40" i="5"/>
  <c r="OZJ40" i="5"/>
  <c r="OZI40" i="5"/>
  <c r="OZH40" i="5"/>
  <c r="OZG40" i="5"/>
  <c r="OZF40" i="5"/>
  <c r="OZE40" i="5"/>
  <c r="OZD40" i="5"/>
  <c r="OZC40" i="5"/>
  <c r="OZB40" i="5"/>
  <c r="OZA40" i="5"/>
  <c r="OYZ40" i="5"/>
  <c r="OYY40" i="5"/>
  <c r="OYX40" i="5"/>
  <c r="OYW40" i="5"/>
  <c r="OYV40" i="5"/>
  <c r="OYU40" i="5"/>
  <c r="OYT40" i="5"/>
  <c r="OYS40" i="5"/>
  <c r="OYR40" i="5"/>
  <c r="OYQ40" i="5"/>
  <c r="OYP40" i="5"/>
  <c r="OYO40" i="5"/>
  <c r="OYN40" i="5"/>
  <c r="OYM40" i="5"/>
  <c r="OYL40" i="5"/>
  <c r="OYK40" i="5"/>
  <c r="OYJ40" i="5"/>
  <c r="OYI40" i="5"/>
  <c r="OYH40" i="5"/>
  <c r="OYG40" i="5"/>
  <c r="OYF40" i="5"/>
  <c r="OYE40" i="5"/>
  <c r="OYD40" i="5"/>
  <c r="OYC40" i="5"/>
  <c r="OYB40" i="5"/>
  <c r="OYA40" i="5"/>
  <c r="OXZ40" i="5"/>
  <c r="OXY40" i="5"/>
  <c r="OXX40" i="5"/>
  <c r="OXW40" i="5"/>
  <c r="OXV40" i="5"/>
  <c r="OXU40" i="5"/>
  <c r="OXT40" i="5"/>
  <c r="OXS40" i="5"/>
  <c r="OXR40" i="5"/>
  <c r="OXQ40" i="5"/>
  <c r="OXP40" i="5"/>
  <c r="OXO40" i="5"/>
  <c r="OXN40" i="5"/>
  <c r="OXM40" i="5"/>
  <c r="OXL40" i="5"/>
  <c r="OXK40" i="5"/>
  <c r="OXJ40" i="5"/>
  <c r="OXI40" i="5"/>
  <c r="OXH40" i="5"/>
  <c r="OXG40" i="5"/>
  <c r="OXF40" i="5"/>
  <c r="OXE40" i="5"/>
  <c r="OXD40" i="5"/>
  <c r="OXC40" i="5"/>
  <c r="OXB40" i="5"/>
  <c r="OXA40" i="5"/>
  <c r="OWZ40" i="5"/>
  <c r="OWY40" i="5"/>
  <c r="OWX40" i="5"/>
  <c r="OWW40" i="5"/>
  <c r="OWV40" i="5"/>
  <c r="OWU40" i="5"/>
  <c r="OWT40" i="5"/>
  <c r="OWS40" i="5"/>
  <c r="OWR40" i="5"/>
  <c r="OWQ40" i="5"/>
  <c r="OWP40" i="5"/>
  <c r="OWO40" i="5"/>
  <c r="OWN40" i="5"/>
  <c r="OWM40" i="5"/>
  <c r="OWL40" i="5"/>
  <c r="OWK40" i="5"/>
  <c r="OWJ40" i="5"/>
  <c r="OWI40" i="5"/>
  <c r="OWH40" i="5"/>
  <c r="OWG40" i="5"/>
  <c r="OWF40" i="5"/>
  <c r="OWE40" i="5"/>
  <c r="OWD40" i="5"/>
  <c r="OWC40" i="5"/>
  <c r="OWB40" i="5"/>
  <c r="OWA40" i="5"/>
  <c r="OVZ40" i="5"/>
  <c r="OVY40" i="5"/>
  <c r="OVX40" i="5"/>
  <c r="OVW40" i="5"/>
  <c r="OVV40" i="5"/>
  <c r="OVU40" i="5"/>
  <c r="OVT40" i="5"/>
  <c r="OVS40" i="5"/>
  <c r="OVR40" i="5"/>
  <c r="OVQ40" i="5"/>
  <c r="OVP40" i="5"/>
  <c r="OVO40" i="5"/>
  <c r="OVN40" i="5"/>
  <c r="OVM40" i="5"/>
  <c r="OVL40" i="5"/>
  <c r="OVK40" i="5"/>
  <c r="OVJ40" i="5"/>
  <c r="OVI40" i="5"/>
  <c r="OVH40" i="5"/>
  <c r="OVG40" i="5"/>
  <c r="OVF40" i="5"/>
  <c r="OVE40" i="5"/>
  <c r="OVD40" i="5"/>
  <c r="OVC40" i="5"/>
  <c r="OVB40" i="5"/>
  <c r="OVA40" i="5"/>
  <c r="OUZ40" i="5"/>
  <c r="OUY40" i="5"/>
  <c r="OUX40" i="5"/>
  <c r="OUW40" i="5"/>
  <c r="OUV40" i="5"/>
  <c r="OUU40" i="5"/>
  <c r="OUT40" i="5"/>
  <c r="OUS40" i="5"/>
  <c r="OUR40" i="5"/>
  <c r="OUQ40" i="5"/>
  <c r="OUP40" i="5"/>
  <c r="OUO40" i="5"/>
  <c r="OUN40" i="5"/>
  <c r="OUM40" i="5"/>
  <c r="OUL40" i="5"/>
  <c r="OUK40" i="5"/>
  <c r="OUJ40" i="5"/>
  <c r="OUI40" i="5"/>
  <c r="OUH40" i="5"/>
  <c r="OUG40" i="5"/>
  <c r="OUF40" i="5"/>
  <c r="OUE40" i="5"/>
  <c r="OUD40" i="5"/>
  <c r="OUC40" i="5"/>
  <c r="OUB40" i="5"/>
  <c r="OUA40" i="5"/>
  <c r="OTZ40" i="5"/>
  <c r="OTY40" i="5"/>
  <c r="OTX40" i="5"/>
  <c r="OTW40" i="5"/>
  <c r="OTV40" i="5"/>
  <c r="OTU40" i="5"/>
  <c r="OTT40" i="5"/>
  <c r="OTS40" i="5"/>
  <c r="OTR40" i="5"/>
  <c r="OTQ40" i="5"/>
  <c r="OTP40" i="5"/>
  <c r="OTO40" i="5"/>
  <c r="OTN40" i="5"/>
  <c r="OTM40" i="5"/>
  <c r="OTL40" i="5"/>
  <c r="OTK40" i="5"/>
  <c r="OTJ40" i="5"/>
  <c r="OTI40" i="5"/>
  <c r="OTH40" i="5"/>
  <c r="OTG40" i="5"/>
  <c r="OTF40" i="5"/>
  <c r="OTE40" i="5"/>
  <c r="OTD40" i="5"/>
  <c r="OTC40" i="5"/>
  <c r="OTB40" i="5"/>
  <c r="OTA40" i="5"/>
  <c r="OSZ40" i="5"/>
  <c r="OSY40" i="5"/>
  <c r="OSX40" i="5"/>
  <c r="OSW40" i="5"/>
  <c r="OSV40" i="5"/>
  <c r="OSU40" i="5"/>
  <c r="OST40" i="5"/>
  <c r="OSS40" i="5"/>
  <c r="OSR40" i="5"/>
  <c r="OSQ40" i="5"/>
  <c r="OSP40" i="5"/>
  <c r="OSO40" i="5"/>
  <c r="OSN40" i="5"/>
  <c r="OSM40" i="5"/>
  <c r="OSL40" i="5"/>
  <c r="OSK40" i="5"/>
  <c r="OSJ40" i="5"/>
  <c r="OSI40" i="5"/>
  <c r="OSH40" i="5"/>
  <c r="OSG40" i="5"/>
  <c r="OSF40" i="5"/>
  <c r="OSE40" i="5"/>
  <c r="OSD40" i="5"/>
  <c r="OSC40" i="5"/>
  <c r="OSB40" i="5"/>
  <c r="OSA40" i="5"/>
  <c r="ORZ40" i="5"/>
  <c r="ORY40" i="5"/>
  <c r="ORX40" i="5"/>
  <c r="ORW40" i="5"/>
  <c r="ORV40" i="5"/>
  <c r="ORU40" i="5"/>
  <c r="ORT40" i="5"/>
  <c r="ORS40" i="5"/>
  <c r="ORR40" i="5"/>
  <c r="ORQ40" i="5"/>
  <c r="ORP40" i="5"/>
  <c r="ORO40" i="5"/>
  <c r="ORN40" i="5"/>
  <c r="ORM40" i="5"/>
  <c r="ORL40" i="5"/>
  <c r="ORK40" i="5"/>
  <c r="ORJ40" i="5"/>
  <c r="ORI40" i="5"/>
  <c r="ORH40" i="5"/>
  <c r="ORG40" i="5"/>
  <c r="ORF40" i="5"/>
  <c r="ORE40" i="5"/>
  <c r="ORD40" i="5"/>
  <c r="ORC40" i="5"/>
  <c r="ORB40" i="5"/>
  <c r="ORA40" i="5"/>
  <c r="OQZ40" i="5"/>
  <c r="OQY40" i="5"/>
  <c r="OQX40" i="5"/>
  <c r="OQW40" i="5"/>
  <c r="OQV40" i="5"/>
  <c r="OQU40" i="5"/>
  <c r="OQT40" i="5"/>
  <c r="OQS40" i="5"/>
  <c r="OQR40" i="5"/>
  <c r="OQQ40" i="5"/>
  <c r="OQP40" i="5"/>
  <c r="OQO40" i="5"/>
  <c r="OQN40" i="5"/>
  <c r="OQM40" i="5"/>
  <c r="OQL40" i="5"/>
  <c r="OQK40" i="5"/>
  <c r="OQJ40" i="5"/>
  <c r="OQI40" i="5"/>
  <c r="OQH40" i="5"/>
  <c r="OQG40" i="5"/>
  <c r="OQF40" i="5"/>
  <c r="OQE40" i="5"/>
  <c r="OQD40" i="5"/>
  <c r="OQC40" i="5"/>
  <c r="OQB40" i="5"/>
  <c r="OQA40" i="5"/>
  <c r="OPZ40" i="5"/>
  <c r="OPY40" i="5"/>
  <c r="OPX40" i="5"/>
  <c r="OPW40" i="5"/>
  <c r="OPV40" i="5"/>
  <c r="OPU40" i="5"/>
  <c r="OPT40" i="5"/>
  <c r="OPS40" i="5"/>
  <c r="OPR40" i="5"/>
  <c r="OPQ40" i="5"/>
  <c r="OPP40" i="5"/>
  <c r="OPO40" i="5"/>
  <c r="OPN40" i="5"/>
  <c r="OPM40" i="5"/>
  <c r="OPL40" i="5"/>
  <c r="OPK40" i="5"/>
  <c r="OPJ40" i="5"/>
  <c r="OPI40" i="5"/>
  <c r="OPH40" i="5"/>
  <c r="OPG40" i="5"/>
  <c r="OPF40" i="5"/>
  <c r="OPE40" i="5"/>
  <c r="OPD40" i="5"/>
  <c r="OPC40" i="5"/>
  <c r="OPB40" i="5"/>
  <c r="OPA40" i="5"/>
  <c r="OOZ40" i="5"/>
  <c r="OOY40" i="5"/>
  <c r="OOX40" i="5"/>
  <c r="OOW40" i="5"/>
  <c r="OOV40" i="5"/>
  <c r="OOU40" i="5"/>
  <c r="OOT40" i="5"/>
  <c r="OOS40" i="5"/>
  <c r="OOR40" i="5"/>
  <c r="OOQ40" i="5"/>
  <c r="OOP40" i="5"/>
  <c r="OOO40" i="5"/>
  <c r="OON40" i="5"/>
  <c r="OOM40" i="5"/>
  <c r="OOL40" i="5"/>
  <c r="OOK40" i="5"/>
  <c r="OOJ40" i="5"/>
  <c r="OOI40" i="5"/>
  <c r="OOH40" i="5"/>
  <c r="OOG40" i="5"/>
  <c r="OOF40" i="5"/>
  <c r="OOE40" i="5"/>
  <c r="OOD40" i="5"/>
  <c r="OOC40" i="5"/>
  <c r="OOB40" i="5"/>
  <c r="OOA40" i="5"/>
  <c r="ONZ40" i="5"/>
  <c r="ONY40" i="5"/>
  <c r="ONX40" i="5"/>
  <c r="ONW40" i="5"/>
  <c r="ONV40" i="5"/>
  <c r="ONU40" i="5"/>
  <c r="ONT40" i="5"/>
  <c r="ONS40" i="5"/>
  <c r="ONR40" i="5"/>
  <c r="ONQ40" i="5"/>
  <c r="ONP40" i="5"/>
  <c r="ONO40" i="5"/>
  <c r="ONN40" i="5"/>
  <c r="ONM40" i="5"/>
  <c r="ONL40" i="5"/>
  <c r="ONK40" i="5"/>
  <c r="ONJ40" i="5"/>
  <c r="ONI40" i="5"/>
  <c r="ONH40" i="5"/>
  <c r="ONG40" i="5"/>
  <c r="ONF40" i="5"/>
  <c r="ONE40" i="5"/>
  <c r="OND40" i="5"/>
  <c r="ONC40" i="5"/>
  <c r="ONB40" i="5"/>
  <c r="ONA40" i="5"/>
  <c r="OMZ40" i="5"/>
  <c r="OMY40" i="5"/>
  <c r="OMX40" i="5"/>
  <c r="OMW40" i="5"/>
  <c r="OMV40" i="5"/>
  <c r="OMU40" i="5"/>
  <c r="OMT40" i="5"/>
  <c r="OMS40" i="5"/>
  <c r="OMR40" i="5"/>
  <c r="OMQ40" i="5"/>
  <c r="OMP40" i="5"/>
  <c r="OMO40" i="5"/>
  <c r="OMN40" i="5"/>
  <c r="OMM40" i="5"/>
  <c r="OML40" i="5"/>
  <c r="OMK40" i="5"/>
  <c r="OMJ40" i="5"/>
  <c r="OMI40" i="5"/>
  <c r="OMH40" i="5"/>
  <c r="OMG40" i="5"/>
  <c r="OMF40" i="5"/>
  <c r="OME40" i="5"/>
  <c r="OMD40" i="5"/>
  <c r="OMC40" i="5"/>
  <c r="OMB40" i="5"/>
  <c r="OMA40" i="5"/>
  <c r="OLZ40" i="5"/>
  <c r="OLY40" i="5"/>
  <c r="OLX40" i="5"/>
  <c r="OLW40" i="5"/>
  <c r="OLV40" i="5"/>
  <c r="OLU40" i="5"/>
  <c r="OLT40" i="5"/>
  <c r="OLS40" i="5"/>
  <c r="OLR40" i="5"/>
  <c r="OLQ40" i="5"/>
  <c r="OLP40" i="5"/>
  <c r="OLO40" i="5"/>
  <c r="OLN40" i="5"/>
  <c r="OLM40" i="5"/>
  <c r="OLL40" i="5"/>
  <c r="OLK40" i="5"/>
  <c r="OLJ40" i="5"/>
  <c r="OLI40" i="5"/>
  <c r="OLH40" i="5"/>
  <c r="OLG40" i="5"/>
  <c r="OLF40" i="5"/>
  <c r="OLE40" i="5"/>
  <c r="OLD40" i="5"/>
  <c r="OLC40" i="5"/>
  <c r="OLB40" i="5"/>
  <c r="OLA40" i="5"/>
  <c r="OKZ40" i="5"/>
  <c r="OKY40" i="5"/>
  <c r="OKX40" i="5"/>
  <c r="OKW40" i="5"/>
  <c r="OKV40" i="5"/>
  <c r="OKU40" i="5"/>
  <c r="OKT40" i="5"/>
  <c r="OKS40" i="5"/>
  <c r="OKR40" i="5"/>
  <c r="OKQ40" i="5"/>
  <c r="OKP40" i="5"/>
  <c r="OKO40" i="5"/>
  <c r="OKN40" i="5"/>
  <c r="OKM40" i="5"/>
  <c r="OKL40" i="5"/>
  <c r="OKK40" i="5"/>
  <c r="OKJ40" i="5"/>
  <c r="OKI40" i="5"/>
  <c r="OKH40" i="5"/>
  <c r="OKG40" i="5"/>
  <c r="OKF40" i="5"/>
  <c r="OKE40" i="5"/>
  <c r="OKD40" i="5"/>
  <c r="OKC40" i="5"/>
  <c r="OKB40" i="5"/>
  <c r="OKA40" i="5"/>
  <c r="OJZ40" i="5"/>
  <c r="OJY40" i="5"/>
  <c r="OJX40" i="5"/>
  <c r="OJW40" i="5"/>
  <c r="OJV40" i="5"/>
  <c r="OJU40" i="5"/>
  <c r="OJT40" i="5"/>
  <c r="OJS40" i="5"/>
  <c r="OJR40" i="5"/>
  <c r="OJQ40" i="5"/>
  <c r="OJP40" i="5"/>
  <c r="OJO40" i="5"/>
  <c r="OJN40" i="5"/>
  <c r="OJM40" i="5"/>
  <c r="OJL40" i="5"/>
  <c r="OJK40" i="5"/>
  <c r="OJJ40" i="5"/>
  <c r="OJI40" i="5"/>
  <c r="OJH40" i="5"/>
  <c r="OJG40" i="5"/>
  <c r="OJF40" i="5"/>
  <c r="OJE40" i="5"/>
  <c r="OJD40" i="5"/>
  <c r="OJC40" i="5"/>
  <c r="OJB40" i="5"/>
  <c r="OJA40" i="5"/>
  <c r="OIZ40" i="5"/>
  <c r="OIY40" i="5"/>
  <c r="OIX40" i="5"/>
  <c r="OIW40" i="5"/>
  <c r="OIV40" i="5"/>
  <c r="OIU40" i="5"/>
  <c r="OIT40" i="5"/>
  <c r="OIS40" i="5"/>
  <c r="OIR40" i="5"/>
  <c r="OIQ40" i="5"/>
  <c r="OIP40" i="5"/>
  <c r="OIO40" i="5"/>
  <c r="OIN40" i="5"/>
  <c r="OIM40" i="5"/>
  <c r="OIL40" i="5"/>
  <c r="OIK40" i="5"/>
  <c r="OIJ40" i="5"/>
  <c r="OII40" i="5"/>
  <c r="OIH40" i="5"/>
  <c r="OIG40" i="5"/>
  <c r="OIF40" i="5"/>
  <c r="OIE40" i="5"/>
  <c r="OID40" i="5"/>
  <c r="OIC40" i="5"/>
  <c r="OIB40" i="5"/>
  <c r="OIA40" i="5"/>
  <c r="OHZ40" i="5"/>
  <c r="OHY40" i="5"/>
  <c r="OHX40" i="5"/>
  <c r="OHW40" i="5"/>
  <c r="OHV40" i="5"/>
  <c r="OHU40" i="5"/>
  <c r="OHT40" i="5"/>
  <c r="OHS40" i="5"/>
  <c r="OHR40" i="5"/>
  <c r="OHQ40" i="5"/>
  <c r="OHP40" i="5"/>
  <c r="OHO40" i="5"/>
  <c r="OHN40" i="5"/>
  <c r="OHM40" i="5"/>
  <c r="OHL40" i="5"/>
  <c r="OHK40" i="5"/>
  <c r="OHJ40" i="5"/>
  <c r="OHI40" i="5"/>
  <c r="OHH40" i="5"/>
  <c r="OHG40" i="5"/>
  <c r="OHF40" i="5"/>
  <c r="OHE40" i="5"/>
  <c r="OHD40" i="5"/>
  <c r="OHC40" i="5"/>
  <c r="OHB40" i="5"/>
  <c r="OHA40" i="5"/>
  <c r="OGZ40" i="5"/>
  <c r="OGY40" i="5"/>
  <c r="OGX40" i="5"/>
  <c r="OGW40" i="5"/>
  <c r="OGV40" i="5"/>
  <c r="OGU40" i="5"/>
  <c r="OGT40" i="5"/>
  <c r="OGS40" i="5"/>
  <c r="OGR40" i="5"/>
  <c r="OGQ40" i="5"/>
  <c r="OGP40" i="5"/>
  <c r="OGO40" i="5"/>
  <c r="OGN40" i="5"/>
  <c r="OGM40" i="5"/>
  <c r="OGL40" i="5"/>
  <c r="OGK40" i="5"/>
  <c r="OGJ40" i="5"/>
  <c r="OGI40" i="5"/>
  <c r="OGH40" i="5"/>
  <c r="OGG40" i="5"/>
  <c r="OGF40" i="5"/>
  <c r="OGE40" i="5"/>
  <c r="OGD40" i="5"/>
  <c r="OGC40" i="5"/>
  <c r="OGB40" i="5"/>
  <c r="OGA40" i="5"/>
  <c r="OFZ40" i="5"/>
  <c r="OFY40" i="5"/>
  <c r="OFX40" i="5"/>
  <c r="OFW40" i="5"/>
  <c r="OFV40" i="5"/>
  <c r="OFU40" i="5"/>
  <c r="OFT40" i="5"/>
  <c r="OFS40" i="5"/>
  <c r="OFR40" i="5"/>
  <c r="OFQ40" i="5"/>
  <c r="OFP40" i="5"/>
  <c r="OFO40" i="5"/>
  <c r="OFN40" i="5"/>
  <c r="OFM40" i="5"/>
  <c r="OFL40" i="5"/>
  <c r="OFK40" i="5"/>
  <c r="OFJ40" i="5"/>
  <c r="OFI40" i="5"/>
  <c r="OFH40" i="5"/>
  <c r="OFG40" i="5"/>
  <c r="OFF40" i="5"/>
  <c r="OFE40" i="5"/>
  <c r="OFD40" i="5"/>
  <c r="OFC40" i="5"/>
  <c r="OFB40" i="5"/>
  <c r="OFA40" i="5"/>
  <c r="OEZ40" i="5"/>
  <c r="OEY40" i="5"/>
  <c r="OEX40" i="5"/>
  <c r="OEW40" i="5"/>
  <c r="OEV40" i="5"/>
  <c r="OEU40" i="5"/>
  <c r="OET40" i="5"/>
  <c r="OES40" i="5"/>
  <c r="OER40" i="5"/>
  <c r="OEQ40" i="5"/>
  <c r="OEP40" i="5"/>
  <c r="OEO40" i="5"/>
  <c r="OEN40" i="5"/>
  <c r="OEM40" i="5"/>
  <c r="OEL40" i="5"/>
  <c r="OEK40" i="5"/>
  <c r="OEJ40" i="5"/>
  <c r="OEI40" i="5"/>
  <c r="OEH40" i="5"/>
  <c r="OEG40" i="5"/>
  <c r="OEF40" i="5"/>
  <c r="OEE40" i="5"/>
  <c r="OED40" i="5"/>
  <c r="OEC40" i="5"/>
  <c r="OEB40" i="5"/>
  <c r="OEA40" i="5"/>
  <c r="ODZ40" i="5"/>
  <c r="ODY40" i="5"/>
  <c r="ODX40" i="5"/>
  <c r="ODW40" i="5"/>
  <c r="ODV40" i="5"/>
  <c r="ODU40" i="5"/>
  <c r="ODT40" i="5"/>
  <c r="ODS40" i="5"/>
  <c r="ODR40" i="5"/>
  <c r="ODQ40" i="5"/>
  <c r="ODP40" i="5"/>
  <c r="ODO40" i="5"/>
  <c r="ODN40" i="5"/>
  <c r="ODM40" i="5"/>
  <c r="ODL40" i="5"/>
  <c r="ODK40" i="5"/>
  <c r="ODJ40" i="5"/>
  <c r="ODI40" i="5"/>
  <c r="ODH40" i="5"/>
  <c r="ODG40" i="5"/>
  <c r="ODF40" i="5"/>
  <c r="ODE40" i="5"/>
  <c r="ODD40" i="5"/>
  <c r="ODC40" i="5"/>
  <c r="ODB40" i="5"/>
  <c r="ODA40" i="5"/>
  <c r="OCZ40" i="5"/>
  <c r="OCY40" i="5"/>
  <c r="OCX40" i="5"/>
  <c r="OCW40" i="5"/>
  <c r="OCV40" i="5"/>
  <c r="OCU40" i="5"/>
  <c r="OCT40" i="5"/>
  <c r="OCS40" i="5"/>
  <c r="OCR40" i="5"/>
  <c r="OCQ40" i="5"/>
  <c r="OCP40" i="5"/>
  <c r="OCO40" i="5"/>
  <c r="OCN40" i="5"/>
  <c r="OCM40" i="5"/>
  <c r="OCL40" i="5"/>
  <c r="OCK40" i="5"/>
  <c r="OCJ40" i="5"/>
  <c r="OCI40" i="5"/>
  <c r="OCH40" i="5"/>
  <c r="OCG40" i="5"/>
  <c r="OCF40" i="5"/>
  <c r="OCE40" i="5"/>
  <c r="OCD40" i="5"/>
  <c r="OCC40" i="5"/>
  <c r="OCB40" i="5"/>
  <c r="OCA40" i="5"/>
  <c r="OBZ40" i="5"/>
  <c r="OBY40" i="5"/>
  <c r="OBX40" i="5"/>
  <c r="OBW40" i="5"/>
  <c r="OBV40" i="5"/>
  <c r="OBU40" i="5"/>
  <c r="OBT40" i="5"/>
  <c r="OBS40" i="5"/>
  <c r="OBR40" i="5"/>
  <c r="OBQ40" i="5"/>
  <c r="OBP40" i="5"/>
  <c r="OBO40" i="5"/>
  <c r="OBN40" i="5"/>
  <c r="OBM40" i="5"/>
  <c r="OBL40" i="5"/>
  <c r="OBK40" i="5"/>
  <c r="OBJ40" i="5"/>
  <c r="OBI40" i="5"/>
  <c r="OBH40" i="5"/>
  <c r="OBG40" i="5"/>
  <c r="OBF40" i="5"/>
  <c r="OBE40" i="5"/>
  <c r="OBD40" i="5"/>
  <c r="OBC40" i="5"/>
  <c r="OBB40" i="5"/>
  <c r="OBA40" i="5"/>
  <c r="OAZ40" i="5"/>
  <c r="OAY40" i="5"/>
  <c r="OAX40" i="5"/>
  <c r="OAW40" i="5"/>
  <c r="OAV40" i="5"/>
  <c r="OAU40" i="5"/>
  <c r="OAT40" i="5"/>
  <c r="OAS40" i="5"/>
  <c r="OAR40" i="5"/>
  <c r="OAQ40" i="5"/>
  <c r="OAP40" i="5"/>
  <c r="OAO40" i="5"/>
  <c r="OAN40" i="5"/>
  <c r="OAM40" i="5"/>
  <c r="OAL40" i="5"/>
  <c r="OAK40" i="5"/>
  <c r="OAJ40" i="5"/>
  <c r="OAI40" i="5"/>
  <c r="OAH40" i="5"/>
  <c r="OAG40" i="5"/>
  <c r="OAF40" i="5"/>
  <c r="OAE40" i="5"/>
  <c r="OAD40" i="5"/>
  <c r="OAC40" i="5"/>
  <c r="OAB40" i="5"/>
  <c r="OAA40" i="5"/>
  <c r="NZZ40" i="5"/>
  <c r="NZY40" i="5"/>
  <c r="NZX40" i="5"/>
  <c r="NZW40" i="5"/>
  <c r="NZV40" i="5"/>
  <c r="NZU40" i="5"/>
  <c r="NZT40" i="5"/>
  <c r="NZS40" i="5"/>
  <c r="NZR40" i="5"/>
  <c r="NZQ40" i="5"/>
  <c r="NZP40" i="5"/>
  <c r="NZO40" i="5"/>
  <c r="NZN40" i="5"/>
  <c r="NZM40" i="5"/>
  <c r="NZL40" i="5"/>
  <c r="NZK40" i="5"/>
  <c r="NZJ40" i="5"/>
  <c r="NZI40" i="5"/>
  <c r="NZH40" i="5"/>
  <c r="NZG40" i="5"/>
  <c r="NZF40" i="5"/>
  <c r="NZE40" i="5"/>
  <c r="NZD40" i="5"/>
  <c r="NZC40" i="5"/>
  <c r="NZB40" i="5"/>
  <c r="NZA40" i="5"/>
  <c r="NYZ40" i="5"/>
  <c r="NYY40" i="5"/>
  <c r="NYX40" i="5"/>
  <c r="NYW40" i="5"/>
  <c r="NYV40" i="5"/>
  <c r="NYU40" i="5"/>
  <c r="NYT40" i="5"/>
  <c r="NYS40" i="5"/>
  <c r="NYR40" i="5"/>
  <c r="NYQ40" i="5"/>
  <c r="NYP40" i="5"/>
  <c r="NYO40" i="5"/>
  <c r="NYN40" i="5"/>
  <c r="NYM40" i="5"/>
  <c r="NYL40" i="5"/>
  <c r="NYK40" i="5"/>
  <c r="NYJ40" i="5"/>
  <c r="NYI40" i="5"/>
  <c r="NYH40" i="5"/>
  <c r="NYG40" i="5"/>
  <c r="NYF40" i="5"/>
  <c r="NYE40" i="5"/>
  <c r="NYD40" i="5"/>
  <c r="NYC40" i="5"/>
  <c r="NYB40" i="5"/>
  <c r="NYA40" i="5"/>
  <c r="NXZ40" i="5"/>
  <c r="NXY40" i="5"/>
  <c r="NXX40" i="5"/>
  <c r="NXW40" i="5"/>
  <c r="NXV40" i="5"/>
  <c r="NXU40" i="5"/>
  <c r="NXT40" i="5"/>
  <c r="NXS40" i="5"/>
  <c r="NXR40" i="5"/>
  <c r="NXQ40" i="5"/>
  <c r="NXP40" i="5"/>
  <c r="NXO40" i="5"/>
  <c r="NXN40" i="5"/>
  <c r="NXM40" i="5"/>
  <c r="NXL40" i="5"/>
  <c r="NXK40" i="5"/>
  <c r="NXJ40" i="5"/>
  <c r="NXI40" i="5"/>
  <c r="NXH40" i="5"/>
  <c r="NXG40" i="5"/>
  <c r="NXF40" i="5"/>
  <c r="NXE40" i="5"/>
  <c r="NXD40" i="5"/>
  <c r="NXC40" i="5"/>
  <c r="NXB40" i="5"/>
  <c r="NXA40" i="5"/>
  <c r="NWZ40" i="5"/>
  <c r="NWY40" i="5"/>
  <c r="NWX40" i="5"/>
  <c r="NWW40" i="5"/>
  <c r="NWV40" i="5"/>
  <c r="NWU40" i="5"/>
  <c r="NWT40" i="5"/>
  <c r="NWS40" i="5"/>
  <c r="NWR40" i="5"/>
  <c r="NWQ40" i="5"/>
  <c r="NWP40" i="5"/>
  <c r="NWO40" i="5"/>
  <c r="NWN40" i="5"/>
  <c r="NWM40" i="5"/>
  <c r="NWL40" i="5"/>
  <c r="NWK40" i="5"/>
  <c r="NWJ40" i="5"/>
  <c r="NWI40" i="5"/>
  <c r="NWH40" i="5"/>
  <c r="NWG40" i="5"/>
  <c r="NWF40" i="5"/>
  <c r="NWE40" i="5"/>
  <c r="NWD40" i="5"/>
  <c r="NWC40" i="5"/>
  <c r="NWB40" i="5"/>
  <c r="NWA40" i="5"/>
  <c r="NVZ40" i="5"/>
  <c r="NVY40" i="5"/>
  <c r="NVX40" i="5"/>
  <c r="NVW40" i="5"/>
  <c r="NVV40" i="5"/>
  <c r="NVU40" i="5"/>
  <c r="NVT40" i="5"/>
  <c r="NVS40" i="5"/>
  <c r="NVR40" i="5"/>
  <c r="NVQ40" i="5"/>
  <c r="NVP40" i="5"/>
  <c r="NVO40" i="5"/>
  <c r="NVN40" i="5"/>
  <c r="NVM40" i="5"/>
  <c r="NVL40" i="5"/>
  <c r="NVK40" i="5"/>
  <c r="NVJ40" i="5"/>
  <c r="NVI40" i="5"/>
  <c r="NVH40" i="5"/>
  <c r="NVG40" i="5"/>
  <c r="NVF40" i="5"/>
  <c r="NVE40" i="5"/>
  <c r="NVD40" i="5"/>
  <c r="NVC40" i="5"/>
  <c r="NVB40" i="5"/>
  <c r="NVA40" i="5"/>
  <c r="NUZ40" i="5"/>
  <c r="NUY40" i="5"/>
  <c r="NUX40" i="5"/>
  <c r="NUW40" i="5"/>
  <c r="NUV40" i="5"/>
  <c r="NUU40" i="5"/>
  <c r="NUT40" i="5"/>
  <c r="NUS40" i="5"/>
  <c r="NUR40" i="5"/>
  <c r="NUQ40" i="5"/>
  <c r="NUP40" i="5"/>
  <c r="NUO40" i="5"/>
  <c r="NUN40" i="5"/>
  <c r="NUM40" i="5"/>
  <c r="NUL40" i="5"/>
  <c r="NUK40" i="5"/>
  <c r="NUJ40" i="5"/>
  <c r="NUI40" i="5"/>
  <c r="NUH40" i="5"/>
  <c r="NUG40" i="5"/>
  <c r="NUF40" i="5"/>
  <c r="NUE40" i="5"/>
  <c r="NUD40" i="5"/>
  <c r="NUC40" i="5"/>
  <c r="NUB40" i="5"/>
  <c r="NUA40" i="5"/>
  <c r="NTZ40" i="5"/>
  <c r="NTY40" i="5"/>
  <c r="NTX40" i="5"/>
  <c r="NTW40" i="5"/>
  <c r="NTV40" i="5"/>
  <c r="NTU40" i="5"/>
  <c r="NTT40" i="5"/>
  <c r="NTS40" i="5"/>
  <c r="NTR40" i="5"/>
  <c r="NTQ40" i="5"/>
  <c r="NTP40" i="5"/>
  <c r="NTO40" i="5"/>
  <c r="NTN40" i="5"/>
  <c r="NTM40" i="5"/>
  <c r="NTL40" i="5"/>
  <c r="NTK40" i="5"/>
  <c r="NTJ40" i="5"/>
  <c r="NTI40" i="5"/>
  <c r="NTH40" i="5"/>
  <c r="NTG40" i="5"/>
  <c r="NTF40" i="5"/>
  <c r="NTE40" i="5"/>
  <c r="NTD40" i="5"/>
  <c r="NTC40" i="5"/>
  <c r="NTB40" i="5"/>
  <c r="NTA40" i="5"/>
  <c r="NSZ40" i="5"/>
  <c r="NSY40" i="5"/>
  <c r="NSX40" i="5"/>
  <c r="NSW40" i="5"/>
  <c r="NSV40" i="5"/>
  <c r="NSU40" i="5"/>
  <c r="NST40" i="5"/>
  <c r="NSS40" i="5"/>
  <c r="NSR40" i="5"/>
  <c r="NSQ40" i="5"/>
  <c r="NSP40" i="5"/>
  <c r="NSO40" i="5"/>
  <c r="NSN40" i="5"/>
  <c r="NSM40" i="5"/>
  <c r="NSL40" i="5"/>
  <c r="NSK40" i="5"/>
  <c r="NSJ40" i="5"/>
  <c r="NSI40" i="5"/>
  <c r="NSH40" i="5"/>
  <c r="NSG40" i="5"/>
  <c r="NSF40" i="5"/>
  <c r="NSE40" i="5"/>
  <c r="NSD40" i="5"/>
  <c r="NSC40" i="5"/>
  <c r="NSB40" i="5"/>
  <c r="NSA40" i="5"/>
  <c r="NRZ40" i="5"/>
  <c r="NRY40" i="5"/>
  <c r="NRX40" i="5"/>
  <c r="NRW40" i="5"/>
  <c r="NRV40" i="5"/>
  <c r="NRU40" i="5"/>
  <c r="NRT40" i="5"/>
  <c r="NRS40" i="5"/>
  <c r="NRR40" i="5"/>
  <c r="NRQ40" i="5"/>
  <c r="NRP40" i="5"/>
  <c r="NRO40" i="5"/>
  <c r="NRN40" i="5"/>
  <c r="NRM40" i="5"/>
  <c r="NRL40" i="5"/>
  <c r="NRK40" i="5"/>
  <c r="NRJ40" i="5"/>
  <c r="NRI40" i="5"/>
  <c r="NRH40" i="5"/>
  <c r="NRG40" i="5"/>
  <c r="NRF40" i="5"/>
  <c r="NRE40" i="5"/>
  <c r="NRD40" i="5"/>
  <c r="NRC40" i="5"/>
  <c r="NRB40" i="5"/>
  <c r="NRA40" i="5"/>
  <c r="NQZ40" i="5"/>
  <c r="NQY40" i="5"/>
  <c r="NQX40" i="5"/>
  <c r="NQW40" i="5"/>
  <c r="NQV40" i="5"/>
  <c r="NQU40" i="5"/>
  <c r="NQT40" i="5"/>
  <c r="NQS40" i="5"/>
  <c r="NQR40" i="5"/>
  <c r="NQQ40" i="5"/>
  <c r="NQP40" i="5"/>
  <c r="NQO40" i="5"/>
  <c r="NQN40" i="5"/>
  <c r="NQM40" i="5"/>
  <c r="NQL40" i="5"/>
  <c r="NQK40" i="5"/>
  <c r="NQJ40" i="5"/>
  <c r="NQI40" i="5"/>
  <c r="NQH40" i="5"/>
  <c r="NQG40" i="5"/>
  <c r="NQF40" i="5"/>
  <c r="NQE40" i="5"/>
  <c r="NQD40" i="5"/>
  <c r="NQC40" i="5"/>
  <c r="NQB40" i="5"/>
  <c r="NQA40" i="5"/>
  <c r="NPZ40" i="5"/>
  <c r="NPY40" i="5"/>
  <c r="NPX40" i="5"/>
  <c r="NPW40" i="5"/>
  <c r="NPV40" i="5"/>
  <c r="NPU40" i="5"/>
  <c r="NPT40" i="5"/>
  <c r="NPS40" i="5"/>
  <c r="NPR40" i="5"/>
  <c r="NPQ40" i="5"/>
  <c r="NPP40" i="5"/>
  <c r="NPO40" i="5"/>
  <c r="NPN40" i="5"/>
  <c r="NPM40" i="5"/>
  <c r="NPL40" i="5"/>
  <c r="NPK40" i="5"/>
  <c r="NPJ40" i="5"/>
  <c r="NPI40" i="5"/>
  <c r="NPH40" i="5"/>
  <c r="NPG40" i="5"/>
  <c r="NPF40" i="5"/>
  <c r="NPE40" i="5"/>
  <c r="NPD40" i="5"/>
  <c r="NPC40" i="5"/>
  <c r="NPB40" i="5"/>
  <c r="NPA40" i="5"/>
  <c r="NOZ40" i="5"/>
  <c r="NOY40" i="5"/>
  <c r="NOX40" i="5"/>
  <c r="NOW40" i="5"/>
  <c r="NOV40" i="5"/>
  <c r="NOU40" i="5"/>
  <c r="NOT40" i="5"/>
  <c r="NOS40" i="5"/>
  <c r="NOR40" i="5"/>
  <c r="NOQ40" i="5"/>
  <c r="NOP40" i="5"/>
  <c r="NOO40" i="5"/>
  <c r="NON40" i="5"/>
  <c r="NOM40" i="5"/>
  <c r="NOL40" i="5"/>
  <c r="NOK40" i="5"/>
  <c r="NOJ40" i="5"/>
  <c r="NOI40" i="5"/>
  <c r="NOH40" i="5"/>
  <c r="NOG40" i="5"/>
  <c r="NOF40" i="5"/>
  <c r="NOE40" i="5"/>
  <c r="NOD40" i="5"/>
  <c r="NOC40" i="5"/>
  <c r="NOB40" i="5"/>
  <c r="NOA40" i="5"/>
  <c r="NNZ40" i="5"/>
  <c r="NNY40" i="5"/>
  <c r="NNX40" i="5"/>
  <c r="NNW40" i="5"/>
  <c r="NNV40" i="5"/>
  <c r="NNU40" i="5"/>
  <c r="NNT40" i="5"/>
  <c r="NNS40" i="5"/>
  <c r="NNR40" i="5"/>
  <c r="NNQ40" i="5"/>
  <c r="NNP40" i="5"/>
  <c r="NNO40" i="5"/>
  <c r="NNN40" i="5"/>
  <c r="NNM40" i="5"/>
  <c r="NNL40" i="5"/>
  <c r="NNK40" i="5"/>
  <c r="NNJ40" i="5"/>
  <c r="NNI40" i="5"/>
  <c r="NNH40" i="5"/>
  <c r="NNG40" i="5"/>
  <c r="NNF40" i="5"/>
  <c r="NNE40" i="5"/>
  <c r="NND40" i="5"/>
  <c r="NNC40" i="5"/>
  <c r="NNB40" i="5"/>
  <c r="NNA40" i="5"/>
  <c r="NMZ40" i="5"/>
  <c r="NMY40" i="5"/>
  <c r="NMX40" i="5"/>
  <c r="NMW40" i="5"/>
  <c r="NMV40" i="5"/>
  <c r="NMU40" i="5"/>
  <c r="NMT40" i="5"/>
  <c r="NMS40" i="5"/>
  <c r="NMR40" i="5"/>
  <c r="NMQ40" i="5"/>
  <c r="NMP40" i="5"/>
  <c r="NMO40" i="5"/>
  <c r="NMN40" i="5"/>
  <c r="NMM40" i="5"/>
  <c r="NML40" i="5"/>
  <c r="NMK40" i="5"/>
  <c r="NMJ40" i="5"/>
  <c r="NMI40" i="5"/>
  <c r="NMH40" i="5"/>
  <c r="NMG40" i="5"/>
  <c r="NMF40" i="5"/>
  <c r="NME40" i="5"/>
  <c r="NMD40" i="5"/>
  <c r="NMC40" i="5"/>
  <c r="NMB40" i="5"/>
  <c r="NMA40" i="5"/>
  <c r="NLZ40" i="5"/>
  <c r="NLY40" i="5"/>
  <c r="NLX40" i="5"/>
  <c r="NLW40" i="5"/>
  <c r="NLV40" i="5"/>
  <c r="NLU40" i="5"/>
  <c r="NLT40" i="5"/>
  <c r="NLS40" i="5"/>
  <c r="NLR40" i="5"/>
  <c r="NLQ40" i="5"/>
  <c r="NLP40" i="5"/>
  <c r="NLO40" i="5"/>
  <c r="NLN40" i="5"/>
  <c r="NLM40" i="5"/>
  <c r="NLL40" i="5"/>
  <c r="NLK40" i="5"/>
  <c r="NLJ40" i="5"/>
  <c r="NLI40" i="5"/>
  <c r="NLH40" i="5"/>
  <c r="NLG40" i="5"/>
  <c r="NLF40" i="5"/>
  <c r="NLE40" i="5"/>
  <c r="NLD40" i="5"/>
  <c r="NLC40" i="5"/>
  <c r="NLB40" i="5"/>
  <c r="NLA40" i="5"/>
  <c r="NKZ40" i="5"/>
  <c r="NKY40" i="5"/>
  <c r="NKX40" i="5"/>
  <c r="NKW40" i="5"/>
  <c r="NKV40" i="5"/>
  <c r="NKU40" i="5"/>
  <c r="NKT40" i="5"/>
  <c r="NKS40" i="5"/>
  <c r="NKR40" i="5"/>
  <c r="NKQ40" i="5"/>
  <c r="NKP40" i="5"/>
  <c r="NKO40" i="5"/>
  <c r="NKN40" i="5"/>
  <c r="NKM40" i="5"/>
  <c r="NKL40" i="5"/>
  <c r="NKK40" i="5"/>
  <c r="NKJ40" i="5"/>
  <c r="NKI40" i="5"/>
  <c r="NKH40" i="5"/>
  <c r="NKG40" i="5"/>
  <c r="NKF40" i="5"/>
  <c r="NKE40" i="5"/>
  <c r="NKD40" i="5"/>
  <c r="NKC40" i="5"/>
  <c r="NKB40" i="5"/>
  <c r="NKA40" i="5"/>
  <c r="NJZ40" i="5"/>
  <c r="NJY40" i="5"/>
  <c r="NJX40" i="5"/>
  <c r="NJW40" i="5"/>
  <c r="NJV40" i="5"/>
  <c r="NJU40" i="5"/>
  <c r="NJT40" i="5"/>
  <c r="NJS40" i="5"/>
  <c r="NJR40" i="5"/>
  <c r="NJQ40" i="5"/>
  <c r="NJP40" i="5"/>
  <c r="NJO40" i="5"/>
  <c r="NJN40" i="5"/>
  <c r="NJM40" i="5"/>
  <c r="NJL40" i="5"/>
  <c r="NJK40" i="5"/>
  <c r="NJJ40" i="5"/>
  <c r="NJI40" i="5"/>
  <c r="NJH40" i="5"/>
  <c r="NJG40" i="5"/>
  <c r="NJF40" i="5"/>
  <c r="NJE40" i="5"/>
  <c r="NJD40" i="5"/>
  <c r="NJC40" i="5"/>
  <c r="NJB40" i="5"/>
  <c r="NJA40" i="5"/>
  <c r="NIZ40" i="5"/>
  <c r="NIY40" i="5"/>
  <c r="NIX40" i="5"/>
  <c r="NIW40" i="5"/>
  <c r="NIV40" i="5"/>
  <c r="NIU40" i="5"/>
  <c r="NIT40" i="5"/>
  <c r="NIS40" i="5"/>
  <c r="NIR40" i="5"/>
  <c r="NIQ40" i="5"/>
  <c r="NIP40" i="5"/>
  <c r="NIO40" i="5"/>
  <c r="NIN40" i="5"/>
  <c r="NIM40" i="5"/>
  <c r="NIL40" i="5"/>
  <c r="NIK40" i="5"/>
  <c r="NIJ40" i="5"/>
  <c r="NII40" i="5"/>
  <c r="NIH40" i="5"/>
  <c r="NIG40" i="5"/>
  <c r="NIF40" i="5"/>
  <c r="NIE40" i="5"/>
  <c r="NID40" i="5"/>
  <c r="NIC40" i="5"/>
  <c r="NIB40" i="5"/>
  <c r="NIA40" i="5"/>
  <c r="NHZ40" i="5"/>
  <c r="NHY40" i="5"/>
  <c r="NHX40" i="5"/>
  <c r="NHW40" i="5"/>
  <c r="NHV40" i="5"/>
  <c r="NHU40" i="5"/>
  <c r="NHT40" i="5"/>
  <c r="NHS40" i="5"/>
  <c r="NHR40" i="5"/>
  <c r="NHQ40" i="5"/>
  <c r="NHP40" i="5"/>
  <c r="NHO40" i="5"/>
  <c r="NHN40" i="5"/>
  <c r="NHM40" i="5"/>
  <c r="NHL40" i="5"/>
  <c r="NHK40" i="5"/>
  <c r="NHJ40" i="5"/>
  <c r="NHI40" i="5"/>
  <c r="NHH40" i="5"/>
  <c r="NHG40" i="5"/>
  <c r="NHF40" i="5"/>
  <c r="NHE40" i="5"/>
  <c r="NHD40" i="5"/>
  <c r="NHC40" i="5"/>
  <c r="NHB40" i="5"/>
  <c r="NHA40" i="5"/>
  <c r="NGZ40" i="5"/>
  <c r="NGY40" i="5"/>
  <c r="NGX40" i="5"/>
  <c r="NGW40" i="5"/>
  <c r="NGV40" i="5"/>
  <c r="NGU40" i="5"/>
  <c r="NGT40" i="5"/>
  <c r="NGS40" i="5"/>
  <c r="NGR40" i="5"/>
  <c r="NGQ40" i="5"/>
  <c r="NGP40" i="5"/>
  <c r="NGO40" i="5"/>
  <c r="NGN40" i="5"/>
  <c r="NGM40" i="5"/>
  <c r="NGL40" i="5"/>
  <c r="NGK40" i="5"/>
  <c r="NGJ40" i="5"/>
  <c r="NGI40" i="5"/>
  <c r="NGH40" i="5"/>
  <c r="NGG40" i="5"/>
  <c r="NGF40" i="5"/>
  <c r="NGE40" i="5"/>
  <c r="NGD40" i="5"/>
  <c r="NGC40" i="5"/>
  <c r="NGB40" i="5"/>
  <c r="NGA40" i="5"/>
  <c r="NFZ40" i="5"/>
  <c r="NFY40" i="5"/>
  <c r="NFX40" i="5"/>
  <c r="NFW40" i="5"/>
  <c r="NFV40" i="5"/>
  <c r="NFU40" i="5"/>
  <c r="NFT40" i="5"/>
  <c r="NFS40" i="5"/>
  <c r="NFR40" i="5"/>
  <c r="NFQ40" i="5"/>
  <c r="NFP40" i="5"/>
  <c r="NFO40" i="5"/>
  <c r="NFN40" i="5"/>
  <c r="NFM40" i="5"/>
  <c r="NFL40" i="5"/>
  <c r="NFK40" i="5"/>
  <c r="NFJ40" i="5"/>
  <c r="NFI40" i="5"/>
  <c r="NFH40" i="5"/>
  <c r="NFG40" i="5"/>
  <c r="NFF40" i="5"/>
  <c r="NFE40" i="5"/>
  <c r="NFD40" i="5"/>
  <c r="NFC40" i="5"/>
  <c r="NFB40" i="5"/>
  <c r="NFA40" i="5"/>
  <c r="NEZ40" i="5"/>
  <c r="NEY40" i="5"/>
  <c r="NEX40" i="5"/>
  <c r="NEW40" i="5"/>
  <c r="NEV40" i="5"/>
  <c r="NEU40" i="5"/>
  <c r="NET40" i="5"/>
  <c r="NES40" i="5"/>
  <c r="NER40" i="5"/>
  <c r="NEQ40" i="5"/>
  <c r="NEP40" i="5"/>
  <c r="NEO40" i="5"/>
  <c r="NEN40" i="5"/>
  <c r="NEM40" i="5"/>
  <c r="NEL40" i="5"/>
  <c r="NEK40" i="5"/>
  <c r="NEJ40" i="5"/>
  <c r="NEI40" i="5"/>
  <c r="NEH40" i="5"/>
  <c r="NEG40" i="5"/>
  <c r="NEF40" i="5"/>
  <c r="NEE40" i="5"/>
  <c r="NED40" i="5"/>
  <c r="NEC40" i="5"/>
  <c r="NEB40" i="5"/>
  <c r="NEA40" i="5"/>
  <c r="NDZ40" i="5"/>
  <c r="NDY40" i="5"/>
  <c r="NDX40" i="5"/>
  <c r="NDW40" i="5"/>
  <c r="NDV40" i="5"/>
  <c r="NDU40" i="5"/>
  <c r="NDT40" i="5"/>
  <c r="NDS40" i="5"/>
  <c r="NDR40" i="5"/>
  <c r="NDQ40" i="5"/>
  <c r="NDP40" i="5"/>
  <c r="NDO40" i="5"/>
  <c r="NDN40" i="5"/>
  <c r="NDM40" i="5"/>
  <c r="NDL40" i="5"/>
  <c r="NDK40" i="5"/>
  <c r="NDJ40" i="5"/>
  <c r="NDI40" i="5"/>
  <c r="NDH40" i="5"/>
  <c r="NDG40" i="5"/>
  <c r="NDF40" i="5"/>
  <c r="NDE40" i="5"/>
  <c r="NDD40" i="5"/>
  <c r="NDC40" i="5"/>
  <c r="NDB40" i="5"/>
  <c r="NDA40" i="5"/>
  <c r="NCZ40" i="5"/>
  <c r="NCY40" i="5"/>
  <c r="NCX40" i="5"/>
  <c r="NCW40" i="5"/>
  <c r="NCV40" i="5"/>
  <c r="NCU40" i="5"/>
  <c r="NCT40" i="5"/>
  <c r="NCS40" i="5"/>
  <c r="NCR40" i="5"/>
  <c r="NCQ40" i="5"/>
  <c r="NCP40" i="5"/>
  <c r="NCO40" i="5"/>
  <c r="NCN40" i="5"/>
  <c r="NCM40" i="5"/>
  <c r="NCL40" i="5"/>
  <c r="NCK40" i="5"/>
  <c r="NCJ40" i="5"/>
  <c r="NCI40" i="5"/>
  <c r="NCH40" i="5"/>
  <c r="NCG40" i="5"/>
  <c r="NCF40" i="5"/>
  <c r="NCE40" i="5"/>
  <c r="NCD40" i="5"/>
  <c r="NCC40" i="5"/>
  <c r="NCB40" i="5"/>
  <c r="NCA40" i="5"/>
  <c r="NBZ40" i="5"/>
  <c r="NBY40" i="5"/>
  <c r="NBX40" i="5"/>
  <c r="NBW40" i="5"/>
  <c r="NBV40" i="5"/>
  <c r="NBU40" i="5"/>
  <c r="NBT40" i="5"/>
  <c r="NBS40" i="5"/>
  <c r="NBR40" i="5"/>
  <c r="NBQ40" i="5"/>
  <c r="NBP40" i="5"/>
  <c r="NBO40" i="5"/>
  <c r="NBN40" i="5"/>
  <c r="NBM40" i="5"/>
  <c r="NBL40" i="5"/>
  <c r="NBK40" i="5"/>
  <c r="NBJ40" i="5"/>
  <c r="NBI40" i="5"/>
  <c r="NBH40" i="5"/>
  <c r="NBG40" i="5"/>
  <c r="NBF40" i="5"/>
  <c r="NBE40" i="5"/>
  <c r="NBD40" i="5"/>
  <c r="NBC40" i="5"/>
  <c r="NBB40" i="5"/>
  <c r="NBA40" i="5"/>
  <c r="NAZ40" i="5"/>
  <c r="NAY40" i="5"/>
  <c r="NAX40" i="5"/>
  <c r="NAW40" i="5"/>
  <c r="NAV40" i="5"/>
  <c r="NAU40" i="5"/>
  <c r="NAT40" i="5"/>
  <c r="NAS40" i="5"/>
  <c r="NAR40" i="5"/>
  <c r="NAQ40" i="5"/>
  <c r="NAP40" i="5"/>
  <c r="NAO40" i="5"/>
  <c r="NAN40" i="5"/>
  <c r="NAM40" i="5"/>
  <c r="NAL40" i="5"/>
  <c r="NAK40" i="5"/>
  <c r="NAJ40" i="5"/>
  <c r="NAI40" i="5"/>
  <c r="NAH40" i="5"/>
  <c r="NAG40" i="5"/>
  <c r="NAF40" i="5"/>
  <c r="NAE40" i="5"/>
  <c r="NAD40" i="5"/>
  <c r="NAC40" i="5"/>
  <c r="NAB40" i="5"/>
  <c r="NAA40" i="5"/>
  <c r="MZZ40" i="5"/>
  <c r="MZY40" i="5"/>
  <c r="MZX40" i="5"/>
  <c r="MZW40" i="5"/>
  <c r="MZV40" i="5"/>
  <c r="MZU40" i="5"/>
  <c r="MZT40" i="5"/>
  <c r="MZS40" i="5"/>
  <c r="MZR40" i="5"/>
  <c r="MZQ40" i="5"/>
  <c r="MZP40" i="5"/>
  <c r="MZO40" i="5"/>
  <c r="MZN40" i="5"/>
  <c r="MZM40" i="5"/>
  <c r="MZL40" i="5"/>
  <c r="MZK40" i="5"/>
  <c r="MZJ40" i="5"/>
  <c r="MZI40" i="5"/>
  <c r="MZH40" i="5"/>
  <c r="MZG40" i="5"/>
  <c r="MZF40" i="5"/>
  <c r="MZE40" i="5"/>
  <c r="MZD40" i="5"/>
  <c r="MZC40" i="5"/>
  <c r="MZB40" i="5"/>
  <c r="MZA40" i="5"/>
  <c r="MYZ40" i="5"/>
  <c r="MYY40" i="5"/>
  <c r="MYX40" i="5"/>
  <c r="MYW40" i="5"/>
  <c r="MYV40" i="5"/>
  <c r="MYU40" i="5"/>
  <c r="MYT40" i="5"/>
  <c r="MYS40" i="5"/>
  <c r="MYR40" i="5"/>
  <c r="MYQ40" i="5"/>
  <c r="MYP40" i="5"/>
  <c r="MYO40" i="5"/>
  <c r="MYN40" i="5"/>
  <c r="MYM40" i="5"/>
  <c r="MYL40" i="5"/>
  <c r="MYK40" i="5"/>
  <c r="MYJ40" i="5"/>
  <c r="MYI40" i="5"/>
  <c r="MYH40" i="5"/>
  <c r="MYG40" i="5"/>
  <c r="MYF40" i="5"/>
  <c r="MYE40" i="5"/>
  <c r="MYD40" i="5"/>
  <c r="MYC40" i="5"/>
  <c r="MYB40" i="5"/>
  <c r="MYA40" i="5"/>
  <c r="MXZ40" i="5"/>
  <c r="MXY40" i="5"/>
  <c r="MXX40" i="5"/>
  <c r="MXW40" i="5"/>
  <c r="MXV40" i="5"/>
  <c r="MXU40" i="5"/>
  <c r="MXT40" i="5"/>
  <c r="MXS40" i="5"/>
  <c r="MXR40" i="5"/>
  <c r="MXQ40" i="5"/>
  <c r="MXP40" i="5"/>
  <c r="MXO40" i="5"/>
  <c r="MXN40" i="5"/>
  <c r="MXM40" i="5"/>
  <c r="MXL40" i="5"/>
  <c r="MXK40" i="5"/>
  <c r="MXJ40" i="5"/>
  <c r="MXI40" i="5"/>
  <c r="MXH40" i="5"/>
  <c r="MXG40" i="5"/>
  <c r="MXF40" i="5"/>
  <c r="MXE40" i="5"/>
  <c r="MXD40" i="5"/>
  <c r="MXC40" i="5"/>
  <c r="MXB40" i="5"/>
  <c r="MXA40" i="5"/>
  <c r="MWZ40" i="5"/>
  <c r="MWY40" i="5"/>
  <c r="MWX40" i="5"/>
  <c r="MWW40" i="5"/>
  <c r="MWV40" i="5"/>
  <c r="MWU40" i="5"/>
  <c r="MWT40" i="5"/>
  <c r="MWS40" i="5"/>
  <c r="MWR40" i="5"/>
  <c r="MWQ40" i="5"/>
  <c r="MWP40" i="5"/>
  <c r="MWO40" i="5"/>
  <c r="MWN40" i="5"/>
  <c r="MWM40" i="5"/>
  <c r="MWL40" i="5"/>
  <c r="MWK40" i="5"/>
  <c r="MWJ40" i="5"/>
  <c r="MWI40" i="5"/>
  <c r="MWH40" i="5"/>
  <c r="MWG40" i="5"/>
  <c r="MWF40" i="5"/>
  <c r="MWE40" i="5"/>
  <c r="MWD40" i="5"/>
  <c r="MWC40" i="5"/>
  <c r="MWB40" i="5"/>
  <c r="MWA40" i="5"/>
  <c r="MVZ40" i="5"/>
  <c r="MVY40" i="5"/>
  <c r="MVX40" i="5"/>
  <c r="MVW40" i="5"/>
  <c r="MVV40" i="5"/>
  <c r="MVU40" i="5"/>
  <c r="MVT40" i="5"/>
  <c r="MVS40" i="5"/>
  <c r="MVR40" i="5"/>
  <c r="MVQ40" i="5"/>
  <c r="MVP40" i="5"/>
  <c r="MVO40" i="5"/>
  <c r="MVN40" i="5"/>
  <c r="MVM40" i="5"/>
  <c r="MVL40" i="5"/>
  <c r="MVK40" i="5"/>
  <c r="MVJ40" i="5"/>
  <c r="MVI40" i="5"/>
  <c r="MVH40" i="5"/>
  <c r="MVG40" i="5"/>
  <c r="MVF40" i="5"/>
  <c r="MVE40" i="5"/>
  <c r="MVD40" i="5"/>
  <c r="MVC40" i="5"/>
  <c r="MVB40" i="5"/>
  <c r="MVA40" i="5"/>
  <c r="MUZ40" i="5"/>
  <c r="MUY40" i="5"/>
  <c r="MUX40" i="5"/>
  <c r="MUW40" i="5"/>
  <c r="MUV40" i="5"/>
  <c r="MUU40" i="5"/>
  <c r="MUT40" i="5"/>
  <c r="MUS40" i="5"/>
  <c r="MUR40" i="5"/>
  <c r="MUQ40" i="5"/>
  <c r="MUP40" i="5"/>
  <c r="MUO40" i="5"/>
  <c r="MUN40" i="5"/>
  <c r="MUM40" i="5"/>
  <c r="MUL40" i="5"/>
  <c r="MUK40" i="5"/>
  <c r="MUJ40" i="5"/>
  <c r="MUI40" i="5"/>
  <c r="MUH40" i="5"/>
  <c r="MUG40" i="5"/>
  <c r="MUF40" i="5"/>
  <c r="MUE40" i="5"/>
  <c r="MUD40" i="5"/>
  <c r="MUC40" i="5"/>
  <c r="MUB40" i="5"/>
  <c r="MUA40" i="5"/>
  <c r="MTZ40" i="5"/>
  <c r="MTY40" i="5"/>
  <c r="MTX40" i="5"/>
  <c r="MTW40" i="5"/>
  <c r="MTV40" i="5"/>
  <c r="MTU40" i="5"/>
  <c r="MTT40" i="5"/>
  <c r="MTS40" i="5"/>
  <c r="MTR40" i="5"/>
  <c r="MTQ40" i="5"/>
  <c r="MTP40" i="5"/>
  <c r="MTO40" i="5"/>
  <c r="MTN40" i="5"/>
  <c r="MTM40" i="5"/>
  <c r="MTL40" i="5"/>
  <c r="MTK40" i="5"/>
  <c r="MTJ40" i="5"/>
  <c r="MTI40" i="5"/>
  <c r="MTH40" i="5"/>
  <c r="MTG40" i="5"/>
  <c r="MTF40" i="5"/>
  <c r="MTE40" i="5"/>
  <c r="MTD40" i="5"/>
  <c r="MTC40" i="5"/>
  <c r="MTB40" i="5"/>
  <c r="MTA40" i="5"/>
  <c r="MSZ40" i="5"/>
  <c r="MSY40" i="5"/>
  <c r="MSX40" i="5"/>
  <c r="MSW40" i="5"/>
  <c r="MSV40" i="5"/>
  <c r="MSU40" i="5"/>
  <c r="MST40" i="5"/>
  <c r="MSS40" i="5"/>
  <c r="MSR40" i="5"/>
  <c r="MSQ40" i="5"/>
  <c r="MSP40" i="5"/>
  <c r="MSO40" i="5"/>
  <c r="MSN40" i="5"/>
  <c r="MSM40" i="5"/>
  <c r="MSL40" i="5"/>
  <c r="MSK40" i="5"/>
  <c r="MSJ40" i="5"/>
  <c r="MSI40" i="5"/>
  <c r="MSH40" i="5"/>
  <c r="MSG40" i="5"/>
  <c r="MSF40" i="5"/>
  <c r="MSE40" i="5"/>
  <c r="MSD40" i="5"/>
  <c r="MSC40" i="5"/>
  <c r="MSB40" i="5"/>
  <c r="MSA40" i="5"/>
  <c r="MRZ40" i="5"/>
  <c r="MRY40" i="5"/>
  <c r="MRX40" i="5"/>
  <c r="MRW40" i="5"/>
  <c r="MRV40" i="5"/>
  <c r="MRU40" i="5"/>
  <c r="MRT40" i="5"/>
  <c r="MRS40" i="5"/>
  <c r="MRR40" i="5"/>
  <c r="MRQ40" i="5"/>
  <c r="MRP40" i="5"/>
  <c r="MRO40" i="5"/>
  <c r="MRN40" i="5"/>
  <c r="MRM40" i="5"/>
  <c r="MRL40" i="5"/>
  <c r="MRK40" i="5"/>
  <c r="MRJ40" i="5"/>
  <c r="MRI40" i="5"/>
  <c r="MRH40" i="5"/>
  <c r="MRG40" i="5"/>
  <c r="MRF40" i="5"/>
  <c r="MRE40" i="5"/>
  <c r="MRD40" i="5"/>
  <c r="MRC40" i="5"/>
  <c r="MRB40" i="5"/>
  <c r="MRA40" i="5"/>
  <c r="MQZ40" i="5"/>
  <c r="MQY40" i="5"/>
  <c r="MQX40" i="5"/>
  <c r="MQW40" i="5"/>
  <c r="MQV40" i="5"/>
  <c r="MQU40" i="5"/>
  <c r="MQT40" i="5"/>
  <c r="MQS40" i="5"/>
  <c r="MQR40" i="5"/>
  <c r="MQQ40" i="5"/>
  <c r="MQP40" i="5"/>
  <c r="MQO40" i="5"/>
  <c r="MQN40" i="5"/>
  <c r="MQM40" i="5"/>
  <c r="MQL40" i="5"/>
  <c r="MQK40" i="5"/>
  <c r="MQJ40" i="5"/>
  <c r="MQI40" i="5"/>
  <c r="MQH40" i="5"/>
  <c r="MQG40" i="5"/>
  <c r="MQF40" i="5"/>
  <c r="MQE40" i="5"/>
  <c r="MQD40" i="5"/>
  <c r="MQC40" i="5"/>
  <c r="MQB40" i="5"/>
  <c r="MQA40" i="5"/>
  <c r="MPZ40" i="5"/>
  <c r="MPY40" i="5"/>
  <c r="MPX40" i="5"/>
  <c r="MPW40" i="5"/>
  <c r="MPV40" i="5"/>
  <c r="MPU40" i="5"/>
  <c r="MPT40" i="5"/>
  <c r="MPS40" i="5"/>
  <c r="MPR40" i="5"/>
  <c r="MPQ40" i="5"/>
  <c r="MPP40" i="5"/>
  <c r="MPO40" i="5"/>
  <c r="MPN40" i="5"/>
  <c r="MPM40" i="5"/>
  <c r="MPL40" i="5"/>
  <c r="MPK40" i="5"/>
  <c r="MPJ40" i="5"/>
  <c r="MPI40" i="5"/>
  <c r="MPH40" i="5"/>
  <c r="MPG40" i="5"/>
  <c r="MPF40" i="5"/>
  <c r="MPE40" i="5"/>
  <c r="MPD40" i="5"/>
  <c r="MPC40" i="5"/>
  <c r="MPB40" i="5"/>
  <c r="MPA40" i="5"/>
  <c r="MOZ40" i="5"/>
  <c r="MOY40" i="5"/>
  <c r="MOX40" i="5"/>
  <c r="MOW40" i="5"/>
  <c r="MOV40" i="5"/>
  <c r="MOU40" i="5"/>
  <c r="MOT40" i="5"/>
  <c r="MOS40" i="5"/>
  <c r="MOR40" i="5"/>
  <c r="MOQ40" i="5"/>
  <c r="MOP40" i="5"/>
  <c r="MOO40" i="5"/>
  <c r="MON40" i="5"/>
  <c r="MOM40" i="5"/>
  <c r="MOL40" i="5"/>
  <c r="MOK40" i="5"/>
  <c r="MOJ40" i="5"/>
  <c r="MOI40" i="5"/>
  <c r="MOH40" i="5"/>
  <c r="MOG40" i="5"/>
  <c r="MOF40" i="5"/>
  <c r="MOE40" i="5"/>
  <c r="MOD40" i="5"/>
  <c r="MOC40" i="5"/>
  <c r="MOB40" i="5"/>
  <c r="MOA40" i="5"/>
  <c r="MNZ40" i="5"/>
  <c r="MNY40" i="5"/>
  <c r="MNX40" i="5"/>
  <c r="MNW40" i="5"/>
  <c r="MNV40" i="5"/>
  <c r="MNU40" i="5"/>
  <c r="MNT40" i="5"/>
  <c r="MNS40" i="5"/>
  <c r="MNR40" i="5"/>
  <c r="MNQ40" i="5"/>
  <c r="MNP40" i="5"/>
  <c r="MNO40" i="5"/>
  <c r="MNN40" i="5"/>
  <c r="MNM40" i="5"/>
  <c r="MNL40" i="5"/>
  <c r="MNK40" i="5"/>
  <c r="MNJ40" i="5"/>
  <c r="MNI40" i="5"/>
  <c r="MNH40" i="5"/>
  <c r="MNG40" i="5"/>
  <c r="MNF40" i="5"/>
  <c r="MNE40" i="5"/>
  <c r="MND40" i="5"/>
  <c r="MNC40" i="5"/>
  <c r="MNB40" i="5"/>
  <c r="MNA40" i="5"/>
  <c r="MMZ40" i="5"/>
  <c r="MMY40" i="5"/>
  <c r="MMX40" i="5"/>
  <c r="MMW40" i="5"/>
  <c r="MMV40" i="5"/>
  <c r="MMU40" i="5"/>
  <c r="MMT40" i="5"/>
  <c r="MMS40" i="5"/>
  <c r="MMR40" i="5"/>
  <c r="MMQ40" i="5"/>
  <c r="MMP40" i="5"/>
  <c r="MMO40" i="5"/>
  <c r="MMN40" i="5"/>
  <c r="MMM40" i="5"/>
  <c r="MML40" i="5"/>
  <c r="MMK40" i="5"/>
  <c r="MMJ40" i="5"/>
  <c r="MMI40" i="5"/>
  <c r="MMH40" i="5"/>
  <c r="MMG40" i="5"/>
  <c r="MMF40" i="5"/>
  <c r="MME40" i="5"/>
  <c r="MMD40" i="5"/>
  <c r="MMC40" i="5"/>
  <c r="MMB40" i="5"/>
  <c r="MMA40" i="5"/>
  <c r="MLZ40" i="5"/>
  <c r="MLY40" i="5"/>
  <c r="MLX40" i="5"/>
  <c r="MLW40" i="5"/>
  <c r="MLV40" i="5"/>
  <c r="MLU40" i="5"/>
  <c r="MLT40" i="5"/>
  <c r="MLS40" i="5"/>
  <c r="MLR40" i="5"/>
  <c r="MLQ40" i="5"/>
  <c r="MLP40" i="5"/>
  <c r="MLO40" i="5"/>
  <c r="MLN40" i="5"/>
  <c r="MLM40" i="5"/>
  <c r="MLL40" i="5"/>
  <c r="MLK40" i="5"/>
  <c r="MLJ40" i="5"/>
  <c r="MLI40" i="5"/>
  <c r="MLH40" i="5"/>
  <c r="MLG40" i="5"/>
  <c r="MLF40" i="5"/>
  <c r="MLE40" i="5"/>
  <c r="MLD40" i="5"/>
  <c r="MLC40" i="5"/>
  <c r="MLB40" i="5"/>
  <c r="MLA40" i="5"/>
  <c r="MKZ40" i="5"/>
  <c r="MKY40" i="5"/>
  <c r="MKX40" i="5"/>
  <c r="MKW40" i="5"/>
  <c r="MKV40" i="5"/>
  <c r="MKU40" i="5"/>
  <c r="MKT40" i="5"/>
  <c r="MKS40" i="5"/>
  <c r="MKR40" i="5"/>
  <c r="MKQ40" i="5"/>
  <c r="MKP40" i="5"/>
  <c r="MKO40" i="5"/>
  <c r="MKN40" i="5"/>
  <c r="MKM40" i="5"/>
  <c r="MKL40" i="5"/>
  <c r="MKK40" i="5"/>
  <c r="MKJ40" i="5"/>
  <c r="MKI40" i="5"/>
  <c r="MKH40" i="5"/>
  <c r="MKG40" i="5"/>
  <c r="MKF40" i="5"/>
  <c r="MKE40" i="5"/>
  <c r="MKD40" i="5"/>
  <c r="MKC40" i="5"/>
  <c r="MKB40" i="5"/>
  <c r="MKA40" i="5"/>
  <c r="MJZ40" i="5"/>
  <c r="MJY40" i="5"/>
  <c r="MJX40" i="5"/>
  <c r="MJW40" i="5"/>
  <c r="MJV40" i="5"/>
  <c r="MJU40" i="5"/>
  <c r="MJT40" i="5"/>
  <c r="MJS40" i="5"/>
  <c r="MJR40" i="5"/>
  <c r="MJQ40" i="5"/>
  <c r="MJP40" i="5"/>
  <c r="MJO40" i="5"/>
  <c r="MJN40" i="5"/>
  <c r="MJM40" i="5"/>
  <c r="MJL40" i="5"/>
  <c r="MJK40" i="5"/>
  <c r="MJJ40" i="5"/>
  <c r="MJI40" i="5"/>
  <c r="MJH40" i="5"/>
  <c r="MJG40" i="5"/>
  <c r="MJF40" i="5"/>
  <c r="MJE40" i="5"/>
  <c r="MJD40" i="5"/>
  <c r="MJC40" i="5"/>
  <c r="MJB40" i="5"/>
  <c r="MJA40" i="5"/>
  <c r="MIZ40" i="5"/>
  <c r="MIY40" i="5"/>
  <c r="MIX40" i="5"/>
  <c r="MIW40" i="5"/>
  <c r="MIV40" i="5"/>
  <c r="MIU40" i="5"/>
  <c r="MIT40" i="5"/>
  <c r="MIS40" i="5"/>
  <c r="MIR40" i="5"/>
  <c r="MIQ40" i="5"/>
  <c r="MIP40" i="5"/>
  <c r="MIO40" i="5"/>
  <c r="MIN40" i="5"/>
  <c r="MIM40" i="5"/>
  <c r="MIL40" i="5"/>
  <c r="MIK40" i="5"/>
  <c r="MIJ40" i="5"/>
  <c r="MII40" i="5"/>
  <c r="MIH40" i="5"/>
  <c r="MIG40" i="5"/>
  <c r="MIF40" i="5"/>
  <c r="MIE40" i="5"/>
  <c r="MID40" i="5"/>
  <c r="MIC40" i="5"/>
  <c r="MIB40" i="5"/>
  <c r="MIA40" i="5"/>
  <c r="MHZ40" i="5"/>
  <c r="MHY40" i="5"/>
  <c r="MHX40" i="5"/>
  <c r="MHW40" i="5"/>
  <c r="MHV40" i="5"/>
  <c r="MHU40" i="5"/>
  <c r="MHT40" i="5"/>
  <c r="MHS40" i="5"/>
  <c r="MHR40" i="5"/>
  <c r="MHQ40" i="5"/>
  <c r="MHP40" i="5"/>
  <c r="MHO40" i="5"/>
  <c r="MHN40" i="5"/>
  <c r="MHM40" i="5"/>
  <c r="MHL40" i="5"/>
  <c r="MHK40" i="5"/>
  <c r="MHJ40" i="5"/>
  <c r="MHI40" i="5"/>
  <c r="MHH40" i="5"/>
  <c r="MHG40" i="5"/>
  <c r="MHF40" i="5"/>
  <c r="MHE40" i="5"/>
  <c r="MHD40" i="5"/>
  <c r="MHC40" i="5"/>
  <c r="MHB40" i="5"/>
  <c r="MHA40" i="5"/>
  <c r="MGZ40" i="5"/>
  <c r="MGY40" i="5"/>
  <c r="MGX40" i="5"/>
  <c r="MGW40" i="5"/>
  <c r="MGV40" i="5"/>
  <c r="MGU40" i="5"/>
  <c r="MGT40" i="5"/>
  <c r="MGS40" i="5"/>
  <c r="MGR40" i="5"/>
  <c r="MGQ40" i="5"/>
  <c r="MGP40" i="5"/>
  <c r="MGO40" i="5"/>
  <c r="MGN40" i="5"/>
  <c r="MGM40" i="5"/>
  <c r="MGL40" i="5"/>
  <c r="MGK40" i="5"/>
  <c r="MGJ40" i="5"/>
  <c r="MGI40" i="5"/>
  <c r="MGH40" i="5"/>
  <c r="MGG40" i="5"/>
  <c r="MGF40" i="5"/>
  <c r="MGE40" i="5"/>
  <c r="MGD40" i="5"/>
  <c r="MGC40" i="5"/>
  <c r="MGB40" i="5"/>
  <c r="MGA40" i="5"/>
  <c r="MFZ40" i="5"/>
  <c r="MFY40" i="5"/>
  <c r="MFX40" i="5"/>
  <c r="MFW40" i="5"/>
  <c r="MFV40" i="5"/>
  <c r="MFU40" i="5"/>
  <c r="MFT40" i="5"/>
  <c r="MFS40" i="5"/>
  <c r="MFR40" i="5"/>
  <c r="MFQ40" i="5"/>
  <c r="MFP40" i="5"/>
  <c r="MFO40" i="5"/>
  <c r="MFN40" i="5"/>
  <c r="MFM40" i="5"/>
  <c r="MFL40" i="5"/>
  <c r="MFK40" i="5"/>
  <c r="MFJ40" i="5"/>
  <c r="MFI40" i="5"/>
  <c r="MFH40" i="5"/>
  <c r="MFG40" i="5"/>
  <c r="MFF40" i="5"/>
  <c r="MFE40" i="5"/>
  <c r="MFD40" i="5"/>
  <c r="MFC40" i="5"/>
  <c r="MFB40" i="5"/>
  <c r="MFA40" i="5"/>
  <c r="MEZ40" i="5"/>
  <c r="MEY40" i="5"/>
  <c r="MEX40" i="5"/>
  <c r="MEW40" i="5"/>
  <c r="MEV40" i="5"/>
  <c r="MEU40" i="5"/>
  <c r="MET40" i="5"/>
  <c r="MES40" i="5"/>
  <c r="MER40" i="5"/>
  <c r="MEQ40" i="5"/>
  <c r="MEP40" i="5"/>
  <c r="MEO40" i="5"/>
  <c r="MEN40" i="5"/>
  <c r="MEM40" i="5"/>
  <c r="MEL40" i="5"/>
  <c r="MEK40" i="5"/>
  <c r="MEJ40" i="5"/>
  <c r="MEI40" i="5"/>
  <c r="MEH40" i="5"/>
  <c r="MEG40" i="5"/>
  <c r="MEF40" i="5"/>
  <c r="MEE40" i="5"/>
  <c r="MED40" i="5"/>
  <c r="MEC40" i="5"/>
  <c r="MEB40" i="5"/>
  <c r="MEA40" i="5"/>
  <c r="MDZ40" i="5"/>
  <c r="MDY40" i="5"/>
  <c r="MDX40" i="5"/>
  <c r="MDW40" i="5"/>
  <c r="MDV40" i="5"/>
  <c r="MDU40" i="5"/>
  <c r="MDT40" i="5"/>
  <c r="MDS40" i="5"/>
  <c r="MDR40" i="5"/>
  <c r="MDQ40" i="5"/>
  <c r="MDP40" i="5"/>
  <c r="MDO40" i="5"/>
  <c r="MDN40" i="5"/>
  <c r="MDM40" i="5"/>
  <c r="MDL40" i="5"/>
  <c r="MDK40" i="5"/>
  <c r="MDJ40" i="5"/>
  <c r="MDI40" i="5"/>
  <c r="MDH40" i="5"/>
  <c r="MDG40" i="5"/>
  <c r="MDF40" i="5"/>
  <c r="MDE40" i="5"/>
  <c r="MDD40" i="5"/>
  <c r="MDC40" i="5"/>
  <c r="MDB40" i="5"/>
  <c r="MDA40" i="5"/>
  <c r="MCZ40" i="5"/>
  <c r="MCY40" i="5"/>
  <c r="MCX40" i="5"/>
  <c r="MCW40" i="5"/>
  <c r="MCV40" i="5"/>
  <c r="MCU40" i="5"/>
  <c r="MCT40" i="5"/>
  <c r="MCS40" i="5"/>
  <c r="MCR40" i="5"/>
  <c r="MCQ40" i="5"/>
  <c r="MCP40" i="5"/>
  <c r="MCO40" i="5"/>
  <c r="MCN40" i="5"/>
  <c r="MCM40" i="5"/>
  <c r="MCL40" i="5"/>
  <c r="MCK40" i="5"/>
  <c r="MCJ40" i="5"/>
  <c r="MCI40" i="5"/>
  <c r="MCH40" i="5"/>
  <c r="MCG40" i="5"/>
  <c r="MCF40" i="5"/>
  <c r="MCE40" i="5"/>
  <c r="MCD40" i="5"/>
  <c r="MCC40" i="5"/>
  <c r="MCB40" i="5"/>
  <c r="MCA40" i="5"/>
  <c r="MBZ40" i="5"/>
  <c r="MBY40" i="5"/>
  <c r="MBX40" i="5"/>
  <c r="MBW40" i="5"/>
  <c r="MBV40" i="5"/>
  <c r="MBU40" i="5"/>
  <c r="MBT40" i="5"/>
  <c r="MBS40" i="5"/>
  <c r="MBR40" i="5"/>
  <c r="MBQ40" i="5"/>
  <c r="MBP40" i="5"/>
  <c r="MBO40" i="5"/>
  <c r="MBN40" i="5"/>
  <c r="MBM40" i="5"/>
  <c r="MBL40" i="5"/>
  <c r="MBK40" i="5"/>
  <c r="MBJ40" i="5"/>
  <c r="MBI40" i="5"/>
  <c r="MBH40" i="5"/>
  <c r="MBG40" i="5"/>
  <c r="MBF40" i="5"/>
  <c r="MBE40" i="5"/>
  <c r="MBD40" i="5"/>
  <c r="MBC40" i="5"/>
  <c r="MBB40" i="5"/>
  <c r="MBA40" i="5"/>
  <c r="MAZ40" i="5"/>
  <c r="MAY40" i="5"/>
  <c r="MAX40" i="5"/>
  <c r="MAW40" i="5"/>
  <c r="MAV40" i="5"/>
  <c r="MAU40" i="5"/>
  <c r="MAT40" i="5"/>
  <c r="MAS40" i="5"/>
  <c r="MAR40" i="5"/>
  <c r="MAQ40" i="5"/>
  <c r="MAP40" i="5"/>
  <c r="MAO40" i="5"/>
  <c r="MAN40" i="5"/>
  <c r="MAM40" i="5"/>
  <c r="MAL40" i="5"/>
  <c r="MAK40" i="5"/>
  <c r="MAJ40" i="5"/>
  <c r="MAI40" i="5"/>
  <c r="MAH40" i="5"/>
  <c r="MAG40" i="5"/>
  <c r="MAF40" i="5"/>
  <c r="MAE40" i="5"/>
  <c r="MAD40" i="5"/>
  <c r="MAC40" i="5"/>
  <c r="MAB40" i="5"/>
  <c r="MAA40" i="5"/>
  <c r="LZZ40" i="5"/>
  <c r="LZY40" i="5"/>
  <c r="LZX40" i="5"/>
  <c r="LZW40" i="5"/>
  <c r="LZV40" i="5"/>
  <c r="LZU40" i="5"/>
  <c r="LZT40" i="5"/>
  <c r="LZS40" i="5"/>
  <c r="LZR40" i="5"/>
  <c r="LZQ40" i="5"/>
  <c r="LZP40" i="5"/>
  <c r="LZO40" i="5"/>
  <c r="LZN40" i="5"/>
  <c r="LZM40" i="5"/>
  <c r="LZL40" i="5"/>
  <c r="LZK40" i="5"/>
  <c r="LZJ40" i="5"/>
  <c r="LZI40" i="5"/>
  <c r="LZH40" i="5"/>
  <c r="LZG40" i="5"/>
  <c r="LZF40" i="5"/>
  <c r="LZE40" i="5"/>
  <c r="LZD40" i="5"/>
  <c r="LZC40" i="5"/>
  <c r="LZB40" i="5"/>
  <c r="LZA40" i="5"/>
  <c r="LYZ40" i="5"/>
  <c r="LYY40" i="5"/>
  <c r="LYX40" i="5"/>
  <c r="LYW40" i="5"/>
  <c r="LYV40" i="5"/>
  <c r="LYU40" i="5"/>
  <c r="LYT40" i="5"/>
  <c r="LYS40" i="5"/>
  <c r="LYR40" i="5"/>
  <c r="LYQ40" i="5"/>
  <c r="LYP40" i="5"/>
  <c r="LYO40" i="5"/>
  <c r="LYN40" i="5"/>
  <c r="LYM40" i="5"/>
  <c r="LYL40" i="5"/>
  <c r="LYK40" i="5"/>
  <c r="LYJ40" i="5"/>
  <c r="LYI40" i="5"/>
  <c r="LYH40" i="5"/>
  <c r="LYG40" i="5"/>
  <c r="LYF40" i="5"/>
  <c r="LYE40" i="5"/>
  <c r="LYD40" i="5"/>
  <c r="LYC40" i="5"/>
  <c r="LYB40" i="5"/>
  <c r="LYA40" i="5"/>
  <c r="LXZ40" i="5"/>
  <c r="LXY40" i="5"/>
  <c r="LXX40" i="5"/>
  <c r="LXW40" i="5"/>
  <c r="LXV40" i="5"/>
  <c r="LXU40" i="5"/>
  <c r="LXT40" i="5"/>
  <c r="LXS40" i="5"/>
  <c r="LXR40" i="5"/>
  <c r="LXQ40" i="5"/>
  <c r="LXP40" i="5"/>
  <c r="LXO40" i="5"/>
  <c r="LXN40" i="5"/>
  <c r="LXM40" i="5"/>
  <c r="LXL40" i="5"/>
  <c r="LXK40" i="5"/>
  <c r="LXJ40" i="5"/>
  <c r="LXI40" i="5"/>
  <c r="LXH40" i="5"/>
  <c r="LXG40" i="5"/>
  <c r="LXF40" i="5"/>
  <c r="LXE40" i="5"/>
  <c r="LXD40" i="5"/>
  <c r="LXC40" i="5"/>
  <c r="LXB40" i="5"/>
  <c r="LXA40" i="5"/>
  <c r="LWZ40" i="5"/>
  <c r="LWY40" i="5"/>
  <c r="LWX40" i="5"/>
  <c r="LWW40" i="5"/>
  <c r="LWV40" i="5"/>
  <c r="LWU40" i="5"/>
  <c r="LWT40" i="5"/>
  <c r="LWS40" i="5"/>
  <c r="LWR40" i="5"/>
  <c r="LWQ40" i="5"/>
  <c r="LWP40" i="5"/>
  <c r="LWO40" i="5"/>
  <c r="LWN40" i="5"/>
  <c r="LWM40" i="5"/>
  <c r="LWL40" i="5"/>
  <c r="LWK40" i="5"/>
  <c r="LWJ40" i="5"/>
  <c r="LWI40" i="5"/>
  <c r="LWH40" i="5"/>
  <c r="LWG40" i="5"/>
  <c r="LWF40" i="5"/>
  <c r="LWE40" i="5"/>
  <c r="LWD40" i="5"/>
  <c r="LWC40" i="5"/>
  <c r="LWB40" i="5"/>
  <c r="LWA40" i="5"/>
  <c r="LVZ40" i="5"/>
  <c r="LVY40" i="5"/>
  <c r="LVX40" i="5"/>
  <c r="LVW40" i="5"/>
  <c r="LVV40" i="5"/>
  <c r="LVU40" i="5"/>
  <c r="LVT40" i="5"/>
  <c r="LVS40" i="5"/>
  <c r="LVR40" i="5"/>
  <c r="LVQ40" i="5"/>
  <c r="LVP40" i="5"/>
  <c r="LVO40" i="5"/>
  <c r="LVN40" i="5"/>
  <c r="LVM40" i="5"/>
  <c r="LVL40" i="5"/>
  <c r="LVK40" i="5"/>
  <c r="LVJ40" i="5"/>
  <c r="LVI40" i="5"/>
  <c r="LVH40" i="5"/>
  <c r="LVG40" i="5"/>
  <c r="LVF40" i="5"/>
  <c r="LVE40" i="5"/>
  <c r="LVD40" i="5"/>
  <c r="LVC40" i="5"/>
  <c r="LVB40" i="5"/>
  <c r="LVA40" i="5"/>
  <c r="LUZ40" i="5"/>
  <c r="LUY40" i="5"/>
  <c r="LUX40" i="5"/>
  <c r="LUW40" i="5"/>
  <c r="LUV40" i="5"/>
  <c r="LUU40" i="5"/>
  <c r="LUT40" i="5"/>
  <c r="LUS40" i="5"/>
  <c r="LUR40" i="5"/>
  <c r="LUQ40" i="5"/>
  <c r="LUP40" i="5"/>
  <c r="LUO40" i="5"/>
  <c r="LUN40" i="5"/>
  <c r="LUM40" i="5"/>
  <c r="LUL40" i="5"/>
  <c r="LUK40" i="5"/>
  <c r="LUJ40" i="5"/>
  <c r="LUI40" i="5"/>
  <c r="LUH40" i="5"/>
  <c r="LUG40" i="5"/>
  <c r="LUF40" i="5"/>
  <c r="LUE40" i="5"/>
  <c r="LUD40" i="5"/>
  <c r="LUC40" i="5"/>
  <c r="LUB40" i="5"/>
  <c r="LUA40" i="5"/>
  <c r="LTZ40" i="5"/>
  <c r="LTY40" i="5"/>
  <c r="LTX40" i="5"/>
  <c r="LTW40" i="5"/>
  <c r="LTV40" i="5"/>
  <c r="LTU40" i="5"/>
  <c r="LTT40" i="5"/>
  <c r="LTS40" i="5"/>
  <c r="LTR40" i="5"/>
  <c r="LTQ40" i="5"/>
  <c r="LTP40" i="5"/>
  <c r="LTO40" i="5"/>
  <c r="LTN40" i="5"/>
  <c r="LTM40" i="5"/>
  <c r="LTL40" i="5"/>
  <c r="LTK40" i="5"/>
  <c r="LTJ40" i="5"/>
  <c r="LTI40" i="5"/>
  <c r="LTH40" i="5"/>
  <c r="LTG40" i="5"/>
  <c r="LTF40" i="5"/>
  <c r="LTE40" i="5"/>
  <c r="LTD40" i="5"/>
  <c r="LTC40" i="5"/>
  <c r="LTB40" i="5"/>
  <c r="LTA40" i="5"/>
  <c r="LSZ40" i="5"/>
  <c r="LSY40" i="5"/>
  <c r="LSX40" i="5"/>
  <c r="LSW40" i="5"/>
  <c r="LSV40" i="5"/>
  <c r="LSU40" i="5"/>
  <c r="LST40" i="5"/>
  <c r="LSS40" i="5"/>
  <c r="LSR40" i="5"/>
  <c r="LSQ40" i="5"/>
  <c r="LSP40" i="5"/>
  <c r="LSO40" i="5"/>
  <c r="LSN40" i="5"/>
  <c r="LSM40" i="5"/>
  <c r="LSL40" i="5"/>
  <c r="LSK40" i="5"/>
  <c r="LSJ40" i="5"/>
  <c r="LSI40" i="5"/>
  <c r="LSH40" i="5"/>
  <c r="LSG40" i="5"/>
  <c r="LSF40" i="5"/>
  <c r="LSE40" i="5"/>
  <c r="LSD40" i="5"/>
  <c r="LSC40" i="5"/>
  <c r="LSB40" i="5"/>
  <c r="LSA40" i="5"/>
  <c r="LRZ40" i="5"/>
  <c r="LRY40" i="5"/>
  <c r="LRX40" i="5"/>
  <c r="LRW40" i="5"/>
  <c r="LRV40" i="5"/>
  <c r="LRU40" i="5"/>
  <c r="LRT40" i="5"/>
  <c r="LRS40" i="5"/>
  <c r="LRR40" i="5"/>
  <c r="LRQ40" i="5"/>
  <c r="LRP40" i="5"/>
  <c r="LRO40" i="5"/>
  <c r="LRN40" i="5"/>
  <c r="LRM40" i="5"/>
  <c r="LRL40" i="5"/>
  <c r="LRK40" i="5"/>
  <c r="LRJ40" i="5"/>
  <c r="LRI40" i="5"/>
  <c r="LRH40" i="5"/>
  <c r="LRG40" i="5"/>
  <c r="LRF40" i="5"/>
  <c r="LRE40" i="5"/>
  <c r="LRD40" i="5"/>
  <c r="LRC40" i="5"/>
  <c r="LRB40" i="5"/>
  <c r="LRA40" i="5"/>
  <c r="LQZ40" i="5"/>
  <c r="LQY40" i="5"/>
  <c r="LQX40" i="5"/>
  <c r="LQW40" i="5"/>
  <c r="LQV40" i="5"/>
  <c r="LQU40" i="5"/>
  <c r="LQT40" i="5"/>
  <c r="LQS40" i="5"/>
  <c r="LQR40" i="5"/>
  <c r="LQQ40" i="5"/>
  <c r="LQP40" i="5"/>
  <c r="LQO40" i="5"/>
  <c r="LQN40" i="5"/>
  <c r="LQM40" i="5"/>
  <c r="LQL40" i="5"/>
  <c r="LQK40" i="5"/>
  <c r="LQJ40" i="5"/>
  <c r="LQI40" i="5"/>
  <c r="LQH40" i="5"/>
  <c r="LQG40" i="5"/>
  <c r="LQF40" i="5"/>
  <c r="LQE40" i="5"/>
  <c r="LQD40" i="5"/>
  <c r="LQC40" i="5"/>
  <c r="LQB40" i="5"/>
  <c r="LQA40" i="5"/>
  <c r="LPZ40" i="5"/>
  <c r="LPY40" i="5"/>
  <c r="LPX40" i="5"/>
  <c r="LPW40" i="5"/>
  <c r="LPV40" i="5"/>
  <c r="LPU40" i="5"/>
  <c r="LPT40" i="5"/>
  <c r="LPS40" i="5"/>
  <c r="LPR40" i="5"/>
  <c r="LPQ40" i="5"/>
  <c r="LPP40" i="5"/>
  <c r="LPO40" i="5"/>
  <c r="LPN40" i="5"/>
  <c r="LPM40" i="5"/>
  <c r="LPL40" i="5"/>
  <c r="LPK40" i="5"/>
  <c r="LPJ40" i="5"/>
  <c r="LPI40" i="5"/>
  <c r="LPH40" i="5"/>
  <c r="LPG40" i="5"/>
  <c r="LPF40" i="5"/>
  <c r="LPE40" i="5"/>
  <c r="LPD40" i="5"/>
  <c r="LPC40" i="5"/>
  <c r="LPB40" i="5"/>
  <c r="LPA40" i="5"/>
  <c r="LOZ40" i="5"/>
  <c r="LOY40" i="5"/>
  <c r="LOX40" i="5"/>
  <c r="LOW40" i="5"/>
  <c r="LOV40" i="5"/>
  <c r="LOU40" i="5"/>
  <c r="LOT40" i="5"/>
  <c r="LOS40" i="5"/>
  <c r="LOR40" i="5"/>
  <c r="LOQ40" i="5"/>
  <c r="LOP40" i="5"/>
  <c r="LOO40" i="5"/>
  <c r="LON40" i="5"/>
  <c r="LOM40" i="5"/>
  <c r="LOL40" i="5"/>
  <c r="LOK40" i="5"/>
  <c r="LOJ40" i="5"/>
  <c r="LOI40" i="5"/>
  <c r="LOH40" i="5"/>
  <c r="LOG40" i="5"/>
  <c r="LOF40" i="5"/>
  <c r="LOE40" i="5"/>
  <c r="LOD40" i="5"/>
  <c r="LOC40" i="5"/>
  <c r="LOB40" i="5"/>
  <c r="LOA40" i="5"/>
  <c r="LNZ40" i="5"/>
  <c r="LNY40" i="5"/>
  <c r="LNX40" i="5"/>
  <c r="LNW40" i="5"/>
  <c r="LNV40" i="5"/>
  <c r="LNU40" i="5"/>
  <c r="LNT40" i="5"/>
  <c r="LNS40" i="5"/>
  <c r="LNR40" i="5"/>
  <c r="LNQ40" i="5"/>
  <c r="LNP40" i="5"/>
  <c r="LNO40" i="5"/>
  <c r="LNN40" i="5"/>
  <c r="LNM40" i="5"/>
  <c r="LNL40" i="5"/>
  <c r="LNK40" i="5"/>
  <c r="LNJ40" i="5"/>
  <c r="LNI40" i="5"/>
  <c r="LNH40" i="5"/>
  <c r="LNG40" i="5"/>
  <c r="LNF40" i="5"/>
  <c r="LNE40" i="5"/>
  <c r="LND40" i="5"/>
  <c r="LNC40" i="5"/>
  <c r="LNB40" i="5"/>
  <c r="LNA40" i="5"/>
  <c r="LMZ40" i="5"/>
  <c r="LMY40" i="5"/>
  <c r="LMX40" i="5"/>
  <c r="LMW40" i="5"/>
  <c r="LMV40" i="5"/>
  <c r="LMU40" i="5"/>
  <c r="LMT40" i="5"/>
  <c r="LMS40" i="5"/>
  <c r="LMR40" i="5"/>
  <c r="LMQ40" i="5"/>
  <c r="LMP40" i="5"/>
  <c r="LMO40" i="5"/>
  <c r="LMN40" i="5"/>
  <c r="LMM40" i="5"/>
  <c r="LML40" i="5"/>
  <c r="LMK40" i="5"/>
  <c r="LMJ40" i="5"/>
  <c r="LMI40" i="5"/>
  <c r="LMH40" i="5"/>
  <c r="LMG40" i="5"/>
  <c r="LMF40" i="5"/>
  <c r="LME40" i="5"/>
  <c r="LMD40" i="5"/>
  <c r="LMC40" i="5"/>
  <c r="LMB40" i="5"/>
  <c r="LMA40" i="5"/>
  <c r="LLZ40" i="5"/>
  <c r="LLY40" i="5"/>
  <c r="LLX40" i="5"/>
  <c r="LLW40" i="5"/>
  <c r="LLV40" i="5"/>
  <c r="LLU40" i="5"/>
  <c r="LLT40" i="5"/>
  <c r="LLS40" i="5"/>
  <c r="LLR40" i="5"/>
  <c r="LLQ40" i="5"/>
  <c r="LLP40" i="5"/>
  <c r="LLO40" i="5"/>
  <c r="LLN40" i="5"/>
  <c r="LLM40" i="5"/>
  <c r="LLL40" i="5"/>
  <c r="LLK40" i="5"/>
  <c r="LLJ40" i="5"/>
  <c r="LLI40" i="5"/>
  <c r="LLH40" i="5"/>
  <c r="LLG40" i="5"/>
  <c r="LLF40" i="5"/>
  <c r="LLE40" i="5"/>
  <c r="LLD40" i="5"/>
  <c r="LLC40" i="5"/>
  <c r="LLB40" i="5"/>
  <c r="LLA40" i="5"/>
  <c r="LKZ40" i="5"/>
  <c r="LKY40" i="5"/>
  <c r="LKX40" i="5"/>
  <c r="LKW40" i="5"/>
  <c r="LKV40" i="5"/>
  <c r="LKU40" i="5"/>
  <c r="LKT40" i="5"/>
  <c r="LKS40" i="5"/>
  <c r="LKR40" i="5"/>
  <c r="LKQ40" i="5"/>
  <c r="LKP40" i="5"/>
  <c r="LKO40" i="5"/>
  <c r="LKN40" i="5"/>
  <c r="LKM40" i="5"/>
  <c r="LKL40" i="5"/>
  <c r="LKK40" i="5"/>
  <c r="LKJ40" i="5"/>
  <c r="LKI40" i="5"/>
  <c r="LKH40" i="5"/>
  <c r="LKG40" i="5"/>
  <c r="LKF40" i="5"/>
  <c r="LKE40" i="5"/>
  <c r="LKD40" i="5"/>
  <c r="LKC40" i="5"/>
  <c r="LKB40" i="5"/>
  <c r="LKA40" i="5"/>
  <c r="LJZ40" i="5"/>
  <c r="LJY40" i="5"/>
  <c r="LJX40" i="5"/>
  <c r="LJW40" i="5"/>
  <c r="LJV40" i="5"/>
  <c r="LJU40" i="5"/>
  <c r="LJT40" i="5"/>
  <c r="LJS40" i="5"/>
  <c r="LJR40" i="5"/>
  <c r="LJQ40" i="5"/>
  <c r="LJP40" i="5"/>
  <c r="LJO40" i="5"/>
  <c r="LJN40" i="5"/>
  <c r="LJM40" i="5"/>
  <c r="LJL40" i="5"/>
  <c r="LJK40" i="5"/>
  <c r="LJJ40" i="5"/>
  <c r="LJI40" i="5"/>
  <c r="LJH40" i="5"/>
  <c r="LJG40" i="5"/>
  <c r="LJF40" i="5"/>
  <c r="LJE40" i="5"/>
  <c r="LJD40" i="5"/>
  <c r="LJC40" i="5"/>
  <c r="LJB40" i="5"/>
  <c r="LJA40" i="5"/>
  <c r="LIZ40" i="5"/>
  <c r="LIY40" i="5"/>
  <c r="LIX40" i="5"/>
  <c r="LIW40" i="5"/>
  <c r="LIV40" i="5"/>
  <c r="LIU40" i="5"/>
  <c r="LIT40" i="5"/>
  <c r="LIS40" i="5"/>
  <c r="LIR40" i="5"/>
  <c r="LIQ40" i="5"/>
  <c r="LIP40" i="5"/>
  <c r="LIO40" i="5"/>
  <c r="LIN40" i="5"/>
  <c r="LIM40" i="5"/>
  <c r="LIL40" i="5"/>
  <c r="LIK40" i="5"/>
  <c r="LIJ40" i="5"/>
  <c r="LII40" i="5"/>
  <c r="LIH40" i="5"/>
  <c r="LIG40" i="5"/>
  <c r="LIF40" i="5"/>
  <c r="LIE40" i="5"/>
  <c r="LID40" i="5"/>
  <c r="LIC40" i="5"/>
  <c r="LIB40" i="5"/>
  <c r="LIA40" i="5"/>
  <c r="LHZ40" i="5"/>
  <c r="LHY40" i="5"/>
  <c r="LHX40" i="5"/>
  <c r="LHW40" i="5"/>
  <c r="LHV40" i="5"/>
  <c r="LHU40" i="5"/>
  <c r="LHT40" i="5"/>
  <c r="LHS40" i="5"/>
  <c r="LHR40" i="5"/>
  <c r="LHQ40" i="5"/>
  <c r="LHP40" i="5"/>
  <c r="LHO40" i="5"/>
  <c r="LHN40" i="5"/>
  <c r="LHM40" i="5"/>
  <c r="LHL40" i="5"/>
  <c r="LHK40" i="5"/>
  <c r="LHJ40" i="5"/>
  <c r="LHI40" i="5"/>
  <c r="LHH40" i="5"/>
  <c r="LHG40" i="5"/>
  <c r="LHF40" i="5"/>
  <c r="LHE40" i="5"/>
  <c r="LHD40" i="5"/>
  <c r="LHC40" i="5"/>
  <c r="LHB40" i="5"/>
  <c r="LHA40" i="5"/>
  <c r="LGZ40" i="5"/>
  <c r="LGY40" i="5"/>
  <c r="LGX40" i="5"/>
  <c r="LGW40" i="5"/>
  <c r="LGV40" i="5"/>
  <c r="LGU40" i="5"/>
  <c r="LGT40" i="5"/>
  <c r="LGS40" i="5"/>
  <c r="LGR40" i="5"/>
  <c r="LGQ40" i="5"/>
  <c r="LGP40" i="5"/>
  <c r="LGO40" i="5"/>
  <c r="LGN40" i="5"/>
  <c r="LGM40" i="5"/>
  <c r="LGL40" i="5"/>
  <c r="LGK40" i="5"/>
  <c r="LGJ40" i="5"/>
  <c r="LGI40" i="5"/>
  <c r="LGH40" i="5"/>
  <c r="LGG40" i="5"/>
  <c r="LGF40" i="5"/>
  <c r="LGE40" i="5"/>
  <c r="LGD40" i="5"/>
  <c r="LGC40" i="5"/>
  <c r="LGB40" i="5"/>
  <c r="LGA40" i="5"/>
  <c r="LFZ40" i="5"/>
  <c r="LFY40" i="5"/>
  <c r="LFX40" i="5"/>
  <c r="LFW40" i="5"/>
  <c r="LFV40" i="5"/>
  <c r="LFU40" i="5"/>
  <c r="LFT40" i="5"/>
  <c r="LFS40" i="5"/>
  <c r="LFR40" i="5"/>
  <c r="LFQ40" i="5"/>
  <c r="LFP40" i="5"/>
  <c r="LFO40" i="5"/>
  <c r="LFN40" i="5"/>
  <c r="LFM40" i="5"/>
  <c r="LFL40" i="5"/>
  <c r="LFK40" i="5"/>
  <c r="LFJ40" i="5"/>
  <c r="LFI40" i="5"/>
  <c r="LFH40" i="5"/>
  <c r="LFG40" i="5"/>
  <c r="LFF40" i="5"/>
  <c r="LFE40" i="5"/>
  <c r="LFD40" i="5"/>
  <c r="LFC40" i="5"/>
  <c r="LFB40" i="5"/>
  <c r="LFA40" i="5"/>
  <c r="LEZ40" i="5"/>
  <c r="LEY40" i="5"/>
  <c r="LEX40" i="5"/>
  <c r="LEW40" i="5"/>
  <c r="LEV40" i="5"/>
  <c r="LEU40" i="5"/>
  <c r="LET40" i="5"/>
  <c r="LES40" i="5"/>
  <c r="LER40" i="5"/>
  <c r="LEQ40" i="5"/>
  <c r="LEP40" i="5"/>
  <c r="LEO40" i="5"/>
  <c r="LEN40" i="5"/>
  <c r="LEM40" i="5"/>
  <c r="LEL40" i="5"/>
  <c r="LEK40" i="5"/>
  <c r="LEJ40" i="5"/>
  <c r="LEI40" i="5"/>
  <c r="LEH40" i="5"/>
  <c r="LEG40" i="5"/>
  <c r="LEF40" i="5"/>
  <c r="LEE40" i="5"/>
  <c r="LED40" i="5"/>
  <c r="LEC40" i="5"/>
  <c r="LEB40" i="5"/>
  <c r="LEA40" i="5"/>
  <c r="LDZ40" i="5"/>
  <c r="LDY40" i="5"/>
  <c r="LDX40" i="5"/>
  <c r="LDW40" i="5"/>
  <c r="LDV40" i="5"/>
  <c r="LDU40" i="5"/>
  <c r="LDT40" i="5"/>
  <c r="LDS40" i="5"/>
  <c r="LDR40" i="5"/>
  <c r="LDQ40" i="5"/>
  <c r="LDP40" i="5"/>
  <c r="LDO40" i="5"/>
  <c r="LDN40" i="5"/>
  <c r="LDM40" i="5"/>
  <c r="LDL40" i="5"/>
  <c r="LDK40" i="5"/>
  <c r="LDJ40" i="5"/>
  <c r="LDI40" i="5"/>
  <c r="LDH40" i="5"/>
  <c r="LDG40" i="5"/>
  <c r="LDF40" i="5"/>
  <c r="LDE40" i="5"/>
  <c r="LDD40" i="5"/>
  <c r="LDC40" i="5"/>
  <c r="LDB40" i="5"/>
  <c r="LDA40" i="5"/>
  <c r="LCZ40" i="5"/>
  <c r="LCY40" i="5"/>
  <c r="LCX40" i="5"/>
  <c r="LCW40" i="5"/>
  <c r="LCV40" i="5"/>
  <c r="LCU40" i="5"/>
  <c r="LCT40" i="5"/>
  <c r="LCS40" i="5"/>
  <c r="LCR40" i="5"/>
  <c r="LCQ40" i="5"/>
  <c r="LCP40" i="5"/>
  <c r="LCO40" i="5"/>
  <c r="LCN40" i="5"/>
  <c r="LCM40" i="5"/>
  <c r="LCL40" i="5"/>
  <c r="LCK40" i="5"/>
  <c r="LCJ40" i="5"/>
  <c r="LCI40" i="5"/>
  <c r="LCH40" i="5"/>
  <c r="LCG40" i="5"/>
  <c r="LCF40" i="5"/>
  <c r="LCE40" i="5"/>
  <c r="LCD40" i="5"/>
  <c r="LCC40" i="5"/>
  <c r="LCB40" i="5"/>
  <c r="LCA40" i="5"/>
  <c r="LBZ40" i="5"/>
  <c r="LBY40" i="5"/>
  <c r="LBX40" i="5"/>
  <c r="LBW40" i="5"/>
  <c r="LBV40" i="5"/>
  <c r="LBU40" i="5"/>
  <c r="LBT40" i="5"/>
  <c r="LBS40" i="5"/>
  <c r="LBR40" i="5"/>
  <c r="LBQ40" i="5"/>
  <c r="LBP40" i="5"/>
  <c r="LBO40" i="5"/>
  <c r="LBN40" i="5"/>
  <c r="LBM40" i="5"/>
  <c r="LBL40" i="5"/>
  <c r="LBK40" i="5"/>
  <c r="LBJ40" i="5"/>
  <c r="LBI40" i="5"/>
  <c r="LBH40" i="5"/>
  <c r="LBG40" i="5"/>
  <c r="LBF40" i="5"/>
  <c r="LBE40" i="5"/>
  <c r="LBD40" i="5"/>
  <c r="LBC40" i="5"/>
  <c r="LBB40" i="5"/>
  <c r="LBA40" i="5"/>
  <c r="LAZ40" i="5"/>
  <c r="LAY40" i="5"/>
  <c r="LAX40" i="5"/>
  <c r="LAW40" i="5"/>
  <c r="LAV40" i="5"/>
  <c r="LAU40" i="5"/>
  <c r="LAT40" i="5"/>
  <c r="LAS40" i="5"/>
  <c r="LAR40" i="5"/>
  <c r="LAQ40" i="5"/>
  <c r="LAP40" i="5"/>
  <c r="LAO40" i="5"/>
  <c r="LAN40" i="5"/>
  <c r="LAM40" i="5"/>
  <c r="LAL40" i="5"/>
  <c r="LAK40" i="5"/>
  <c r="LAJ40" i="5"/>
  <c r="LAI40" i="5"/>
  <c r="LAH40" i="5"/>
  <c r="LAG40" i="5"/>
  <c r="LAF40" i="5"/>
  <c r="LAE40" i="5"/>
  <c r="LAD40" i="5"/>
  <c r="LAC40" i="5"/>
  <c r="LAB40" i="5"/>
  <c r="LAA40" i="5"/>
  <c r="KZZ40" i="5"/>
  <c r="KZY40" i="5"/>
  <c r="KZX40" i="5"/>
  <c r="KZW40" i="5"/>
  <c r="KZV40" i="5"/>
  <c r="KZU40" i="5"/>
  <c r="KZT40" i="5"/>
  <c r="KZS40" i="5"/>
  <c r="KZR40" i="5"/>
  <c r="KZQ40" i="5"/>
  <c r="KZP40" i="5"/>
  <c r="KZO40" i="5"/>
  <c r="KZN40" i="5"/>
  <c r="KZM40" i="5"/>
  <c r="KZL40" i="5"/>
  <c r="KZK40" i="5"/>
  <c r="KZJ40" i="5"/>
  <c r="KZI40" i="5"/>
  <c r="KZH40" i="5"/>
  <c r="KZG40" i="5"/>
  <c r="KZF40" i="5"/>
  <c r="KZE40" i="5"/>
  <c r="KZD40" i="5"/>
  <c r="KZC40" i="5"/>
  <c r="KZB40" i="5"/>
  <c r="KZA40" i="5"/>
  <c r="KYZ40" i="5"/>
  <c r="KYY40" i="5"/>
  <c r="KYX40" i="5"/>
  <c r="KYW40" i="5"/>
  <c r="KYV40" i="5"/>
  <c r="KYU40" i="5"/>
  <c r="KYT40" i="5"/>
  <c r="KYS40" i="5"/>
  <c r="KYR40" i="5"/>
  <c r="KYQ40" i="5"/>
  <c r="KYP40" i="5"/>
  <c r="KYO40" i="5"/>
  <c r="KYN40" i="5"/>
  <c r="KYM40" i="5"/>
  <c r="KYL40" i="5"/>
  <c r="KYK40" i="5"/>
  <c r="KYJ40" i="5"/>
  <c r="KYI40" i="5"/>
  <c r="KYH40" i="5"/>
  <c r="KYG40" i="5"/>
  <c r="KYF40" i="5"/>
  <c r="KYE40" i="5"/>
  <c r="KYD40" i="5"/>
  <c r="KYC40" i="5"/>
  <c r="KYB40" i="5"/>
  <c r="KYA40" i="5"/>
  <c r="KXZ40" i="5"/>
  <c r="KXY40" i="5"/>
  <c r="KXX40" i="5"/>
  <c r="KXW40" i="5"/>
  <c r="KXV40" i="5"/>
  <c r="KXU40" i="5"/>
  <c r="KXT40" i="5"/>
  <c r="KXS40" i="5"/>
  <c r="KXR40" i="5"/>
  <c r="KXQ40" i="5"/>
  <c r="KXP40" i="5"/>
  <c r="KXO40" i="5"/>
  <c r="KXN40" i="5"/>
  <c r="KXM40" i="5"/>
  <c r="KXL40" i="5"/>
  <c r="KXK40" i="5"/>
  <c r="KXJ40" i="5"/>
  <c r="KXI40" i="5"/>
  <c r="KXH40" i="5"/>
  <c r="KXG40" i="5"/>
  <c r="KXF40" i="5"/>
  <c r="KXE40" i="5"/>
  <c r="KXD40" i="5"/>
  <c r="KXC40" i="5"/>
  <c r="KXB40" i="5"/>
  <c r="KXA40" i="5"/>
  <c r="KWZ40" i="5"/>
  <c r="KWY40" i="5"/>
  <c r="KWX40" i="5"/>
  <c r="KWW40" i="5"/>
  <c r="KWV40" i="5"/>
  <c r="KWU40" i="5"/>
  <c r="KWT40" i="5"/>
  <c r="KWS40" i="5"/>
  <c r="KWR40" i="5"/>
  <c r="KWQ40" i="5"/>
  <c r="KWP40" i="5"/>
  <c r="KWO40" i="5"/>
  <c r="KWN40" i="5"/>
  <c r="KWM40" i="5"/>
  <c r="KWL40" i="5"/>
  <c r="KWK40" i="5"/>
  <c r="KWJ40" i="5"/>
  <c r="KWI40" i="5"/>
  <c r="KWH40" i="5"/>
  <c r="KWG40" i="5"/>
  <c r="KWF40" i="5"/>
  <c r="KWE40" i="5"/>
  <c r="KWD40" i="5"/>
  <c r="KWC40" i="5"/>
  <c r="KWB40" i="5"/>
  <c r="KWA40" i="5"/>
  <c r="KVZ40" i="5"/>
  <c r="KVY40" i="5"/>
  <c r="KVX40" i="5"/>
  <c r="KVW40" i="5"/>
  <c r="KVV40" i="5"/>
  <c r="KVU40" i="5"/>
  <c r="KVT40" i="5"/>
  <c r="KVS40" i="5"/>
  <c r="KVR40" i="5"/>
  <c r="KVQ40" i="5"/>
  <c r="KVP40" i="5"/>
  <c r="KVO40" i="5"/>
  <c r="KVN40" i="5"/>
  <c r="KVM40" i="5"/>
  <c r="KVL40" i="5"/>
  <c r="KVK40" i="5"/>
  <c r="KVJ40" i="5"/>
  <c r="KVI40" i="5"/>
  <c r="KVH40" i="5"/>
  <c r="KVG40" i="5"/>
  <c r="KVF40" i="5"/>
  <c r="KVE40" i="5"/>
  <c r="KVD40" i="5"/>
  <c r="KVC40" i="5"/>
  <c r="KVB40" i="5"/>
  <c r="KVA40" i="5"/>
  <c r="KUZ40" i="5"/>
  <c r="KUY40" i="5"/>
  <c r="KUX40" i="5"/>
  <c r="KUW40" i="5"/>
  <c r="KUV40" i="5"/>
  <c r="KUU40" i="5"/>
  <c r="KUT40" i="5"/>
  <c r="KUS40" i="5"/>
  <c r="KUR40" i="5"/>
  <c r="KUQ40" i="5"/>
  <c r="KUP40" i="5"/>
  <c r="KUO40" i="5"/>
  <c r="KUN40" i="5"/>
  <c r="KUM40" i="5"/>
  <c r="KUL40" i="5"/>
  <c r="KUK40" i="5"/>
  <c r="KUJ40" i="5"/>
  <c r="KUI40" i="5"/>
  <c r="KUH40" i="5"/>
  <c r="KUG40" i="5"/>
  <c r="KUF40" i="5"/>
  <c r="KUE40" i="5"/>
  <c r="KUD40" i="5"/>
  <c r="KUC40" i="5"/>
  <c r="KUB40" i="5"/>
  <c r="KUA40" i="5"/>
  <c r="KTZ40" i="5"/>
  <c r="KTY40" i="5"/>
  <c r="KTX40" i="5"/>
  <c r="KTW40" i="5"/>
  <c r="KTV40" i="5"/>
  <c r="KTU40" i="5"/>
  <c r="KTT40" i="5"/>
  <c r="KTS40" i="5"/>
  <c r="KTR40" i="5"/>
  <c r="KTQ40" i="5"/>
  <c r="KTP40" i="5"/>
  <c r="KTO40" i="5"/>
  <c r="KTN40" i="5"/>
  <c r="KTM40" i="5"/>
  <c r="KTL40" i="5"/>
  <c r="KTK40" i="5"/>
  <c r="KTJ40" i="5"/>
  <c r="KTI40" i="5"/>
  <c r="KTH40" i="5"/>
  <c r="KTG40" i="5"/>
  <c r="KTF40" i="5"/>
  <c r="KTE40" i="5"/>
  <c r="KTD40" i="5"/>
  <c r="KTC40" i="5"/>
  <c r="KTB40" i="5"/>
  <c r="KTA40" i="5"/>
  <c r="KSZ40" i="5"/>
  <c r="KSY40" i="5"/>
  <c r="KSX40" i="5"/>
  <c r="KSW40" i="5"/>
  <c r="KSV40" i="5"/>
  <c r="KSU40" i="5"/>
  <c r="KST40" i="5"/>
  <c r="KSS40" i="5"/>
  <c r="KSR40" i="5"/>
  <c r="KSQ40" i="5"/>
  <c r="KSP40" i="5"/>
  <c r="KSO40" i="5"/>
  <c r="KSN40" i="5"/>
  <c r="KSM40" i="5"/>
  <c r="KSL40" i="5"/>
  <c r="KSK40" i="5"/>
  <c r="KSJ40" i="5"/>
  <c r="KSI40" i="5"/>
  <c r="KSH40" i="5"/>
  <c r="KSG40" i="5"/>
  <c r="KSF40" i="5"/>
  <c r="KSE40" i="5"/>
  <c r="KSD40" i="5"/>
  <c r="KSC40" i="5"/>
  <c r="KSB40" i="5"/>
  <c r="KSA40" i="5"/>
  <c r="KRZ40" i="5"/>
  <c r="KRY40" i="5"/>
  <c r="KRX40" i="5"/>
  <c r="KRW40" i="5"/>
  <c r="KRV40" i="5"/>
  <c r="KRU40" i="5"/>
  <c r="KRT40" i="5"/>
  <c r="KRS40" i="5"/>
  <c r="KRR40" i="5"/>
  <c r="KRQ40" i="5"/>
  <c r="KRP40" i="5"/>
  <c r="KRO40" i="5"/>
  <c r="KRN40" i="5"/>
  <c r="KRM40" i="5"/>
  <c r="KRL40" i="5"/>
  <c r="KRK40" i="5"/>
  <c r="KRJ40" i="5"/>
  <c r="KRI40" i="5"/>
  <c r="KRH40" i="5"/>
  <c r="KRG40" i="5"/>
  <c r="KRF40" i="5"/>
  <c r="KRE40" i="5"/>
  <c r="KRD40" i="5"/>
  <c r="KRC40" i="5"/>
  <c r="KRB40" i="5"/>
  <c r="KRA40" i="5"/>
  <c r="KQZ40" i="5"/>
  <c r="KQY40" i="5"/>
  <c r="KQX40" i="5"/>
  <c r="KQW40" i="5"/>
  <c r="KQV40" i="5"/>
  <c r="KQU40" i="5"/>
  <c r="KQT40" i="5"/>
  <c r="KQS40" i="5"/>
  <c r="KQR40" i="5"/>
  <c r="KQQ40" i="5"/>
  <c r="KQP40" i="5"/>
  <c r="KQO40" i="5"/>
  <c r="KQN40" i="5"/>
  <c r="KQM40" i="5"/>
  <c r="KQL40" i="5"/>
  <c r="KQK40" i="5"/>
  <c r="KQJ40" i="5"/>
  <c r="KQI40" i="5"/>
  <c r="KQH40" i="5"/>
  <c r="KQG40" i="5"/>
  <c r="KQF40" i="5"/>
  <c r="KQE40" i="5"/>
  <c r="KQD40" i="5"/>
  <c r="KQC40" i="5"/>
  <c r="KQB40" i="5"/>
  <c r="KQA40" i="5"/>
  <c r="KPZ40" i="5"/>
  <c r="KPY40" i="5"/>
  <c r="KPX40" i="5"/>
  <c r="KPW40" i="5"/>
  <c r="KPV40" i="5"/>
  <c r="KPU40" i="5"/>
  <c r="KPT40" i="5"/>
  <c r="KPS40" i="5"/>
  <c r="KPR40" i="5"/>
  <c r="KPQ40" i="5"/>
  <c r="KPP40" i="5"/>
  <c r="KPO40" i="5"/>
  <c r="KPN40" i="5"/>
  <c r="KPM40" i="5"/>
  <c r="KPL40" i="5"/>
  <c r="KPK40" i="5"/>
  <c r="KPJ40" i="5"/>
  <c r="KPI40" i="5"/>
  <c r="KPH40" i="5"/>
  <c r="KPG40" i="5"/>
  <c r="KPF40" i="5"/>
  <c r="KPE40" i="5"/>
  <c r="KPD40" i="5"/>
  <c r="KPC40" i="5"/>
  <c r="KPB40" i="5"/>
  <c r="KPA40" i="5"/>
  <c r="KOZ40" i="5"/>
  <c r="KOY40" i="5"/>
  <c r="KOX40" i="5"/>
  <c r="KOW40" i="5"/>
  <c r="KOV40" i="5"/>
  <c r="KOU40" i="5"/>
  <c r="KOT40" i="5"/>
  <c r="KOS40" i="5"/>
  <c r="KOR40" i="5"/>
  <c r="KOQ40" i="5"/>
  <c r="KOP40" i="5"/>
  <c r="KOO40" i="5"/>
  <c r="KON40" i="5"/>
  <c r="KOM40" i="5"/>
  <c r="KOL40" i="5"/>
  <c r="KOK40" i="5"/>
  <c r="KOJ40" i="5"/>
  <c r="KOI40" i="5"/>
  <c r="KOH40" i="5"/>
  <c r="KOG40" i="5"/>
  <c r="KOF40" i="5"/>
  <c r="KOE40" i="5"/>
  <c r="KOD40" i="5"/>
  <c r="KOC40" i="5"/>
  <c r="KOB40" i="5"/>
  <c r="KOA40" i="5"/>
  <c r="KNZ40" i="5"/>
  <c r="KNY40" i="5"/>
  <c r="KNX40" i="5"/>
  <c r="KNW40" i="5"/>
  <c r="KNV40" i="5"/>
  <c r="KNU40" i="5"/>
  <c r="KNT40" i="5"/>
  <c r="KNS40" i="5"/>
  <c r="KNR40" i="5"/>
  <c r="KNQ40" i="5"/>
  <c r="KNP40" i="5"/>
  <c r="KNO40" i="5"/>
  <c r="KNN40" i="5"/>
  <c r="KNM40" i="5"/>
  <c r="KNL40" i="5"/>
  <c r="KNK40" i="5"/>
  <c r="KNJ40" i="5"/>
  <c r="KNI40" i="5"/>
  <c r="KNH40" i="5"/>
  <c r="KNG40" i="5"/>
  <c r="KNF40" i="5"/>
  <c r="KNE40" i="5"/>
  <c r="KND40" i="5"/>
  <c r="KNC40" i="5"/>
  <c r="KNB40" i="5"/>
  <c r="KNA40" i="5"/>
  <c r="KMZ40" i="5"/>
  <c r="KMY40" i="5"/>
  <c r="KMX40" i="5"/>
  <c r="KMW40" i="5"/>
  <c r="KMV40" i="5"/>
  <c r="KMU40" i="5"/>
  <c r="KMT40" i="5"/>
  <c r="KMS40" i="5"/>
  <c r="KMR40" i="5"/>
  <c r="KMQ40" i="5"/>
  <c r="KMP40" i="5"/>
  <c r="KMO40" i="5"/>
  <c r="KMN40" i="5"/>
  <c r="KMM40" i="5"/>
  <c r="KML40" i="5"/>
  <c r="KMK40" i="5"/>
  <c r="KMJ40" i="5"/>
  <c r="KMI40" i="5"/>
  <c r="KMH40" i="5"/>
  <c r="KMG40" i="5"/>
  <c r="KMF40" i="5"/>
  <c r="KME40" i="5"/>
  <c r="KMD40" i="5"/>
  <c r="KMC40" i="5"/>
  <c r="KMB40" i="5"/>
  <c r="KMA40" i="5"/>
  <c r="KLZ40" i="5"/>
  <c r="KLY40" i="5"/>
  <c r="KLX40" i="5"/>
  <c r="KLW40" i="5"/>
  <c r="KLV40" i="5"/>
  <c r="KLU40" i="5"/>
  <c r="KLT40" i="5"/>
  <c r="KLS40" i="5"/>
  <c r="KLR40" i="5"/>
  <c r="KLQ40" i="5"/>
  <c r="KLP40" i="5"/>
  <c r="KLO40" i="5"/>
  <c r="KLN40" i="5"/>
  <c r="KLM40" i="5"/>
  <c r="KLL40" i="5"/>
  <c r="KLK40" i="5"/>
  <c r="KLJ40" i="5"/>
  <c r="KLI40" i="5"/>
  <c r="KLH40" i="5"/>
  <c r="KLG40" i="5"/>
  <c r="KLF40" i="5"/>
  <c r="KLE40" i="5"/>
  <c r="KLD40" i="5"/>
  <c r="KLC40" i="5"/>
  <c r="KLB40" i="5"/>
  <c r="KLA40" i="5"/>
  <c r="KKZ40" i="5"/>
  <c r="KKY40" i="5"/>
  <c r="KKX40" i="5"/>
  <c r="KKW40" i="5"/>
  <c r="KKV40" i="5"/>
  <c r="KKU40" i="5"/>
  <c r="KKT40" i="5"/>
  <c r="KKS40" i="5"/>
  <c r="KKR40" i="5"/>
  <c r="KKQ40" i="5"/>
  <c r="KKP40" i="5"/>
  <c r="KKO40" i="5"/>
  <c r="KKN40" i="5"/>
  <c r="KKM40" i="5"/>
  <c r="KKL40" i="5"/>
  <c r="KKK40" i="5"/>
  <c r="KKJ40" i="5"/>
  <c r="KKI40" i="5"/>
  <c r="KKH40" i="5"/>
  <c r="KKG40" i="5"/>
  <c r="KKF40" i="5"/>
  <c r="KKE40" i="5"/>
  <c r="KKD40" i="5"/>
  <c r="KKC40" i="5"/>
  <c r="KKB40" i="5"/>
  <c r="KKA40" i="5"/>
  <c r="KJZ40" i="5"/>
  <c r="KJY40" i="5"/>
  <c r="KJX40" i="5"/>
  <c r="KJW40" i="5"/>
  <c r="KJV40" i="5"/>
  <c r="KJU40" i="5"/>
  <c r="KJT40" i="5"/>
  <c r="KJS40" i="5"/>
  <c r="KJR40" i="5"/>
  <c r="KJQ40" i="5"/>
  <c r="KJP40" i="5"/>
  <c r="KJO40" i="5"/>
  <c r="KJN40" i="5"/>
  <c r="KJM40" i="5"/>
  <c r="KJL40" i="5"/>
  <c r="KJK40" i="5"/>
  <c r="KJJ40" i="5"/>
  <c r="KJI40" i="5"/>
  <c r="KJH40" i="5"/>
  <c r="KJG40" i="5"/>
  <c r="KJF40" i="5"/>
  <c r="KJE40" i="5"/>
  <c r="KJD40" i="5"/>
  <c r="KJC40" i="5"/>
  <c r="KJB40" i="5"/>
  <c r="KJA40" i="5"/>
  <c r="KIZ40" i="5"/>
  <c r="KIY40" i="5"/>
  <c r="KIX40" i="5"/>
  <c r="KIW40" i="5"/>
  <c r="KIV40" i="5"/>
  <c r="KIU40" i="5"/>
  <c r="KIT40" i="5"/>
  <c r="KIS40" i="5"/>
  <c r="KIR40" i="5"/>
  <c r="KIQ40" i="5"/>
  <c r="KIP40" i="5"/>
  <c r="KIO40" i="5"/>
  <c r="KIN40" i="5"/>
  <c r="KIM40" i="5"/>
  <c r="KIL40" i="5"/>
  <c r="KIK40" i="5"/>
  <c r="KIJ40" i="5"/>
  <c r="KII40" i="5"/>
  <c r="KIH40" i="5"/>
  <c r="KIG40" i="5"/>
  <c r="KIF40" i="5"/>
  <c r="KIE40" i="5"/>
  <c r="KID40" i="5"/>
  <c r="KIC40" i="5"/>
  <c r="KIB40" i="5"/>
  <c r="KIA40" i="5"/>
  <c r="KHZ40" i="5"/>
  <c r="KHY40" i="5"/>
  <c r="KHX40" i="5"/>
  <c r="KHW40" i="5"/>
  <c r="KHV40" i="5"/>
  <c r="KHU40" i="5"/>
  <c r="KHT40" i="5"/>
  <c r="KHS40" i="5"/>
  <c r="KHR40" i="5"/>
  <c r="KHQ40" i="5"/>
  <c r="KHP40" i="5"/>
  <c r="KHO40" i="5"/>
  <c r="KHN40" i="5"/>
  <c r="KHM40" i="5"/>
  <c r="KHL40" i="5"/>
  <c r="KHK40" i="5"/>
  <c r="KHJ40" i="5"/>
  <c r="KHI40" i="5"/>
  <c r="KHH40" i="5"/>
  <c r="KHG40" i="5"/>
  <c r="KHF40" i="5"/>
  <c r="KHE40" i="5"/>
  <c r="KHD40" i="5"/>
  <c r="KHC40" i="5"/>
  <c r="KHB40" i="5"/>
  <c r="KHA40" i="5"/>
  <c r="KGZ40" i="5"/>
  <c r="KGY40" i="5"/>
  <c r="KGX40" i="5"/>
  <c r="KGW40" i="5"/>
  <c r="KGV40" i="5"/>
  <c r="KGU40" i="5"/>
  <c r="KGT40" i="5"/>
  <c r="KGS40" i="5"/>
  <c r="KGR40" i="5"/>
  <c r="KGQ40" i="5"/>
  <c r="KGP40" i="5"/>
  <c r="KGO40" i="5"/>
  <c r="KGN40" i="5"/>
  <c r="KGM40" i="5"/>
  <c r="KGL40" i="5"/>
  <c r="KGK40" i="5"/>
  <c r="KGJ40" i="5"/>
  <c r="KGI40" i="5"/>
  <c r="KGH40" i="5"/>
  <c r="KGG40" i="5"/>
  <c r="KGF40" i="5"/>
  <c r="KGE40" i="5"/>
  <c r="KGD40" i="5"/>
  <c r="KGC40" i="5"/>
  <c r="KGB40" i="5"/>
  <c r="KGA40" i="5"/>
  <c r="KFZ40" i="5"/>
  <c r="KFY40" i="5"/>
  <c r="KFX40" i="5"/>
  <c r="KFW40" i="5"/>
  <c r="KFV40" i="5"/>
  <c r="KFU40" i="5"/>
  <c r="KFT40" i="5"/>
  <c r="KFS40" i="5"/>
  <c r="KFR40" i="5"/>
  <c r="KFQ40" i="5"/>
  <c r="KFP40" i="5"/>
  <c r="KFO40" i="5"/>
  <c r="KFN40" i="5"/>
  <c r="KFM40" i="5"/>
  <c r="KFL40" i="5"/>
  <c r="KFK40" i="5"/>
  <c r="KFJ40" i="5"/>
  <c r="KFI40" i="5"/>
  <c r="KFH40" i="5"/>
  <c r="KFG40" i="5"/>
  <c r="KFF40" i="5"/>
  <c r="KFE40" i="5"/>
  <c r="KFD40" i="5"/>
  <c r="KFC40" i="5"/>
  <c r="KFB40" i="5"/>
  <c r="KFA40" i="5"/>
  <c r="KEZ40" i="5"/>
  <c r="KEY40" i="5"/>
  <c r="KEX40" i="5"/>
  <c r="KEW40" i="5"/>
  <c r="KEV40" i="5"/>
  <c r="KEU40" i="5"/>
  <c r="KET40" i="5"/>
  <c r="KES40" i="5"/>
  <c r="KER40" i="5"/>
  <c r="KEQ40" i="5"/>
  <c r="KEP40" i="5"/>
  <c r="KEO40" i="5"/>
  <c r="KEN40" i="5"/>
  <c r="KEM40" i="5"/>
  <c r="KEL40" i="5"/>
  <c r="KEK40" i="5"/>
  <c r="KEJ40" i="5"/>
  <c r="KEI40" i="5"/>
  <c r="KEH40" i="5"/>
  <c r="KEG40" i="5"/>
  <c r="KEF40" i="5"/>
  <c r="KEE40" i="5"/>
  <c r="KED40" i="5"/>
  <c r="KEC40" i="5"/>
  <c r="KEB40" i="5"/>
  <c r="KEA40" i="5"/>
  <c r="KDZ40" i="5"/>
  <c r="KDY40" i="5"/>
  <c r="KDX40" i="5"/>
  <c r="KDW40" i="5"/>
  <c r="KDV40" i="5"/>
  <c r="KDU40" i="5"/>
  <c r="KDT40" i="5"/>
  <c r="KDS40" i="5"/>
  <c r="KDR40" i="5"/>
  <c r="KDQ40" i="5"/>
  <c r="KDP40" i="5"/>
  <c r="KDO40" i="5"/>
  <c r="KDN40" i="5"/>
  <c r="KDM40" i="5"/>
  <c r="KDL40" i="5"/>
  <c r="KDK40" i="5"/>
  <c r="KDJ40" i="5"/>
  <c r="KDI40" i="5"/>
  <c r="KDH40" i="5"/>
  <c r="KDG40" i="5"/>
  <c r="KDF40" i="5"/>
  <c r="KDE40" i="5"/>
  <c r="KDD40" i="5"/>
  <c r="KDC40" i="5"/>
  <c r="KDB40" i="5"/>
  <c r="KDA40" i="5"/>
  <c r="KCZ40" i="5"/>
  <c r="KCY40" i="5"/>
  <c r="KCX40" i="5"/>
  <c r="KCW40" i="5"/>
  <c r="KCV40" i="5"/>
  <c r="KCU40" i="5"/>
  <c r="KCT40" i="5"/>
  <c r="KCS40" i="5"/>
  <c r="KCR40" i="5"/>
  <c r="KCQ40" i="5"/>
  <c r="KCP40" i="5"/>
  <c r="KCO40" i="5"/>
  <c r="KCN40" i="5"/>
  <c r="KCM40" i="5"/>
  <c r="KCL40" i="5"/>
  <c r="KCK40" i="5"/>
  <c r="KCJ40" i="5"/>
  <c r="KCI40" i="5"/>
  <c r="KCH40" i="5"/>
  <c r="KCG40" i="5"/>
  <c r="KCF40" i="5"/>
  <c r="KCE40" i="5"/>
  <c r="KCD40" i="5"/>
  <c r="KCC40" i="5"/>
  <c r="KCB40" i="5"/>
  <c r="KCA40" i="5"/>
  <c r="KBZ40" i="5"/>
  <c r="KBY40" i="5"/>
  <c r="KBX40" i="5"/>
  <c r="KBW40" i="5"/>
  <c r="KBV40" i="5"/>
  <c r="KBU40" i="5"/>
  <c r="KBT40" i="5"/>
  <c r="KBS40" i="5"/>
  <c r="KBR40" i="5"/>
  <c r="KBQ40" i="5"/>
  <c r="KBP40" i="5"/>
  <c r="KBO40" i="5"/>
  <c r="KBN40" i="5"/>
  <c r="KBM40" i="5"/>
  <c r="KBL40" i="5"/>
  <c r="KBK40" i="5"/>
  <c r="KBJ40" i="5"/>
  <c r="KBI40" i="5"/>
  <c r="KBH40" i="5"/>
  <c r="KBG40" i="5"/>
  <c r="KBF40" i="5"/>
  <c r="KBE40" i="5"/>
  <c r="KBD40" i="5"/>
  <c r="KBC40" i="5"/>
  <c r="KBB40" i="5"/>
  <c r="KBA40" i="5"/>
  <c r="KAZ40" i="5"/>
  <c r="KAY40" i="5"/>
  <c r="KAX40" i="5"/>
  <c r="KAW40" i="5"/>
  <c r="KAV40" i="5"/>
  <c r="KAU40" i="5"/>
  <c r="KAT40" i="5"/>
  <c r="KAS40" i="5"/>
  <c r="KAR40" i="5"/>
  <c r="KAQ40" i="5"/>
  <c r="KAP40" i="5"/>
  <c r="KAO40" i="5"/>
  <c r="KAN40" i="5"/>
  <c r="KAM40" i="5"/>
  <c r="KAL40" i="5"/>
  <c r="KAK40" i="5"/>
  <c r="KAJ40" i="5"/>
  <c r="KAI40" i="5"/>
  <c r="KAH40" i="5"/>
  <c r="KAG40" i="5"/>
  <c r="KAF40" i="5"/>
  <c r="KAE40" i="5"/>
  <c r="KAD40" i="5"/>
  <c r="KAC40" i="5"/>
  <c r="KAB40" i="5"/>
  <c r="KAA40" i="5"/>
  <c r="JZZ40" i="5"/>
  <c r="JZY40" i="5"/>
  <c r="JZX40" i="5"/>
  <c r="JZW40" i="5"/>
  <c r="JZV40" i="5"/>
  <c r="JZU40" i="5"/>
  <c r="JZT40" i="5"/>
  <c r="JZS40" i="5"/>
  <c r="JZR40" i="5"/>
  <c r="JZQ40" i="5"/>
  <c r="JZP40" i="5"/>
  <c r="JZO40" i="5"/>
  <c r="JZN40" i="5"/>
  <c r="JZM40" i="5"/>
  <c r="JZL40" i="5"/>
  <c r="JZK40" i="5"/>
  <c r="JZJ40" i="5"/>
  <c r="JZI40" i="5"/>
  <c r="JZH40" i="5"/>
  <c r="JZG40" i="5"/>
  <c r="JZF40" i="5"/>
  <c r="JZE40" i="5"/>
  <c r="JZD40" i="5"/>
  <c r="JZC40" i="5"/>
  <c r="JZB40" i="5"/>
  <c r="JZA40" i="5"/>
  <c r="JYZ40" i="5"/>
  <c r="JYY40" i="5"/>
  <c r="JYX40" i="5"/>
  <c r="JYW40" i="5"/>
  <c r="JYV40" i="5"/>
  <c r="JYU40" i="5"/>
  <c r="JYT40" i="5"/>
  <c r="JYS40" i="5"/>
  <c r="JYR40" i="5"/>
  <c r="JYQ40" i="5"/>
  <c r="JYP40" i="5"/>
  <c r="JYO40" i="5"/>
  <c r="JYN40" i="5"/>
  <c r="JYM40" i="5"/>
  <c r="JYL40" i="5"/>
  <c r="JYK40" i="5"/>
  <c r="JYJ40" i="5"/>
  <c r="JYI40" i="5"/>
  <c r="JYH40" i="5"/>
  <c r="JYG40" i="5"/>
  <c r="JYF40" i="5"/>
  <c r="JYE40" i="5"/>
  <c r="JYD40" i="5"/>
  <c r="JYC40" i="5"/>
  <c r="JYB40" i="5"/>
  <c r="JYA40" i="5"/>
  <c r="JXZ40" i="5"/>
  <c r="JXY40" i="5"/>
  <c r="JXX40" i="5"/>
  <c r="JXW40" i="5"/>
  <c r="JXV40" i="5"/>
  <c r="JXU40" i="5"/>
  <c r="JXT40" i="5"/>
  <c r="JXS40" i="5"/>
  <c r="JXR40" i="5"/>
  <c r="JXQ40" i="5"/>
  <c r="JXP40" i="5"/>
  <c r="JXO40" i="5"/>
  <c r="JXN40" i="5"/>
  <c r="JXM40" i="5"/>
  <c r="JXL40" i="5"/>
  <c r="JXK40" i="5"/>
  <c r="JXJ40" i="5"/>
  <c r="JXI40" i="5"/>
  <c r="JXH40" i="5"/>
  <c r="JXG40" i="5"/>
  <c r="JXF40" i="5"/>
  <c r="JXE40" i="5"/>
  <c r="JXD40" i="5"/>
  <c r="JXC40" i="5"/>
  <c r="JXB40" i="5"/>
  <c r="JXA40" i="5"/>
  <c r="JWZ40" i="5"/>
  <c r="JWY40" i="5"/>
  <c r="JWX40" i="5"/>
  <c r="JWW40" i="5"/>
  <c r="JWV40" i="5"/>
  <c r="JWU40" i="5"/>
  <c r="JWT40" i="5"/>
  <c r="JWS40" i="5"/>
  <c r="JWR40" i="5"/>
  <c r="JWQ40" i="5"/>
  <c r="JWP40" i="5"/>
  <c r="JWO40" i="5"/>
  <c r="JWN40" i="5"/>
  <c r="JWM40" i="5"/>
  <c r="JWL40" i="5"/>
  <c r="JWK40" i="5"/>
  <c r="JWJ40" i="5"/>
  <c r="JWI40" i="5"/>
  <c r="JWH40" i="5"/>
  <c r="JWG40" i="5"/>
  <c r="JWF40" i="5"/>
  <c r="JWE40" i="5"/>
  <c r="JWD40" i="5"/>
  <c r="JWC40" i="5"/>
  <c r="JWB40" i="5"/>
  <c r="JWA40" i="5"/>
  <c r="JVZ40" i="5"/>
  <c r="JVY40" i="5"/>
  <c r="JVX40" i="5"/>
  <c r="JVW40" i="5"/>
  <c r="JVV40" i="5"/>
  <c r="JVU40" i="5"/>
  <c r="JVT40" i="5"/>
  <c r="JVS40" i="5"/>
  <c r="JVR40" i="5"/>
  <c r="JVQ40" i="5"/>
  <c r="JVP40" i="5"/>
  <c r="JVO40" i="5"/>
  <c r="JVN40" i="5"/>
  <c r="JVM40" i="5"/>
  <c r="JVL40" i="5"/>
  <c r="JVK40" i="5"/>
  <c r="JVJ40" i="5"/>
  <c r="JVI40" i="5"/>
  <c r="JVH40" i="5"/>
  <c r="JVG40" i="5"/>
  <c r="JVF40" i="5"/>
  <c r="JVE40" i="5"/>
  <c r="JVD40" i="5"/>
  <c r="JVC40" i="5"/>
  <c r="JVB40" i="5"/>
  <c r="JVA40" i="5"/>
  <c r="JUZ40" i="5"/>
  <c r="JUY40" i="5"/>
  <c r="JUX40" i="5"/>
  <c r="JUW40" i="5"/>
  <c r="JUV40" i="5"/>
  <c r="JUU40" i="5"/>
  <c r="JUT40" i="5"/>
  <c r="JUS40" i="5"/>
  <c r="JUR40" i="5"/>
  <c r="JUQ40" i="5"/>
  <c r="JUP40" i="5"/>
  <c r="JUO40" i="5"/>
  <c r="JUN40" i="5"/>
  <c r="JUM40" i="5"/>
  <c r="JUL40" i="5"/>
  <c r="JUK40" i="5"/>
  <c r="JUJ40" i="5"/>
  <c r="JUI40" i="5"/>
  <c r="JUH40" i="5"/>
  <c r="JUG40" i="5"/>
  <c r="JUF40" i="5"/>
  <c r="JUE40" i="5"/>
  <c r="JUD40" i="5"/>
  <c r="JUC40" i="5"/>
  <c r="JUB40" i="5"/>
  <c r="JUA40" i="5"/>
  <c r="JTZ40" i="5"/>
  <c r="JTY40" i="5"/>
  <c r="JTX40" i="5"/>
  <c r="JTW40" i="5"/>
  <c r="JTV40" i="5"/>
  <c r="JTU40" i="5"/>
  <c r="JTT40" i="5"/>
  <c r="JTS40" i="5"/>
  <c r="JTR40" i="5"/>
  <c r="JTQ40" i="5"/>
  <c r="JTP40" i="5"/>
  <c r="JTO40" i="5"/>
  <c r="JTN40" i="5"/>
  <c r="JTM40" i="5"/>
  <c r="JTL40" i="5"/>
  <c r="JTK40" i="5"/>
  <c r="JTJ40" i="5"/>
  <c r="JTI40" i="5"/>
  <c r="JTH40" i="5"/>
  <c r="JTG40" i="5"/>
  <c r="JTF40" i="5"/>
  <c r="JTE40" i="5"/>
  <c r="JTD40" i="5"/>
  <c r="JTC40" i="5"/>
  <c r="JTB40" i="5"/>
  <c r="JTA40" i="5"/>
  <c r="JSZ40" i="5"/>
  <c r="JSY40" i="5"/>
  <c r="JSX40" i="5"/>
  <c r="JSW40" i="5"/>
  <c r="JSV40" i="5"/>
  <c r="JSU40" i="5"/>
  <c r="JST40" i="5"/>
  <c r="JSS40" i="5"/>
  <c r="JSR40" i="5"/>
  <c r="JSQ40" i="5"/>
  <c r="JSP40" i="5"/>
  <c r="JSO40" i="5"/>
  <c r="JSN40" i="5"/>
  <c r="JSM40" i="5"/>
  <c r="JSL40" i="5"/>
  <c r="JSK40" i="5"/>
  <c r="JSJ40" i="5"/>
  <c r="JSI40" i="5"/>
  <c r="JSH40" i="5"/>
  <c r="JSG40" i="5"/>
  <c r="JSF40" i="5"/>
  <c r="JSE40" i="5"/>
  <c r="JSD40" i="5"/>
  <c r="JSC40" i="5"/>
  <c r="JSB40" i="5"/>
  <c r="JSA40" i="5"/>
  <c r="JRZ40" i="5"/>
  <c r="JRY40" i="5"/>
  <c r="JRX40" i="5"/>
  <c r="JRW40" i="5"/>
  <c r="JRV40" i="5"/>
  <c r="JRU40" i="5"/>
  <c r="JRT40" i="5"/>
  <c r="JRS40" i="5"/>
  <c r="JRR40" i="5"/>
  <c r="JRQ40" i="5"/>
  <c r="JRP40" i="5"/>
  <c r="JRO40" i="5"/>
  <c r="JRN40" i="5"/>
  <c r="JRM40" i="5"/>
  <c r="JRL40" i="5"/>
  <c r="JRK40" i="5"/>
  <c r="JRJ40" i="5"/>
  <c r="JRI40" i="5"/>
  <c r="JRH40" i="5"/>
  <c r="JRG40" i="5"/>
  <c r="JRF40" i="5"/>
  <c r="JRE40" i="5"/>
  <c r="JRD40" i="5"/>
  <c r="JRC40" i="5"/>
  <c r="JRB40" i="5"/>
  <c r="JRA40" i="5"/>
  <c r="JQZ40" i="5"/>
  <c r="JQY40" i="5"/>
  <c r="JQX40" i="5"/>
  <c r="JQW40" i="5"/>
  <c r="JQV40" i="5"/>
  <c r="JQU40" i="5"/>
  <c r="JQT40" i="5"/>
  <c r="JQS40" i="5"/>
  <c r="JQR40" i="5"/>
  <c r="JQQ40" i="5"/>
  <c r="JQP40" i="5"/>
  <c r="JQO40" i="5"/>
  <c r="JQN40" i="5"/>
  <c r="JQM40" i="5"/>
  <c r="JQL40" i="5"/>
  <c r="JQK40" i="5"/>
  <c r="JQJ40" i="5"/>
  <c r="JQI40" i="5"/>
  <c r="JQH40" i="5"/>
  <c r="JQG40" i="5"/>
  <c r="JQF40" i="5"/>
  <c r="JQE40" i="5"/>
  <c r="JQD40" i="5"/>
  <c r="JQC40" i="5"/>
  <c r="JQB40" i="5"/>
  <c r="JQA40" i="5"/>
  <c r="JPZ40" i="5"/>
  <c r="JPY40" i="5"/>
  <c r="JPX40" i="5"/>
  <c r="JPW40" i="5"/>
  <c r="JPV40" i="5"/>
  <c r="JPU40" i="5"/>
  <c r="JPT40" i="5"/>
  <c r="JPS40" i="5"/>
  <c r="JPR40" i="5"/>
  <c r="JPQ40" i="5"/>
  <c r="JPP40" i="5"/>
  <c r="JPO40" i="5"/>
  <c r="JPN40" i="5"/>
  <c r="JPM40" i="5"/>
  <c r="JPL40" i="5"/>
  <c r="JPK40" i="5"/>
  <c r="JPJ40" i="5"/>
  <c r="JPI40" i="5"/>
  <c r="JPH40" i="5"/>
  <c r="JPG40" i="5"/>
  <c r="JPF40" i="5"/>
  <c r="JPE40" i="5"/>
  <c r="JPD40" i="5"/>
  <c r="JPC40" i="5"/>
  <c r="JPB40" i="5"/>
  <c r="JPA40" i="5"/>
  <c r="JOZ40" i="5"/>
  <c r="JOY40" i="5"/>
  <c r="JOX40" i="5"/>
  <c r="JOW40" i="5"/>
  <c r="JOV40" i="5"/>
  <c r="JOU40" i="5"/>
  <c r="JOT40" i="5"/>
  <c r="JOS40" i="5"/>
  <c r="JOR40" i="5"/>
  <c r="JOQ40" i="5"/>
  <c r="JOP40" i="5"/>
  <c r="JOO40" i="5"/>
  <c r="JON40" i="5"/>
  <c r="JOM40" i="5"/>
  <c r="JOL40" i="5"/>
  <c r="JOK40" i="5"/>
  <c r="JOJ40" i="5"/>
  <c r="JOI40" i="5"/>
  <c r="JOH40" i="5"/>
  <c r="JOG40" i="5"/>
  <c r="JOF40" i="5"/>
  <c r="JOE40" i="5"/>
  <c r="JOD40" i="5"/>
  <c r="JOC40" i="5"/>
  <c r="JOB40" i="5"/>
  <c r="JOA40" i="5"/>
  <c r="JNZ40" i="5"/>
  <c r="JNY40" i="5"/>
  <c r="JNX40" i="5"/>
  <c r="JNW40" i="5"/>
  <c r="JNV40" i="5"/>
  <c r="JNU40" i="5"/>
  <c r="JNT40" i="5"/>
  <c r="JNS40" i="5"/>
  <c r="JNR40" i="5"/>
  <c r="JNQ40" i="5"/>
  <c r="JNP40" i="5"/>
  <c r="JNO40" i="5"/>
  <c r="JNN40" i="5"/>
  <c r="JNM40" i="5"/>
  <c r="JNL40" i="5"/>
  <c r="JNK40" i="5"/>
  <c r="JNJ40" i="5"/>
  <c r="JNI40" i="5"/>
  <c r="JNH40" i="5"/>
  <c r="JNG40" i="5"/>
  <c r="JNF40" i="5"/>
  <c r="JNE40" i="5"/>
  <c r="JND40" i="5"/>
  <c r="JNC40" i="5"/>
  <c r="JNB40" i="5"/>
  <c r="JNA40" i="5"/>
  <c r="JMZ40" i="5"/>
  <c r="JMY40" i="5"/>
  <c r="JMX40" i="5"/>
  <c r="JMW40" i="5"/>
  <c r="JMV40" i="5"/>
  <c r="JMU40" i="5"/>
  <c r="JMT40" i="5"/>
  <c r="JMS40" i="5"/>
  <c r="JMR40" i="5"/>
  <c r="JMQ40" i="5"/>
  <c r="JMP40" i="5"/>
  <c r="JMO40" i="5"/>
  <c r="JMN40" i="5"/>
  <c r="JMM40" i="5"/>
  <c r="JML40" i="5"/>
  <c r="JMK40" i="5"/>
  <c r="JMJ40" i="5"/>
  <c r="JMI40" i="5"/>
  <c r="JMH40" i="5"/>
  <c r="JMG40" i="5"/>
  <c r="JMF40" i="5"/>
  <c r="JME40" i="5"/>
  <c r="JMD40" i="5"/>
  <c r="JMC40" i="5"/>
  <c r="JMB40" i="5"/>
  <c r="JMA40" i="5"/>
  <c r="JLZ40" i="5"/>
  <c r="JLY40" i="5"/>
  <c r="JLX40" i="5"/>
  <c r="JLW40" i="5"/>
  <c r="JLV40" i="5"/>
  <c r="JLU40" i="5"/>
  <c r="JLT40" i="5"/>
  <c r="JLS40" i="5"/>
  <c r="JLR40" i="5"/>
  <c r="JLQ40" i="5"/>
  <c r="JLP40" i="5"/>
  <c r="JLO40" i="5"/>
  <c r="JLN40" i="5"/>
  <c r="JLM40" i="5"/>
  <c r="JLL40" i="5"/>
  <c r="JLK40" i="5"/>
  <c r="JLJ40" i="5"/>
  <c r="JLI40" i="5"/>
  <c r="JLH40" i="5"/>
  <c r="JLG40" i="5"/>
  <c r="JLF40" i="5"/>
  <c r="JLE40" i="5"/>
  <c r="JLD40" i="5"/>
  <c r="JLC40" i="5"/>
  <c r="JLB40" i="5"/>
  <c r="JLA40" i="5"/>
  <c r="JKZ40" i="5"/>
  <c r="JKY40" i="5"/>
  <c r="JKX40" i="5"/>
  <c r="JKW40" i="5"/>
  <c r="JKV40" i="5"/>
  <c r="JKU40" i="5"/>
  <c r="JKT40" i="5"/>
  <c r="JKS40" i="5"/>
  <c r="JKR40" i="5"/>
  <c r="JKQ40" i="5"/>
  <c r="JKP40" i="5"/>
  <c r="JKO40" i="5"/>
  <c r="JKN40" i="5"/>
  <c r="JKM40" i="5"/>
  <c r="JKL40" i="5"/>
  <c r="JKK40" i="5"/>
  <c r="JKJ40" i="5"/>
  <c r="JKI40" i="5"/>
  <c r="JKH40" i="5"/>
  <c r="JKG40" i="5"/>
  <c r="JKF40" i="5"/>
  <c r="JKE40" i="5"/>
  <c r="JKD40" i="5"/>
  <c r="JKC40" i="5"/>
  <c r="JKB40" i="5"/>
  <c r="JKA40" i="5"/>
  <c r="JJZ40" i="5"/>
  <c r="JJY40" i="5"/>
  <c r="JJX40" i="5"/>
  <c r="JJW40" i="5"/>
  <c r="JJV40" i="5"/>
  <c r="JJU40" i="5"/>
  <c r="JJT40" i="5"/>
  <c r="JJS40" i="5"/>
  <c r="JJR40" i="5"/>
  <c r="JJQ40" i="5"/>
  <c r="JJP40" i="5"/>
  <c r="JJO40" i="5"/>
  <c r="JJN40" i="5"/>
  <c r="JJM40" i="5"/>
  <c r="JJL40" i="5"/>
  <c r="JJK40" i="5"/>
  <c r="JJJ40" i="5"/>
  <c r="JJI40" i="5"/>
  <c r="JJH40" i="5"/>
  <c r="JJG40" i="5"/>
  <c r="JJF40" i="5"/>
  <c r="JJE40" i="5"/>
  <c r="JJD40" i="5"/>
  <c r="JJC40" i="5"/>
  <c r="JJB40" i="5"/>
  <c r="JJA40" i="5"/>
  <c r="JIZ40" i="5"/>
  <c r="JIY40" i="5"/>
  <c r="JIX40" i="5"/>
  <c r="JIW40" i="5"/>
  <c r="JIV40" i="5"/>
  <c r="JIU40" i="5"/>
  <c r="JIT40" i="5"/>
  <c r="JIS40" i="5"/>
  <c r="JIR40" i="5"/>
  <c r="JIQ40" i="5"/>
  <c r="JIP40" i="5"/>
  <c r="JIO40" i="5"/>
  <c r="JIN40" i="5"/>
  <c r="JIM40" i="5"/>
  <c r="JIL40" i="5"/>
  <c r="JIK40" i="5"/>
  <c r="JIJ40" i="5"/>
  <c r="JII40" i="5"/>
  <c r="JIH40" i="5"/>
  <c r="JIG40" i="5"/>
  <c r="JIF40" i="5"/>
  <c r="JIE40" i="5"/>
  <c r="JID40" i="5"/>
  <c r="JIC40" i="5"/>
  <c r="JIB40" i="5"/>
  <c r="JIA40" i="5"/>
  <c r="JHZ40" i="5"/>
  <c r="JHY40" i="5"/>
  <c r="JHX40" i="5"/>
  <c r="JHW40" i="5"/>
  <c r="JHV40" i="5"/>
  <c r="JHU40" i="5"/>
  <c r="JHT40" i="5"/>
  <c r="JHS40" i="5"/>
  <c r="JHR40" i="5"/>
  <c r="JHQ40" i="5"/>
  <c r="JHP40" i="5"/>
  <c r="JHO40" i="5"/>
  <c r="JHN40" i="5"/>
  <c r="JHM40" i="5"/>
  <c r="JHL40" i="5"/>
  <c r="JHK40" i="5"/>
  <c r="JHJ40" i="5"/>
  <c r="JHI40" i="5"/>
  <c r="JHH40" i="5"/>
  <c r="JHG40" i="5"/>
  <c r="JHF40" i="5"/>
  <c r="JHE40" i="5"/>
  <c r="JHD40" i="5"/>
  <c r="JHC40" i="5"/>
  <c r="JHB40" i="5"/>
  <c r="JHA40" i="5"/>
  <c r="JGZ40" i="5"/>
  <c r="JGY40" i="5"/>
  <c r="JGX40" i="5"/>
  <c r="JGW40" i="5"/>
  <c r="JGV40" i="5"/>
  <c r="JGU40" i="5"/>
  <c r="JGT40" i="5"/>
  <c r="JGS40" i="5"/>
  <c r="JGR40" i="5"/>
  <c r="JGQ40" i="5"/>
  <c r="JGP40" i="5"/>
  <c r="JGO40" i="5"/>
  <c r="JGN40" i="5"/>
  <c r="JGM40" i="5"/>
  <c r="JGL40" i="5"/>
  <c r="JGK40" i="5"/>
  <c r="JGJ40" i="5"/>
  <c r="JGI40" i="5"/>
  <c r="JGH40" i="5"/>
  <c r="JGG40" i="5"/>
  <c r="JGF40" i="5"/>
  <c r="JGE40" i="5"/>
  <c r="JGD40" i="5"/>
  <c r="JGC40" i="5"/>
  <c r="JGB40" i="5"/>
  <c r="JGA40" i="5"/>
  <c r="JFZ40" i="5"/>
  <c r="JFY40" i="5"/>
  <c r="JFX40" i="5"/>
  <c r="JFW40" i="5"/>
  <c r="JFV40" i="5"/>
  <c r="JFU40" i="5"/>
  <c r="JFT40" i="5"/>
  <c r="JFS40" i="5"/>
  <c r="JFR40" i="5"/>
  <c r="JFQ40" i="5"/>
  <c r="JFP40" i="5"/>
  <c r="JFO40" i="5"/>
  <c r="JFN40" i="5"/>
  <c r="JFM40" i="5"/>
  <c r="JFL40" i="5"/>
  <c r="JFK40" i="5"/>
  <c r="JFJ40" i="5"/>
  <c r="JFI40" i="5"/>
  <c r="JFH40" i="5"/>
  <c r="JFG40" i="5"/>
  <c r="JFF40" i="5"/>
  <c r="JFE40" i="5"/>
  <c r="JFD40" i="5"/>
  <c r="JFC40" i="5"/>
  <c r="JFB40" i="5"/>
  <c r="JFA40" i="5"/>
  <c r="JEZ40" i="5"/>
  <c r="JEY40" i="5"/>
  <c r="JEX40" i="5"/>
  <c r="JEW40" i="5"/>
  <c r="JEV40" i="5"/>
  <c r="JEU40" i="5"/>
  <c r="JET40" i="5"/>
  <c r="JES40" i="5"/>
  <c r="JER40" i="5"/>
  <c r="JEQ40" i="5"/>
  <c r="JEP40" i="5"/>
  <c r="JEO40" i="5"/>
  <c r="JEN40" i="5"/>
  <c r="JEM40" i="5"/>
  <c r="JEL40" i="5"/>
  <c r="JEK40" i="5"/>
  <c r="JEJ40" i="5"/>
  <c r="JEI40" i="5"/>
  <c r="JEH40" i="5"/>
  <c r="JEG40" i="5"/>
  <c r="JEF40" i="5"/>
  <c r="JEE40" i="5"/>
  <c r="JED40" i="5"/>
  <c r="JEC40" i="5"/>
  <c r="JEB40" i="5"/>
  <c r="JEA40" i="5"/>
  <c r="JDZ40" i="5"/>
  <c r="JDY40" i="5"/>
  <c r="JDX40" i="5"/>
  <c r="JDW40" i="5"/>
  <c r="JDV40" i="5"/>
  <c r="JDU40" i="5"/>
  <c r="JDT40" i="5"/>
  <c r="JDS40" i="5"/>
  <c r="JDR40" i="5"/>
  <c r="JDQ40" i="5"/>
  <c r="JDP40" i="5"/>
  <c r="JDO40" i="5"/>
  <c r="JDN40" i="5"/>
  <c r="JDM40" i="5"/>
  <c r="JDL40" i="5"/>
  <c r="JDK40" i="5"/>
  <c r="JDJ40" i="5"/>
  <c r="JDI40" i="5"/>
  <c r="JDH40" i="5"/>
  <c r="JDG40" i="5"/>
  <c r="JDF40" i="5"/>
  <c r="JDE40" i="5"/>
  <c r="JDD40" i="5"/>
  <c r="JDC40" i="5"/>
  <c r="JDB40" i="5"/>
  <c r="JDA40" i="5"/>
  <c r="JCZ40" i="5"/>
  <c r="JCY40" i="5"/>
  <c r="JCX40" i="5"/>
  <c r="JCW40" i="5"/>
  <c r="JCV40" i="5"/>
  <c r="JCU40" i="5"/>
  <c r="JCT40" i="5"/>
  <c r="JCS40" i="5"/>
  <c r="JCR40" i="5"/>
  <c r="JCQ40" i="5"/>
  <c r="JCP40" i="5"/>
  <c r="JCO40" i="5"/>
  <c r="JCN40" i="5"/>
  <c r="JCM40" i="5"/>
  <c r="JCL40" i="5"/>
  <c r="JCK40" i="5"/>
  <c r="JCJ40" i="5"/>
  <c r="JCI40" i="5"/>
  <c r="JCH40" i="5"/>
  <c r="JCG40" i="5"/>
  <c r="JCF40" i="5"/>
  <c r="JCE40" i="5"/>
  <c r="JCD40" i="5"/>
  <c r="JCC40" i="5"/>
  <c r="JCB40" i="5"/>
  <c r="JCA40" i="5"/>
  <c r="JBZ40" i="5"/>
  <c r="JBY40" i="5"/>
  <c r="JBX40" i="5"/>
  <c r="JBW40" i="5"/>
  <c r="JBV40" i="5"/>
  <c r="JBU40" i="5"/>
  <c r="JBT40" i="5"/>
  <c r="JBS40" i="5"/>
  <c r="JBR40" i="5"/>
  <c r="JBQ40" i="5"/>
  <c r="JBP40" i="5"/>
  <c r="JBO40" i="5"/>
  <c r="JBN40" i="5"/>
  <c r="JBM40" i="5"/>
  <c r="JBL40" i="5"/>
  <c r="JBK40" i="5"/>
  <c r="JBJ40" i="5"/>
  <c r="JBI40" i="5"/>
  <c r="JBH40" i="5"/>
  <c r="JBG40" i="5"/>
  <c r="JBF40" i="5"/>
  <c r="JBE40" i="5"/>
  <c r="JBD40" i="5"/>
  <c r="JBC40" i="5"/>
  <c r="JBB40" i="5"/>
  <c r="JBA40" i="5"/>
  <c r="JAZ40" i="5"/>
  <c r="JAY40" i="5"/>
  <c r="JAX40" i="5"/>
  <c r="JAW40" i="5"/>
  <c r="JAV40" i="5"/>
  <c r="JAU40" i="5"/>
  <c r="JAT40" i="5"/>
  <c r="JAS40" i="5"/>
  <c r="JAR40" i="5"/>
  <c r="JAQ40" i="5"/>
  <c r="JAP40" i="5"/>
  <c r="JAO40" i="5"/>
  <c r="JAN40" i="5"/>
  <c r="JAM40" i="5"/>
  <c r="JAL40" i="5"/>
  <c r="JAK40" i="5"/>
  <c r="JAJ40" i="5"/>
  <c r="JAI40" i="5"/>
  <c r="JAH40" i="5"/>
  <c r="JAG40" i="5"/>
  <c r="JAF40" i="5"/>
  <c r="JAE40" i="5"/>
  <c r="JAD40" i="5"/>
  <c r="JAC40" i="5"/>
  <c r="JAB40" i="5"/>
  <c r="JAA40" i="5"/>
  <c r="IZZ40" i="5"/>
  <c r="IZY40" i="5"/>
  <c r="IZX40" i="5"/>
  <c r="IZW40" i="5"/>
  <c r="IZV40" i="5"/>
  <c r="IZU40" i="5"/>
  <c r="IZT40" i="5"/>
  <c r="IZS40" i="5"/>
  <c r="IZR40" i="5"/>
  <c r="IZQ40" i="5"/>
  <c r="IZP40" i="5"/>
  <c r="IZO40" i="5"/>
  <c r="IZN40" i="5"/>
  <c r="IZM40" i="5"/>
  <c r="IZL40" i="5"/>
  <c r="IZK40" i="5"/>
  <c r="IZJ40" i="5"/>
  <c r="IZI40" i="5"/>
  <c r="IZH40" i="5"/>
  <c r="IZG40" i="5"/>
  <c r="IZF40" i="5"/>
  <c r="IZE40" i="5"/>
  <c r="IZD40" i="5"/>
  <c r="IZC40" i="5"/>
  <c r="IZB40" i="5"/>
  <c r="IZA40" i="5"/>
  <c r="IYZ40" i="5"/>
  <c r="IYY40" i="5"/>
  <c r="IYX40" i="5"/>
  <c r="IYW40" i="5"/>
  <c r="IYV40" i="5"/>
  <c r="IYU40" i="5"/>
  <c r="IYT40" i="5"/>
  <c r="IYS40" i="5"/>
  <c r="IYR40" i="5"/>
  <c r="IYQ40" i="5"/>
  <c r="IYP40" i="5"/>
  <c r="IYO40" i="5"/>
  <c r="IYN40" i="5"/>
  <c r="IYM40" i="5"/>
  <c r="IYL40" i="5"/>
  <c r="IYK40" i="5"/>
  <c r="IYJ40" i="5"/>
  <c r="IYI40" i="5"/>
  <c r="IYH40" i="5"/>
  <c r="IYG40" i="5"/>
  <c r="IYF40" i="5"/>
  <c r="IYE40" i="5"/>
  <c r="IYD40" i="5"/>
  <c r="IYC40" i="5"/>
  <c r="IYB40" i="5"/>
  <c r="IYA40" i="5"/>
  <c r="IXZ40" i="5"/>
  <c r="IXY40" i="5"/>
  <c r="IXX40" i="5"/>
  <c r="IXW40" i="5"/>
  <c r="IXV40" i="5"/>
  <c r="IXU40" i="5"/>
  <c r="IXT40" i="5"/>
  <c r="IXS40" i="5"/>
  <c r="IXR40" i="5"/>
  <c r="IXQ40" i="5"/>
  <c r="IXP40" i="5"/>
  <c r="IXO40" i="5"/>
  <c r="IXN40" i="5"/>
  <c r="IXM40" i="5"/>
  <c r="IXL40" i="5"/>
  <c r="IXK40" i="5"/>
  <c r="IXJ40" i="5"/>
  <c r="IXI40" i="5"/>
  <c r="IXH40" i="5"/>
  <c r="IXG40" i="5"/>
  <c r="IXF40" i="5"/>
  <c r="IXE40" i="5"/>
  <c r="IXD40" i="5"/>
  <c r="IXC40" i="5"/>
  <c r="IXB40" i="5"/>
  <c r="IXA40" i="5"/>
  <c r="IWZ40" i="5"/>
  <c r="IWY40" i="5"/>
  <c r="IWX40" i="5"/>
  <c r="IWW40" i="5"/>
  <c r="IWV40" i="5"/>
  <c r="IWU40" i="5"/>
  <c r="IWT40" i="5"/>
  <c r="IWS40" i="5"/>
  <c r="IWR40" i="5"/>
  <c r="IWQ40" i="5"/>
  <c r="IWP40" i="5"/>
  <c r="IWO40" i="5"/>
  <c r="IWN40" i="5"/>
  <c r="IWM40" i="5"/>
  <c r="IWL40" i="5"/>
  <c r="IWK40" i="5"/>
  <c r="IWJ40" i="5"/>
  <c r="IWI40" i="5"/>
  <c r="IWH40" i="5"/>
  <c r="IWG40" i="5"/>
  <c r="IWF40" i="5"/>
  <c r="IWE40" i="5"/>
  <c r="IWD40" i="5"/>
  <c r="IWC40" i="5"/>
  <c r="IWB40" i="5"/>
  <c r="IWA40" i="5"/>
  <c r="IVZ40" i="5"/>
  <c r="IVY40" i="5"/>
  <c r="IVX40" i="5"/>
  <c r="IVW40" i="5"/>
  <c r="IVV40" i="5"/>
  <c r="IVU40" i="5"/>
  <c r="IVT40" i="5"/>
  <c r="IVS40" i="5"/>
  <c r="IVR40" i="5"/>
  <c r="IVQ40" i="5"/>
  <c r="IVP40" i="5"/>
  <c r="IVO40" i="5"/>
  <c r="IVN40" i="5"/>
  <c r="IVM40" i="5"/>
  <c r="IVL40" i="5"/>
  <c r="IVK40" i="5"/>
  <c r="IVJ40" i="5"/>
  <c r="IVI40" i="5"/>
  <c r="IVH40" i="5"/>
  <c r="IVG40" i="5"/>
  <c r="IVF40" i="5"/>
  <c r="IVE40" i="5"/>
  <c r="IVD40" i="5"/>
  <c r="IVC40" i="5"/>
  <c r="IVB40" i="5"/>
  <c r="IVA40" i="5"/>
  <c r="IUZ40" i="5"/>
  <c r="IUY40" i="5"/>
  <c r="IUX40" i="5"/>
  <c r="IUW40" i="5"/>
  <c r="IUV40" i="5"/>
  <c r="IUU40" i="5"/>
  <c r="IUT40" i="5"/>
  <c r="IUS40" i="5"/>
  <c r="IUR40" i="5"/>
  <c r="IUQ40" i="5"/>
  <c r="IUP40" i="5"/>
  <c r="IUO40" i="5"/>
  <c r="IUN40" i="5"/>
  <c r="IUM40" i="5"/>
  <c r="IUL40" i="5"/>
  <c r="IUK40" i="5"/>
  <c r="IUJ40" i="5"/>
  <c r="IUI40" i="5"/>
  <c r="IUH40" i="5"/>
  <c r="IUG40" i="5"/>
  <c r="IUF40" i="5"/>
  <c r="IUE40" i="5"/>
  <c r="IUD40" i="5"/>
  <c r="IUC40" i="5"/>
  <c r="IUB40" i="5"/>
  <c r="IUA40" i="5"/>
  <c r="ITZ40" i="5"/>
  <c r="ITY40" i="5"/>
  <c r="ITX40" i="5"/>
  <c r="ITW40" i="5"/>
  <c r="ITV40" i="5"/>
  <c r="ITU40" i="5"/>
  <c r="ITT40" i="5"/>
  <c r="ITS40" i="5"/>
  <c r="ITR40" i="5"/>
  <c r="ITQ40" i="5"/>
  <c r="ITP40" i="5"/>
  <c r="ITO40" i="5"/>
  <c r="ITN40" i="5"/>
  <c r="ITM40" i="5"/>
  <c r="ITL40" i="5"/>
  <c r="ITK40" i="5"/>
  <c r="ITJ40" i="5"/>
  <c r="ITI40" i="5"/>
  <c r="ITH40" i="5"/>
  <c r="ITG40" i="5"/>
  <c r="ITF40" i="5"/>
  <c r="ITE40" i="5"/>
  <c r="ITD40" i="5"/>
  <c r="ITC40" i="5"/>
  <c r="ITB40" i="5"/>
  <c r="ITA40" i="5"/>
  <c r="ISZ40" i="5"/>
  <c r="ISY40" i="5"/>
  <c r="ISX40" i="5"/>
  <c r="ISW40" i="5"/>
  <c r="ISV40" i="5"/>
  <c r="ISU40" i="5"/>
  <c r="IST40" i="5"/>
  <c r="ISS40" i="5"/>
  <c r="ISR40" i="5"/>
  <c r="ISQ40" i="5"/>
  <c r="ISP40" i="5"/>
  <c r="ISO40" i="5"/>
  <c r="ISN40" i="5"/>
  <c r="ISM40" i="5"/>
  <c r="ISL40" i="5"/>
  <c r="ISK40" i="5"/>
  <c r="ISJ40" i="5"/>
  <c r="ISI40" i="5"/>
  <c r="ISH40" i="5"/>
  <c r="ISG40" i="5"/>
  <c r="ISF40" i="5"/>
  <c r="ISE40" i="5"/>
  <c r="ISD40" i="5"/>
  <c r="ISC40" i="5"/>
  <c r="ISB40" i="5"/>
  <c r="ISA40" i="5"/>
  <c r="IRZ40" i="5"/>
  <c r="IRY40" i="5"/>
  <c r="IRX40" i="5"/>
  <c r="IRW40" i="5"/>
  <c r="IRV40" i="5"/>
  <c r="IRU40" i="5"/>
  <c r="IRT40" i="5"/>
  <c r="IRS40" i="5"/>
  <c r="IRR40" i="5"/>
  <c r="IRQ40" i="5"/>
  <c r="IRP40" i="5"/>
  <c r="IRO40" i="5"/>
  <c r="IRN40" i="5"/>
  <c r="IRM40" i="5"/>
  <c r="IRL40" i="5"/>
  <c r="IRK40" i="5"/>
  <c r="IRJ40" i="5"/>
  <c r="IRI40" i="5"/>
  <c r="IRH40" i="5"/>
  <c r="IRG40" i="5"/>
  <c r="IRF40" i="5"/>
  <c r="IRE40" i="5"/>
  <c r="IRD40" i="5"/>
  <c r="IRC40" i="5"/>
  <c r="IRB40" i="5"/>
  <c r="IRA40" i="5"/>
  <c r="IQZ40" i="5"/>
  <c r="IQY40" i="5"/>
  <c r="IQX40" i="5"/>
  <c r="IQW40" i="5"/>
  <c r="IQV40" i="5"/>
  <c r="IQU40" i="5"/>
  <c r="IQT40" i="5"/>
  <c r="IQS40" i="5"/>
  <c r="IQR40" i="5"/>
  <c r="IQQ40" i="5"/>
  <c r="IQP40" i="5"/>
  <c r="IQO40" i="5"/>
  <c r="IQN40" i="5"/>
  <c r="IQM40" i="5"/>
  <c r="IQL40" i="5"/>
  <c r="IQK40" i="5"/>
  <c r="IQJ40" i="5"/>
  <c r="IQI40" i="5"/>
  <c r="IQH40" i="5"/>
  <c r="IQG40" i="5"/>
  <c r="IQF40" i="5"/>
  <c r="IQE40" i="5"/>
  <c r="IQD40" i="5"/>
  <c r="IQC40" i="5"/>
  <c r="IQB40" i="5"/>
  <c r="IQA40" i="5"/>
  <c r="IPZ40" i="5"/>
  <c r="IPY40" i="5"/>
  <c r="IPX40" i="5"/>
  <c r="IPW40" i="5"/>
  <c r="IPV40" i="5"/>
  <c r="IPU40" i="5"/>
  <c r="IPT40" i="5"/>
  <c r="IPS40" i="5"/>
  <c r="IPR40" i="5"/>
  <c r="IPQ40" i="5"/>
  <c r="IPP40" i="5"/>
  <c r="IPO40" i="5"/>
  <c r="IPN40" i="5"/>
  <c r="IPM40" i="5"/>
  <c r="IPL40" i="5"/>
  <c r="IPK40" i="5"/>
  <c r="IPJ40" i="5"/>
  <c r="IPI40" i="5"/>
  <c r="IPH40" i="5"/>
  <c r="IPG40" i="5"/>
  <c r="IPF40" i="5"/>
  <c r="IPE40" i="5"/>
  <c r="IPD40" i="5"/>
  <c r="IPC40" i="5"/>
  <c r="IPB40" i="5"/>
  <c r="IPA40" i="5"/>
  <c r="IOZ40" i="5"/>
  <c r="IOY40" i="5"/>
  <c r="IOX40" i="5"/>
  <c r="IOW40" i="5"/>
  <c r="IOV40" i="5"/>
  <c r="IOU40" i="5"/>
  <c r="IOT40" i="5"/>
  <c r="IOS40" i="5"/>
  <c r="IOR40" i="5"/>
  <c r="IOQ40" i="5"/>
  <c r="IOP40" i="5"/>
  <c r="IOO40" i="5"/>
  <c r="ION40" i="5"/>
  <c r="IOM40" i="5"/>
  <c r="IOL40" i="5"/>
  <c r="IOK40" i="5"/>
  <c r="IOJ40" i="5"/>
  <c r="IOI40" i="5"/>
  <c r="IOH40" i="5"/>
  <c r="IOG40" i="5"/>
  <c r="IOF40" i="5"/>
  <c r="IOE40" i="5"/>
  <c r="IOD40" i="5"/>
  <c r="IOC40" i="5"/>
  <c r="IOB40" i="5"/>
  <c r="IOA40" i="5"/>
  <c r="INZ40" i="5"/>
  <c r="INY40" i="5"/>
  <c r="INX40" i="5"/>
  <c r="INW40" i="5"/>
  <c r="INV40" i="5"/>
  <c r="INU40" i="5"/>
  <c r="INT40" i="5"/>
  <c r="INS40" i="5"/>
  <c r="INR40" i="5"/>
  <c r="INQ40" i="5"/>
  <c r="INP40" i="5"/>
  <c r="INO40" i="5"/>
  <c r="INN40" i="5"/>
  <c r="INM40" i="5"/>
  <c r="INL40" i="5"/>
  <c r="INK40" i="5"/>
  <c r="INJ40" i="5"/>
  <c r="INI40" i="5"/>
  <c r="INH40" i="5"/>
  <c r="ING40" i="5"/>
  <c r="INF40" i="5"/>
  <c r="INE40" i="5"/>
  <c r="IND40" i="5"/>
  <c r="INC40" i="5"/>
  <c r="INB40" i="5"/>
  <c r="INA40" i="5"/>
  <c r="IMZ40" i="5"/>
  <c r="IMY40" i="5"/>
  <c r="IMX40" i="5"/>
  <c r="IMW40" i="5"/>
  <c r="IMV40" i="5"/>
  <c r="IMU40" i="5"/>
  <c r="IMT40" i="5"/>
  <c r="IMS40" i="5"/>
  <c r="IMR40" i="5"/>
  <c r="IMQ40" i="5"/>
  <c r="IMP40" i="5"/>
  <c r="IMO40" i="5"/>
  <c r="IMN40" i="5"/>
  <c r="IMM40" i="5"/>
  <c r="IML40" i="5"/>
  <c r="IMK40" i="5"/>
  <c r="IMJ40" i="5"/>
  <c r="IMI40" i="5"/>
  <c r="IMH40" i="5"/>
  <c r="IMG40" i="5"/>
  <c r="IMF40" i="5"/>
  <c r="IME40" i="5"/>
  <c r="IMD40" i="5"/>
  <c r="IMC40" i="5"/>
  <c r="IMB40" i="5"/>
  <c r="IMA40" i="5"/>
  <c r="ILZ40" i="5"/>
  <c r="ILY40" i="5"/>
  <c r="ILX40" i="5"/>
  <c r="ILW40" i="5"/>
  <c r="ILV40" i="5"/>
  <c r="ILU40" i="5"/>
  <c r="ILT40" i="5"/>
  <c r="ILS40" i="5"/>
  <c r="ILR40" i="5"/>
  <c r="ILQ40" i="5"/>
  <c r="ILP40" i="5"/>
  <c r="ILO40" i="5"/>
  <c r="ILN40" i="5"/>
  <c r="ILM40" i="5"/>
  <c r="ILL40" i="5"/>
  <c r="ILK40" i="5"/>
  <c r="ILJ40" i="5"/>
  <c r="ILI40" i="5"/>
  <c r="ILH40" i="5"/>
  <c r="ILG40" i="5"/>
  <c r="ILF40" i="5"/>
  <c r="ILE40" i="5"/>
  <c r="ILD40" i="5"/>
  <c r="ILC40" i="5"/>
  <c r="ILB40" i="5"/>
  <c r="ILA40" i="5"/>
  <c r="IKZ40" i="5"/>
  <c r="IKY40" i="5"/>
  <c r="IKX40" i="5"/>
  <c r="IKW40" i="5"/>
  <c r="IKV40" i="5"/>
  <c r="IKU40" i="5"/>
  <c r="IKT40" i="5"/>
  <c r="IKS40" i="5"/>
  <c r="IKR40" i="5"/>
  <c r="IKQ40" i="5"/>
  <c r="IKP40" i="5"/>
  <c r="IKO40" i="5"/>
  <c r="IKN40" i="5"/>
  <c r="IKM40" i="5"/>
  <c r="IKL40" i="5"/>
  <c r="IKK40" i="5"/>
  <c r="IKJ40" i="5"/>
  <c r="IKI40" i="5"/>
  <c r="IKH40" i="5"/>
  <c r="IKG40" i="5"/>
  <c r="IKF40" i="5"/>
  <c r="IKE40" i="5"/>
  <c r="IKD40" i="5"/>
  <c r="IKC40" i="5"/>
  <c r="IKB40" i="5"/>
  <c r="IKA40" i="5"/>
  <c r="IJZ40" i="5"/>
  <c r="IJY40" i="5"/>
  <c r="IJX40" i="5"/>
  <c r="IJW40" i="5"/>
  <c r="IJV40" i="5"/>
  <c r="IJU40" i="5"/>
  <c r="IJT40" i="5"/>
  <c r="IJS40" i="5"/>
  <c r="IJR40" i="5"/>
  <c r="IJQ40" i="5"/>
  <c r="IJP40" i="5"/>
  <c r="IJO40" i="5"/>
  <c r="IJN40" i="5"/>
  <c r="IJM40" i="5"/>
  <c r="IJL40" i="5"/>
  <c r="IJK40" i="5"/>
  <c r="IJJ40" i="5"/>
  <c r="IJI40" i="5"/>
  <c r="IJH40" i="5"/>
  <c r="IJG40" i="5"/>
  <c r="IJF40" i="5"/>
  <c r="IJE40" i="5"/>
  <c r="IJD40" i="5"/>
  <c r="IJC40" i="5"/>
  <c r="IJB40" i="5"/>
  <c r="IJA40" i="5"/>
  <c r="IIZ40" i="5"/>
  <c r="IIY40" i="5"/>
  <c r="IIX40" i="5"/>
  <c r="IIW40" i="5"/>
  <c r="IIV40" i="5"/>
  <c r="IIU40" i="5"/>
  <c r="IIT40" i="5"/>
  <c r="IIS40" i="5"/>
  <c r="IIR40" i="5"/>
  <c r="IIQ40" i="5"/>
  <c r="IIP40" i="5"/>
  <c r="IIO40" i="5"/>
  <c r="IIN40" i="5"/>
  <c r="IIM40" i="5"/>
  <c r="IIL40" i="5"/>
  <c r="IIK40" i="5"/>
  <c r="IIJ40" i="5"/>
  <c r="III40" i="5"/>
  <c r="IIH40" i="5"/>
  <c r="IIG40" i="5"/>
  <c r="IIF40" i="5"/>
  <c r="IIE40" i="5"/>
  <c r="IID40" i="5"/>
  <c r="IIC40" i="5"/>
  <c r="IIB40" i="5"/>
  <c r="IIA40" i="5"/>
  <c r="IHZ40" i="5"/>
  <c r="IHY40" i="5"/>
  <c r="IHX40" i="5"/>
  <c r="IHW40" i="5"/>
  <c r="IHV40" i="5"/>
  <c r="IHU40" i="5"/>
  <c r="IHT40" i="5"/>
  <c r="IHS40" i="5"/>
  <c r="IHR40" i="5"/>
  <c r="IHQ40" i="5"/>
  <c r="IHP40" i="5"/>
  <c r="IHO40" i="5"/>
  <c r="IHN40" i="5"/>
  <c r="IHM40" i="5"/>
  <c r="IHL40" i="5"/>
  <c r="IHK40" i="5"/>
  <c r="IHJ40" i="5"/>
  <c r="IHI40" i="5"/>
  <c r="IHH40" i="5"/>
  <c r="IHG40" i="5"/>
  <c r="IHF40" i="5"/>
  <c r="IHE40" i="5"/>
  <c r="IHD40" i="5"/>
  <c r="IHC40" i="5"/>
  <c r="IHB40" i="5"/>
  <c r="IHA40" i="5"/>
  <c r="IGZ40" i="5"/>
  <c r="IGY40" i="5"/>
  <c r="IGX40" i="5"/>
  <c r="IGW40" i="5"/>
  <c r="IGV40" i="5"/>
  <c r="IGU40" i="5"/>
  <c r="IGT40" i="5"/>
  <c r="IGS40" i="5"/>
  <c r="IGR40" i="5"/>
  <c r="IGQ40" i="5"/>
  <c r="IGP40" i="5"/>
  <c r="IGO40" i="5"/>
  <c r="IGN40" i="5"/>
  <c r="IGM40" i="5"/>
  <c r="IGL40" i="5"/>
  <c r="IGK40" i="5"/>
  <c r="IGJ40" i="5"/>
  <c r="IGI40" i="5"/>
  <c r="IGH40" i="5"/>
  <c r="IGG40" i="5"/>
  <c r="IGF40" i="5"/>
  <c r="IGE40" i="5"/>
  <c r="IGD40" i="5"/>
  <c r="IGC40" i="5"/>
  <c r="IGB40" i="5"/>
  <c r="IGA40" i="5"/>
  <c r="IFZ40" i="5"/>
  <c r="IFY40" i="5"/>
  <c r="IFX40" i="5"/>
  <c r="IFW40" i="5"/>
  <c r="IFV40" i="5"/>
  <c r="IFU40" i="5"/>
  <c r="IFT40" i="5"/>
  <c r="IFS40" i="5"/>
  <c r="IFR40" i="5"/>
  <c r="IFQ40" i="5"/>
  <c r="IFP40" i="5"/>
  <c r="IFO40" i="5"/>
  <c r="IFN40" i="5"/>
  <c r="IFM40" i="5"/>
  <c r="IFL40" i="5"/>
  <c r="IFK40" i="5"/>
  <c r="IFJ40" i="5"/>
  <c r="IFI40" i="5"/>
  <c r="IFH40" i="5"/>
  <c r="IFG40" i="5"/>
  <c r="IFF40" i="5"/>
  <c r="IFE40" i="5"/>
  <c r="IFD40" i="5"/>
  <c r="IFC40" i="5"/>
  <c r="IFB40" i="5"/>
  <c r="IFA40" i="5"/>
  <c r="IEZ40" i="5"/>
  <c r="IEY40" i="5"/>
  <c r="IEX40" i="5"/>
  <c r="IEW40" i="5"/>
  <c r="IEV40" i="5"/>
  <c r="IEU40" i="5"/>
  <c r="IET40" i="5"/>
  <c r="IES40" i="5"/>
  <c r="IER40" i="5"/>
  <c r="IEQ40" i="5"/>
  <c r="IEP40" i="5"/>
  <c r="IEO40" i="5"/>
  <c r="IEN40" i="5"/>
  <c r="IEM40" i="5"/>
  <c r="IEL40" i="5"/>
  <c r="IEK40" i="5"/>
  <c r="IEJ40" i="5"/>
  <c r="IEI40" i="5"/>
  <c r="IEH40" i="5"/>
  <c r="IEG40" i="5"/>
  <c r="IEF40" i="5"/>
  <c r="IEE40" i="5"/>
  <c r="IED40" i="5"/>
  <c r="IEC40" i="5"/>
  <c r="IEB40" i="5"/>
  <c r="IEA40" i="5"/>
  <c r="IDZ40" i="5"/>
  <c r="IDY40" i="5"/>
  <c r="IDX40" i="5"/>
  <c r="IDW40" i="5"/>
  <c r="IDV40" i="5"/>
  <c r="IDU40" i="5"/>
  <c r="IDT40" i="5"/>
  <c r="IDS40" i="5"/>
  <c r="IDR40" i="5"/>
  <c r="IDQ40" i="5"/>
  <c r="IDP40" i="5"/>
  <c r="IDO40" i="5"/>
  <c r="IDN40" i="5"/>
  <c r="IDM40" i="5"/>
  <c r="IDL40" i="5"/>
  <c r="IDK40" i="5"/>
  <c r="IDJ40" i="5"/>
  <c r="IDI40" i="5"/>
  <c r="IDH40" i="5"/>
  <c r="IDG40" i="5"/>
  <c r="IDF40" i="5"/>
  <c r="IDE40" i="5"/>
  <c r="IDD40" i="5"/>
  <c r="IDC40" i="5"/>
  <c r="IDB40" i="5"/>
  <c r="IDA40" i="5"/>
  <c r="ICZ40" i="5"/>
  <c r="ICY40" i="5"/>
  <c r="ICX40" i="5"/>
  <c r="ICW40" i="5"/>
  <c r="ICV40" i="5"/>
  <c r="ICU40" i="5"/>
  <c r="ICT40" i="5"/>
  <c r="ICS40" i="5"/>
  <c r="ICR40" i="5"/>
  <c r="ICQ40" i="5"/>
  <c r="ICP40" i="5"/>
  <c r="ICO40" i="5"/>
  <c r="ICN40" i="5"/>
  <c r="ICM40" i="5"/>
  <c r="ICL40" i="5"/>
  <c r="ICK40" i="5"/>
  <c r="ICJ40" i="5"/>
  <c r="ICI40" i="5"/>
  <c r="ICH40" i="5"/>
  <c r="ICG40" i="5"/>
  <c r="ICF40" i="5"/>
  <c r="ICE40" i="5"/>
  <c r="ICD40" i="5"/>
  <c r="ICC40" i="5"/>
  <c r="ICB40" i="5"/>
  <c r="ICA40" i="5"/>
  <c r="IBZ40" i="5"/>
  <c r="IBY40" i="5"/>
  <c r="IBX40" i="5"/>
  <c r="IBW40" i="5"/>
  <c r="IBV40" i="5"/>
  <c r="IBU40" i="5"/>
  <c r="IBT40" i="5"/>
  <c r="IBS40" i="5"/>
  <c r="IBR40" i="5"/>
  <c r="IBQ40" i="5"/>
  <c r="IBP40" i="5"/>
  <c r="IBO40" i="5"/>
  <c r="IBN40" i="5"/>
  <c r="IBM40" i="5"/>
  <c r="IBL40" i="5"/>
  <c r="IBK40" i="5"/>
  <c r="IBJ40" i="5"/>
  <c r="IBI40" i="5"/>
  <c r="IBH40" i="5"/>
  <c r="IBG40" i="5"/>
  <c r="IBF40" i="5"/>
  <c r="IBE40" i="5"/>
  <c r="IBD40" i="5"/>
  <c r="IBC40" i="5"/>
  <c r="IBB40" i="5"/>
  <c r="IBA40" i="5"/>
  <c r="IAZ40" i="5"/>
  <c r="IAY40" i="5"/>
  <c r="IAX40" i="5"/>
  <c r="IAW40" i="5"/>
  <c r="IAV40" i="5"/>
  <c r="IAU40" i="5"/>
  <c r="IAT40" i="5"/>
  <c r="IAS40" i="5"/>
  <c r="IAR40" i="5"/>
  <c r="IAQ40" i="5"/>
  <c r="IAP40" i="5"/>
  <c r="IAO40" i="5"/>
  <c r="IAN40" i="5"/>
  <c r="IAM40" i="5"/>
  <c r="IAL40" i="5"/>
  <c r="IAK40" i="5"/>
  <c r="IAJ40" i="5"/>
  <c r="IAI40" i="5"/>
  <c r="IAH40" i="5"/>
  <c r="IAG40" i="5"/>
  <c r="IAF40" i="5"/>
  <c r="IAE40" i="5"/>
  <c r="IAD40" i="5"/>
  <c r="IAC40" i="5"/>
  <c r="IAB40" i="5"/>
  <c r="IAA40" i="5"/>
  <c r="HZZ40" i="5"/>
  <c r="HZY40" i="5"/>
  <c r="HZX40" i="5"/>
  <c r="HZW40" i="5"/>
  <c r="HZV40" i="5"/>
  <c r="HZU40" i="5"/>
  <c r="HZT40" i="5"/>
  <c r="HZS40" i="5"/>
  <c r="HZR40" i="5"/>
  <c r="HZQ40" i="5"/>
  <c r="HZP40" i="5"/>
  <c r="HZO40" i="5"/>
  <c r="HZN40" i="5"/>
  <c r="HZM40" i="5"/>
  <c r="HZL40" i="5"/>
  <c r="HZK40" i="5"/>
  <c r="HZJ40" i="5"/>
  <c r="HZI40" i="5"/>
  <c r="HZH40" i="5"/>
  <c r="HZG40" i="5"/>
  <c r="HZF40" i="5"/>
  <c r="HZE40" i="5"/>
  <c r="HZD40" i="5"/>
  <c r="HZC40" i="5"/>
  <c r="HZB40" i="5"/>
  <c r="HZA40" i="5"/>
  <c r="HYZ40" i="5"/>
  <c r="HYY40" i="5"/>
  <c r="HYX40" i="5"/>
  <c r="HYW40" i="5"/>
  <c r="HYV40" i="5"/>
  <c r="HYU40" i="5"/>
  <c r="HYT40" i="5"/>
  <c r="HYS40" i="5"/>
  <c r="HYR40" i="5"/>
  <c r="HYQ40" i="5"/>
  <c r="HYP40" i="5"/>
  <c r="HYO40" i="5"/>
  <c r="HYN40" i="5"/>
  <c r="HYM40" i="5"/>
  <c r="HYL40" i="5"/>
  <c r="HYK40" i="5"/>
  <c r="HYJ40" i="5"/>
  <c r="HYI40" i="5"/>
  <c r="HYH40" i="5"/>
  <c r="HYG40" i="5"/>
  <c r="HYF40" i="5"/>
  <c r="HYE40" i="5"/>
  <c r="HYD40" i="5"/>
  <c r="HYC40" i="5"/>
  <c r="HYB40" i="5"/>
  <c r="HYA40" i="5"/>
  <c r="HXZ40" i="5"/>
  <c r="HXY40" i="5"/>
  <c r="HXX40" i="5"/>
  <c r="HXW40" i="5"/>
  <c r="HXV40" i="5"/>
  <c r="HXU40" i="5"/>
  <c r="HXT40" i="5"/>
  <c r="HXS40" i="5"/>
  <c r="HXR40" i="5"/>
  <c r="HXQ40" i="5"/>
  <c r="HXP40" i="5"/>
  <c r="HXO40" i="5"/>
  <c r="HXN40" i="5"/>
  <c r="HXM40" i="5"/>
  <c r="HXL40" i="5"/>
  <c r="HXK40" i="5"/>
  <c r="HXJ40" i="5"/>
  <c r="HXI40" i="5"/>
  <c r="HXH40" i="5"/>
  <c r="HXG40" i="5"/>
  <c r="HXF40" i="5"/>
  <c r="HXE40" i="5"/>
  <c r="HXD40" i="5"/>
  <c r="HXC40" i="5"/>
  <c r="HXB40" i="5"/>
  <c r="HXA40" i="5"/>
  <c r="HWZ40" i="5"/>
  <c r="HWY40" i="5"/>
  <c r="HWX40" i="5"/>
  <c r="HWW40" i="5"/>
  <c r="HWV40" i="5"/>
  <c r="HWU40" i="5"/>
  <c r="HWT40" i="5"/>
  <c r="HWS40" i="5"/>
  <c r="HWR40" i="5"/>
  <c r="HWQ40" i="5"/>
  <c r="HWP40" i="5"/>
  <c r="HWO40" i="5"/>
  <c r="HWN40" i="5"/>
  <c r="HWM40" i="5"/>
  <c r="HWL40" i="5"/>
  <c r="HWK40" i="5"/>
  <c r="HWJ40" i="5"/>
  <c r="HWI40" i="5"/>
  <c r="HWH40" i="5"/>
  <c r="HWG40" i="5"/>
  <c r="HWF40" i="5"/>
  <c r="HWE40" i="5"/>
  <c r="HWD40" i="5"/>
  <c r="HWC40" i="5"/>
  <c r="HWB40" i="5"/>
  <c r="HWA40" i="5"/>
  <c r="HVZ40" i="5"/>
  <c r="HVY40" i="5"/>
  <c r="HVX40" i="5"/>
  <c r="HVW40" i="5"/>
  <c r="HVV40" i="5"/>
  <c r="HVU40" i="5"/>
  <c r="HVT40" i="5"/>
  <c r="HVS40" i="5"/>
  <c r="HVR40" i="5"/>
  <c r="HVQ40" i="5"/>
  <c r="HVP40" i="5"/>
  <c r="HVO40" i="5"/>
  <c r="HVN40" i="5"/>
  <c r="HVM40" i="5"/>
  <c r="HVL40" i="5"/>
  <c r="HVK40" i="5"/>
  <c r="HVJ40" i="5"/>
  <c r="HVI40" i="5"/>
  <c r="HVH40" i="5"/>
  <c r="HVG40" i="5"/>
  <c r="HVF40" i="5"/>
  <c r="HVE40" i="5"/>
  <c r="HVD40" i="5"/>
  <c r="HVC40" i="5"/>
  <c r="HVB40" i="5"/>
  <c r="HVA40" i="5"/>
  <c r="HUZ40" i="5"/>
  <c r="HUY40" i="5"/>
  <c r="HUX40" i="5"/>
  <c r="HUW40" i="5"/>
  <c r="HUV40" i="5"/>
  <c r="HUU40" i="5"/>
  <c r="HUT40" i="5"/>
  <c r="HUS40" i="5"/>
  <c r="HUR40" i="5"/>
  <c r="HUQ40" i="5"/>
  <c r="HUP40" i="5"/>
  <c r="HUO40" i="5"/>
  <c r="HUN40" i="5"/>
  <c r="HUM40" i="5"/>
  <c r="HUL40" i="5"/>
  <c r="HUK40" i="5"/>
  <c r="HUJ40" i="5"/>
  <c r="HUI40" i="5"/>
  <c r="HUH40" i="5"/>
  <c r="HUG40" i="5"/>
  <c r="HUF40" i="5"/>
  <c r="HUE40" i="5"/>
  <c r="HUD40" i="5"/>
  <c r="HUC40" i="5"/>
  <c r="HUB40" i="5"/>
  <c r="HUA40" i="5"/>
  <c r="HTZ40" i="5"/>
  <c r="HTY40" i="5"/>
  <c r="HTX40" i="5"/>
  <c r="HTW40" i="5"/>
  <c r="HTV40" i="5"/>
  <c r="HTU40" i="5"/>
  <c r="HTT40" i="5"/>
  <c r="HTS40" i="5"/>
  <c r="HTR40" i="5"/>
  <c r="HTQ40" i="5"/>
  <c r="HTP40" i="5"/>
  <c r="HTO40" i="5"/>
  <c r="HTN40" i="5"/>
  <c r="HTM40" i="5"/>
  <c r="HTL40" i="5"/>
  <c r="HTK40" i="5"/>
  <c r="HTJ40" i="5"/>
  <c r="HTI40" i="5"/>
  <c r="HTH40" i="5"/>
  <c r="HTG40" i="5"/>
  <c r="HTF40" i="5"/>
  <c r="HTE40" i="5"/>
  <c r="HTD40" i="5"/>
  <c r="HTC40" i="5"/>
  <c r="HTB40" i="5"/>
  <c r="HTA40" i="5"/>
  <c r="HSZ40" i="5"/>
  <c r="HSY40" i="5"/>
  <c r="HSX40" i="5"/>
  <c r="HSW40" i="5"/>
  <c r="HSV40" i="5"/>
  <c r="HSU40" i="5"/>
  <c r="HST40" i="5"/>
  <c r="HSS40" i="5"/>
  <c r="HSR40" i="5"/>
  <c r="HSQ40" i="5"/>
  <c r="HSP40" i="5"/>
  <c r="HSO40" i="5"/>
  <c r="HSN40" i="5"/>
  <c r="HSM40" i="5"/>
  <c r="HSL40" i="5"/>
  <c r="HSK40" i="5"/>
  <c r="HSJ40" i="5"/>
  <c r="HSI40" i="5"/>
  <c r="HSH40" i="5"/>
  <c r="HSG40" i="5"/>
  <c r="HSF40" i="5"/>
  <c r="HSE40" i="5"/>
  <c r="HSD40" i="5"/>
  <c r="HSC40" i="5"/>
  <c r="HSB40" i="5"/>
  <c r="HSA40" i="5"/>
  <c r="HRZ40" i="5"/>
  <c r="HRY40" i="5"/>
  <c r="HRX40" i="5"/>
  <c r="HRW40" i="5"/>
  <c r="HRV40" i="5"/>
  <c r="HRU40" i="5"/>
  <c r="HRT40" i="5"/>
  <c r="HRS40" i="5"/>
  <c r="HRR40" i="5"/>
  <c r="HRQ40" i="5"/>
  <c r="HRP40" i="5"/>
  <c r="HRO40" i="5"/>
  <c r="HRN40" i="5"/>
  <c r="HRM40" i="5"/>
  <c r="HRL40" i="5"/>
  <c r="HRK40" i="5"/>
  <c r="HRJ40" i="5"/>
  <c r="HRI40" i="5"/>
  <c r="HRH40" i="5"/>
  <c r="HRG40" i="5"/>
  <c r="HRF40" i="5"/>
  <c r="HRE40" i="5"/>
  <c r="HRD40" i="5"/>
  <c r="HRC40" i="5"/>
  <c r="HRB40" i="5"/>
  <c r="HRA40" i="5"/>
  <c r="HQZ40" i="5"/>
  <c r="HQY40" i="5"/>
  <c r="HQX40" i="5"/>
  <c r="HQW40" i="5"/>
  <c r="HQV40" i="5"/>
  <c r="HQU40" i="5"/>
  <c r="HQT40" i="5"/>
  <c r="HQS40" i="5"/>
  <c r="HQR40" i="5"/>
  <c r="HQQ40" i="5"/>
  <c r="HQP40" i="5"/>
  <c r="HQO40" i="5"/>
  <c r="HQN40" i="5"/>
  <c r="HQM40" i="5"/>
  <c r="HQL40" i="5"/>
  <c r="HQK40" i="5"/>
  <c r="HQJ40" i="5"/>
  <c r="HQI40" i="5"/>
  <c r="HQH40" i="5"/>
  <c r="HQG40" i="5"/>
  <c r="HQF40" i="5"/>
  <c r="HQE40" i="5"/>
  <c r="HQD40" i="5"/>
  <c r="HQC40" i="5"/>
  <c r="HQB40" i="5"/>
  <c r="HQA40" i="5"/>
  <c r="HPZ40" i="5"/>
  <c r="HPY40" i="5"/>
  <c r="HPX40" i="5"/>
  <c r="HPW40" i="5"/>
  <c r="HPV40" i="5"/>
  <c r="HPU40" i="5"/>
  <c r="HPT40" i="5"/>
  <c r="HPS40" i="5"/>
  <c r="HPR40" i="5"/>
  <c r="HPQ40" i="5"/>
  <c r="HPP40" i="5"/>
  <c r="HPO40" i="5"/>
  <c r="HPN40" i="5"/>
  <c r="HPM40" i="5"/>
  <c r="HPL40" i="5"/>
  <c r="HPK40" i="5"/>
  <c r="HPJ40" i="5"/>
  <c r="HPI40" i="5"/>
  <c r="HPH40" i="5"/>
  <c r="HPG40" i="5"/>
  <c r="HPF40" i="5"/>
  <c r="HPE40" i="5"/>
  <c r="HPD40" i="5"/>
  <c r="HPC40" i="5"/>
  <c r="HPB40" i="5"/>
  <c r="HPA40" i="5"/>
  <c r="HOZ40" i="5"/>
  <c r="HOY40" i="5"/>
  <c r="HOX40" i="5"/>
  <c r="HOW40" i="5"/>
  <c r="HOV40" i="5"/>
  <c r="HOU40" i="5"/>
  <c r="HOT40" i="5"/>
  <c r="HOS40" i="5"/>
  <c r="HOR40" i="5"/>
  <c r="HOQ40" i="5"/>
  <c r="HOP40" i="5"/>
  <c r="HOO40" i="5"/>
  <c r="HON40" i="5"/>
  <c r="HOM40" i="5"/>
  <c r="HOL40" i="5"/>
  <c r="HOK40" i="5"/>
  <c r="HOJ40" i="5"/>
  <c r="HOI40" i="5"/>
  <c r="HOH40" i="5"/>
  <c r="HOG40" i="5"/>
  <c r="HOF40" i="5"/>
  <c r="HOE40" i="5"/>
  <c r="HOD40" i="5"/>
  <c r="HOC40" i="5"/>
  <c r="HOB40" i="5"/>
  <c r="HOA40" i="5"/>
  <c r="HNZ40" i="5"/>
  <c r="HNY40" i="5"/>
  <c r="HNX40" i="5"/>
  <c r="HNW40" i="5"/>
  <c r="HNV40" i="5"/>
  <c r="HNU40" i="5"/>
  <c r="HNT40" i="5"/>
  <c r="HNS40" i="5"/>
  <c r="HNR40" i="5"/>
  <c r="HNQ40" i="5"/>
  <c r="HNP40" i="5"/>
  <c r="HNO40" i="5"/>
  <c r="HNN40" i="5"/>
  <c r="HNM40" i="5"/>
  <c r="HNL40" i="5"/>
  <c r="HNK40" i="5"/>
  <c r="HNJ40" i="5"/>
  <c r="HNI40" i="5"/>
  <c r="HNH40" i="5"/>
  <c r="HNG40" i="5"/>
  <c r="HNF40" i="5"/>
  <c r="HNE40" i="5"/>
  <c r="HND40" i="5"/>
  <c r="HNC40" i="5"/>
  <c r="HNB40" i="5"/>
  <c r="HNA40" i="5"/>
  <c r="HMZ40" i="5"/>
  <c r="HMY40" i="5"/>
  <c r="HMX40" i="5"/>
  <c r="HMW40" i="5"/>
  <c r="HMV40" i="5"/>
  <c r="HMU40" i="5"/>
  <c r="HMT40" i="5"/>
  <c r="HMS40" i="5"/>
  <c r="HMR40" i="5"/>
  <c r="HMQ40" i="5"/>
  <c r="HMP40" i="5"/>
  <c r="HMO40" i="5"/>
  <c r="HMN40" i="5"/>
  <c r="HMM40" i="5"/>
  <c r="HML40" i="5"/>
  <c r="HMK40" i="5"/>
  <c r="HMJ40" i="5"/>
  <c r="HMI40" i="5"/>
  <c r="HMH40" i="5"/>
  <c r="HMG40" i="5"/>
  <c r="HMF40" i="5"/>
  <c r="HME40" i="5"/>
  <c r="HMD40" i="5"/>
  <c r="HMC40" i="5"/>
  <c r="HMB40" i="5"/>
  <c r="HMA40" i="5"/>
  <c r="HLZ40" i="5"/>
  <c r="HLY40" i="5"/>
  <c r="HLX40" i="5"/>
  <c r="HLW40" i="5"/>
  <c r="HLV40" i="5"/>
  <c r="HLU40" i="5"/>
  <c r="HLT40" i="5"/>
  <c r="HLS40" i="5"/>
  <c r="HLR40" i="5"/>
  <c r="HLQ40" i="5"/>
  <c r="HLP40" i="5"/>
  <c r="HLO40" i="5"/>
  <c r="HLN40" i="5"/>
  <c r="HLM40" i="5"/>
  <c r="HLL40" i="5"/>
  <c r="HLK40" i="5"/>
  <c r="HLJ40" i="5"/>
  <c r="HLI40" i="5"/>
  <c r="HLH40" i="5"/>
  <c r="HLG40" i="5"/>
  <c r="HLF40" i="5"/>
  <c r="HLE40" i="5"/>
  <c r="HLD40" i="5"/>
  <c r="HLC40" i="5"/>
  <c r="HLB40" i="5"/>
  <c r="HLA40" i="5"/>
  <c r="HKZ40" i="5"/>
  <c r="HKY40" i="5"/>
  <c r="HKX40" i="5"/>
  <c r="HKW40" i="5"/>
  <c r="HKV40" i="5"/>
  <c r="HKU40" i="5"/>
  <c r="HKT40" i="5"/>
  <c r="HKS40" i="5"/>
  <c r="HKR40" i="5"/>
  <c r="HKQ40" i="5"/>
  <c r="HKP40" i="5"/>
  <c r="HKO40" i="5"/>
  <c r="HKN40" i="5"/>
  <c r="HKM40" i="5"/>
  <c r="HKL40" i="5"/>
  <c r="HKK40" i="5"/>
  <c r="HKJ40" i="5"/>
  <c r="HKI40" i="5"/>
  <c r="HKH40" i="5"/>
  <c r="HKG40" i="5"/>
  <c r="HKF40" i="5"/>
  <c r="HKE40" i="5"/>
  <c r="HKD40" i="5"/>
  <c r="HKC40" i="5"/>
  <c r="HKB40" i="5"/>
  <c r="HKA40" i="5"/>
  <c r="HJZ40" i="5"/>
  <c r="HJY40" i="5"/>
  <c r="HJX40" i="5"/>
  <c r="HJW40" i="5"/>
  <c r="HJV40" i="5"/>
  <c r="HJU40" i="5"/>
  <c r="HJT40" i="5"/>
  <c r="HJS40" i="5"/>
  <c r="HJR40" i="5"/>
  <c r="HJQ40" i="5"/>
  <c r="HJP40" i="5"/>
  <c r="HJO40" i="5"/>
  <c r="HJN40" i="5"/>
  <c r="HJM40" i="5"/>
  <c r="HJL40" i="5"/>
  <c r="HJK40" i="5"/>
  <c r="HJJ40" i="5"/>
  <c r="HJI40" i="5"/>
  <c r="HJH40" i="5"/>
  <c r="HJG40" i="5"/>
  <c r="HJF40" i="5"/>
  <c r="HJE40" i="5"/>
  <c r="HJD40" i="5"/>
  <c r="HJC40" i="5"/>
  <c r="HJB40" i="5"/>
  <c r="HJA40" i="5"/>
  <c r="HIZ40" i="5"/>
  <c r="HIY40" i="5"/>
  <c r="HIX40" i="5"/>
  <c r="HIW40" i="5"/>
  <c r="HIV40" i="5"/>
  <c r="HIU40" i="5"/>
  <c r="HIT40" i="5"/>
  <c r="HIS40" i="5"/>
  <c r="HIR40" i="5"/>
  <c r="HIQ40" i="5"/>
  <c r="HIP40" i="5"/>
  <c r="HIO40" i="5"/>
  <c r="HIN40" i="5"/>
  <c r="HIM40" i="5"/>
  <c r="HIL40" i="5"/>
  <c r="HIK40" i="5"/>
  <c r="HIJ40" i="5"/>
  <c r="HII40" i="5"/>
  <c r="HIH40" i="5"/>
  <c r="HIG40" i="5"/>
  <c r="HIF40" i="5"/>
  <c r="HIE40" i="5"/>
  <c r="HID40" i="5"/>
  <c r="HIC40" i="5"/>
  <c r="HIB40" i="5"/>
  <c r="HIA40" i="5"/>
  <c r="HHZ40" i="5"/>
  <c r="HHY40" i="5"/>
  <c r="HHX40" i="5"/>
  <c r="HHW40" i="5"/>
  <c r="HHV40" i="5"/>
  <c r="HHU40" i="5"/>
  <c r="HHT40" i="5"/>
  <c r="HHS40" i="5"/>
  <c r="HHR40" i="5"/>
  <c r="HHQ40" i="5"/>
  <c r="HHP40" i="5"/>
  <c r="HHO40" i="5"/>
  <c r="HHN40" i="5"/>
  <c r="HHM40" i="5"/>
  <c r="HHL40" i="5"/>
  <c r="HHK40" i="5"/>
  <c r="HHJ40" i="5"/>
  <c r="HHI40" i="5"/>
  <c r="HHH40" i="5"/>
  <c r="HHG40" i="5"/>
  <c r="HHF40" i="5"/>
  <c r="HHE40" i="5"/>
  <c r="HHD40" i="5"/>
  <c r="HHC40" i="5"/>
  <c r="HHB40" i="5"/>
  <c r="HHA40" i="5"/>
  <c r="HGZ40" i="5"/>
  <c r="HGY40" i="5"/>
  <c r="HGX40" i="5"/>
  <c r="HGW40" i="5"/>
  <c r="HGV40" i="5"/>
  <c r="HGU40" i="5"/>
  <c r="HGT40" i="5"/>
  <c r="HGS40" i="5"/>
  <c r="HGR40" i="5"/>
  <c r="HGQ40" i="5"/>
  <c r="HGP40" i="5"/>
  <c r="HGO40" i="5"/>
  <c r="HGN40" i="5"/>
  <c r="HGM40" i="5"/>
  <c r="HGL40" i="5"/>
  <c r="HGK40" i="5"/>
  <c r="HGJ40" i="5"/>
  <c r="HGI40" i="5"/>
  <c r="HGH40" i="5"/>
  <c r="HGG40" i="5"/>
  <c r="HGF40" i="5"/>
  <c r="HGE40" i="5"/>
  <c r="HGD40" i="5"/>
  <c r="HGC40" i="5"/>
  <c r="HGB40" i="5"/>
  <c r="HGA40" i="5"/>
  <c r="HFZ40" i="5"/>
  <c r="HFY40" i="5"/>
  <c r="HFX40" i="5"/>
  <c r="HFW40" i="5"/>
  <c r="HFV40" i="5"/>
  <c r="HFU40" i="5"/>
  <c r="HFT40" i="5"/>
  <c r="HFS40" i="5"/>
  <c r="HFR40" i="5"/>
  <c r="HFQ40" i="5"/>
  <c r="HFP40" i="5"/>
  <c r="HFO40" i="5"/>
  <c r="HFN40" i="5"/>
  <c r="HFM40" i="5"/>
  <c r="HFL40" i="5"/>
  <c r="HFK40" i="5"/>
  <c r="HFJ40" i="5"/>
  <c r="HFI40" i="5"/>
  <c r="HFH40" i="5"/>
  <c r="HFG40" i="5"/>
  <c r="HFF40" i="5"/>
  <c r="HFE40" i="5"/>
  <c r="HFD40" i="5"/>
  <c r="HFC40" i="5"/>
  <c r="HFB40" i="5"/>
  <c r="HFA40" i="5"/>
  <c r="HEZ40" i="5"/>
  <c r="HEY40" i="5"/>
  <c r="HEX40" i="5"/>
  <c r="HEW40" i="5"/>
  <c r="HEV40" i="5"/>
  <c r="HEU40" i="5"/>
  <c r="HET40" i="5"/>
  <c r="HES40" i="5"/>
  <c r="HER40" i="5"/>
  <c r="HEQ40" i="5"/>
  <c r="HEP40" i="5"/>
  <c r="HEO40" i="5"/>
  <c r="HEN40" i="5"/>
  <c r="HEM40" i="5"/>
  <c r="HEL40" i="5"/>
  <c r="HEK40" i="5"/>
  <c r="HEJ40" i="5"/>
  <c r="HEI40" i="5"/>
  <c r="HEH40" i="5"/>
  <c r="HEG40" i="5"/>
  <c r="HEF40" i="5"/>
  <c r="HEE40" i="5"/>
  <c r="HED40" i="5"/>
  <c r="HEC40" i="5"/>
  <c r="HEB40" i="5"/>
  <c r="HEA40" i="5"/>
  <c r="HDZ40" i="5"/>
  <c r="HDY40" i="5"/>
  <c r="HDX40" i="5"/>
  <c r="HDW40" i="5"/>
  <c r="HDV40" i="5"/>
  <c r="HDU40" i="5"/>
  <c r="HDT40" i="5"/>
  <c r="HDS40" i="5"/>
  <c r="HDR40" i="5"/>
  <c r="HDQ40" i="5"/>
  <c r="HDP40" i="5"/>
  <c r="HDO40" i="5"/>
  <c r="HDN40" i="5"/>
  <c r="HDM40" i="5"/>
  <c r="HDL40" i="5"/>
  <c r="HDK40" i="5"/>
  <c r="HDJ40" i="5"/>
  <c r="HDI40" i="5"/>
  <c r="HDH40" i="5"/>
  <c r="HDG40" i="5"/>
  <c r="HDF40" i="5"/>
  <c r="HDE40" i="5"/>
  <c r="HDD40" i="5"/>
  <c r="HDC40" i="5"/>
  <c r="HDB40" i="5"/>
  <c r="HDA40" i="5"/>
  <c r="HCZ40" i="5"/>
  <c r="HCY40" i="5"/>
  <c r="HCX40" i="5"/>
  <c r="HCW40" i="5"/>
  <c r="HCV40" i="5"/>
  <c r="HCU40" i="5"/>
  <c r="HCT40" i="5"/>
  <c r="HCS40" i="5"/>
  <c r="HCR40" i="5"/>
  <c r="HCQ40" i="5"/>
  <c r="HCP40" i="5"/>
  <c r="HCO40" i="5"/>
  <c r="HCN40" i="5"/>
  <c r="HCM40" i="5"/>
  <c r="HCL40" i="5"/>
  <c r="HCK40" i="5"/>
  <c r="HCJ40" i="5"/>
  <c r="HCI40" i="5"/>
  <c r="HCH40" i="5"/>
  <c r="HCG40" i="5"/>
  <c r="HCF40" i="5"/>
  <c r="HCE40" i="5"/>
  <c r="HCD40" i="5"/>
  <c r="HCC40" i="5"/>
  <c r="HCB40" i="5"/>
  <c r="HCA40" i="5"/>
  <c r="HBZ40" i="5"/>
  <c r="HBY40" i="5"/>
  <c r="HBX40" i="5"/>
  <c r="HBW40" i="5"/>
  <c r="HBV40" i="5"/>
  <c r="HBU40" i="5"/>
  <c r="HBT40" i="5"/>
  <c r="HBS40" i="5"/>
  <c r="HBR40" i="5"/>
  <c r="HBQ40" i="5"/>
  <c r="HBP40" i="5"/>
  <c r="HBO40" i="5"/>
  <c r="HBN40" i="5"/>
  <c r="HBM40" i="5"/>
  <c r="HBL40" i="5"/>
  <c r="HBK40" i="5"/>
  <c r="HBJ40" i="5"/>
  <c r="HBI40" i="5"/>
  <c r="HBH40" i="5"/>
  <c r="HBG40" i="5"/>
  <c r="HBF40" i="5"/>
  <c r="HBE40" i="5"/>
  <c r="HBD40" i="5"/>
  <c r="HBC40" i="5"/>
  <c r="HBB40" i="5"/>
  <c r="HBA40" i="5"/>
  <c r="HAZ40" i="5"/>
  <c r="HAY40" i="5"/>
  <c r="HAX40" i="5"/>
  <c r="HAW40" i="5"/>
  <c r="HAV40" i="5"/>
  <c r="HAU40" i="5"/>
  <c r="HAT40" i="5"/>
  <c r="HAS40" i="5"/>
  <c r="HAR40" i="5"/>
  <c r="HAQ40" i="5"/>
  <c r="HAP40" i="5"/>
  <c r="HAO40" i="5"/>
  <c r="HAN40" i="5"/>
  <c r="HAM40" i="5"/>
  <c r="HAL40" i="5"/>
  <c r="HAK40" i="5"/>
  <c r="HAJ40" i="5"/>
  <c r="HAI40" i="5"/>
  <c r="HAH40" i="5"/>
  <c r="HAG40" i="5"/>
  <c r="HAF40" i="5"/>
  <c r="HAE40" i="5"/>
  <c r="HAD40" i="5"/>
  <c r="HAC40" i="5"/>
  <c r="HAB40" i="5"/>
  <c r="HAA40" i="5"/>
  <c r="GZZ40" i="5"/>
  <c r="GZY40" i="5"/>
  <c r="GZX40" i="5"/>
  <c r="GZW40" i="5"/>
  <c r="GZV40" i="5"/>
  <c r="GZU40" i="5"/>
  <c r="GZT40" i="5"/>
  <c r="GZS40" i="5"/>
  <c r="GZR40" i="5"/>
  <c r="GZQ40" i="5"/>
  <c r="GZP40" i="5"/>
  <c r="GZO40" i="5"/>
  <c r="GZN40" i="5"/>
  <c r="GZM40" i="5"/>
  <c r="GZL40" i="5"/>
  <c r="GZK40" i="5"/>
  <c r="GZJ40" i="5"/>
  <c r="GZI40" i="5"/>
  <c r="GZH40" i="5"/>
  <c r="GZG40" i="5"/>
  <c r="GZF40" i="5"/>
  <c r="GZE40" i="5"/>
  <c r="GZD40" i="5"/>
  <c r="GZC40" i="5"/>
  <c r="GZB40" i="5"/>
  <c r="GZA40" i="5"/>
  <c r="GYZ40" i="5"/>
  <c r="GYY40" i="5"/>
  <c r="GYX40" i="5"/>
  <c r="GYW40" i="5"/>
  <c r="GYV40" i="5"/>
  <c r="GYU40" i="5"/>
  <c r="GYT40" i="5"/>
  <c r="GYS40" i="5"/>
  <c r="GYR40" i="5"/>
  <c r="GYQ40" i="5"/>
  <c r="GYP40" i="5"/>
  <c r="GYO40" i="5"/>
  <c r="GYN40" i="5"/>
  <c r="GYM40" i="5"/>
  <c r="GYL40" i="5"/>
  <c r="GYK40" i="5"/>
  <c r="GYJ40" i="5"/>
  <c r="GYI40" i="5"/>
  <c r="GYH40" i="5"/>
  <c r="GYG40" i="5"/>
  <c r="GYF40" i="5"/>
  <c r="GYE40" i="5"/>
  <c r="GYD40" i="5"/>
  <c r="GYC40" i="5"/>
  <c r="GYB40" i="5"/>
  <c r="GYA40" i="5"/>
  <c r="GXZ40" i="5"/>
  <c r="GXY40" i="5"/>
  <c r="GXX40" i="5"/>
  <c r="GXW40" i="5"/>
  <c r="GXV40" i="5"/>
  <c r="GXU40" i="5"/>
  <c r="GXT40" i="5"/>
  <c r="GXS40" i="5"/>
  <c r="GXR40" i="5"/>
  <c r="GXQ40" i="5"/>
  <c r="GXP40" i="5"/>
  <c r="GXO40" i="5"/>
  <c r="GXN40" i="5"/>
  <c r="GXM40" i="5"/>
  <c r="GXL40" i="5"/>
  <c r="GXK40" i="5"/>
  <c r="GXJ40" i="5"/>
  <c r="GXI40" i="5"/>
  <c r="GXH40" i="5"/>
  <c r="GXG40" i="5"/>
  <c r="GXF40" i="5"/>
  <c r="GXE40" i="5"/>
  <c r="GXD40" i="5"/>
  <c r="GXC40" i="5"/>
  <c r="GXB40" i="5"/>
  <c r="GXA40" i="5"/>
  <c r="GWZ40" i="5"/>
  <c r="GWY40" i="5"/>
  <c r="GWX40" i="5"/>
  <c r="GWW40" i="5"/>
  <c r="GWV40" i="5"/>
  <c r="GWU40" i="5"/>
  <c r="GWT40" i="5"/>
  <c r="GWS40" i="5"/>
  <c r="GWR40" i="5"/>
  <c r="GWQ40" i="5"/>
  <c r="GWP40" i="5"/>
  <c r="GWO40" i="5"/>
  <c r="GWN40" i="5"/>
  <c r="GWM40" i="5"/>
  <c r="GWL40" i="5"/>
  <c r="GWK40" i="5"/>
  <c r="GWJ40" i="5"/>
  <c r="GWI40" i="5"/>
  <c r="GWH40" i="5"/>
  <c r="GWG40" i="5"/>
  <c r="GWF40" i="5"/>
  <c r="GWE40" i="5"/>
  <c r="GWD40" i="5"/>
  <c r="GWC40" i="5"/>
  <c r="GWB40" i="5"/>
  <c r="GWA40" i="5"/>
  <c r="GVZ40" i="5"/>
  <c r="GVY40" i="5"/>
  <c r="GVX40" i="5"/>
  <c r="GVW40" i="5"/>
  <c r="GVV40" i="5"/>
  <c r="GVU40" i="5"/>
  <c r="GVT40" i="5"/>
  <c r="GVS40" i="5"/>
  <c r="GVR40" i="5"/>
  <c r="GVQ40" i="5"/>
  <c r="GVP40" i="5"/>
  <c r="GVO40" i="5"/>
  <c r="GVN40" i="5"/>
  <c r="GVM40" i="5"/>
  <c r="GVL40" i="5"/>
  <c r="GVK40" i="5"/>
  <c r="GVJ40" i="5"/>
  <c r="GVI40" i="5"/>
  <c r="GVH40" i="5"/>
  <c r="GVG40" i="5"/>
  <c r="GVF40" i="5"/>
  <c r="GVE40" i="5"/>
  <c r="GVD40" i="5"/>
  <c r="GVC40" i="5"/>
  <c r="GVB40" i="5"/>
  <c r="GVA40" i="5"/>
  <c r="GUZ40" i="5"/>
  <c r="GUY40" i="5"/>
  <c r="GUX40" i="5"/>
  <c r="GUW40" i="5"/>
  <c r="GUV40" i="5"/>
  <c r="GUU40" i="5"/>
  <c r="GUT40" i="5"/>
  <c r="GUS40" i="5"/>
  <c r="GUR40" i="5"/>
  <c r="GUQ40" i="5"/>
  <c r="GUP40" i="5"/>
  <c r="GUO40" i="5"/>
  <c r="GUN40" i="5"/>
  <c r="GUM40" i="5"/>
  <c r="GUL40" i="5"/>
  <c r="GUK40" i="5"/>
  <c r="GUJ40" i="5"/>
  <c r="GUI40" i="5"/>
  <c r="GUH40" i="5"/>
  <c r="GUG40" i="5"/>
  <c r="GUF40" i="5"/>
  <c r="GUE40" i="5"/>
  <c r="GUD40" i="5"/>
  <c r="GUC40" i="5"/>
  <c r="GUB40" i="5"/>
  <c r="GUA40" i="5"/>
  <c r="GTZ40" i="5"/>
  <c r="GTY40" i="5"/>
  <c r="GTX40" i="5"/>
  <c r="GTW40" i="5"/>
  <c r="GTV40" i="5"/>
  <c r="GTU40" i="5"/>
  <c r="GTT40" i="5"/>
  <c r="GTS40" i="5"/>
  <c r="GTR40" i="5"/>
  <c r="GTQ40" i="5"/>
  <c r="GTP40" i="5"/>
  <c r="GTO40" i="5"/>
  <c r="GTN40" i="5"/>
  <c r="GTM40" i="5"/>
  <c r="GTL40" i="5"/>
  <c r="GTK40" i="5"/>
  <c r="GTJ40" i="5"/>
  <c r="GTI40" i="5"/>
  <c r="GTH40" i="5"/>
  <c r="GTG40" i="5"/>
  <c r="GTF40" i="5"/>
  <c r="GTE40" i="5"/>
  <c r="GTD40" i="5"/>
  <c r="GTC40" i="5"/>
  <c r="GTB40" i="5"/>
  <c r="GTA40" i="5"/>
  <c r="GSZ40" i="5"/>
  <c r="GSY40" i="5"/>
  <c r="GSX40" i="5"/>
  <c r="GSW40" i="5"/>
  <c r="GSV40" i="5"/>
  <c r="GSU40" i="5"/>
  <c r="GST40" i="5"/>
  <c r="GSS40" i="5"/>
  <c r="GSR40" i="5"/>
  <c r="GSQ40" i="5"/>
  <c r="GSP40" i="5"/>
  <c r="GSO40" i="5"/>
  <c r="GSN40" i="5"/>
  <c r="GSM40" i="5"/>
  <c r="GSL40" i="5"/>
  <c r="GSK40" i="5"/>
  <c r="GSJ40" i="5"/>
  <c r="GSI40" i="5"/>
  <c r="GSH40" i="5"/>
  <c r="GSG40" i="5"/>
  <c r="GSF40" i="5"/>
  <c r="GSE40" i="5"/>
  <c r="GSD40" i="5"/>
  <c r="GSC40" i="5"/>
  <c r="GSB40" i="5"/>
  <c r="GSA40" i="5"/>
  <c r="GRZ40" i="5"/>
  <c r="GRY40" i="5"/>
  <c r="GRX40" i="5"/>
  <c r="GRW40" i="5"/>
  <c r="GRV40" i="5"/>
  <c r="GRU40" i="5"/>
  <c r="GRT40" i="5"/>
  <c r="GRS40" i="5"/>
  <c r="GRR40" i="5"/>
  <c r="GRQ40" i="5"/>
  <c r="GRP40" i="5"/>
  <c r="GRO40" i="5"/>
  <c r="GRN40" i="5"/>
  <c r="GRM40" i="5"/>
  <c r="GRL40" i="5"/>
  <c r="GRK40" i="5"/>
  <c r="GRJ40" i="5"/>
  <c r="GRI40" i="5"/>
  <c r="GRH40" i="5"/>
  <c r="GRG40" i="5"/>
  <c r="GRF40" i="5"/>
  <c r="GRE40" i="5"/>
  <c r="GRD40" i="5"/>
  <c r="GRC40" i="5"/>
  <c r="GRB40" i="5"/>
  <c r="GRA40" i="5"/>
  <c r="GQZ40" i="5"/>
  <c r="GQY40" i="5"/>
  <c r="GQX40" i="5"/>
  <c r="GQW40" i="5"/>
  <c r="GQV40" i="5"/>
  <c r="GQU40" i="5"/>
  <c r="GQT40" i="5"/>
  <c r="GQS40" i="5"/>
  <c r="GQR40" i="5"/>
  <c r="GQQ40" i="5"/>
  <c r="GQP40" i="5"/>
  <c r="GQO40" i="5"/>
  <c r="GQN40" i="5"/>
  <c r="GQM40" i="5"/>
  <c r="GQL40" i="5"/>
  <c r="GQK40" i="5"/>
  <c r="GQJ40" i="5"/>
  <c r="GQI40" i="5"/>
  <c r="GQH40" i="5"/>
  <c r="GQG40" i="5"/>
  <c r="GQF40" i="5"/>
  <c r="GQE40" i="5"/>
  <c r="GQD40" i="5"/>
  <c r="GQC40" i="5"/>
  <c r="GQB40" i="5"/>
  <c r="GQA40" i="5"/>
  <c r="GPZ40" i="5"/>
  <c r="GPY40" i="5"/>
  <c r="GPX40" i="5"/>
  <c r="GPW40" i="5"/>
  <c r="GPV40" i="5"/>
  <c r="GPU40" i="5"/>
  <c r="GPT40" i="5"/>
  <c r="GPS40" i="5"/>
  <c r="GPR40" i="5"/>
  <c r="GPQ40" i="5"/>
  <c r="GPP40" i="5"/>
  <c r="GPO40" i="5"/>
  <c r="GPN40" i="5"/>
  <c r="GPM40" i="5"/>
  <c r="GPL40" i="5"/>
  <c r="GPK40" i="5"/>
  <c r="GPJ40" i="5"/>
  <c r="GPI40" i="5"/>
  <c r="GPH40" i="5"/>
  <c r="GPG40" i="5"/>
  <c r="GPF40" i="5"/>
  <c r="GPE40" i="5"/>
  <c r="GPD40" i="5"/>
  <c r="GPC40" i="5"/>
  <c r="GPB40" i="5"/>
  <c r="GPA40" i="5"/>
  <c r="GOZ40" i="5"/>
  <c r="GOY40" i="5"/>
  <c r="GOX40" i="5"/>
  <c r="GOW40" i="5"/>
  <c r="GOV40" i="5"/>
  <c r="GOU40" i="5"/>
  <c r="GOT40" i="5"/>
  <c r="GOS40" i="5"/>
  <c r="GOR40" i="5"/>
  <c r="GOQ40" i="5"/>
  <c r="GOP40" i="5"/>
  <c r="GOO40" i="5"/>
  <c r="GON40" i="5"/>
  <c r="GOM40" i="5"/>
  <c r="GOL40" i="5"/>
  <c r="GOK40" i="5"/>
  <c r="GOJ40" i="5"/>
  <c r="GOI40" i="5"/>
  <c r="GOH40" i="5"/>
  <c r="GOG40" i="5"/>
  <c r="GOF40" i="5"/>
  <c r="GOE40" i="5"/>
  <c r="GOD40" i="5"/>
  <c r="GOC40" i="5"/>
  <c r="GOB40" i="5"/>
  <c r="GOA40" i="5"/>
  <c r="GNZ40" i="5"/>
  <c r="GNY40" i="5"/>
  <c r="GNX40" i="5"/>
  <c r="GNW40" i="5"/>
  <c r="GNV40" i="5"/>
  <c r="GNU40" i="5"/>
  <c r="GNT40" i="5"/>
  <c r="GNS40" i="5"/>
  <c r="GNR40" i="5"/>
  <c r="GNQ40" i="5"/>
  <c r="GNP40" i="5"/>
  <c r="GNO40" i="5"/>
  <c r="GNN40" i="5"/>
  <c r="GNM40" i="5"/>
  <c r="GNL40" i="5"/>
  <c r="GNK40" i="5"/>
  <c r="GNJ40" i="5"/>
  <c r="GNI40" i="5"/>
  <c r="GNH40" i="5"/>
  <c r="GNG40" i="5"/>
  <c r="GNF40" i="5"/>
  <c r="GNE40" i="5"/>
  <c r="GND40" i="5"/>
  <c r="GNC40" i="5"/>
  <c r="GNB40" i="5"/>
  <c r="GNA40" i="5"/>
  <c r="GMZ40" i="5"/>
  <c r="GMY40" i="5"/>
  <c r="GMX40" i="5"/>
  <c r="GMW40" i="5"/>
  <c r="GMV40" i="5"/>
  <c r="GMU40" i="5"/>
  <c r="GMT40" i="5"/>
  <c r="GMS40" i="5"/>
  <c r="GMR40" i="5"/>
  <c r="GMQ40" i="5"/>
  <c r="GMP40" i="5"/>
  <c r="GMO40" i="5"/>
  <c r="GMN40" i="5"/>
  <c r="GMM40" i="5"/>
  <c r="GML40" i="5"/>
  <c r="GMK40" i="5"/>
  <c r="GMJ40" i="5"/>
  <c r="GMI40" i="5"/>
  <c r="GMH40" i="5"/>
  <c r="GMG40" i="5"/>
  <c r="GMF40" i="5"/>
  <c r="GME40" i="5"/>
  <c r="GMD40" i="5"/>
  <c r="GMC40" i="5"/>
  <c r="GMB40" i="5"/>
  <c r="GMA40" i="5"/>
  <c r="GLZ40" i="5"/>
  <c r="GLY40" i="5"/>
  <c r="GLX40" i="5"/>
  <c r="GLW40" i="5"/>
  <c r="GLV40" i="5"/>
  <c r="GLU40" i="5"/>
  <c r="GLT40" i="5"/>
  <c r="GLS40" i="5"/>
  <c r="GLR40" i="5"/>
  <c r="GLQ40" i="5"/>
  <c r="GLP40" i="5"/>
  <c r="GLO40" i="5"/>
  <c r="GLN40" i="5"/>
  <c r="GLM40" i="5"/>
  <c r="GLL40" i="5"/>
  <c r="GLK40" i="5"/>
  <c r="GLJ40" i="5"/>
  <c r="GLI40" i="5"/>
  <c r="GLH40" i="5"/>
  <c r="GLG40" i="5"/>
  <c r="GLF40" i="5"/>
  <c r="GLE40" i="5"/>
  <c r="GLD40" i="5"/>
  <c r="GLC40" i="5"/>
  <c r="GLB40" i="5"/>
  <c r="GLA40" i="5"/>
  <c r="GKZ40" i="5"/>
  <c r="GKY40" i="5"/>
  <c r="GKX40" i="5"/>
  <c r="GKW40" i="5"/>
  <c r="GKV40" i="5"/>
  <c r="GKU40" i="5"/>
  <c r="GKT40" i="5"/>
  <c r="GKS40" i="5"/>
  <c r="GKR40" i="5"/>
  <c r="GKQ40" i="5"/>
  <c r="GKP40" i="5"/>
  <c r="GKO40" i="5"/>
  <c r="GKN40" i="5"/>
  <c r="GKM40" i="5"/>
  <c r="GKL40" i="5"/>
  <c r="GKK40" i="5"/>
  <c r="GKJ40" i="5"/>
  <c r="GKI40" i="5"/>
  <c r="GKH40" i="5"/>
  <c r="GKG40" i="5"/>
  <c r="GKF40" i="5"/>
  <c r="GKE40" i="5"/>
  <c r="GKD40" i="5"/>
  <c r="GKC40" i="5"/>
  <c r="GKB40" i="5"/>
  <c r="GKA40" i="5"/>
  <c r="GJZ40" i="5"/>
  <c r="GJY40" i="5"/>
  <c r="GJX40" i="5"/>
  <c r="GJW40" i="5"/>
  <c r="GJV40" i="5"/>
  <c r="GJU40" i="5"/>
  <c r="GJT40" i="5"/>
  <c r="GJS40" i="5"/>
  <c r="GJR40" i="5"/>
  <c r="GJQ40" i="5"/>
  <c r="GJP40" i="5"/>
  <c r="GJO40" i="5"/>
  <c r="GJN40" i="5"/>
  <c r="GJM40" i="5"/>
  <c r="GJL40" i="5"/>
  <c r="GJK40" i="5"/>
  <c r="GJJ40" i="5"/>
  <c r="GJI40" i="5"/>
  <c r="GJH40" i="5"/>
  <c r="GJG40" i="5"/>
  <c r="GJF40" i="5"/>
  <c r="GJE40" i="5"/>
  <c r="GJD40" i="5"/>
  <c r="GJC40" i="5"/>
  <c r="GJB40" i="5"/>
  <c r="GJA40" i="5"/>
  <c r="GIZ40" i="5"/>
  <c r="GIY40" i="5"/>
  <c r="GIX40" i="5"/>
  <c r="GIW40" i="5"/>
  <c r="GIV40" i="5"/>
  <c r="GIU40" i="5"/>
  <c r="GIT40" i="5"/>
  <c r="GIS40" i="5"/>
  <c r="GIR40" i="5"/>
  <c r="GIQ40" i="5"/>
  <c r="GIP40" i="5"/>
  <c r="GIO40" i="5"/>
  <c r="GIN40" i="5"/>
  <c r="GIM40" i="5"/>
  <c r="GIL40" i="5"/>
  <c r="GIK40" i="5"/>
  <c r="GIJ40" i="5"/>
  <c r="GII40" i="5"/>
  <c r="GIH40" i="5"/>
  <c r="GIG40" i="5"/>
  <c r="GIF40" i="5"/>
  <c r="GIE40" i="5"/>
  <c r="GID40" i="5"/>
  <c r="GIC40" i="5"/>
  <c r="GIB40" i="5"/>
  <c r="GIA40" i="5"/>
  <c r="GHZ40" i="5"/>
  <c r="GHY40" i="5"/>
  <c r="GHX40" i="5"/>
  <c r="GHW40" i="5"/>
  <c r="GHV40" i="5"/>
  <c r="GHU40" i="5"/>
  <c r="GHT40" i="5"/>
  <c r="GHS40" i="5"/>
  <c r="GHR40" i="5"/>
  <c r="GHQ40" i="5"/>
  <c r="GHP40" i="5"/>
  <c r="GHO40" i="5"/>
  <c r="GHN40" i="5"/>
  <c r="GHM40" i="5"/>
  <c r="GHL40" i="5"/>
  <c r="GHK40" i="5"/>
  <c r="GHJ40" i="5"/>
  <c r="GHI40" i="5"/>
  <c r="GHH40" i="5"/>
  <c r="GHG40" i="5"/>
  <c r="GHF40" i="5"/>
  <c r="GHE40" i="5"/>
  <c r="GHD40" i="5"/>
  <c r="GHC40" i="5"/>
  <c r="GHB40" i="5"/>
  <c r="GHA40" i="5"/>
  <c r="GGZ40" i="5"/>
  <c r="GGY40" i="5"/>
  <c r="GGX40" i="5"/>
  <c r="GGW40" i="5"/>
  <c r="GGV40" i="5"/>
  <c r="GGU40" i="5"/>
  <c r="GGT40" i="5"/>
  <c r="GGS40" i="5"/>
  <c r="GGR40" i="5"/>
  <c r="GGQ40" i="5"/>
  <c r="GGP40" i="5"/>
  <c r="GGO40" i="5"/>
  <c r="GGN40" i="5"/>
  <c r="GGM40" i="5"/>
  <c r="GGL40" i="5"/>
  <c r="GGK40" i="5"/>
  <c r="GGJ40" i="5"/>
  <c r="GGI40" i="5"/>
  <c r="GGH40" i="5"/>
  <c r="GGG40" i="5"/>
  <c r="GGF40" i="5"/>
  <c r="GGE40" i="5"/>
  <c r="GGD40" i="5"/>
  <c r="GGC40" i="5"/>
  <c r="GGB40" i="5"/>
  <c r="GGA40" i="5"/>
  <c r="GFZ40" i="5"/>
  <c r="GFY40" i="5"/>
  <c r="GFX40" i="5"/>
  <c r="GFW40" i="5"/>
  <c r="GFV40" i="5"/>
  <c r="GFU40" i="5"/>
  <c r="GFT40" i="5"/>
  <c r="GFS40" i="5"/>
  <c r="GFR40" i="5"/>
  <c r="GFQ40" i="5"/>
  <c r="GFP40" i="5"/>
  <c r="GFO40" i="5"/>
  <c r="GFN40" i="5"/>
  <c r="GFM40" i="5"/>
  <c r="GFL40" i="5"/>
  <c r="GFK40" i="5"/>
  <c r="GFJ40" i="5"/>
  <c r="GFI40" i="5"/>
  <c r="GFH40" i="5"/>
  <c r="GFG40" i="5"/>
  <c r="GFF40" i="5"/>
  <c r="GFE40" i="5"/>
  <c r="GFD40" i="5"/>
  <c r="GFC40" i="5"/>
  <c r="GFB40" i="5"/>
  <c r="GFA40" i="5"/>
  <c r="GEZ40" i="5"/>
  <c r="GEY40" i="5"/>
  <c r="GEX40" i="5"/>
  <c r="GEW40" i="5"/>
  <c r="GEV40" i="5"/>
  <c r="GEU40" i="5"/>
  <c r="GET40" i="5"/>
  <c r="GES40" i="5"/>
  <c r="GER40" i="5"/>
  <c r="GEQ40" i="5"/>
  <c r="GEP40" i="5"/>
  <c r="GEO40" i="5"/>
  <c r="GEN40" i="5"/>
  <c r="GEM40" i="5"/>
  <c r="GEL40" i="5"/>
  <c r="GEK40" i="5"/>
  <c r="GEJ40" i="5"/>
  <c r="GEI40" i="5"/>
  <c r="GEH40" i="5"/>
  <c r="GEG40" i="5"/>
  <c r="GEF40" i="5"/>
  <c r="GEE40" i="5"/>
  <c r="GED40" i="5"/>
  <c r="GEC40" i="5"/>
  <c r="GEB40" i="5"/>
  <c r="GEA40" i="5"/>
  <c r="GDZ40" i="5"/>
  <c r="GDY40" i="5"/>
  <c r="GDX40" i="5"/>
  <c r="GDW40" i="5"/>
  <c r="GDV40" i="5"/>
  <c r="GDU40" i="5"/>
  <c r="GDT40" i="5"/>
  <c r="GDS40" i="5"/>
  <c r="GDR40" i="5"/>
  <c r="GDQ40" i="5"/>
  <c r="GDP40" i="5"/>
  <c r="GDO40" i="5"/>
  <c r="GDN40" i="5"/>
  <c r="GDM40" i="5"/>
  <c r="GDL40" i="5"/>
  <c r="GDK40" i="5"/>
  <c r="GDJ40" i="5"/>
  <c r="GDI40" i="5"/>
  <c r="GDH40" i="5"/>
  <c r="GDG40" i="5"/>
  <c r="GDF40" i="5"/>
  <c r="GDE40" i="5"/>
  <c r="GDD40" i="5"/>
  <c r="GDC40" i="5"/>
  <c r="GDB40" i="5"/>
  <c r="GDA40" i="5"/>
  <c r="GCZ40" i="5"/>
  <c r="GCY40" i="5"/>
  <c r="GCX40" i="5"/>
  <c r="GCW40" i="5"/>
  <c r="GCV40" i="5"/>
  <c r="GCU40" i="5"/>
  <c r="GCT40" i="5"/>
  <c r="GCS40" i="5"/>
  <c r="GCR40" i="5"/>
  <c r="GCQ40" i="5"/>
  <c r="GCP40" i="5"/>
  <c r="GCO40" i="5"/>
  <c r="GCN40" i="5"/>
  <c r="GCM40" i="5"/>
  <c r="GCL40" i="5"/>
  <c r="GCK40" i="5"/>
  <c r="GCJ40" i="5"/>
  <c r="GCI40" i="5"/>
  <c r="GCH40" i="5"/>
  <c r="GCG40" i="5"/>
  <c r="GCF40" i="5"/>
  <c r="GCE40" i="5"/>
  <c r="GCD40" i="5"/>
  <c r="GCC40" i="5"/>
  <c r="GCB40" i="5"/>
  <c r="GCA40" i="5"/>
  <c r="GBZ40" i="5"/>
  <c r="GBY40" i="5"/>
  <c r="GBX40" i="5"/>
  <c r="GBW40" i="5"/>
  <c r="GBV40" i="5"/>
  <c r="GBU40" i="5"/>
  <c r="GBT40" i="5"/>
  <c r="GBS40" i="5"/>
  <c r="GBR40" i="5"/>
  <c r="GBQ40" i="5"/>
  <c r="GBP40" i="5"/>
  <c r="GBO40" i="5"/>
  <c r="GBN40" i="5"/>
  <c r="GBM40" i="5"/>
  <c r="GBL40" i="5"/>
  <c r="GBK40" i="5"/>
  <c r="GBJ40" i="5"/>
  <c r="GBI40" i="5"/>
  <c r="GBH40" i="5"/>
  <c r="GBG40" i="5"/>
  <c r="GBF40" i="5"/>
  <c r="GBE40" i="5"/>
  <c r="GBD40" i="5"/>
  <c r="GBC40" i="5"/>
  <c r="GBB40" i="5"/>
  <c r="GBA40" i="5"/>
  <c r="GAZ40" i="5"/>
  <c r="GAY40" i="5"/>
  <c r="GAX40" i="5"/>
  <c r="GAW40" i="5"/>
  <c r="GAV40" i="5"/>
  <c r="GAU40" i="5"/>
  <c r="GAT40" i="5"/>
  <c r="GAS40" i="5"/>
  <c r="GAR40" i="5"/>
  <c r="GAQ40" i="5"/>
  <c r="GAP40" i="5"/>
  <c r="GAO40" i="5"/>
  <c r="GAN40" i="5"/>
  <c r="GAM40" i="5"/>
  <c r="GAL40" i="5"/>
  <c r="GAK40" i="5"/>
  <c r="GAJ40" i="5"/>
  <c r="GAI40" i="5"/>
  <c r="GAH40" i="5"/>
  <c r="GAG40" i="5"/>
  <c r="GAF40" i="5"/>
  <c r="GAE40" i="5"/>
  <c r="GAD40" i="5"/>
  <c r="GAC40" i="5"/>
  <c r="GAB40" i="5"/>
  <c r="GAA40" i="5"/>
  <c r="FZZ40" i="5"/>
  <c r="FZY40" i="5"/>
  <c r="FZX40" i="5"/>
  <c r="FZW40" i="5"/>
  <c r="FZV40" i="5"/>
  <c r="FZU40" i="5"/>
  <c r="FZT40" i="5"/>
  <c r="FZS40" i="5"/>
  <c r="FZR40" i="5"/>
  <c r="FZQ40" i="5"/>
  <c r="FZP40" i="5"/>
  <c r="FZO40" i="5"/>
  <c r="FZN40" i="5"/>
  <c r="FZM40" i="5"/>
  <c r="FZL40" i="5"/>
  <c r="FZK40" i="5"/>
  <c r="FZJ40" i="5"/>
  <c r="FZI40" i="5"/>
  <c r="FZH40" i="5"/>
  <c r="FZG40" i="5"/>
  <c r="FZF40" i="5"/>
  <c r="FZE40" i="5"/>
  <c r="FZD40" i="5"/>
  <c r="FZC40" i="5"/>
  <c r="FZB40" i="5"/>
  <c r="FZA40" i="5"/>
  <c r="FYZ40" i="5"/>
  <c r="FYY40" i="5"/>
  <c r="FYX40" i="5"/>
  <c r="FYW40" i="5"/>
  <c r="FYV40" i="5"/>
  <c r="FYU40" i="5"/>
  <c r="FYT40" i="5"/>
  <c r="FYS40" i="5"/>
  <c r="FYR40" i="5"/>
  <c r="FYQ40" i="5"/>
  <c r="FYP40" i="5"/>
  <c r="FYO40" i="5"/>
  <c r="FYN40" i="5"/>
  <c r="FYM40" i="5"/>
  <c r="FYL40" i="5"/>
  <c r="FYK40" i="5"/>
  <c r="FYJ40" i="5"/>
  <c r="FYI40" i="5"/>
  <c r="FYH40" i="5"/>
  <c r="FYG40" i="5"/>
  <c r="FYF40" i="5"/>
  <c r="FYE40" i="5"/>
  <c r="FYD40" i="5"/>
  <c r="FYC40" i="5"/>
  <c r="FYB40" i="5"/>
  <c r="FYA40" i="5"/>
  <c r="FXZ40" i="5"/>
  <c r="FXY40" i="5"/>
  <c r="FXX40" i="5"/>
  <c r="FXW40" i="5"/>
  <c r="FXV40" i="5"/>
  <c r="FXU40" i="5"/>
  <c r="FXT40" i="5"/>
  <c r="FXS40" i="5"/>
  <c r="FXR40" i="5"/>
  <c r="FXQ40" i="5"/>
  <c r="FXP40" i="5"/>
  <c r="FXO40" i="5"/>
  <c r="FXN40" i="5"/>
  <c r="FXM40" i="5"/>
  <c r="FXL40" i="5"/>
  <c r="FXK40" i="5"/>
  <c r="FXJ40" i="5"/>
  <c r="FXI40" i="5"/>
  <c r="FXH40" i="5"/>
  <c r="FXG40" i="5"/>
  <c r="FXF40" i="5"/>
  <c r="FXE40" i="5"/>
  <c r="FXD40" i="5"/>
  <c r="FXC40" i="5"/>
  <c r="FXB40" i="5"/>
  <c r="FXA40" i="5"/>
  <c r="FWZ40" i="5"/>
  <c r="FWY40" i="5"/>
  <c r="FWX40" i="5"/>
  <c r="FWW40" i="5"/>
  <c r="FWV40" i="5"/>
  <c r="FWU40" i="5"/>
  <c r="FWT40" i="5"/>
  <c r="FWS40" i="5"/>
  <c r="FWR40" i="5"/>
  <c r="FWQ40" i="5"/>
  <c r="FWP40" i="5"/>
  <c r="FWO40" i="5"/>
  <c r="FWN40" i="5"/>
  <c r="FWM40" i="5"/>
  <c r="FWL40" i="5"/>
  <c r="FWK40" i="5"/>
  <c r="FWJ40" i="5"/>
  <c r="FWI40" i="5"/>
  <c r="FWH40" i="5"/>
  <c r="FWG40" i="5"/>
  <c r="FWF40" i="5"/>
  <c r="FWE40" i="5"/>
  <c r="FWD40" i="5"/>
  <c r="FWC40" i="5"/>
  <c r="FWB40" i="5"/>
  <c r="FWA40" i="5"/>
  <c r="FVZ40" i="5"/>
  <c r="FVY40" i="5"/>
  <c r="FVX40" i="5"/>
  <c r="FVW40" i="5"/>
  <c r="FVV40" i="5"/>
  <c r="FVU40" i="5"/>
  <c r="FVT40" i="5"/>
  <c r="FVS40" i="5"/>
  <c r="FVR40" i="5"/>
  <c r="FVQ40" i="5"/>
  <c r="FVP40" i="5"/>
  <c r="FVO40" i="5"/>
  <c r="FVN40" i="5"/>
  <c r="FVM40" i="5"/>
  <c r="FVL40" i="5"/>
  <c r="FVK40" i="5"/>
  <c r="FVJ40" i="5"/>
  <c r="FVI40" i="5"/>
  <c r="FVH40" i="5"/>
  <c r="FVG40" i="5"/>
  <c r="FVF40" i="5"/>
  <c r="FVE40" i="5"/>
  <c r="FVD40" i="5"/>
  <c r="FVC40" i="5"/>
  <c r="FVB40" i="5"/>
  <c r="FVA40" i="5"/>
  <c r="FUZ40" i="5"/>
  <c r="FUY40" i="5"/>
  <c r="FUX40" i="5"/>
  <c r="FUW40" i="5"/>
  <c r="FUV40" i="5"/>
  <c r="FUU40" i="5"/>
  <c r="FUT40" i="5"/>
  <c r="FUS40" i="5"/>
  <c r="FUR40" i="5"/>
  <c r="FUQ40" i="5"/>
  <c r="FUP40" i="5"/>
  <c r="FUO40" i="5"/>
  <c r="FUN40" i="5"/>
  <c r="FUM40" i="5"/>
  <c r="FUL40" i="5"/>
  <c r="FUK40" i="5"/>
  <c r="FUJ40" i="5"/>
  <c r="FUI40" i="5"/>
  <c r="FUH40" i="5"/>
  <c r="FUG40" i="5"/>
  <c r="FUF40" i="5"/>
  <c r="FUE40" i="5"/>
  <c r="FUD40" i="5"/>
  <c r="FUC40" i="5"/>
  <c r="FUB40" i="5"/>
  <c r="FUA40" i="5"/>
  <c r="FTZ40" i="5"/>
  <c r="FTY40" i="5"/>
  <c r="FTX40" i="5"/>
  <c r="FTW40" i="5"/>
  <c r="FTV40" i="5"/>
  <c r="FTU40" i="5"/>
  <c r="FTT40" i="5"/>
  <c r="FTS40" i="5"/>
  <c r="FTR40" i="5"/>
  <c r="FTQ40" i="5"/>
  <c r="FTP40" i="5"/>
  <c r="FTO40" i="5"/>
  <c r="FTN40" i="5"/>
  <c r="FTM40" i="5"/>
  <c r="FTL40" i="5"/>
  <c r="FTK40" i="5"/>
  <c r="FTJ40" i="5"/>
  <c r="FTI40" i="5"/>
  <c r="FTH40" i="5"/>
  <c r="FTG40" i="5"/>
  <c r="FTF40" i="5"/>
  <c r="FTE40" i="5"/>
  <c r="FTD40" i="5"/>
  <c r="FTC40" i="5"/>
  <c r="FTB40" i="5"/>
  <c r="FTA40" i="5"/>
  <c r="FSZ40" i="5"/>
  <c r="FSY40" i="5"/>
  <c r="FSX40" i="5"/>
  <c r="FSW40" i="5"/>
  <c r="FSV40" i="5"/>
  <c r="FSU40" i="5"/>
  <c r="FST40" i="5"/>
  <c r="FSS40" i="5"/>
  <c r="FSR40" i="5"/>
  <c r="FSQ40" i="5"/>
  <c r="FSP40" i="5"/>
  <c r="FSO40" i="5"/>
  <c r="FSN40" i="5"/>
  <c r="FSM40" i="5"/>
  <c r="FSL40" i="5"/>
  <c r="FSK40" i="5"/>
  <c r="FSJ40" i="5"/>
  <c r="FSI40" i="5"/>
  <c r="FSH40" i="5"/>
  <c r="FSG40" i="5"/>
  <c r="FSF40" i="5"/>
  <c r="FSE40" i="5"/>
  <c r="FSD40" i="5"/>
  <c r="FSC40" i="5"/>
  <c r="FSB40" i="5"/>
  <c r="FSA40" i="5"/>
  <c r="FRZ40" i="5"/>
  <c r="FRY40" i="5"/>
  <c r="FRX40" i="5"/>
  <c r="FRW40" i="5"/>
  <c r="FRV40" i="5"/>
  <c r="FRU40" i="5"/>
  <c r="FRT40" i="5"/>
  <c r="FRS40" i="5"/>
  <c r="FRR40" i="5"/>
  <c r="FRQ40" i="5"/>
  <c r="FRP40" i="5"/>
  <c r="FRO40" i="5"/>
  <c r="FRN40" i="5"/>
  <c r="FRM40" i="5"/>
  <c r="FRL40" i="5"/>
  <c r="FRK40" i="5"/>
  <c r="FRJ40" i="5"/>
  <c r="FRI40" i="5"/>
  <c r="FRH40" i="5"/>
  <c r="FRG40" i="5"/>
  <c r="FRF40" i="5"/>
  <c r="FRE40" i="5"/>
  <c r="FRD40" i="5"/>
  <c r="FRC40" i="5"/>
  <c r="FRB40" i="5"/>
  <c r="FRA40" i="5"/>
  <c r="FQZ40" i="5"/>
  <c r="FQY40" i="5"/>
  <c r="FQX40" i="5"/>
  <c r="FQW40" i="5"/>
  <c r="FQV40" i="5"/>
  <c r="FQU40" i="5"/>
  <c r="FQT40" i="5"/>
  <c r="FQS40" i="5"/>
  <c r="FQR40" i="5"/>
  <c r="FQQ40" i="5"/>
  <c r="FQP40" i="5"/>
  <c r="FQO40" i="5"/>
  <c r="FQN40" i="5"/>
  <c r="FQM40" i="5"/>
  <c r="FQL40" i="5"/>
  <c r="FQK40" i="5"/>
  <c r="FQJ40" i="5"/>
  <c r="FQI40" i="5"/>
  <c r="FQH40" i="5"/>
  <c r="FQG40" i="5"/>
  <c r="FQF40" i="5"/>
  <c r="FQE40" i="5"/>
  <c r="FQD40" i="5"/>
  <c r="FQC40" i="5"/>
  <c r="FQB40" i="5"/>
  <c r="FQA40" i="5"/>
  <c r="FPZ40" i="5"/>
  <c r="FPY40" i="5"/>
  <c r="FPX40" i="5"/>
  <c r="FPW40" i="5"/>
  <c r="FPV40" i="5"/>
  <c r="FPU40" i="5"/>
  <c r="FPT40" i="5"/>
  <c r="FPS40" i="5"/>
  <c r="FPR40" i="5"/>
  <c r="FPQ40" i="5"/>
  <c r="FPP40" i="5"/>
  <c r="FPO40" i="5"/>
  <c r="FPN40" i="5"/>
  <c r="FPM40" i="5"/>
  <c r="FPL40" i="5"/>
  <c r="FPK40" i="5"/>
  <c r="FPJ40" i="5"/>
  <c r="FPI40" i="5"/>
  <c r="FPH40" i="5"/>
  <c r="FPG40" i="5"/>
  <c r="FPF40" i="5"/>
  <c r="FPE40" i="5"/>
  <c r="FPD40" i="5"/>
  <c r="FPC40" i="5"/>
  <c r="FPB40" i="5"/>
  <c r="FPA40" i="5"/>
  <c r="FOZ40" i="5"/>
  <c r="FOY40" i="5"/>
  <c r="FOX40" i="5"/>
  <c r="FOW40" i="5"/>
  <c r="FOV40" i="5"/>
  <c r="FOU40" i="5"/>
  <c r="FOT40" i="5"/>
  <c r="FOS40" i="5"/>
  <c r="FOR40" i="5"/>
  <c r="FOQ40" i="5"/>
  <c r="FOP40" i="5"/>
  <c r="FOO40" i="5"/>
  <c r="FON40" i="5"/>
  <c r="FOM40" i="5"/>
  <c r="FOL40" i="5"/>
  <c r="FOK40" i="5"/>
  <c r="FOJ40" i="5"/>
  <c r="FOI40" i="5"/>
  <c r="FOH40" i="5"/>
  <c r="FOG40" i="5"/>
  <c r="FOF40" i="5"/>
  <c r="FOE40" i="5"/>
  <c r="FOD40" i="5"/>
  <c r="FOC40" i="5"/>
  <c r="FOB40" i="5"/>
  <c r="FOA40" i="5"/>
  <c r="FNZ40" i="5"/>
  <c r="FNY40" i="5"/>
  <c r="FNX40" i="5"/>
  <c r="FNW40" i="5"/>
  <c r="FNV40" i="5"/>
  <c r="FNU40" i="5"/>
  <c r="FNT40" i="5"/>
  <c r="FNS40" i="5"/>
  <c r="FNR40" i="5"/>
  <c r="FNQ40" i="5"/>
  <c r="FNP40" i="5"/>
  <c r="FNO40" i="5"/>
  <c r="FNN40" i="5"/>
  <c r="FNM40" i="5"/>
  <c r="FNL40" i="5"/>
  <c r="FNK40" i="5"/>
  <c r="FNJ40" i="5"/>
  <c r="FNI40" i="5"/>
  <c r="FNH40" i="5"/>
  <c r="FNG40" i="5"/>
  <c r="FNF40" i="5"/>
  <c r="FNE40" i="5"/>
  <c r="FND40" i="5"/>
  <c r="FNC40" i="5"/>
  <c r="FNB40" i="5"/>
  <c r="FNA40" i="5"/>
  <c r="FMZ40" i="5"/>
  <c r="FMY40" i="5"/>
  <c r="FMX40" i="5"/>
  <c r="FMW40" i="5"/>
  <c r="FMV40" i="5"/>
  <c r="FMU40" i="5"/>
  <c r="FMT40" i="5"/>
  <c r="FMS40" i="5"/>
  <c r="FMR40" i="5"/>
  <c r="FMQ40" i="5"/>
  <c r="FMP40" i="5"/>
  <c r="FMO40" i="5"/>
  <c r="FMN40" i="5"/>
  <c r="FMM40" i="5"/>
  <c r="FML40" i="5"/>
  <c r="FMK40" i="5"/>
  <c r="FMJ40" i="5"/>
  <c r="FMI40" i="5"/>
  <c r="FMH40" i="5"/>
  <c r="FMG40" i="5"/>
  <c r="FMF40" i="5"/>
  <c r="FME40" i="5"/>
  <c r="FMD40" i="5"/>
  <c r="FMC40" i="5"/>
  <c r="FMB40" i="5"/>
  <c r="FMA40" i="5"/>
  <c r="FLZ40" i="5"/>
  <c r="FLY40" i="5"/>
  <c r="FLX40" i="5"/>
  <c r="FLW40" i="5"/>
  <c r="FLV40" i="5"/>
  <c r="FLU40" i="5"/>
  <c r="FLT40" i="5"/>
  <c r="FLS40" i="5"/>
  <c r="FLR40" i="5"/>
  <c r="FLQ40" i="5"/>
  <c r="FLP40" i="5"/>
  <c r="FLO40" i="5"/>
  <c r="FLN40" i="5"/>
  <c r="FLM40" i="5"/>
  <c r="FLL40" i="5"/>
  <c r="FLK40" i="5"/>
  <c r="FLJ40" i="5"/>
  <c r="FLI40" i="5"/>
  <c r="FLH40" i="5"/>
  <c r="FLG40" i="5"/>
  <c r="FLF40" i="5"/>
  <c r="FLE40" i="5"/>
  <c r="FLD40" i="5"/>
  <c r="FLC40" i="5"/>
  <c r="FLB40" i="5"/>
  <c r="FLA40" i="5"/>
  <c r="FKZ40" i="5"/>
  <c r="FKY40" i="5"/>
  <c r="FKX40" i="5"/>
  <c r="FKW40" i="5"/>
  <c r="FKV40" i="5"/>
  <c r="FKU40" i="5"/>
  <c r="FKT40" i="5"/>
  <c r="FKS40" i="5"/>
  <c r="FKR40" i="5"/>
  <c r="FKQ40" i="5"/>
  <c r="FKP40" i="5"/>
  <c r="FKO40" i="5"/>
  <c r="FKN40" i="5"/>
  <c r="FKM40" i="5"/>
  <c r="FKL40" i="5"/>
  <c r="FKK40" i="5"/>
  <c r="FKJ40" i="5"/>
  <c r="FKI40" i="5"/>
  <c r="FKH40" i="5"/>
  <c r="FKG40" i="5"/>
  <c r="FKF40" i="5"/>
  <c r="FKE40" i="5"/>
  <c r="FKD40" i="5"/>
  <c r="FKC40" i="5"/>
  <c r="FKB40" i="5"/>
  <c r="FKA40" i="5"/>
  <c r="FJZ40" i="5"/>
  <c r="FJY40" i="5"/>
  <c r="FJX40" i="5"/>
  <c r="FJW40" i="5"/>
  <c r="FJV40" i="5"/>
  <c r="FJU40" i="5"/>
  <c r="FJT40" i="5"/>
  <c r="FJS40" i="5"/>
  <c r="FJR40" i="5"/>
  <c r="FJQ40" i="5"/>
  <c r="FJP40" i="5"/>
  <c r="FJO40" i="5"/>
  <c r="FJN40" i="5"/>
  <c r="FJM40" i="5"/>
  <c r="FJL40" i="5"/>
  <c r="FJK40" i="5"/>
  <c r="FJJ40" i="5"/>
  <c r="FJI40" i="5"/>
  <c r="FJH40" i="5"/>
  <c r="FJG40" i="5"/>
  <c r="FJF40" i="5"/>
  <c r="FJE40" i="5"/>
  <c r="FJD40" i="5"/>
  <c r="FJC40" i="5"/>
  <c r="FJB40" i="5"/>
  <c r="FJA40" i="5"/>
  <c r="FIZ40" i="5"/>
  <c r="FIY40" i="5"/>
  <c r="FIX40" i="5"/>
  <c r="FIW40" i="5"/>
  <c r="FIV40" i="5"/>
  <c r="FIU40" i="5"/>
  <c r="FIT40" i="5"/>
  <c r="FIS40" i="5"/>
  <c r="FIR40" i="5"/>
  <c r="FIQ40" i="5"/>
  <c r="FIP40" i="5"/>
  <c r="FIO40" i="5"/>
  <c r="FIN40" i="5"/>
  <c r="FIM40" i="5"/>
  <c r="FIL40" i="5"/>
  <c r="FIK40" i="5"/>
  <c r="FIJ40" i="5"/>
  <c r="FII40" i="5"/>
  <c r="FIH40" i="5"/>
  <c r="FIG40" i="5"/>
  <c r="FIF40" i="5"/>
  <c r="FIE40" i="5"/>
  <c r="FID40" i="5"/>
  <c r="FIC40" i="5"/>
  <c r="FIB40" i="5"/>
  <c r="FIA40" i="5"/>
  <c r="FHZ40" i="5"/>
  <c r="FHY40" i="5"/>
  <c r="FHX40" i="5"/>
  <c r="FHW40" i="5"/>
  <c r="FHV40" i="5"/>
  <c r="FHU40" i="5"/>
  <c r="FHT40" i="5"/>
  <c r="FHS40" i="5"/>
  <c r="FHR40" i="5"/>
  <c r="FHQ40" i="5"/>
  <c r="FHP40" i="5"/>
  <c r="FHO40" i="5"/>
  <c r="FHN40" i="5"/>
  <c r="FHM40" i="5"/>
  <c r="FHL40" i="5"/>
  <c r="FHK40" i="5"/>
  <c r="FHJ40" i="5"/>
  <c r="FHI40" i="5"/>
  <c r="FHH40" i="5"/>
  <c r="FHG40" i="5"/>
  <c r="FHF40" i="5"/>
  <c r="FHE40" i="5"/>
  <c r="FHD40" i="5"/>
  <c r="FHC40" i="5"/>
  <c r="FHB40" i="5"/>
  <c r="FHA40" i="5"/>
  <c r="FGZ40" i="5"/>
  <c r="FGY40" i="5"/>
  <c r="FGX40" i="5"/>
  <c r="FGW40" i="5"/>
  <c r="FGV40" i="5"/>
  <c r="FGU40" i="5"/>
  <c r="FGT40" i="5"/>
  <c r="FGS40" i="5"/>
  <c r="FGR40" i="5"/>
  <c r="FGQ40" i="5"/>
  <c r="FGP40" i="5"/>
  <c r="FGO40" i="5"/>
  <c r="FGN40" i="5"/>
  <c r="FGM40" i="5"/>
  <c r="FGL40" i="5"/>
  <c r="FGK40" i="5"/>
  <c r="FGJ40" i="5"/>
  <c r="FGI40" i="5"/>
  <c r="FGH40" i="5"/>
  <c r="FGG40" i="5"/>
  <c r="FGF40" i="5"/>
  <c r="FGE40" i="5"/>
  <c r="FGD40" i="5"/>
  <c r="FGC40" i="5"/>
  <c r="FGB40" i="5"/>
  <c r="FGA40" i="5"/>
  <c r="FFZ40" i="5"/>
  <c r="FFY40" i="5"/>
  <c r="FFX40" i="5"/>
  <c r="FFW40" i="5"/>
  <c r="FFV40" i="5"/>
  <c r="FFU40" i="5"/>
  <c r="FFT40" i="5"/>
  <c r="FFS40" i="5"/>
  <c r="FFR40" i="5"/>
  <c r="FFQ40" i="5"/>
  <c r="FFP40" i="5"/>
  <c r="FFO40" i="5"/>
  <c r="FFN40" i="5"/>
  <c r="FFM40" i="5"/>
  <c r="FFL40" i="5"/>
  <c r="FFK40" i="5"/>
  <c r="FFJ40" i="5"/>
  <c r="FFI40" i="5"/>
  <c r="FFH40" i="5"/>
  <c r="FFG40" i="5"/>
  <c r="FFF40" i="5"/>
  <c r="FFE40" i="5"/>
  <c r="FFD40" i="5"/>
  <c r="FFC40" i="5"/>
  <c r="FFB40" i="5"/>
  <c r="FFA40" i="5"/>
  <c r="FEZ40" i="5"/>
  <c r="FEY40" i="5"/>
  <c r="FEX40" i="5"/>
  <c r="FEW40" i="5"/>
  <c r="FEV40" i="5"/>
  <c r="FEU40" i="5"/>
  <c r="FET40" i="5"/>
  <c r="FES40" i="5"/>
  <c r="FER40" i="5"/>
  <c r="FEQ40" i="5"/>
  <c r="FEP40" i="5"/>
  <c r="FEO40" i="5"/>
  <c r="FEN40" i="5"/>
  <c r="FEM40" i="5"/>
  <c r="FEL40" i="5"/>
  <c r="FEK40" i="5"/>
  <c r="FEJ40" i="5"/>
  <c r="FEI40" i="5"/>
  <c r="FEH40" i="5"/>
  <c r="FEG40" i="5"/>
  <c r="FEF40" i="5"/>
  <c r="FEE40" i="5"/>
  <c r="FED40" i="5"/>
  <c r="FEC40" i="5"/>
  <c r="FEB40" i="5"/>
  <c r="FEA40" i="5"/>
  <c r="FDZ40" i="5"/>
  <c r="FDY40" i="5"/>
  <c r="FDX40" i="5"/>
  <c r="FDW40" i="5"/>
  <c r="FDV40" i="5"/>
  <c r="FDU40" i="5"/>
  <c r="FDT40" i="5"/>
  <c r="FDS40" i="5"/>
  <c r="FDR40" i="5"/>
  <c r="FDQ40" i="5"/>
  <c r="FDP40" i="5"/>
  <c r="FDO40" i="5"/>
  <c r="FDN40" i="5"/>
  <c r="FDM40" i="5"/>
  <c r="FDL40" i="5"/>
  <c r="FDK40" i="5"/>
  <c r="FDJ40" i="5"/>
  <c r="FDI40" i="5"/>
  <c r="FDH40" i="5"/>
  <c r="FDG40" i="5"/>
  <c r="FDF40" i="5"/>
  <c r="FDE40" i="5"/>
  <c r="FDD40" i="5"/>
  <c r="FDC40" i="5"/>
  <c r="FDB40" i="5"/>
  <c r="FDA40" i="5"/>
  <c r="FCZ40" i="5"/>
  <c r="FCY40" i="5"/>
  <c r="FCX40" i="5"/>
  <c r="FCW40" i="5"/>
  <c r="FCV40" i="5"/>
  <c r="FCU40" i="5"/>
  <c r="FCT40" i="5"/>
  <c r="FCS40" i="5"/>
  <c r="FCR40" i="5"/>
  <c r="FCQ40" i="5"/>
  <c r="FCP40" i="5"/>
  <c r="FCO40" i="5"/>
  <c r="FCN40" i="5"/>
  <c r="FCM40" i="5"/>
  <c r="FCL40" i="5"/>
  <c r="FCK40" i="5"/>
  <c r="FCJ40" i="5"/>
  <c r="FCI40" i="5"/>
  <c r="FCH40" i="5"/>
  <c r="FCG40" i="5"/>
  <c r="FCF40" i="5"/>
  <c r="FCE40" i="5"/>
  <c r="FCD40" i="5"/>
  <c r="FCC40" i="5"/>
  <c r="FCB40" i="5"/>
  <c r="FCA40" i="5"/>
  <c r="FBZ40" i="5"/>
  <c r="FBY40" i="5"/>
  <c r="FBX40" i="5"/>
  <c r="FBW40" i="5"/>
  <c r="FBV40" i="5"/>
  <c r="FBU40" i="5"/>
  <c r="FBT40" i="5"/>
  <c r="FBS40" i="5"/>
  <c r="FBR40" i="5"/>
  <c r="FBQ40" i="5"/>
  <c r="FBP40" i="5"/>
  <c r="FBO40" i="5"/>
  <c r="FBN40" i="5"/>
  <c r="FBM40" i="5"/>
  <c r="FBL40" i="5"/>
  <c r="FBK40" i="5"/>
  <c r="FBJ40" i="5"/>
  <c r="FBI40" i="5"/>
  <c r="FBH40" i="5"/>
  <c r="FBG40" i="5"/>
  <c r="FBF40" i="5"/>
  <c r="FBE40" i="5"/>
  <c r="FBD40" i="5"/>
  <c r="FBC40" i="5"/>
  <c r="FBB40" i="5"/>
  <c r="FBA40" i="5"/>
  <c r="FAZ40" i="5"/>
  <c r="FAY40" i="5"/>
  <c r="FAX40" i="5"/>
  <c r="FAW40" i="5"/>
  <c r="FAV40" i="5"/>
  <c r="FAU40" i="5"/>
  <c r="FAT40" i="5"/>
  <c r="FAS40" i="5"/>
  <c r="FAR40" i="5"/>
  <c r="FAQ40" i="5"/>
  <c r="FAP40" i="5"/>
  <c r="FAO40" i="5"/>
  <c r="FAN40" i="5"/>
  <c r="FAM40" i="5"/>
  <c r="FAL40" i="5"/>
  <c r="FAK40" i="5"/>
  <c r="FAJ40" i="5"/>
  <c r="FAI40" i="5"/>
  <c r="FAH40" i="5"/>
  <c r="FAG40" i="5"/>
  <c r="FAF40" i="5"/>
  <c r="FAE40" i="5"/>
  <c r="FAD40" i="5"/>
  <c r="FAC40" i="5"/>
  <c r="FAB40" i="5"/>
  <c r="FAA40" i="5"/>
  <c r="EZZ40" i="5"/>
  <c r="EZY40" i="5"/>
  <c r="EZX40" i="5"/>
  <c r="EZW40" i="5"/>
  <c r="EZV40" i="5"/>
  <c r="EZU40" i="5"/>
  <c r="EZT40" i="5"/>
  <c r="EZS40" i="5"/>
  <c r="EZR40" i="5"/>
  <c r="EZQ40" i="5"/>
  <c r="EZP40" i="5"/>
  <c r="EZO40" i="5"/>
  <c r="EZN40" i="5"/>
  <c r="EZM40" i="5"/>
  <c r="EZL40" i="5"/>
  <c r="EZK40" i="5"/>
  <c r="EZJ40" i="5"/>
  <c r="EZI40" i="5"/>
  <c r="EZH40" i="5"/>
  <c r="EZG40" i="5"/>
  <c r="EZF40" i="5"/>
  <c r="EZE40" i="5"/>
  <c r="EZD40" i="5"/>
  <c r="EZC40" i="5"/>
  <c r="EZB40" i="5"/>
  <c r="EZA40" i="5"/>
  <c r="EYZ40" i="5"/>
  <c r="EYY40" i="5"/>
  <c r="EYX40" i="5"/>
  <c r="EYW40" i="5"/>
  <c r="EYV40" i="5"/>
  <c r="EYU40" i="5"/>
  <c r="EYT40" i="5"/>
  <c r="EYS40" i="5"/>
  <c r="EYR40" i="5"/>
  <c r="EYQ40" i="5"/>
  <c r="EYP40" i="5"/>
  <c r="EYO40" i="5"/>
  <c r="EYN40" i="5"/>
  <c r="EYM40" i="5"/>
  <c r="EYL40" i="5"/>
  <c r="EYK40" i="5"/>
  <c r="EYJ40" i="5"/>
  <c r="EYI40" i="5"/>
  <c r="EYH40" i="5"/>
  <c r="EYG40" i="5"/>
  <c r="EYF40" i="5"/>
  <c r="EYE40" i="5"/>
  <c r="EYD40" i="5"/>
  <c r="EYC40" i="5"/>
  <c r="EYB40" i="5"/>
  <c r="EYA40" i="5"/>
  <c r="EXZ40" i="5"/>
  <c r="EXY40" i="5"/>
  <c r="EXX40" i="5"/>
  <c r="EXW40" i="5"/>
  <c r="EXV40" i="5"/>
  <c r="EXU40" i="5"/>
  <c r="EXT40" i="5"/>
  <c r="EXS40" i="5"/>
  <c r="EXR40" i="5"/>
  <c r="EXQ40" i="5"/>
  <c r="EXP40" i="5"/>
  <c r="EXO40" i="5"/>
  <c r="EXN40" i="5"/>
  <c r="EXM40" i="5"/>
  <c r="EXL40" i="5"/>
  <c r="EXK40" i="5"/>
  <c r="EXJ40" i="5"/>
  <c r="EXI40" i="5"/>
  <c r="EXH40" i="5"/>
  <c r="EXG40" i="5"/>
  <c r="EXF40" i="5"/>
  <c r="EXE40" i="5"/>
  <c r="EXD40" i="5"/>
  <c r="EXC40" i="5"/>
  <c r="EXB40" i="5"/>
  <c r="EXA40" i="5"/>
  <c r="EWZ40" i="5"/>
  <c r="EWY40" i="5"/>
  <c r="EWX40" i="5"/>
  <c r="EWW40" i="5"/>
  <c r="EWV40" i="5"/>
  <c r="EWU40" i="5"/>
  <c r="EWT40" i="5"/>
  <c r="EWS40" i="5"/>
  <c r="EWR40" i="5"/>
  <c r="EWQ40" i="5"/>
  <c r="EWP40" i="5"/>
  <c r="EWO40" i="5"/>
  <c r="EWN40" i="5"/>
  <c r="EWM40" i="5"/>
  <c r="EWL40" i="5"/>
  <c r="EWK40" i="5"/>
  <c r="EWJ40" i="5"/>
  <c r="EWI40" i="5"/>
  <c r="EWH40" i="5"/>
  <c r="EWG40" i="5"/>
  <c r="EWF40" i="5"/>
  <c r="EWE40" i="5"/>
  <c r="EWD40" i="5"/>
  <c r="EWC40" i="5"/>
  <c r="EWB40" i="5"/>
  <c r="EWA40" i="5"/>
  <c r="EVZ40" i="5"/>
  <c r="EVY40" i="5"/>
  <c r="EVX40" i="5"/>
  <c r="EVW40" i="5"/>
  <c r="EVV40" i="5"/>
  <c r="EVU40" i="5"/>
  <c r="EVT40" i="5"/>
  <c r="EVS40" i="5"/>
  <c r="EVR40" i="5"/>
  <c r="EVQ40" i="5"/>
  <c r="EVP40" i="5"/>
  <c r="EVO40" i="5"/>
  <c r="EVN40" i="5"/>
  <c r="EVM40" i="5"/>
  <c r="EVL40" i="5"/>
  <c r="EVK40" i="5"/>
  <c r="EVJ40" i="5"/>
  <c r="EVI40" i="5"/>
  <c r="EVH40" i="5"/>
  <c r="EVG40" i="5"/>
  <c r="EVF40" i="5"/>
  <c r="EVE40" i="5"/>
  <c r="EVD40" i="5"/>
  <c r="EVC40" i="5"/>
  <c r="EVB40" i="5"/>
  <c r="EVA40" i="5"/>
  <c r="EUZ40" i="5"/>
  <c r="EUY40" i="5"/>
  <c r="EUX40" i="5"/>
  <c r="EUW40" i="5"/>
  <c r="EUV40" i="5"/>
  <c r="EUU40" i="5"/>
  <c r="EUT40" i="5"/>
  <c r="EUS40" i="5"/>
  <c r="EUR40" i="5"/>
  <c r="EUQ40" i="5"/>
  <c r="EUP40" i="5"/>
  <c r="EUO40" i="5"/>
  <c r="EUN40" i="5"/>
  <c r="EUM40" i="5"/>
  <c r="EUL40" i="5"/>
  <c r="EUK40" i="5"/>
  <c r="EUJ40" i="5"/>
  <c r="EUI40" i="5"/>
  <c r="EUH40" i="5"/>
  <c r="EUG40" i="5"/>
  <c r="EUF40" i="5"/>
  <c r="EUE40" i="5"/>
  <c r="EUD40" i="5"/>
  <c r="EUC40" i="5"/>
  <c r="EUB40" i="5"/>
  <c r="EUA40" i="5"/>
  <c r="ETZ40" i="5"/>
  <c r="ETY40" i="5"/>
  <c r="ETX40" i="5"/>
  <c r="ETW40" i="5"/>
  <c r="ETV40" i="5"/>
  <c r="ETU40" i="5"/>
  <c r="ETT40" i="5"/>
  <c r="ETS40" i="5"/>
  <c r="ETR40" i="5"/>
  <c r="ETQ40" i="5"/>
  <c r="ETP40" i="5"/>
  <c r="ETO40" i="5"/>
  <c r="ETN40" i="5"/>
  <c r="ETM40" i="5"/>
  <c r="ETL40" i="5"/>
  <c r="ETK40" i="5"/>
  <c r="ETJ40" i="5"/>
  <c r="ETI40" i="5"/>
  <c r="ETH40" i="5"/>
  <c r="ETG40" i="5"/>
  <c r="ETF40" i="5"/>
  <c r="ETE40" i="5"/>
  <c r="ETD40" i="5"/>
  <c r="ETC40" i="5"/>
  <c r="ETB40" i="5"/>
  <c r="ETA40" i="5"/>
  <c r="ESZ40" i="5"/>
  <c r="ESY40" i="5"/>
  <c r="ESX40" i="5"/>
  <c r="ESW40" i="5"/>
  <c r="ESV40" i="5"/>
  <c r="ESU40" i="5"/>
  <c r="EST40" i="5"/>
  <c r="ESS40" i="5"/>
  <c r="ESR40" i="5"/>
  <c r="ESQ40" i="5"/>
  <c r="ESP40" i="5"/>
  <c r="ESO40" i="5"/>
  <c r="ESN40" i="5"/>
  <c r="ESM40" i="5"/>
  <c r="ESL40" i="5"/>
  <c r="ESK40" i="5"/>
  <c r="ESJ40" i="5"/>
  <c r="ESI40" i="5"/>
  <c r="ESH40" i="5"/>
  <c r="ESG40" i="5"/>
  <c r="ESF40" i="5"/>
  <c r="ESE40" i="5"/>
  <c r="ESD40" i="5"/>
  <c r="ESC40" i="5"/>
  <c r="ESB40" i="5"/>
  <c r="ESA40" i="5"/>
  <c r="ERZ40" i="5"/>
  <c r="ERY40" i="5"/>
  <c r="ERX40" i="5"/>
  <c r="ERW40" i="5"/>
  <c r="ERV40" i="5"/>
  <c r="ERU40" i="5"/>
  <c r="ERT40" i="5"/>
  <c r="ERS40" i="5"/>
  <c r="ERR40" i="5"/>
  <c r="ERQ40" i="5"/>
  <c r="ERP40" i="5"/>
  <c r="ERO40" i="5"/>
  <c r="ERN40" i="5"/>
  <c r="ERM40" i="5"/>
  <c r="ERL40" i="5"/>
  <c r="ERK40" i="5"/>
  <c r="ERJ40" i="5"/>
  <c r="ERI40" i="5"/>
  <c r="ERH40" i="5"/>
  <c r="ERG40" i="5"/>
  <c r="ERF40" i="5"/>
  <c r="ERE40" i="5"/>
  <c r="ERD40" i="5"/>
  <c r="ERC40" i="5"/>
  <c r="ERB40" i="5"/>
  <c r="ERA40" i="5"/>
  <c r="EQZ40" i="5"/>
  <c r="EQY40" i="5"/>
  <c r="EQX40" i="5"/>
  <c r="EQW40" i="5"/>
  <c r="EQV40" i="5"/>
  <c r="EQU40" i="5"/>
  <c r="EQT40" i="5"/>
  <c r="EQS40" i="5"/>
  <c r="EQR40" i="5"/>
  <c r="EQQ40" i="5"/>
  <c r="EQP40" i="5"/>
  <c r="EQO40" i="5"/>
  <c r="EQN40" i="5"/>
  <c r="EQM40" i="5"/>
  <c r="EQL40" i="5"/>
  <c r="EQK40" i="5"/>
  <c r="EQJ40" i="5"/>
  <c r="EQI40" i="5"/>
  <c r="EQH40" i="5"/>
  <c r="EQG40" i="5"/>
  <c r="EQF40" i="5"/>
  <c r="EQE40" i="5"/>
  <c r="EQD40" i="5"/>
  <c r="EQC40" i="5"/>
  <c r="EQB40" i="5"/>
  <c r="EQA40" i="5"/>
  <c r="EPZ40" i="5"/>
  <c r="EPY40" i="5"/>
  <c r="EPX40" i="5"/>
  <c r="EPW40" i="5"/>
  <c r="EPV40" i="5"/>
  <c r="EPU40" i="5"/>
  <c r="EPT40" i="5"/>
  <c r="EPS40" i="5"/>
  <c r="EPR40" i="5"/>
  <c r="EPQ40" i="5"/>
  <c r="EPP40" i="5"/>
  <c r="EPO40" i="5"/>
  <c r="EPN40" i="5"/>
  <c r="EPM40" i="5"/>
  <c r="EPL40" i="5"/>
  <c r="EPK40" i="5"/>
  <c r="EPJ40" i="5"/>
  <c r="EPI40" i="5"/>
  <c r="EPH40" i="5"/>
  <c r="EPG40" i="5"/>
  <c r="EPF40" i="5"/>
  <c r="EPE40" i="5"/>
  <c r="EPD40" i="5"/>
  <c r="EPC40" i="5"/>
  <c r="EPB40" i="5"/>
  <c r="EPA40" i="5"/>
  <c r="EOZ40" i="5"/>
  <c r="EOY40" i="5"/>
  <c r="EOX40" i="5"/>
  <c r="EOW40" i="5"/>
  <c r="EOV40" i="5"/>
  <c r="EOU40" i="5"/>
  <c r="EOT40" i="5"/>
  <c r="EOS40" i="5"/>
  <c r="EOR40" i="5"/>
  <c r="EOQ40" i="5"/>
  <c r="EOP40" i="5"/>
  <c r="EOO40" i="5"/>
  <c r="EON40" i="5"/>
  <c r="EOM40" i="5"/>
  <c r="EOL40" i="5"/>
  <c r="EOK40" i="5"/>
  <c r="EOJ40" i="5"/>
  <c r="EOI40" i="5"/>
  <c r="EOH40" i="5"/>
  <c r="EOG40" i="5"/>
  <c r="EOF40" i="5"/>
  <c r="EOE40" i="5"/>
  <c r="EOD40" i="5"/>
  <c r="EOC40" i="5"/>
  <c r="EOB40" i="5"/>
  <c r="EOA40" i="5"/>
  <c r="ENZ40" i="5"/>
  <c r="ENY40" i="5"/>
  <c r="ENX40" i="5"/>
  <c r="ENW40" i="5"/>
  <c r="ENV40" i="5"/>
  <c r="ENU40" i="5"/>
  <c r="ENT40" i="5"/>
  <c r="ENS40" i="5"/>
  <c r="ENR40" i="5"/>
  <c r="ENQ40" i="5"/>
  <c r="ENP40" i="5"/>
  <c r="ENO40" i="5"/>
  <c r="ENN40" i="5"/>
  <c r="ENM40" i="5"/>
  <c r="ENL40" i="5"/>
  <c r="ENK40" i="5"/>
  <c r="ENJ40" i="5"/>
  <c r="ENI40" i="5"/>
  <c r="ENH40" i="5"/>
  <c r="ENG40" i="5"/>
  <c r="ENF40" i="5"/>
  <c r="ENE40" i="5"/>
  <c r="END40" i="5"/>
  <c r="ENC40" i="5"/>
  <c r="ENB40" i="5"/>
  <c r="ENA40" i="5"/>
  <c r="EMZ40" i="5"/>
  <c r="EMY40" i="5"/>
  <c r="EMX40" i="5"/>
  <c r="EMW40" i="5"/>
  <c r="EMV40" i="5"/>
  <c r="EMU40" i="5"/>
  <c r="EMT40" i="5"/>
  <c r="EMS40" i="5"/>
  <c r="EMR40" i="5"/>
  <c r="EMQ40" i="5"/>
  <c r="EMP40" i="5"/>
  <c r="EMO40" i="5"/>
  <c r="EMN40" i="5"/>
  <c r="EMM40" i="5"/>
  <c r="EML40" i="5"/>
  <c r="EMK40" i="5"/>
  <c r="EMJ40" i="5"/>
  <c r="EMI40" i="5"/>
  <c r="EMH40" i="5"/>
  <c r="EMG40" i="5"/>
  <c r="EMF40" i="5"/>
  <c r="EME40" i="5"/>
  <c r="EMD40" i="5"/>
  <c r="EMC40" i="5"/>
  <c r="EMB40" i="5"/>
  <c r="EMA40" i="5"/>
  <c r="ELZ40" i="5"/>
  <c r="ELY40" i="5"/>
  <c r="ELX40" i="5"/>
  <c r="ELW40" i="5"/>
  <c r="ELV40" i="5"/>
  <c r="ELU40" i="5"/>
  <c r="ELT40" i="5"/>
  <c r="ELS40" i="5"/>
  <c r="ELR40" i="5"/>
  <c r="ELQ40" i="5"/>
  <c r="ELP40" i="5"/>
  <c r="ELO40" i="5"/>
  <c r="ELN40" i="5"/>
  <c r="ELM40" i="5"/>
  <c r="ELL40" i="5"/>
  <c r="ELK40" i="5"/>
  <c r="ELJ40" i="5"/>
  <c r="ELI40" i="5"/>
  <c r="ELH40" i="5"/>
  <c r="ELG40" i="5"/>
  <c r="ELF40" i="5"/>
  <c r="ELE40" i="5"/>
  <c r="ELD40" i="5"/>
  <c r="ELC40" i="5"/>
  <c r="ELB40" i="5"/>
  <c r="ELA40" i="5"/>
  <c r="EKZ40" i="5"/>
  <c r="EKY40" i="5"/>
  <c r="EKX40" i="5"/>
  <c r="EKW40" i="5"/>
  <c r="EKV40" i="5"/>
  <c r="EKU40" i="5"/>
  <c r="EKT40" i="5"/>
  <c r="EKS40" i="5"/>
  <c r="EKR40" i="5"/>
  <c r="EKQ40" i="5"/>
  <c r="EKP40" i="5"/>
  <c r="EKO40" i="5"/>
  <c r="EKN40" i="5"/>
  <c r="EKM40" i="5"/>
  <c r="EKL40" i="5"/>
  <c r="EKK40" i="5"/>
  <c r="EKJ40" i="5"/>
  <c r="EKI40" i="5"/>
  <c r="EKH40" i="5"/>
  <c r="EKG40" i="5"/>
  <c r="EKF40" i="5"/>
  <c r="EKE40" i="5"/>
  <c r="EKD40" i="5"/>
  <c r="EKC40" i="5"/>
  <c r="EKB40" i="5"/>
  <c r="EKA40" i="5"/>
  <c r="EJZ40" i="5"/>
  <c r="EJY40" i="5"/>
  <c r="EJX40" i="5"/>
  <c r="EJW40" i="5"/>
  <c r="EJV40" i="5"/>
  <c r="EJU40" i="5"/>
  <c r="EJT40" i="5"/>
  <c r="EJS40" i="5"/>
  <c r="EJR40" i="5"/>
  <c r="EJQ40" i="5"/>
  <c r="EJP40" i="5"/>
  <c r="EJO40" i="5"/>
  <c r="EJN40" i="5"/>
  <c r="EJM40" i="5"/>
  <c r="EJL40" i="5"/>
  <c r="EJK40" i="5"/>
  <c r="EJJ40" i="5"/>
  <c r="EJI40" i="5"/>
  <c r="EJH40" i="5"/>
  <c r="EJG40" i="5"/>
  <c r="EJF40" i="5"/>
  <c r="EJE40" i="5"/>
  <c r="EJD40" i="5"/>
  <c r="EJC40" i="5"/>
  <c r="EJB40" i="5"/>
  <c r="EJA40" i="5"/>
  <c r="EIZ40" i="5"/>
  <c r="EIY40" i="5"/>
  <c r="EIX40" i="5"/>
  <c r="EIW40" i="5"/>
  <c r="EIV40" i="5"/>
  <c r="EIU40" i="5"/>
  <c r="EIT40" i="5"/>
  <c r="EIS40" i="5"/>
  <c r="EIR40" i="5"/>
  <c r="EIQ40" i="5"/>
  <c r="EIP40" i="5"/>
  <c r="EIO40" i="5"/>
  <c r="EIN40" i="5"/>
  <c r="EIM40" i="5"/>
  <c r="EIL40" i="5"/>
  <c r="EIK40" i="5"/>
  <c r="EIJ40" i="5"/>
  <c r="EII40" i="5"/>
  <c r="EIH40" i="5"/>
  <c r="EIG40" i="5"/>
  <c r="EIF40" i="5"/>
  <c r="EIE40" i="5"/>
  <c r="EID40" i="5"/>
  <c r="EIC40" i="5"/>
  <c r="EIB40" i="5"/>
  <c r="EIA40" i="5"/>
  <c r="EHZ40" i="5"/>
  <c r="EHY40" i="5"/>
  <c r="EHX40" i="5"/>
  <c r="EHW40" i="5"/>
  <c r="EHV40" i="5"/>
  <c r="EHU40" i="5"/>
  <c r="EHT40" i="5"/>
  <c r="EHS40" i="5"/>
  <c r="EHR40" i="5"/>
  <c r="EHQ40" i="5"/>
  <c r="EHP40" i="5"/>
  <c r="EHO40" i="5"/>
  <c r="EHN40" i="5"/>
  <c r="EHM40" i="5"/>
  <c r="EHL40" i="5"/>
  <c r="EHK40" i="5"/>
  <c r="EHJ40" i="5"/>
  <c r="EHI40" i="5"/>
  <c r="EHH40" i="5"/>
  <c r="EHG40" i="5"/>
  <c r="EHF40" i="5"/>
  <c r="EHE40" i="5"/>
  <c r="EHD40" i="5"/>
  <c r="EHC40" i="5"/>
  <c r="EHB40" i="5"/>
  <c r="EHA40" i="5"/>
  <c r="EGZ40" i="5"/>
  <c r="EGY40" i="5"/>
  <c r="EGX40" i="5"/>
  <c r="EGW40" i="5"/>
  <c r="EGV40" i="5"/>
  <c r="EGU40" i="5"/>
  <c r="EGT40" i="5"/>
  <c r="EGS40" i="5"/>
  <c r="EGR40" i="5"/>
  <c r="EGQ40" i="5"/>
  <c r="EGP40" i="5"/>
  <c r="EGO40" i="5"/>
  <c r="EGN40" i="5"/>
  <c r="EGM40" i="5"/>
  <c r="EGL40" i="5"/>
  <c r="EGK40" i="5"/>
  <c r="EGJ40" i="5"/>
  <c r="EGI40" i="5"/>
  <c r="EGH40" i="5"/>
  <c r="EGG40" i="5"/>
  <c r="EGF40" i="5"/>
  <c r="EGE40" i="5"/>
  <c r="EGD40" i="5"/>
  <c r="EGC40" i="5"/>
  <c r="EGB40" i="5"/>
  <c r="EGA40" i="5"/>
  <c r="EFZ40" i="5"/>
  <c r="EFY40" i="5"/>
  <c r="EFX40" i="5"/>
  <c r="EFW40" i="5"/>
  <c r="EFV40" i="5"/>
  <c r="EFU40" i="5"/>
  <c r="EFT40" i="5"/>
  <c r="EFS40" i="5"/>
  <c r="EFR40" i="5"/>
  <c r="EFQ40" i="5"/>
  <c r="EFP40" i="5"/>
  <c r="EFO40" i="5"/>
  <c r="EFN40" i="5"/>
  <c r="EFM40" i="5"/>
  <c r="EFL40" i="5"/>
  <c r="EFK40" i="5"/>
  <c r="EFJ40" i="5"/>
  <c r="EFI40" i="5"/>
  <c r="EFH40" i="5"/>
  <c r="EFG40" i="5"/>
  <c r="EFF40" i="5"/>
  <c r="EFE40" i="5"/>
  <c r="EFD40" i="5"/>
  <c r="EFC40" i="5"/>
  <c r="EFB40" i="5"/>
  <c r="EFA40" i="5"/>
  <c r="EEZ40" i="5"/>
  <c r="EEY40" i="5"/>
  <c r="EEX40" i="5"/>
  <c r="EEW40" i="5"/>
  <c r="EEV40" i="5"/>
  <c r="EEU40" i="5"/>
  <c r="EET40" i="5"/>
  <c r="EES40" i="5"/>
  <c r="EER40" i="5"/>
  <c r="EEQ40" i="5"/>
  <c r="EEP40" i="5"/>
  <c r="EEO40" i="5"/>
  <c r="EEN40" i="5"/>
  <c r="EEM40" i="5"/>
  <c r="EEL40" i="5"/>
  <c r="EEK40" i="5"/>
  <c r="EEJ40" i="5"/>
  <c r="EEI40" i="5"/>
  <c r="EEH40" i="5"/>
  <c r="EEG40" i="5"/>
  <c r="EEF40" i="5"/>
  <c r="EEE40" i="5"/>
  <c r="EED40" i="5"/>
  <c r="EEC40" i="5"/>
  <c r="EEB40" i="5"/>
  <c r="EEA40" i="5"/>
  <c r="EDZ40" i="5"/>
  <c r="EDY40" i="5"/>
  <c r="EDX40" i="5"/>
  <c r="EDW40" i="5"/>
  <c r="EDV40" i="5"/>
  <c r="EDU40" i="5"/>
  <c r="EDT40" i="5"/>
  <c r="EDS40" i="5"/>
  <c r="EDR40" i="5"/>
  <c r="EDQ40" i="5"/>
  <c r="EDP40" i="5"/>
  <c r="EDO40" i="5"/>
  <c r="EDN40" i="5"/>
  <c r="EDM40" i="5"/>
  <c r="EDL40" i="5"/>
  <c r="EDK40" i="5"/>
  <c r="EDJ40" i="5"/>
  <c r="EDI40" i="5"/>
  <c r="EDH40" i="5"/>
  <c r="EDG40" i="5"/>
  <c r="EDF40" i="5"/>
  <c r="EDE40" i="5"/>
  <c r="EDD40" i="5"/>
  <c r="EDC40" i="5"/>
  <c r="EDB40" i="5"/>
  <c r="EDA40" i="5"/>
  <c r="ECZ40" i="5"/>
  <c r="ECY40" i="5"/>
  <c r="ECX40" i="5"/>
  <c r="ECW40" i="5"/>
  <c r="ECV40" i="5"/>
  <c r="ECU40" i="5"/>
  <c r="ECT40" i="5"/>
  <c r="ECS40" i="5"/>
  <c r="ECR40" i="5"/>
  <c r="ECQ40" i="5"/>
  <c r="ECP40" i="5"/>
  <c r="ECO40" i="5"/>
  <c r="ECN40" i="5"/>
  <c r="ECM40" i="5"/>
  <c r="ECL40" i="5"/>
  <c r="ECK40" i="5"/>
  <c r="ECJ40" i="5"/>
  <c r="ECI40" i="5"/>
  <c r="ECH40" i="5"/>
  <c r="ECG40" i="5"/>
  <c r="ECF40" i="5"/>
  <c r="ECE40" i="5"/>
  <c r="ECD40" i="5"/>
  <c r="ECC40" i="5"/>
  <c r="ECB40" i="5"/>
  <c r="ECA40" i="5"/>
  <c r="EBZ40" i="5"/>
  <c r="EBY40" i="5"/>
  <c r="EBX40" i="5"/>
  <c r="EBW40" i="5"/>
  <c r="EBV40" i="5"/>
  <c r="EBU40" i="5"/>
  <c r="EBT40" i="5"/>
  <c r="EBS40" i="5"/>
  <c r="EBR40" i="5"/>
  <c r="EBQ40" i="5"/>
  <c r="EBP40" i="5"/>
  <c r="EBO40" i="5"/>
  <c r="EBN40" i="5"/>
  <c r="EBM40" i="5"/>
  <c r="EBL40" i="5"/>
  <c r="EBK40" i="5"/>
  <c r="EBJ40" i="5"/>
  <c r="EBI40" i="5"/>
  <c r="EBH40" i="5"/>
  <c r="EBG40" i="5"/>
  <c r="EBF40" i="5"/>
  <c r="EBE40" i="5"/>
  <c r="EBD40" i="5"/>
  <c r="EBC40" i="5"/>
  <c r="EBB40" i="5"/>
  <c r="EBA40" i="5"/>
  <c r="EAZ40" i="5"/>
  <c r="EAY40" i="5"/>
  <c r="EAX40" i="5"/>
  <c r="EAW40" i="5"/>
  <c r="EAV40" i="5"/>
  <c r="EAU40" i="5"/>
  <c r="EAT40" i="5"/>
  <c r="EAS40" i="5"/>
  <c r="EAR40" i="5"/>
  <c r="EAQ40" i="5"/>
  <c r="EAP40" i="5"/>
  <c r="EAO40" i="5"/>
  <c r="EAN40" i="5"/>
  <c r="EAM40" i="5"/>
  <c r="EAL40" i="5"/>
  <c r="EAK40" i="5"/>
  <c r="EAJ40" i="5"/>
  <c r="EAI40" i="5"/>
  <c r="EAH40" i="5"/>
  <c r="EAG40" i="5"/>
  <c r="EAF40" i="5"/>
  <c r="EAE40" i="5"/>
  <c r="EAD40" i="5"/>
  <c r="EAC40" i="5"/>
  <c r="EAB40" i="5"/>
  <c r="EAA40" i="5"/>
  <c r="DZZ40" i="5"/>
  <c r="DZY40" i="5"/>
  <c r="DZX40" i="5"/>
  <c r="DZW40" i="5"/>
  <c r="DZV40" i="5"/>
  <c r="DZU40" i="5"/>
  <c r="DZT40" i="5"/>
  <c r="DZS40" i="5"/>
  <c r="DZR40" i="5"/>
  <c r="DZQ40" i="5"/>
  <c r="DZP40" i="5"/>
  <c r="DZO40" i="5"/>
  <c r="DZN40" i="5"/>
  <c r="DZM40" i="5"/>
  <c r="DZL40" i="5"/>
  <c r="DZK40" i="5"/>
  <c r="DZJ40" i="5"/>
  <c r="DZI40" i="5"/>
  <c r="DZH40" i="5"/>
  <c r="DZG40" i="5"/>
  <c r="DZF40" i="5"/>
  <c r="DZE40" i="5"/>
  <c r="DZD40" i="5"/>
  <c r="DZC40" i="5"/>
  <c r="DZB40" i="5"/>
  <c r="DZA40" i="5"/>
  <c r="DYZ40" i="5"/>
  <c r="DYY40" i="5"/>
  <c r="DYX40" i="5"/>
  <c r="DYW40" i="5"/>
  <c r="DYV40" i="5"/>
  <c r="DYU40" i="5"/>
  <c r="DYT40" i="5"/>
  <c r="DYS40" i="5"/>
  <c r="DYR40" i="5"/>
  <c r="DYQ40" i="5"/>
  <c r="DYP40" i="5"/>
  <c r="DYO40" i="5"/>
  <c r="DYN40" i="5"/>
  <c r="DYM40" i="5"/>
  <c r="DYL40" i="5"/>
  <c r="DYK40" i="5"/>
  <c r="DYJ40" i="5"/>
  <c r="DYI40" i="5"/>
  <c r="DYH40" i="5"/>
  <c r="DYG40" i="5"/>
  <c r="DYF40" i="5"/>
  <c r="DYE40" i="5"/>
  <c r="DYD40" i="5"/>
  <c r="DYC40" i="5"/>
  <c r="DYB40" i="5"/>
  <c r="DYA40" i="5"/>
  <c r="DXZ40" i="5"/>
  <c r="DXY40" i="5"/>
  <c r="DXX40" i="5"/>
  <c r="DXW40" i="5"/>
  <c r="DXV40" i="5"/>
  <c r="DXU40" i="5"/>
  <c r="DXT40" i="5"/>
  <c r="DXS40" i="5"/>
  <c r="DXR40" i="5"/>
  <c r="DXQ40" i="5"/>
  <c r="DXP40" i="5"/>
  <c r="DXO40" i="5"/>
  <c r="DXN40" i="5"/>
  <c r="DXM40" i="5"/>
  <c r="DXL40" i="5"/>
  <c r="DXK40" i="5"/>
  <c r="DXJ40" i="5"/>
  <c r="DXI40" i="5"/>
  <c r="DXH40" i="5"/>
  <c r="DXG40" i="5"/>
  <c r="DXF40" i="5"/>
  <c r="DXE40" i="5"/>
  <c r="DXD40" i="5"/>
  <c r="DXC40" i="5"/>
  <c r="DXB40" i="5"/>
  <c r="DXA40" i="5"/>
  <c r="DWZ40" i="5"/>
  <c r="DWY40" i="5"/>
  <c r="DWX40" i="5"/>
  <c r="DWW40" i="5"/>
  <c r="DWV40" i="5"/>
  <c r="DWU40" i="5"/>
  <c r="DWT40" i="5"/>
  <c r="DWS40" i="5"/>
  <c r="DWR40" i="5"/>
  <c r="DWQ40" i="5"/>
  <c r="DWP40" i="5"/>
  <c r="DWO40" i="5"/>
  <c r="DWN40" i="5"/>
  <c r="DWM40" i="5"/>
  <c r="DWL40" i="5"/>
  <c r="DWK40" i="5"/>
  <c r="DWJ40" i="5"/>
  <c r="DWI40" i="5"/>
  <c r="DWH40" i="5"/>
  <c r="DWG40" i="5"/>
  <c r="DWF40" i="5"/>
  <c r="DWE40" i="5"/>
  <c r="DWD40" i="5"/>
  <c r="DWC40" i="5"/>
  <c r="DWB40" i="5"/>
  <c r="DWA40" i="5"/>
  <c r="DVZ40" i="5"/>
  <c r="DVY40" i="5"/>
  <c r="DVX40" i="5"/>
  <c r="DVW40" i="5"/>
  <c r="DVV40" i="5"/>
  <c r="DVU40" i="5"/>
  <c r="DVT40" i="5"/>
  <c r="DVS40" i="5"/>
  <c r="DVR40" i="5"/>
  <c r="DVQ40" i="5"/>
  <c r="DVP40" i="5"/>
  <c r="DVO40" i="5"/>
  <c r="DVN40" i="5"/>
  <c r="DVM40" i="5"/>
  <c r="DVL40" i="5"/>
  <c r="DVK40" i="5"/>
  <c r="DVJ40" i="5"/>
  <c r="DVI40" i="5"/>
  <c r="DVH40" i="5"/>
  <c r="DVG40" i="5"/>
  <c r="DVF40" i="5"/>
  <c r="DVE40" i="5"/>
  <c r="DVD40" i="5"/>
  <c r="DVC40" i="5"/>
  <c r="DVB40" i="5"/>
  <c r="DVA40" i="5"/>
  <c r="DUZ40" i="5"/>
  <c r="DUY40" i="5"/>
  <c r="DUX40" i="5"/>
  <c r="DUW40" i="5"/>
  <c r="DUV40" i="5"/>
  <c r="DUU40" i="5"/>
  <c r="DUT40" i="5"/>
  <c r="DUS40" i="5"/>
  <c r="DUR40" i="5"/>
  <c r="DUQ40" i="5"/>
  <c r="DUP40" i="5"/>
  <c r="DUO40" i="5"/>
  <c r="DUN40" i="5"/>
  <c r="DUM40" i="5"/>
  <c r="DUL40" i="5"/>
  <c r="DUK40" i="5"/>
  <c r="DUJ40" i="5"/>
  <c r="DUI40" i="5"/>
  <c r="DUH40" i="5"/>
  <c r="DUG40" i="5"/>
  <c r="DUF40" i="5"/>
  <c r="DUE40" i="5"/>
  <c r="DUD40" i="5"/>
  <c r="DUC40" i="5"/>
  <c r="DUB40" i="5"/>
  <c r="DUA40" i="5"/>
  <c r="DTZ40" i="5"/>
  <c r="DTY40" i="5"/>
  <c r="DTX40" i="5"/>
  <c r="DTW40" i="5"/>
  <c r="DTV40" i="5"/>
  <c r="DTU40" i="5"/>
  <c r="DTT40" i="5"/>
  <c r="DTS40" i="5"/>
  <c r="DTR40" i="5"/>
  <c r="DTQ40" i="5"/>
  <c r="DTP40" i="5"/>
  <c r="DTO40" i="5"/>
  <c r="DTN40" i="5"/>
  <c r="DTM40" i="5"/>
  <c r="DTL40" i="5"/>
  <c r="DTK40" i="5"/>
  <c r="DTJ40" i="5"/>
  <c r="DTI40" i="5"/>
  <c r="DTH40" i="5"/>
  <c r="DTG40" i="5"/>
  <c r="DTF40" i="5"/>
  <c r="DTE40" i="5"/>
  <c r="DTD40" i="5"/>
  <c r="DTC40" i="5"/>
  <c r="DTB40" i="5"/>
  <c r="DTA40" i="5"/>
  <c r="DSZ40" i="5"/>
  <c r="DSY40" i="5"/>
  <c r="DSX40" i="5"/>
  <c r="DSW40" i="5"/>
  <c r="DSV40" i="5"/>
  <c r="DSU40" i="5"/>
  <c r="DST40" i="5"/>
  <c r="DSS40" i="5"/>
  <c r="DSR40" i="5"/>
  <c r="DSQ40" i="5"/>
  <c r="DSP40" i="5"/>
  <c r="DSO40" i="5"/>
  <c r="DSN40" i="5"/>
  <c r="DSM40" i="5"/>
  <c r="DSL40" i="5"/>
  <c r="DSK40" i="5"/>
  <c r="DSJ40" i="5"/>
  <c r="DSI40" i="5"/>
  <c r="DSH40" i="5"/>
  <c r="DSG40" i="5"/>
  <c r="DSF40" i="5"/>
  <c r="DSE40" i="5"/>
  <c r="DSD40" i="5"/>
  <c r="DSC40" i="5"/>
  <c r="DSB40" i="5"/>
  <c r="DSA40" i="5"/>
  <c r="DRZ40" i="5"/>
  <c r="DRY40" i="5"/>
  <c r="DRX40" i="5"/>
  <c r="DRW40" i="5"/>
  <c r="DRV40" i="5"/>
  <c r="DRU40" i="5"/>
  <c r="DRT40" i="5"/>
  <c r="DRS40" i="5"/>
  <c r="DRR40" i="5"/>
  <c r="DRQ40" i="5"/>
  <c r="DRP40" i="5"/>
  <c r="DRO40" i="5"/>
  <c r="DRN40" i="5"/>
  <c r="DRM40" i="5"/>
  <c r="DRL40" i="5"/>
  <c r="DRK40" i="5"/>
  <c r="DRJ40" i="5"/>
  <c r="DRI40" i="5"/>
  <c r="DRH40" i="5"/>
  <c r="DRG40" i="5"/>
  <c r="DRF40" i="5"/>
  <c r="DRE40" i="5"/>
  <c r="DRD40" i="5"/>
  <c r="DRC40" i="5"/>
  <c r="DRB40" i="5"/>
  <c r="DRA40" i="5"/>
  <c r="DQZ40" i="5"/>
  <c r="DQY40" i="5"/>
  <c r="DQX40" i="5"/>
  <c r="DQW40" i="5"/>
  <c r="DQV40" i="5"/>
  <c r="DQU40" i="5"/>
  <c r="DQT40" i="5"/>
  <c r="DQS40" i="5"/>
  <c r="DQR40" i="5"/>
  <c r="DQQ40" i="5"/>
  <c r="DQP40" i="5"/>
  <c r="DQO40" i="5"/>
  <c r="DQN40" i="5"/>
  <c r="DQM40" i="5"/>
  <c r="DQL40" i="5"/>
  <c r="DQK40" i="5"/>
  <c r="DQJ40" i="5"/>
  <c r="DQI40" i="5"/>
  <c r="DQH40" i="5"/>
  <c r="DQG40" i="5"/>
  <c r="DQF40" i="5"/>
  <c r="DQE40" i="5"/>
  <c r="DQD40" i="5"/>
  <c r="DQC40" i="5"/>
  <c r="DQB40" i="5"/>
  <c r="DQA40" i="5"/>
  <c r="DPZ40" i="5"/>
  <c r="DPY40" i="5"/>
  <c r="DPX40" i="5"/>
  <c r="DPW40" i="5"/>
  <c r="DPV40" i="5"/>
  <c r="DPU40" i="5"/>
  <c r="DPT40" i="5"/>
  <c r="DPS40" i="5"/>
  <c r="DPR40" i="5"/>
  <c r="DPQ40" i="5"/>
  <c r="DPP40" i="5"/>
  <c r="DPO40" i="5"/>
  <c r="DPN40" i="5"/>
  <c r="DPM40" i="5"/>
  <c r="DPL40" i="5"/>
  <c r="DPK40" i="5"/>
  <c r="DPJ40" i="5"/>
  <c r="DPI40" i="5"/>
  <c r="DPH40" i="5"/>
  <c r="DPG40" i="5"/>
  <c r="DPF40" i="5"/>
  <c r="DPE40" i="5"/>
  <c r="DPD40" i="5"/>
  <c r="DPC40" i="5"/>
  <c r="DPB40" i="5"/>
  <c r="DPA40" i="5"/>
  <c r="DOZ40" i="5"/>
  <c r="DOY40" i="5"/>
  <c r="DOX40" i="5"/>
  <c r="DOW40" i="5"/>
  <c r="DOV40" i="5"/>
  <c r="DOU40" i="5"/>
  <c r="DOT40" i="5"/>
  <c r="DOS40" i="5"/>
  <c r="DOR40" i="5"/>
  <c r="DOQ40" i="5"/>
  <c r="DOP40" i="5"/>
  <c r="DOO40" i="5"/>
  <c r="DON40" i="5"/>
  <c r="DOM40" i="5"/>
  <c r="DOL40" i="5"/>
  <c r="DOK40" i="5"/>
  <c r="DOJ40" i="5"/>
  <c r="DOI40" i="5"/>
  <c r="DOH40" i="5"/>
  <c r="DOG40" i="5"/>
  <c r="DOF40" i="5"/>
  <c r="DOE40" i="5"/>
  <c r="DOD40" i="5"/>
  <c r="DOC40" i="5"/>
  <c r="DOB40" i="5"/>
  <c r="DOA40" i="5"/>
  <c r="DNZ40" i="5"/>
  <c r="DNY40" i="5"/>
  <c r="DNX40" i="5"/>
  <c r="DNW40" i="5"/>
  <c r="DNV40" i="5"/>
  <c r="DNU40" i="5"/>
  <c r="DNT40" i="5"/>
  <c r="DNS40" i="5"/>
  <c r="DNR40" i="5"/>
  <c r="DNQ40" i="5"/>
  <c r="DNP40" i="5"/>
  <c r="DNO40" i="5"/>
  <c r="DNN40" i="5"/>
  <c r="DNM40" i="5"/>
  <c r="DNL40" i="5"/>
  <c r="DNK40" i="5"/>
  <c r="DNJ40" i="5"/>
  <c r="DNI40" i="5"/>
  <c r="DNH40" i="5"/>
  <c r="DNG40" i="5"/>
  <c r="DNF40" i="5"/>
  <c r="DNE40" i="5"/>
  <c r="DND40" i="5"/>
  <c r="DNC40" i="5"/>
  <c r="DNB40" i="5"/>
  <c r="DNA40" i="5"/>
  <c r="DMZ40" i="5"/>
  <c r="DMY40" i="5"/>
  <c r="DMX40" i="5"/>
  <c r="DMW40" i="5"/>
  <c r="DMV40" i="5"/>
  <c r="DMU40" i="5"/>
  <c r="DMT40" i="5"/>
  <c r="DMS40" i="5"/>
  <c r="DMR40" i="5"/>
  <c r="DMQ40" i="5"/>
  <c r="DMP40" i="5"/>
  <c r="DMO40" i="5"/>
  <c r="DMN40" i="5"/>
  <c r="DMM40" i="5"/>
  <c r="DML40" i="5"/>
  <c r="DMK40" i="5"/>
  <c r="DMJ40" i="5"/>
  <c r="DMI40" i="5"/>
  <c r="DMH40" i="5"/>
  <c r="DMG40" i="5"/>
  <c r="DMF40" i="5"/>
  <c r="DME40" i="5"/>
  <c r="DMD40" i="5"/>
  <c r="DMC40" i="5"/>
  <c r="DMB40" i="5"/>
  <c r="DMA40" i="5"/>
  <c r="DLZ40" i="5"/>
  <c r="DLY40" i="5"/>
  <c r="DLX40" i="5"/>
  <c r="DLW40" i="5"/>
  <c r="DLV40" i="5"/>
  <c r="DLU40" i="5"/>
  <c r="DLT40" i="5"/>
  <c r="DLS40" i="5"/>
  <c r="DLR40" i="5"/>
  <c r="DLQ40" i="5"/>
  <c r="DLP40" i="5"/>
  <c r="DLO40" i="5"/>
  <c r="DLN40" i="5"/>
  <c r="DLM40" i="5"/>
  <c r="DLL40" i="5"/>
  <c r="DLK40" i="5"/>
  <c r="DLJ40" i="5"/>
  <c r="DLI40" i="5"/>
  <c r="DLH40" i="5"/>
  <c r="DLG40" i="5"/>
  <c r="DLF40" i="5"/>
  <c r="DLE40" i="5"/>
  <c r="DLD40" i="5"/>
  <c r="DLC40" i="5"/>
  <c r="DLB40" i="5"/>
  <c r="DLA40" i="5"/>
  <c r="DKZ40" i="5"/>
  <c r="DKY40" i="5"/>
  <c r="DKX40" i="5"/>
  <c r="DKW40" i="5"/>
  <c r="DKV40" i="5"/>
  <c r="DKU40" i="5"/>
  <c r="DKT40" i="5"/>
  <c r="DKS40" i="5"/>
  <c r="DKR40" i="5"/>
  <c r="DKQ40" i="5"/>
  <c r="DKP40" i="5"/>
  <c r="DKO40" i="5"/>
  <c r="DKN40" i="5"/>
  <c r="DKM40" i="5"/>
  <c r="DKL40" i="5"/>
  <c r="DKK40" i="5"/>
  <c r="DKJ40" i="5"/>
  <c r="DKI40" i="5"/>
  <c r="DKH40" i="5"/>
  <c r="DKG40" i="5"/>
  <c r="DKF40" i="5"/>
  <c r="DKE40" i="5"/>
  <c r="DKD40" i="5"/>
  <c r="DKC40" i="5"/>
  <c r="DKB40" i="5"/>
  <c r="DKA40" i="5"/>
  <c r="DJZ40" i="5"/>
  <c r="DJY40" i="5"/>
  <c r="DJX40" i="5"/>
  <c r="DJW40" i="5"/>
  <c r="DJV40" i="5"/>
  <c r="DJU40" i="5"/>
  <c r="DJT40" i="5"/>
  <c r="DJS40" i="5"/>
  <c r="DJR40" i="5"/>
  <c r="DJQ40" i="5"/>
  <c r="DJP40" i="5"/>
  <c r="DJO40" i="5"/>
  <c r="DJN40" i="5"/>
  <c r="DJM40" i="5"/>
  <c r="DJL40" i="5"/>
  <c r="DJK40" i="5"/>
  <c r="DJJ40" i="5"/>
  <c r="DJI40" i="5"/>
  <c r="DJH40" i="5"/>
  <c r="DJG40" i="5"/>
  <c r="DJF40" i="5"/>
  <c r="DJE40" i="5"/>
  <c r="DJD40" i="5"/>
  <c r="DJC40" i="5"/>
  <c r="DJB40" i="5"/>
  <c r="DJA40" i="5"/>
  <c r="DIZ40" i="5"/>
  <c r="DIY40" i="5"/>
  <c r="DIX40" i="5"/>
  <c r="DIW40" i="5"/>
  <c r="DIV40" i="5"/>
  <c r="DIU40" i="5"/>
  <c r="DIT40" i="5"/>
  <c r="DIS40" i="5"/>
  <c r="DIR40" i="5"/>
  <c r="DIQ40" i="5"/>
  <c r="DIP40" i="5"/>
  <c r="DIO40" i="5"/>
  <c r="DIN40" i="5"/>
  <c r="DIM40" i="5"/>
  <c r="DIL40" i="5"/>
  <c r="DIK40" i="5"/>
  <c r="DIJ40" i="5"/>
  <c r="DII40" i="5"/>
  <c r="DIH40" i="5"/>
  <c r="DIG40" i="5"/>
  <c r="DIF40" i="5"/>
  <c r="DIE40" i="5"/>
  <c r="DID40" i="5"/>
  <c r="DIC40" i="5"/>
  <c r="DIB40" i="5"/>
  <c r="DIA40" i="5"/>
  <c r="DHZ40" i="5"/>
  <c r="DHY40" i="5"/>
  <c r="DHX40" i="5"/>
  <c r="DHW40" i="5"/>
  <c r="DHV40" i="5"/>
  <c r="DHU40" i="5"/>
  <c r="DHT40" i="5"/>
  <c r="DHS40" i="5"/>
  <c r="DHR40" i="5"/>
  <c r="DHQ40" i="5"/>
  <c r="DHP40" i="5"/>
  <c r="DHO40" i="5"/>
  <c r="DHN40" i="5"/>
  <c r="DHM40" i="5"/>
  <c r="DHL40" i="5"/>
  <c r="DHK40" i="5"/>
  <c r="DHJ40" i="5"/>
  <c r="DHI40" i="5"/>
  <c r="DHH40" i="5"/>
  <c r="DHG40" i="5"/>
  <c r="DHF40" i="5"/>
  <c r="DHE40" i="5"/>
  <c r="DHD40" i="5"/>
  <c r="DHC40" i="5"/>
  <c r="DHB40" i="5"/>
  <c r="DHA40" i="5"/>
  <c r="DGZ40" i="5"/>
  <c r="DGY40" i="5"/>
  <c r="DGX40" i="5"/>
  <c r="DGW40" i="5"/>
  <c r="DGV40" i="5"/>
  <c r="DGU40" i="5"/>
  <c r="DGT40" i="5"/>
  <c r="DGS40" i="5"/>
  <c r="DGR40" i="5"/>
  <c r="DGQ40" i="5"/>
  <c r="DGP40" i="5"/>
  <c r="DGO40" i="5"/>
  <c r="DGN40" i="5"/>
  <c r="DGM40" i="5"/>
  <c r="DGL40" i="5"/>
  <c r="DGK40" i="5"/>
  <c r="DGJ40" i="5"/>
  <c r="DGI40" i="5"/>
  <c r="DGH40" i="5"/>
  <c r="DGG40" i="5"/>
  <c r="DGF40" i="5"/>
  <c r="DGE40" i="5"/>
  <c r="DGD40" i="5"/>
  <c r="DGC40" i="5"/>
  <c r="DGB40" i="5"/>
  <c r="DGA40" i="5"/>
  <c r="DFZ40" i="5"/>
  <c r="DFY40" i="5"/>
  <c r="DFX40" i="5"/>
  <c r="DFW40" i="5"/>
  <c r="DFV40" i="5"/>
  <c r="DFU40" i="5"/>
  <c r="DFT40" i="5"/>
  <c r="DFS40" i="5"/>
  <c r="DFR40" i="5"/>
  <c r="DFQ40" i="5"/>
  <c r="DFP40" i="5"/>
  <c r="DFO40" i="5"/>
  <c r="DFN40" i="5"/>
  <c r="DFM40" i="5"/>
  <c r="DFL40" i="5"/>
  <c r="DFK40" i="5"/>
  <c r="DFJ40" i="5"/>
  <c r="DFI40" i="5"/>
  <c r="DFH40" i="5"/>
  <c r="DFG40" i="5"/>
  <c r="DFF40" i="5"/>
  <c r="DFE40" i="5"/>
  <c r="DFD40" i="5"/>
  <c r="DFC40" i="5"/>
  <c r="DFB40" i="5"/>
  <c r="DFA40" i="5"/>
  <c r="DEZ40" i="5"/>
  <c r="DEY40" i="5"/>
  <c r="DEX40" i="5"/>
  <c r="DEW40" i="5"/>
  <c r="DEV40" i="5"/>
  <c r="DEU40" i="5"/>
  <c r="DET40" i="5"/>
  <c r="DES40" i="5"/>
  <c r="DER40" i="5"/>
  <c r="DEQ40" i="5"/>
  <c r="DEP40" i="5"/>
  <c r="DEO40" i="5"/>
  <c r="DEN40" i="5"/>
  <c r="DEM40" i="5"/>
  <c r="DEL40" i="5"/>
  <c r="DEK40" i="5"/>
  <c r="DEJ40" i="5"/>
  <c r="DEI40" i="5"/>
  <c r="DEH40" i="5"/>
  <c r="DEG40" i="5"/>
  <c r="DEF40" i="5"/>
  <c r="DEE40" i="5"/>
  <c r="DED40" i="5"/>
  <c r="DEC40" i="5"/>
  <c r="DEB40" i="5"/>
  <c r="DEA40" i="5"/>
  <c r="DDZ40" i="5"/>
  <c r="DDY40" i="5"/>
  <c r="DDX40" i="5"/>
  <c r="DDW40" i="5"/>
  <c r="DDV40" i="5"/>
  <c r="DDU40" i="5"/>
  <c r="DDT40" i="5"/>
  <c r="DDS40" i="5"/>
  <c r="DDR40" i="5"/>
  <c r="DDQ40" i="5"/>
  <c r="DDP40" i="5"/>
  <c r="DDO40" i="5"/>
  <c r="DDN40" i="5"/>
  <c r="DDM40" i="5"/>
  <c r="DDL40" i="5"/>
  <c r="DDK40" i="5"/>
  <c r="DDJ40" i="5"/>
  <c r="DDI40" i="5"/>
  <c r="DDH40" i="5"/>
  <c r="DDG40" i="5"/>
  <c r="DDF40" i="5"/>
  <c r="DDE40" i="5"/>
  <c r="DDD40" i="5"/>
  <c r="DDC40" i="5"/>
  <c r="DDB40" i="5"/>
  <c r="DDA40" i="5"/>
  <c r="DCZ40" i="5"/>
  <c r="DCY40" i="5"/>
  <c r="DCX40" i="5"/>
  <c r="DCW40" i="5"/>
  <c r="DCV40" i="5"/>
  <c r="DCU40" i="5"/>
  <c r="DCT40" i="5"/>
  <c r="DCS40" i="5"/>
  <c r="DCR40" i="5"/>
  <c r="DCQ40" i="5"/>
  <c r="DCP40" i="5"/>
  <c r="DCO40" i="5"/>
  <c r="DCN40" i="5"/>
  <c r="DCM40" i="5"/>
  <c r="DCL40" i="5"/>
  <c r="DCK40" i="5"/>
  <c r="DCJ40" i="5"/>
  <c r="DCI40" i="5"/>
  <c r="DCH40" i="5"/>
  <c r="DCG40" i="5"/>
  <c r="DCF40" i="5"/>
  <c r="DCE40" i="5"/>
  <c r="DCD40" i="5"/>
  <c r="DCC40" i="5"/>
  <c r="DCB40" i="5"/>
  <c r="DCA40" i="5"/>
  <c r="DBZ40" i="5"/>
  <c r="DBY40" i="5"/>
  <c r="DBX40" i="5"/>
  <c r="DBW40" i="5"/>
  <c r="DBV40" i="5"/>
  <c r="DBU40" i="5"/>
  <c r="DBT40" i="5"/>
  <c r="DBS40" i="5"/>
  <c r="DBR40" i="5"/>
  <c r="DBQ40" i="5"/>
  <c r="DBP40" i="5"/>
  <c r="DBO40" i="5"/>
  <c r="DBN40" i="5"/>
  <c r="DBM40" i="5"/>
  <c r="DBL40" i="5"/>
  <c r="DBK40" i="5"/>
  <c r="DBJ40" i="5"/>
  <c r="DBI40" i="5"/>
  <c r="DBH40" i="5"/>
  <c r="DBG40" i="5"/>
  <c r="DBF40" i="5"/>
  <c r="DBE40" i="5"/>
  <c r="DBD40" i="5"/>
  <c r="DBC40" i="5"/>
  <c r="DBB40" i="5"/>
  <c r="DBA40" i="5"/>
  <c r="DAZ40" i="5"/>
  <c r="DAY40" i="5"/>
  <c r="DAX40" i="5"/>
  <c r="DAW40" i="5"/>
  <c r="DAV40" i="5"/>
  <c r="DAU40" i="5"/>
  <c r="DAT40" i="5"/>
  <c r="DAS40" i="5"/>
  <c r="DAR40" i="5"/>
  <c r="DAQ40" i="5"/>
  <c r="DAP40" i="5"/>
  <c r="DAO40" i="5"/>
  <c r="DAN40" i="5"/>
  <c r="DAM40" i="5"/>
  <c r="DAL40" i="5"/>
  <c r="DAK40" i="5"/>
  <c r="DAJ40" i="5"/>
  <c r="DAI40" i="5"/>
  <c r="DAH40" i="5"/>
  <c r="DAG40" i="5"/>
  <c r="DAF40" i="5"/>
  <c r="DAE40" i="5"/>
  <c r="DAD40" i="5"/>
  <c r="DAC40" i="5"/>
  <c r="DAB40" i="5"/>
  <c r="DAA40" i="5"/>
  <c r="CZZ40" i="5"/>
  <c r="CZY40" i="5"/>
  <c r="CZX40" i="5"/>
  <c r="CZW40" i="5"/>
  <c r="CZV40" i="5"/>
  <c r="CZU40" i="5"/>
  <c r="CZT40" i="5"/>
  <c r="CZS40" i="5"/>
  <c r="CZR40" i="5"/>
  <c r="CZQ40" i="5"/>
  <c r="CZP40" i="5"/>
  <c r="CZO40" i="5"/>
  <c r="CZN40" i="5"/>
  <c r="CZM40" i="5"/>
  <c r="CZL40" i="5"/>
  <c r="CZK40" i="5"/>
  <c r="CZJ40" i="5"/>
  <c r="CZI40" i="5"/>
  <c r="CZH40" i="5"/>
  <c r="CZG40" i="5"/>
  <c r="CZF40" i="5"/>
  <c r="CZE40" i="5"/>
  <c r="CZD40" i="5"/>
  <c r="CZC40" i="5"/>
  <c r="CZB40" i="5"/>
  <c r="CZA40" i="5"/>
  <c r="CYZ40" i="5"/>
  <c r="CYY40" i="5"/>
  <c r="CYX40" i="5"/>
  <c r="CYW40" i="5"/>
  <c r="CYV40" i="5"/>
  <c r="CYU40" i="5"/>
  <c r="CYT40" i="5"/>
  <c r="CYS40" i="5"/>
  <c r="CYR40" i="5"/>
  <c r="CYQ40" i="5"/>
  <c r="CYP40" i="5"/>
  <c r="CYO40" i="5"/>
  <c r="CYN40" i="5"/>
  <c r="CYM40" i="5"/>
  <c r="CYL40" i="5"/>
  <c r="CYK40" i="5"/>
  <c r="CYJ40" i="5"/>
  <c r="CYI40" i="5"/>
  <c r="CYH40" i="5"/>
  <c r="CYG40" i="5"/>
  <c r="CYF40" i="5"/>
  <c r="CYE40" i="5"/>
  <c r="CYD40" i="5"/>
  <c r="CYC40" i="5"/>
  <c r="CYB40" i="5"/>
  <c r="CYA40" i="5"/>
  <c r="CXZ40" i="5"/>
  <c r="CXY40" i="5"/>
  <c r="CXX40" i="5"/>
  <c r="CXW40" i="5"/>
  <c r="CXV40" i="5"/>
  <c r="CXU40" i="5"/>
  <c r="CXT40" i="5"/>
  <c r="CXS40" i="5"/>
  <c r="CXR40" i="5"/>
  <c r="CXQ40" i="5"/>
  <c r="CXP40" i="5"/>
  <c r="CXO40" i="5"/>
  <c r="CXN40" i="5"/>
  <c r="CXM40" i="5"/>
  <c r="CXL40" i="5"/>
  <c r="CXK40" i="5"/>
  <c r="CXJ40" i="5"/>
  <c r="CXI40" i="5"/>
  <c r="CXH40" i="5"/>
  <c r="CXG40" i="5"/>
  <c r="CXF40" i="5"/>
  <c r="CXE40" i="5"/>
  <c r="CXD40" i="5"/>
  <c r="CXC40" i="5"/>
  <c r="CXB40" i="5"/>
  <c r="CXA40" i="5"/>
  <c r="CWZ40" i="5"/>
  <c r="CWY40" i="5"/>
  <c r="CWX40" i="5"/>
  <c r="CWW40" i="5"/>
  <c r="CWV40" i="5"/>
  <c r="CWU40" i="5"/>
  <c r="CWT40" i="5"/>
  <c r="CWS40" i="5"/>
  <c r="CWR40" i="5"/>
  <c r="CWQ40" i="5"/>
  <c r="CWP40" i="5"/>
  <c r="CWO40" i="5"/>
  <c r="CWN40" i="5"/>
  <c r="CWM40" i="5"/>
  <c r="CWL40" i="5"/>
  <c r="CWK40" i="5"/>
  <c r="CWJ40" i="5"/>
  <c r="CWI40" i="5"/>
  <c r="CWH40" i="5"/>
  <c r="CWG40" i="5"/>
  <c r="CWF40" i="5"/>
  <c r="CWE40" i="5"/>
  <c r="CWD40" i="5"/>
  <c r="CWC40" i="5"/>
  <c r="CWB40" i="5"/>
  <c r="CWA40" i="5"/>
  <c r="CVZ40" i="5"/>
  <c r="CVY40" i="5"/>
  <c r="CVX40" i="5"/>
  <c r="CVW40" i="5"/>
  <c r="CVV40" i="5"/>
  <c r="CVU40" i="5"/>
  <c r="CVT40" i="5"/>
  <c r="CVS40" i="5"/>
  <c r="CVR40" i="5"/>
  <c r="CVQ40" i="5"/>
  <c r="CVP40" i="5"/>
  <c r="CVO40" i="5"/>
  <c r="CVN40" i="5"/>
  <c r="CVM40" i="5"/>
  <c r="CVL40" i="5"/>
  <c r="CVK40" i="5"/>
  <c r="CVJ40" i="5"/>
  <c r="CVI40" i="5"/>
  <c r="CVH40" i="5"/>
  <c r="CVG40" i="5"/>
  <c r="CVF40" i="5"/>
  <c r="CVE40" i="5"/>
  <c r="CVD40" i="5"/>
  <c r="CVC40" i="5"/>
  <c r="CVB40" i="5"/>
  <c r="CVA40" i="5"/>
  <c r="CUZ40" i="5"/>
  <c r="CUY40" i="5"/>
  <c r="CUX40" i="5"/>
  <c r="CUW40" i="5"/>
  <c r="CUV40" i="5"/>
  <c r="CUU40" i="5"/>
  <c r="CUT40" i="5"/>
  <c r="CUS40" i="5"/>
  <c r="CUR40" i="5"/>
  <c r="CUQ40" i="5"/>
  <c r="CUP40" i="5"/>
  <c r="CUO40" i="5"/>
  <c r="CUN40" i="5"/>
  <c r="CUM40" i="5"/>
  <c r="CUL40" i="5"/>
  <c r="CUK40" i="5"/>
  <c r="CUJ40" i="5"/>
  <c r="CUI40" i="5"/>
  <c r="CUH40" i="5"/>
  <c r="CUG40" i="5"/>
  <c r="CUF40" i="5"/>
  <c r="CUE40" i="5"/>
  <c r="CUD40" i="5"/>
  <c r="CUC40" i="5"/>
  <c r="CUB40" i="5"/>
  <c r="CUA40" i="5"/>
  <c r="CTZ40" i="5"/>
  <c r="CTY40" i="5"/>
  <c r="CTX40" i="5"/>
  <c r="CTW40" i="5"/>
  <c r="CTV40" i="5"/>
  <c r="CTU40" i="5"/>
  <c r="CTT40" i="5"/>
  <c r="CTS40" i="5"/>
  <c r="CTR40" i="5"/>
  <c r="CTQ40" i="5"/>
  <c r="CTP40" i="5"/>
  <c r="CTO40" i="5"/>
  <c r="CTN40" i="5"/>
  <c r="CTM40" i="5"/>
  <c r="CTL40" i="5"/>
  <c r="CTK40" i="5"/>
  <c r="CTJ40" i="5"/>
  <c r="CTI40" i="5"/>
  <c r="CTH40" i="5"/>
  <c r="CTG40" i="5"/>
  <c r="CTF40" i="5"/>
  <c r="CTE40" i="5"/>
  <c r="CTD40" i="5"/>
  <c r="CTC40" i="5"/>
  <c r="CTB40" i="5"/>
  <c r="CTA40" i="5"/>
  <c r="CSZ40" i="5"/>
  <c r="CSY40" i="5"/>
  <c r="CSX40" i="5"/>
  <c r="CSW40" i="5"/>
  <c r="CSV40" i="5"/>
  <c r="CSU40" i="5"/>
  <c r="CST40" i="5"/>
  <c r="CSS40" i="5"/>
  <c r="CSR40" i="5"/>
  <c r="CSQ40" i="5"/>
  <c r="CSP40" i="5"/>
  <c r="CSO40" i="5"/>
  <c r="CSN40" i="5"/>
  <c r="CSM40" i="5"/>
  <c r="CSL40" i="5"/>
  <c r="CSK40" i="5"/>
  <c r="CSJ40" i="5"/>
  <c r="CSI40" i="5"/>
  <c r="CSH40" i="5"/>
  <c r="CSG40" i="5"/>
  <c r="CSF40" i="5"/>
  <c r="CSE40" i="5"/>
  <c r="CSD40" i="5"/>
  <c r="CSC40" i="5"/>
  <c r="CSB40" i="5"/>
  <c r="CSA40" i="5"/>
  <c r="CRZ40" i="5"/>
  <c r="CRY40" i="5"/>
  <c r="CRX40" i="5"/>
  <c r="CRW40" i="5"/>
  <c r="CRV40" i="5"/>
  <c r="CRU40" i="5"/>
  <c r="CRT40" i="5"/>
  <c r="CRS40" i="5"/>
  <c r="CRR40" i="5"/>
  <c r="CRQ40" i="5"/>
  <c r="CRP40" i="5"/>
  <c r="CRO40" i="5"/>
  <c r="CRN40" i="5"/>
  <c r="CRM40" i="5"/>
  <c r="CRL40" i="5"/>
  <c r="CRK40" i="5"/>
  <c r="CRJ40" i="5"/>
  <c r="CRI40" i="5"/>
  <c r="CRH40" i="5"/>
  <c r="CRG40" i="5"/>
  <c r="CRF40" i="5"/>
  <c r="CRE40" i="5"/>
  <c r="CRD40" i="5"/>
  <c r="CRC40" i="5"/>
  <c r="CRB40" i="5"/>
  <c r="CRA40" i="5"/>
  <c r="CQZ40" i="5"/>
  <c r="CQY40" i="5"/>
  <c r="CQX40" i="5"/>
  <c r="CQW40" i="5"/>
  <c r="CQV40" i="5"/>
  <c r="CQU40" i="5"/>
  <c r="CQT40" i="5"/>
  <c r="CQS40" i="5"/>
  <c r="CQR40" i="5"/>
  <c r="CQQ40" i="5"/>
  <c r="CQP40" i="5"/>
  <c r="CQO40" i="5"/>
  <c r="CQN40" i="5"/>
  <c r="CQM40" i="5"/>
  <c r="CQL40" i="5"/>
  <c r="CQK40" i="5"/>
  <c r="CQJ40" i="5"/>
  <c r="CQI40" i="5"/>
  <c r="CQH40" i="5"/>
  <c r="CQG40" i="5"/>
  <c r="CQF40" i="5"/>
  <c r="CQE40" i="5"/>
  <c r="CQD40" i="5"/>
  <c r="CQC40" i="5"/>
  <c r="CQB40" i="5"/>
  <c r="CQA40" i="5"/>
  <c r="CPZ40" i="5"/>
  <c r="CPY40" i="5"/>
  <c r="CPX40" i="5"/>
  <c r="CPW40" i="5"/>
  <c r="CPV40" i="5"/>
  <c r="CPU40" i="5"/>
  <c r="CPT40" i="5"/>
  <c r="CPS40" i="5"/>
  <c r="CPR40" i="5"/>
  <c r="CPQ40" i="5"/>
  <c r="CPP40" i="5"/>
  <c r="CPO40" i="5"/>
  <c r="CPN40" i="5"/>
  <c r="CPM40" i="5"/>
  <c r="CPL40" i="5"/>
  <c r="CPK40" i="5"/>
  <c r="CPJ40" i="5"/>
  <c r="CPI40" i="5"/>
  <c r="CPH40" i="5"/>
  <c r="CPG40" i="5"/>
  <c r="CPF40" i="5"/>
  <c r="CPE40" i="5"/>
  <c r="CPD40" i="5"/>
  <c r="CPC40" i="5"/>
  <c r="CPB40" i="5"/>
  <c r="CPA40" i="5"/>
  <c r="COZ40" i="5"/>
  <c r="COY40" i="5"/>
  <c r="COX40" i="5"/>
  <c r="COW40" i="5"/>
  <c r="COV40" i="5"/>
  <c r="COU40" i="5"/>
  <c r="COT40" i="5"/>
  <c r="COS40" i="5"/>
  <c r="COR40" i="5"/>
  <c r="COQ40" i="5"/>
  <c r="COP40" i="5"/>
  <c r="COO40" i="5"/>
  <c r="CON40" i="5"/>
  <c r="COM40" i="5"/>
  <c r="COL40" i="5"/>
  <c r="COK40" i="5"/>
  <c r="COJ40" i="5"/>
  <c r="COI40" i="5"/>
  <c r="COH40" i="5"/>
  <c r="COG40" i="5"/>
  <c r="COF40" i="5"/>
  <c r="COE40" i="5"/>
  <c r="COD40" i="5"/>
  <c r="COC40" i="5"/>
  <c r="COB40" i="5"/>
  <c r="COA40" i="5"/>
  <c r="CNZ40" i="5"/>
  <c r="CNY40" i="5"/>
  <c r="CNX40" i="5"/>
  <c r="CNW40" i="5"/>
  <c r="CNV40" i="5"/>
  <c r="CNU40" i="5"/>
  <c r="CNT40" i="5"/>
  <c r="CNS40" i="5"/>
  <c r="CNR40" i="5"/>
  <c r="CNQ40" i="5"/>
  <c r="CNP40" i="5"/>
  <c r="CNO40" i="5"/>
  <c r="CNN40" i="5"/>
  <c r="CNM40" i="5"/>
  <c r="CNL40" i="5"/>
  <c r="CNK40" i="5"/>
  <c r="CNJ40" i="5"/>
  <c r="CNI40" i="5"/>
  <c r="CNH40" i="5"/>
  <c r="CNG40" i="5"/>
  <c r="CNF40" i="5"/>
  <c r="CNE40" i="5"/>
  <c r="CND40" i="5"/>
  <c r="CNC40" i="5"/>
  <c r="CNB40" i="5"/>
  <c r="CNA40" i="5"/>
  <c r="CMZ40" i="5"/>
  <c r="CMY40" i="5"/>
  <c r="CMX40" i="5"/>
  <c r="CMW40" i="5"/>
  <c r="CMV40" i="5"/>
  <c r="CMU40" i="5"/>
  <c r="CMT40" i="5"/>
  <c r="CMS40" i="5"/>
  <c r="CMR40" i="5"/>
  <c r="CMQ40" i="5"/>
  <c r="CMP40" i="5"/>
  <c r="CMO40" i="5"/>
  <c r="CMN40" i="5"/>
  <c r="CMM40" i="5"/>
  <c r="CML40" i="5"/>
  <c r="CMK40" i="5"/>
  <c r="CMJ40" i="5"/>
  <c r="CMI40" i="5"/>
  <c r="CMH40" i="5"/>
  <c r="CMG40" i="5"/>
  <c r="CMF40" i="5"/>
  <c r="CME40" i="5"/>
  <c r="CMD40" i="5"/>
  <c r="CMC40" i="5"/>
  <c r="CMB40" i="5"/>
  <c r="CMA40" i="5"/>
  <c r="CLZ40" i="5"/>
  <c r="CLY40" i="5"/>
  <c r="CLX40" i="5"/>
  <c r="CLW40" i="5"/>
  <c r="CLV40" i="5"/>
  <c r="CLU40" i="5"/>
  <c r="CLT40" i="5"/>
  <c r="CLS40" i="5"/>
  <c r="CLR40" i="5"/>
  <c r="CLQ40" i="5"/>
  <c r="CLP40" i="5"/>
  <c r="CLO40" i="5"/>
  <c r="CLN40" i="5"/>
  <c r="CLM40" i="5"/>
  <c r="CLL40" i="5"/>
  <c r="CLK40" i="5"/>
  <c r="CLJ40" i="5"/>
  <c r="CLI40" i="5"/>
  <c r="CLH40" i="5"/>
  <c r="CLG40" i="5"/>
  <c r="CLF40" i="5"/>
  <c r="CLE40" i="5"/>
  <c r="CLD40" i="5"/>
  <c r="CLC40" i="5"/>
  <c r="CLB40" i="5"/>
  <c r="CLA40" i="5"/>
  <c r="CKZ40" i="5"/>
  <c r="CKY40" i="5"/>
  <c r="CKX40" i="5"/>
  <c r="CKW40" i="5"/>
  <c r="CKV40" i="5"/>
  <c r="CKU40" i="5"/>
  <c r="CKT40" i="5"/>
  <c r="CKS40" i="5"/>
  <c r="CKR40" i="5"/>
  <c r="CKQ40" i="5"/>
  <c r="CKP40" i="5"/>
  <c r="CKO40" i="5"/>
  <c r="CKN40" i="5"/>
  <c r="CKM40" i="5"/>
  <c r="CKL40" i="5"/>
  <c r="CKK40" i="5"/>
  <c r="CKJ40" i="5"/>
  <c r="CKI40" i="5"/>
  <c r="CKH40" i="5"/>
  <c r="CKG40" i="5"/>
  <c r="CKF40" i="5"/>
  <c r="CKE40" i="5"/>
  <c r="CKD40" i="5"/>
  <c r="CKC40" i="5"/>
  <c r="CKB40" i="5"/>
  <c r="CKA40" i="5"/>
  <c r="CJZ40" i="5"/>
  <c r="CJY40" i="5"/>
  <c r="CJX40" i="5"/>
  <c r="CJW40" i="5"/>
  <c r="CJV40" i="5"/>
  <c r="CJU40" i="5"/>
  <c r="CJT40" i="5"/>
  <c r="CJS40" i="5"/>
  <c r="CJR40" i="5"/>
  <c r="CJQ40" i="5"/>
  <c r="CJP40" i="5"/>
  <c r="CJO40" i="5"/>
  <c r="CJN40" i="5"/>
  <c r="CJM40" i="5"/>
  <c r="CJL40" i="5"/>
  <c r="CJK40" i="5"/>
  <c r="CJJ40" i="5"/>
  <c r="CJI40" i="5"/>
  <c r="CJH40" i="5"/>
  <c r="CJG40" i="5"/>
  <c r="CJF40" i="5"/>
  <c r="CJE40" i="5"/>
  <c r="CJD40" i="5"/>
  <c r="CJC40" i="5"/>
  <c r="CJB40" i="5"/>
  <c r="CJA40" i="5"/>
  <c r="CIZ40" i="5"/>
  <c r="CIY40" i="5"/>
  <c r="CIX40" i="5"/>
  <c r="CIW40" i="5"/>
  <c r="CIV40" i="5"/>
  <c r="CIU40" i="5"/>
  <c r="CIT40" i="5"/>
  <c r="CIS40" i="5"/>
  <c r="CIR40" i="5"/>
  <c r="CIQ40" i="5"/>
  <c r="CIP40" i="5"/>
  <c r="CIO40" i="5"/>
  <c r="CIN40" i="5"/>
  <c r="CIM40" i="5"/>
  <c r="CIL40" i="5"/>
  <c r="CIK40" i="5"/>
  <c r="CIJ40" i="5"/>
  <c r="CII40" i="5"/>
  <c r="CIH40" i="5"/>
  <c r="CIG40" i="5"/>
  <c r="CIF40" i="5"/>
  <c r="CIE40" i="5"/>
  <c r="CID40" i="5"/>
  <c r="CIC40" i="5"/>
  <c r="CIB40" i="5"/>
  <c r="CIA40" i="5"/>
  <c r="CHZ40" i="5"/>
  <c r="CHY40" i="5"/>
  <c r="CHX40" i="5"/>
  <c r="CHW40" i="5"/>
  <c r="CHV40" i="5"/>
  <c r="CHU40" i="5"/>
  <c r="CHT40" i="5"/>
  <c r="CHS40" i="5"/>
  <c r="CHR40" i="5"/>
  <c r="CHQ40" i="5"/>
  <c r="CHP40" i="5"/>
  <c r="CHO40" i="5"/>
  <c r="CHN40" i="5"/>
  <c r="CHM40" i="5"/>
  <c r="CHL40" i="5"/>
  <c r="CHK40" i="5"/>
  <c r="CHJ40" i="5"/>
  <c r="CHI40" i="5"/>
  <c r="CHH40" i="5"/>
  <c r="CHG40" i="5"/>
  <c r="CHF40" i="5"/>
  <c r="CHE40" i="5"/>
  <c r="CHD40" i="5"/>
  <c r="CHC40" i="5"/>
  <c r="CHB40" i="5"/>
  <c r="CHA40" i="5"/>
  <c r="CGZ40" i="5"/>
  <c r="CGY40" i="5"/>
  <c r="CGX40" i="5"/>
  <c r="CGW40" i="5"/>
  <c r="CGV40" i="5"/>
  <c r="CGU40" i="5"/>
  <c r="CGT40" i="5"/>
  <c r="CGS40" i="5"/>
  <c r="CGR40" i="5"/>
  <c r="CGQ40" i="5"/>
  <c r="CGP40" i="5"/>
  <c r="CGO40" i="5"/>
  <c r="CGN40" i="5"/>
  <c r="CGM40" i="5"/>
  <c r="CGL40" i="5"/>
  <c r="CGK40" i="5"/>
  <c r="CGJ40" i="5"/>
  <c r="CGI40" i="5"/>
  <c r="CGH40" i="5"/>
  <c r="CGG40" i="5"/>
  <c r="CGF40" i="5"/>
  <c r="CGE40" i="5"/>
  <c r="CGD40" i="5"/>
  <c r="CGC40" i="5"/>
  <c r="CGB40" i="5"/>
  <c r="CGA40" i="5"/>
  <c r="CFZ40" i="5"/>
  <c r="CFY40" i="5"/>
  <c r="CFX40" i="5"/>
  <c r="CFW40" i="5"/>
  <c r="CFV40" i="5"/>
  <c r="CFU40" i="5"/>
  <c r="CFT40" i="5"/>
  <c r="CFS40" i="5"/>
  <c r="CFR40" i="5"/>
  <c r="CFQ40" i="5"/>
  <c r="CFP40" i="5"/>
  <c r="CFO40" i="5"/>
  <c r="CFN40" i="5"/>
  <c r="CFM40" i="5"/>
  <c r="CFL40" i="5"/>
  <c r="CFK40" i="5"/>
  <c r="CFJ40" i="5"/>
  <c r="CFI40" i="5"/>
  <c r="CFH40" i="5"/>
  <c r="CFG40" i="5"/>
  <c r="CFF40" i="5"/>
  <c r="CFE40" i="5"/>
  <c r="CFD40" i="5"/>
  <c r="CFC40" i="5"/>
  <c r="CFB40" i="5"/>
  <c r="CFA40" i="5"/>
  <c r="CEZ40" i="5"/>
  <c r="CEY40" i="5"/>
  <c r="CEX40" i="5"/>
  <c r="CEW40" i="5"/>
  <c r="CEV40" i="5"/>
  <c r="CEU40" i="5"/>
  <c r="CET40" i="5"/>
  <c r="CES40" i="5"/>
  <c r="CER40" i="5"/>
  <c r="CEQ40" i="5"/>
  <c r="CEP40" i="5"/>
  <c r="CEO40" i="5"/>
  <c r="CEN40" i="5"/>
  <c r="CEM40" i="5"/>
  <c r="CEL40" i="5"/>
  <c r="CEK40" i="5"/>
  <c r="CEJ40" i="5"/>
  <c r="CEI40" i="5"/>
  <c r="CEH40" i="5"/>
  <c r="CEG40" i="5"/>
  <c r="CEF40" i="5"/>
  <c r="CEE40" i="5"/>
  <c r="CED40" i="5"/>
  <c r="CEC40" i="5"/>
  <c r="CEB40" i="5"/>
  <c r="CEA40" i="5"/>
  <c r="CDZ40" i="5"/>
  <c r="CDY40" i="5"/>
  <c r="CDX40" i="5"/>
  <c r="CDW40" i="5"/>
  <c r="CDV40" i="5"/>
  <c r="CDU40" i="5"/>
  <c r="CDT40" i="5"/>
  <c r="CDS40" i="5"/>
  <c r="CDR40" i="5"/>
  <c r="CDQ40" i="5"/>
  <c r="CDP40" i="5"/>
  <c r="CDO40" i="5"/>
  <c r="CDN40" i="5"/>
  <c r="CDM40" i="5"/>
  <c r="CDL40" i="5"/>
  <c r="CDK40" i="5"/>
  <c r="CDJ40" i="5"/>
  <c r="CDI40" i="5"/>
  <c r="CDH40" i="5"/>
  <c r="CDG40" i="5"/>
  <c r="CDF40" i="5"/>
  <c r="CDE40" i="5"/>
  <c r="CDD40" i="5"/>
  <c r="CDC40" i="5"/>
  <c r="CDB40" i="5"/>
  <c r="CDA40" i="5"/>
  <c r="CCZ40" i="5"/>
  <c r="CCY40" i="5"/>
  <c r="CCX40" i="5"/>
  <c r="CCW40" i="5"/>
  <c r="CCV40" i="5"/>
  <c r="CCU40" i="5"/>
  <c r="CCT40" i="5"/>
  <c r="CCS40" i="5"/>
  <c r="CCR40" i="5"/>
  <c r="CCQ40" i="5"/>
  <c r="CCP40" i="5"/>
  <c r="CCO40" i="5"/>
  <c r="CCN40" i="5"/>
  <c r="CCM40" i="5"/>
  <c r="CCL40" i="5"/>
  <c r="CCK40" i="5"/>
  <c r="CCJ40" i="5"/>
  <c r="CCI40" i="5"/>
  <c r="CCH40" i="5"/>
  <c r="CCG40" i="5"/>
  <c r="CCF40" i="5"/>
  <c r="CCE40" i="5"/>
  <c r="CCD40" i="5"/>
  <c r="CCC40" i="5"/>
  <c r="CCB40" i="5"/>
  <c r="CCA40" i="5"/>
  <c r="CBZ40" i="5"/>
  <c r="CBY40" i="5"/>
  <c r="CBX40" i="5"/>
  <c r="CBW40" i="5"/>
  <c r="CBV40" i="5"/>
  <c r="CBU40" i="5"/>
  <c r="CBT40" i="5"/>
  <c r="CBS40" i="5"/>
  <c r="CBR40" i="5"/>
  <c r="CBQ40" i="5"/>
  <c r="CBP40" i="5"/>
  <c r="CBO40" i="5"/>
  <c r="CBN40" i="5"/>
  <c r="CBM40" i="5"/>
  <c r="CBL40" i="5"/>
  <c r="CBK40" i="5"/>
  <c r="CBJ40" i="5"/>
  <c r="CBI40" i="5"/>
  <c r="CBH40" i="5"/>
  <c r="CBG40" i="5"/>
  <c r="CBF40" i="5"/>
  <c r="CBE40" i="5"/>
  <c r="CBD40" i="5"/>
  <c r="CBC40" i="5"/>
  <c r="CBB40" i="5"/>
  <c r="CBA40" i="5"/>
  <c r="CAZ40" i="5"/>
  <c r="CAY40" i="5"/>
  <c r="CAX40" i="5"/>
  <c r="CAW40" i="5"/>
  <c r="CAV40" i="5"/>
  <c r="CAU40" i="5"/>
  <c r="CAT40" i="5"/>
  <c r="CAS40" i="5"/>
  <c r="CAR40" i="5"/>
  <c r="CAQ40" i="5"/>
  <c r="CAP40" i="5"/>
  <c r="CAO40" i="5"/>
  <c r="CAN40" i="5"/>
  <c r="CAM40" i="5"/>
  <c r="CAL40" i="5"/>
  <c r="CAK40" i="5"/>
  <c r="CAJ40" i="5"/>
  <c r="CAI40" i="5"/>
  <c r="CAH40" i="5"/>
  <c r="CAG40" i="5"/>
  <c r="CAF40" i="5"/>
  <c r="CAE40" i="5"/>
  <c r="CAD40" i="5"/>
  <c r="CAC40" i="5"/>
  <c r="CAB40" i="5"/>
  <c r="CAA40" i="5"/>
  <c r="BZZ40" i="5"/>
  <c r="BZY40" i="5"/>
  <c r="BZX40" i="5"/>
  <c r="BZW40" i="5"/>
  <c r="BZV40" i="5"/>
  <c r="BZU40" i="5"/>
  <c r="BZT40" i="5"/>
  <c r="BZS40" i="5"/>
  <c r="BZR40" i="5"/>
  <c r="BZQ40" i="5"/>
  <c r="BZP40" i="5"/>
  <c r="BZO40" i="5"/>
  <c r="BZN40" i="5"/>
  <c r="BZM40" i="5"/>
  <c r="BZL40" i="5"/>
  <c r="BZK40" i="5"/>
  <c r="BZJ40" i="5"/>
  <c r="BZI40" i="5"/>
  <c r="BZH40" i="5"/>
  <c r="BZG40" i="5"/>
  <c r="BZF40" i="5"/>
  <c r="BZE40" i="5"/>
  <c r="BZD40" i="5"/>
  <c r="BZC40" i="5"/>
  <c r="BZB40" i="5"/>
  <c r="BZA40" i="5"/>
  <c r="BYZ40" i="5"/>
  <c r="BYY40" i="5"/>
  <c r="BYX40" i="5"/>
  <c r="BYW40" i="5"/>
  <c r="BYV40" i="5"/>
  <c r="BYU40" i="5"/>
  <c r="BYT40" i="5"/>
  <c r="BYS40" i="5"/>
  <c r="BYR40" i="5"/>
  <c r="BYQ40" i="5"/>
  <c r="BYP40" i="5"/>
  <c r="BYO40" i="5"/>
  <c r="BYN40" i="5"/>
  <c r="BYM40" i="5"/>
  <c r="BYL40" i="5"/>
  <c r="BYK40" i="5"/>
  <c r="BYJ40" i="5"/>
  <c r="BYI40" i="5"/>
  <c r="BYH40" i="5"/>
  <c r="BYG40" i="5"/>
  <c r="BYF40" i="5"/>
  <c r="BYE40" i="5"/>
  <c r="BYD40" i="5"/>
  <c r="BYC40" i="5"/>
  <c r="BYB40" i="5"/>
  <c r="BYA40" i="5"/>
  <c r="BXZ40" i="5"/>
  <c r="BXY40" i="5"/>
  <c r="BXX40" i="5"/>
  <c r="BXW40" i="5"/>
  <c r="BXV40" i="5"/>
  <c r="BXU40" i="5"/>
  <c r="BXT40" i="5"/>
  <c r="BXS40" i="5"/>
  <c r="BXR40" i="5"/>
  <c r="BXQ40" i="5"/>
  <c r="BXP40" i="5"/>
  <c r="BXO40" i="5"/>
  <c r="BXN40" i="5"/>
  <c r="BXM40" i="5"/>
  <c r="BXL40" i="5"/>
  <c r="BXK40" i="5"/>
  <c r="BXJ40" i="5"/>
  <c r="BXI40" i="5"/>
  <c r="BXH40" i="5"/>
  <c r="BXG40" i="5"/>
  <c r="BXF40" i="5"/>
  <c r="BXE40" i="5"/>
  <c r="BXD40" i="5"/>
  <c r="BXC40" i="5"/>
  <c r="BXB40" i="5"/>
  <c r="BXA40" i="5"/>
  <c r="BWZ40" i="5"/>
  <c r="BWY40" i="5"/>
  <c r="BWX40" i="5"/>
  <c r="BWW40" i="5"/>
  <c r="BWV40" i="5"/>
  <c r="BWU40" i="5"/>
  <c r="BWT40" i="5"/>
  <c r="BWS40" i="5"/>
  <c r="BWR40" i="5"/>
  <c r="BWQ40" i="5"/>
  <c r="BWP40" i="5"/>
  <c r="BWO40" i="5"/>
  <c r="BWN40" i="5"/>
  <c r="BWM40" i="5"/>
  <c r="BWL40" i="5"/>
  <c r="BWK40" i="5"/>
  <c r="BWJ40" i="5"/>
  <c r="BWI40" i="5"/>
  <c r="BWH40" i="5"/>
  <c r="BWG40" i="5"/>
  <c r="BWF40" i="5"/>
  <c r="BWE40" i="5"/>
  <c r="BWD40" i="5"/>
  <c r="BWC40" i="5"/>
  <c r="BWB40" i="5"/>
  <c r="BWA40" i="5"/>
  <c r="BVZ40" i="5"/>
  <c r="BVY40" i="5"/>
  <c r="BVX40" i="5"/>
  <c r="BVW40" i="5"/>
  <c r="BVV40" i="5"/>
  <c r="BVU40" i="5"/>
  <c r="BVT40" i="5"/>
  <c r="BVS40" i="5"/>
  <c r="BVR40" i="5"/>
  <c r="BVQ40" i="5"/>
  <c r="BVP40" i="5"/>
  <c r="BVO40" i="5"/>
  <c r="BVN40" i="5"/>
  <c r="BVM40" i="5"/>
  <c r="BVL40" i="5"/>
  <c r="BVK40" i="5"/>
  <c r="BVJ40" i="5"/>
  <c r="BVI40" i="5"/>
  <c r="BVH40" i="5"/>
  <c r="BVG40" i="5"/>
  <c r="BVF40" i="5"/>
  <c r="BVE40" i="5"/>
  <c r="BVD40" i="5"/>
  <c r="BVC40" i="5"/>
  <c r="BVB40" i="5"/>
  <c r="BVA40" i="5"/>
  <c r="BUZ40" i="5"/>
  <c r="BUY40" i="5"/>
  <c r="BUX40" i="5"/>
  <c r="BUW40" i="5"/>
  <c r="BUV40" i="5"/>
  <c r="BUU40" i="5"/>
  <c r="BUT40" i="5"/>
  <c r="BUS40" i="5"/>
  <c r="BUR40" i="5"/>
  <c r="BUQ40" i="5"/>
  <c r="BUP40" i="5"/>
  <c r="BUO40" i="5"/>
  <c r="BUN40" i="5"/>
  <c r="BUM40" i="5"/>
  <c r="BUL40" i="5"/>
  <c r="BUK40" i="5"/>
  <c r="BUJ40" i="5"/>
  <c r="BUI40" i="5"/>
  <c r="BUH40" i="5"/>
  <c r="BUG40" i="5"/>
  <c r="BUF40" i="5"/>
  <c r="BUE40" i="5"/>
  <c r="BUD40" i="5"/>
  <c r="BUC40" i="5"/>
  <c r="BUB40" i="5"/>
  <c r="BUA40" i="5"/>
  <c r="BTZ40" i="5"/>
  <c r="BTY40" i="5"/>
  <c r="BTX40" i="5"/>
  <c r="BTW40" i="5"/>
  <c r="BTV40" i="5"/>
  <c r="BTU40" i="5"/>
  <c r="BTT40" i="5"/>
  <c r="BTS40" i="5"/>
  <c r="BTR40" i="5"/>
  <c r="BTQ40" i="5"/>
  <c r="BTP40" i="5"/>
  <c r="BTO40" i="5"/>
  <c r="BTN40" i="5"/>
  <c r="BTM40" i="5"/>
  <c r="BTL40" i="5"/>
  <c r="BTK40" i="5"/>
  <c r="BTJ40" i="5"/>
  <c r="BTI40" i="5"/>
  <c r="BTH40" i="5"/>
  <c r="BTG40" i="5"/>
  <c r="BTF40" i="5"/>
  <c r="BTE40" i="5"/>
  <c r="BTD40" i="5"/>
  <c r="BTC40" i="5"/>
  <c r="BTB40" i="5"/>
  <c r="BTA40" i="5"/>
  <c r="BSZ40" i="5"/>
  <c r="BSY40" i="5"/>
  <c r="BSX40" i="5"/>
  <c r="BSW40" i="5"/>
  <c r="BSV40" i="5"/>
  <c r="BSU40" i="5"/>
  <c r="BST40" i="5"/>
  <c r="BSS40" i="5"/>
  <c r="BSR40" i="5"/>
  <c r="BSQ40" i="5"/>
  <c r="BSP40" i="5"/>
  <c r="BSO40" i="5"/>
  <c r="BSN40" i="5"/>
  <c r="BSM40" i="5"/>
  <c r="BSL40" i="5"/>
  <c r="BSK40" i="5"/>
  <c r="BSJ40" i="5"/>
  <c r="BSI40" i="5"/>
  <c r="BSH40" i="5"/>
  <c r="BSG40" i="5"/>
  <c r="BSF40" i="5"/>
  <c r="BSE40" i="5"/>
  <c r="BSD40" i="5"/>
  <c r="BSC40" i="5"/>
  <c r="BSB40" i="5"/>
  <c r="BSA40" i="5"/>
  <c r="BRZ40" i="5"/>
  <c r="BRY40" i="5"/>
  <c r="BRX40" i="5"/>
  <c r="BRW40" i="5"/>
  <c r="BRV40" i="5"/>
  <c r="BRU40" i="5"/>
  <c r="BRT40" i="5"/>
  <c r="BRS40" i="5"/>
  <c r="BRR40" i="5"/>
  <c r="BRQ40" i="5"/>
  <c r="BRP40" i="5"/>
  <c r="BRO40" i="5"/>
  <c r="BRN40" i="5"/>
  <c r="BRM40" i="5"/>
  <c r="BRL40" i="5"/>
  <c r="BRK40" i="5"/>
  <c r="BRJ40" i="5"/>
  <c r="BRI40" i="5"/>
  <c r="BRH40" i="5"/>
  <c r="BRG40" i="5"/>
  <c r="BRF40" i="5"/>
  <c r="BRE40" i="5"/>
  <c r="BRD40" i="5"/>
  <c r="BRC40" i="5"/>
  <c r="BRB40" i="5"/>
  <c r="BRA40" i="5"/>
  <c r="BQZ40" i="5"/>
  <c r="BQY40" i="5"/>
  <c r="BQX40" i="5"/>
  <c r="BQW40" i="5"/>
  <c r="BQV40" i="5"/>
  <c r="BQU40" i="5"/>
  <c r="BQT40" i="5"/>
  <c r="BQS40" i="5"/>
  <c r="BQR40" i="5"/>
  <c r="BQQ40" i="5"/>
  <c r="BQP40" i="5"/>
  <c r="BQO40" i="5"/>
  <c r="BQN40" i="5"/>
  <c r="BQM40" i="5"/>
  <c r="BQL40" i="5"/>
  <c r="BQK40" i="5"/>
  <c r="BQJ40" i="5"/>
  <c r="BQI40" i="5"/>
  <c r="BQH40" i="5"/>
  <c r="BQG40" i="5"/>
  <c r="BQF40" i="5"/>
  <c r="BQE40" i="5"/>
  <c r="BQD40" i="5"/>
  <c r="BQC40" i="5"/>
  <c r="BQB40" i="5"/>
  <c r="BQA40" i="5"/>
  <c r="BPZ40" i="5"/>
  <c r="BPY40" i="5"/>
  <c r="BPX40" i="5"/>
  <c r="BPW40" i="5"/>
  <c r="BPV40" i="5"/>
  <c r="BPU40" i="5"/>
  <c r="BPT40" i="5"/>
  <c r="BPS40" i="5"/>
  <c r="BPR40" i="5"/>
  <c r="BPQ40" i="5"/>
  <c r="BPP40" i="5"/>
  <c r="BPO40" i="5"/>
  <c r="BPN40" i="5"/>
  <c r="BPM40" i="5"/>
  <c r="BPL40" i="5"/>
  <c r="BPK40" i="5"/>
  <c r="BPJ40" i="5"/>
  <c r="BPI40" i="5"/>
  <c r="BPH40" i="5"/>
  <c r="BPG40" i="5"/>
  <c r="BPF40" i="5"/>
  <c r="BPE40" i="5"/>
  <c r="BPD40" i="5"/>
  <c r="BPC40" i="5"/>
  <c r="BPB40" i="5"/>
  <c r="BPA40" i="5"/>
  <c r="BOZ40" i="5"/>
  <c r="BOY40" i="5"/>
  <c r="BOX40" i="5"/>
  <c r="BOW40" i="5"/>
  <c r="BOV40" i="5"/>
  <c r="BOU40" i="5"/>
  <c r="BOT40" i="5"/>
  <c r="BOS40" i="5"/>
  <c r="BOR40" i="5"/>
  <c r="BOQ40" i="5"/>
  <c r="BOP40" i="5"/>
  <c r="BOO40" i="5"/>
  <c r="BON40" i="5"/>
  <c r="BOM40" i="5"/>
  <c r="BOL40" i="5"/>
  <c r="BOK40" i="5"/>
  <c r="BOJ40" i="5"/>
  <c r="BOI40" i="5"/>
  <c r="BOH40" i="5"/>
  <c r="BOG40" i="5"/>
  <c r="BOF40" i="5"/>
  <c r="BOE40" i="5"/>
  <c r="BOD40" i="5"/>
  <c r="BOC40" i="5"/>
  <c r="BOB40" i="5"/>
  <c r="BOA40" i="5"/>
  <c r="BNZ40" i="5"/>
  <c r="BNY40" i="5"/>
  <c r="BNX40" i="5"/>
  <c r="BNW40" i="5"/>
  <c r="BNV40" i="5"/>
  <c r="BNU40" i="5"/>
  <c r="BNT40" i="5"/>
  <c r="BNS40" i="5"/>
  <c r="BNR40" i="5"/>
  <c r="BNQ40" i="5"/>
  <c r="BNP40" i="5"/>
  <c r="BNO40" i="5"/>
  <c r="BNN40" i="5"/>
  <c r="BNM40" i="5"/>
  <c r="BNL40" i="5"/>
  <c r="BNK40" i="5"/>
  <c r="BNJ40" i="5"/>
  <c r="BNI40" i="5"/>
  <c r="BNH40" i="5"/>
  <c r="BNG40" i="5"/>
  <c r="BNF40" i="5"/>
  <c r="BNE40" i="5"/>
  <c r="BND40" i="5"/>
  <c r="BNC40" i="5"/>
  <c r="BNB40" i="5"/>
  <c r="BNA40" i="5"/>
  <c r="BMZ40" i="5"/>
  <c r="BMY40" i="5"/>
  <c r="BMX40" i="5"/>
  <c r="BMW40" i="5"/>
  <c r="BMV40" i="5"/>
  <c r="BMU40" i="5"/>
  <c r="BMT40" i="5"/>
  <c r="BMS40" i="5"/>
  <c r="BMR40" i="5"/>
  <c r="BMQ40" i="5"/>
  <c r="BMP40" i="5"/>
  <c r="BMO40" i="5"/>
  <c r="BMN40" i="5"/>
  <c r="BMM40" i="5"/>
  <c r="BML40" i="5"/>
  <c r="BMK40" i="5"/>
  <c r="BMJ40" i="5"/>
  <c r="BMI40" i="5"/>
  <c r="BMH40" i="5"/>
  <c r="BMG40" i="5"/>
  <c r="BMF40" i="5"/>
  <c r="BME40" i="5"/>
  <c r="BMD40" i="5"/>
  <c r="BMC40" i="5"/>
  <c r="BMB40" i="5"/>
  <c r="BMA40" i="5"/>
  <c r="BLZ40" i="5"/>
  <c r="BLY40" i="5"/>
  <c r="BLX40" i="5"/>
  <c r="BLW40" i="5"/>
  <c r="BLV40" i="5"/>
  <c r="BLU40" i="5"/>
  <c r="BLT40" i="5"/>
  <c r="BLS40" i="5"/>
  <c r="BLR40" i="5"/>
  <c r="BLQ40" i="5"/>
  <c r="BLP40" i="5"/>
  <c r="BLO40" i="5"/>
  <c r="BLN40" i="5"/>
  <c r="BLM40" i="5"/>
  <c r="BLL40" i="5"/>
  <c r="BLK40" i="5"/>
  <c r="BLJ40" i="5"/>
  <c r="BLI40" i="5"/>
  <c r="BLH40" i="5"/>
  <c r="BLG40" i="5"/>
  <c r="BLF40" i="5"/>
  <c r="BLE40" i="5"/>
  <c r="BLD40" i="5"/>
  <c r="BLC40" i="5"/>
  <c r="BLB40" i="5"/>
  <c r="BLA40" i="5"/>
  <c r="BKZ40" i="5"/>
  <c r="BKY40" i="5"/>
  <c r="BKX40" i="5"/>
  <c r="BKW40" i="5"/>
  <c r="BKV40" i="5"/>
  <c r="BKU40" i="5"/>
  <c r="BKT40" i="5"/>
  <c r="BKS40" i="5"/>
  <c r="BKR40" i="5"/>
  <c r="BKQ40" i="5"/>
  <c r="BKP40" i="5"/>
  <c r="BKO40" i="5"/>
  <c r="BKN40" i="5"/>
  <c r="BKM40" i="5"/>
  <c r="BKL40" i="5"/>
  <c r="BKK40" i="5"/>
  <c r="BKJ40" i="5"/>
  <c r="BKI40" i="5"/>
  <c r="BKH40" i="5"/>
  <c r="BKG40" i="5"/>
  <c r="BKF40" i="5"/>
  <c r="BKE40" i="5"/>
  <c r="BKD40" i="5"/>
  <c r="BKC40" i="5"/>
  <c r="BKB40" i="5"/>
  <c r="BKA40" i="5"/>
  <c r="BJZ40" i="5"/>
  <c r="BJY40" i="5"/>
  <c r="BJX40" i="5"/>
  <c r="BJW40" i="5"/>
  <c r="BJV40" i="5"/>
  <c r="BJU40" i="5"/>
  <c r="BJT40" i="5"/>
  <c r="BJS40" i="5"/>
  <c r="BJR40" i="5"/>
  <c r="BJQ40" i="5"/>
  <c r="BJP40" i="5"/>
  <c r="BJO40" i="5"/>
  <c r="BJN40" i="5"/>
  <c r="BJM40" i="5"/>
  <c r="BJL40" i="5"/>
  <c r="BJK40" i="5"/>
  <c r="BJJ40" i="5"/>
  <c r="BJI40" i="5"/>
  <c r="BJH40" i="5"/>
  <c r="BJG40" i="5"/>
  <c r="BJF40" i="5"/>
  <c r="BJE40" i="5"/>
  <c r="BJD40" i="5"/>
  <c r="BJC40" i="5"/>
  <c r="BJB40" i="5"/>
  <c r="BJA40" i="5"/>
  <c r="BIZ40" i="5"/>
  <c r="BIY40" i="5"/>
  <c r="BIX40" i="5"/>
  <c r="BIW40" i="5"/>
  <c r="BIV40" i="5"/>
  <c r="BIU40" i="5"/>
  <c r="BIT40" i="5"/>
  <c r="BIS40" i="5"/>
  <c r="BIR40" i="5"/>
  <c r="BIQ40" i="5"/>
  <c r="BIP40" i="5"/>
  <c r="BIO40" i="5"/>
  <c r="BIN40" i="5"/>
  <c r="BIM40" i="5"/>
  <c r="BIL40" i="5"/>
  <c r="BIK40" i="5"/>
  <c r="BIJ40" i="5"/>
  <c r="BII40" i="5"/>
  <c r="BIH40" i="5"/>
  <c r="BIG40" i="5"/>
  <c r="BIF40" i="5"/>
  <c r="BIE40" i="5"/>
  <c r="BID40" i="5"/>
  <c r="BIC40" i="5"/>
  <c r="BIB40" i="5"/>
  <c r="BIA40" i="5"/>
  <c r="BHZ40" i="5"/>
  <c r="BHY40" i="5"/>
  <c r="BHX40" i="5"/>
  <c r="BHW40" i="5"/>
  <c r="BHV40" i="5"/>
  <c r="BHU40" i="5"/>
  <c r="BHT40" i="5"/>
  <c r="BHS40" i="5"/>
  <c r="BHR40" i="5"/>
  <c r="BHQ40" i="5"/>
  <c r="BHP40" i="5"/>
  <c r="BHO40" i="5"/>
  <c r="BHN40" i="5"/>
  <c r="BHM40" i="5"/>
  <c r="BHL40" i="5"/>
  <c r="BHK40" i="5"/>
  <c r="BHJ40" i="5"/>
  <c r="BHI40" i="5"/>
  <c r="BHH40" i="5"/>
  <c r="BHG40" i="5"/>
  <c r="BHF40" i="5"/>
  <c r="BHE40" i="5"/>
  <c r="BHD40" i="5"/>
  <c r="BHC40" i="5"/>
  <c r="BHB40" i="5"/>
  <c r="BHA40" i="5"/>
  <c r="BGZ40" i="5"/>
  <c r="BGY40" i="5"/>
  <c r="BGX40" i="5"/>
  <c r="BGW40" i="5"/>
  <c r="BGV40" i="5"/>
  <c r="BGU40" i="5"/>
  <c r="BGT40" i="5"/>
  <c r="BGS40" i="5"/>
  <c r="BGR40" i="5"/>
  <c r="BGQ40" i="5"/>
  <c r="BGP40" i="5"/>
  <c r="BGO40" i="5"/>
  <c r="BGN40" i="5"/>
  <c r="BGM40" i="5"/>
  <c r="BGL40" i="5"/>
  <c r="BGK40" i="5"/>
  <c r="BGJ40" i="5"/>
  <c r="BGI40" i="5"/>
  <c r="BGH40" i="5"/>
  <c r="BGG40" i="5"/>
  <c r="BGF40" i="5"/>
  <c r="BGE40" i="5"/>
  <c r="BGD40" i="5"/>
  <c r="BGC40" i="5"/>
  <c r="BGB40" i="5"/>
  <c r="BGA40" i="5"/>
  <c r="BFZ40" i="5"/>
  <c r="BFY40" i="5"/>
  <c r="BFX40" i="5"/>
  <c r="BFW40" i="5"/>
  <c r="BFV40" i="5"/>
  <c r="BFU40" i="5"/>
  <c r="BFT40" i="5"/>
  <c r="BFS40" i="5"/>
  <c r="BFR40" i="5"/>
  <c r="BFQ40" i="5"/>
  <c r="BFP40" i="5"/>
  <c r="BFO40" i="5"/>
  <c r="BFN40" i="5"/>
  <c r="BFM40" i="5"/>
  <c r="BFL40" i="5"/>
  <c r="BFK40" i="5"/>
  <c r="BFJ40" i="5"/>
  <c r="BFI40" i="5"/>
  <c r="BFH40" i="5"/>
  <c r="BFG40" i="5"/>
  <c r="BFF40" i="5"/>
  <c r="BFE40" i="5"/>
  <c r="BFD40" i="5"/>
  <c r="BFC40" i="5"/>
  <c r="BFB40" i="5"/>
  <c r="BFA40" i="5"/>
  <c r="BEZ40" i="5"/>
  <c r="BEY40" i="5"/>
  <c r="BEX40" i="5"/>
  <c r="BEW40" i="5"/>
  <c r="BEV40" i="5"/>
  <c r="BEU40" i="5"/>
  <c r="BET40" i="5"/>
  <c r="BES40" i="5"/>
  <c r="BER40" i="5"/>
  <c r="BEQ40" i="5"/>
  <c r="BEP40" i="5"/>
  <c r="BEO40" i="5"/>
  <c r="BEN40" i="5"/>
  <c r="BEM40" i="5"/>
  <c r="BEL40" i="5"/>
  <c r="BEK40" i="5"/>
  <c r="BEJ40" i="5"/>
  <c r="BEI40" i="5"/>
  <c r="BEH40" i="5"/>
  <c r="BEG40" i="5"/>
  <c r="BEF40" i="5"/>
  <c r="BEE40" i="5"/>
  <c r="BED40" i="5"/>
  <c r="BEC40" i="5"/>
  <c r="BEB40" i="5"/>
  <c r="BEA40" i="5"/>
  <c r="BDZ40" i="5"/>
  <c r="BDY40" i="5"/>
  <c r="BDX40" i="5"/>
  <c r="BDW40" i="5"/>
  <c r="BDV40" i="5"/>
  <c r="BDU40" i="5"/>
  <c r="BDT40" i="5"/>
  <c r="BDS40" i="5"/>
  <c r="BDR40" i="5"/>
  <c r="BDQ40" i="5"/>
  <c r="BDP40" i="5"/>
  <c r="BDO40" i="5"/>
  <c r="BDN40" i="5"/>
  <c r="BDM40" i="5"/>
  <c r="BDL40" i="5"/>
  <c r="BDK40" i="5"/>
  <c r="BDJ40" i="5"/>
  <c r="BDI40" i="5"/>
  <c r="BDH40" i="5"/>
  <c r="BDG40" i="5"/>
  <c r="BDF40" i="5"/>
  <c r="BDE40" i="5"/>
  <c r="BDD40" i="5"/>
  <c r="BDC40" i="5"/>
  <c r="BDB40" i="5"/>
  <c r="BDA40" i="5"/>
  <c r="BCZ40" i="5"/>
  <c r="BCY40" i="5"/>
  <c r="BCX40" i="5"/>
  <c r="BCW40" i="5"/>
  <c r="BCV40" i="5"/>
  <c r="BCU40" i="5"/>
  <c r="BCT40" i="5"/>
  <c r="BCS40" i="5"/>
  <c r="BCR40" i="5"/>
  <c r="BCQ40" i="5"/>
  <c r="BCP40" i="5"/>
  <c r="BCO40" i="5"/>
  <c r="BCN40" i="5"/>
  <c r="BCM40" i="5"/>
  <c r="BCL40" i="5"/>
  <c r="BCK40" i="5"/>
  <c r="BCJ40" i="5"/>
  <c r="BCI40" i="5"/>
  <c r="BCH40" i="5"/>
  <c r="BCG40" i="5"/>
  <c r="BCF40" i="5"/>
  <c r="BCE40" i="5"/>
  <c r="BCD40" i="5"/>
  <c r="BCC40" i="5"/>
  <c r="BCB40" i="5"/>
  <c r="BCA40" i="5"/>
  <c r="BBZ40" i="5"/>
  <c r="BBY40" i="5"/>
  <c r="BBX40" i="5"/>
  <c r="BBW40" i="5"/>
  <c r="BBV40" i="5"/>
  <c r="BBU40" i="5"/>
  <c r="BBT40" i="5"/>
  <c r="BBS40" i="5"/>
  <c r="BBR40" i="5"/>
  <c r="BBQ40" i="5"/>
  <c r="BBP40" i="5"/>
  <c r="BBO40" i="5"/>
  <c r="BBN40" i="5"/>
  <c r="BBM40" i="5"/>
  <c r="BBL40" i="5"/>
  <c r="BBK40" i="5"/>
  <c r="BBJ40" i="5"/>
  <c r="BBI40" i="5"/>
  <c r="BBH40" i="5"/>
  <c r="BBG40" i="5"/>
  <c r="BBF40" i="5"/>
  <c r="BBE40" i="5"/>
  <c r="BBD40" i="5"/>
  <c r="BBC40" i="5"/>
  <c r="BBB40" i="5"/>
  <c r="BBA40" i="5"/>
  <c r="BAZ40" i="5"/>
  <c r="BAY40" i="5"/>
  <c r="BAX40" i="5"/>
  <c r="BAW40" i="5"/>
  <c r="BAV40" i="5"/>
  <c r="BAU40" i="5"/>
  <c r="BAT40" i="5"/>
  <c r="BAS40" i="5"/>
  <c r="BAR40" i="5"/>
  <c r="BAQ40" i="5"/>
  <c r="BAP40" i="5"/>
  <c r="BAO40" i="5"/>
  <c r="BAN40" i="5"/>
  <c r="BAM40" i="5"/>
  <c r="BAL40" i="5"/>
  <c r="BAK40" i="5"/>
  <c r="BAJ40" i="5"/>
  <c r="BAI40" i="5"/>
  <c r="BAH40" i="5"/>
  <c r="BAG40" i="5"/>
  <c r="BAF40" i="5"/>
  <c r="BAE40" i="5"/>
  <c r="BAD40" i="5"/>
  <c r="BAC40" i="5"/>
  <c r="BAB40" i="5"/>
  <c r="BAA40" i="5"/>
  <c r="AZZ40" i="5"/>
  <c r="AZY40" i="5"/>
  <c r="AZX40" i="5"/>
  <c r="AZW40" i="5"/>
  <c r="AZV40" i="5"/>
  <c r="AZU40" i="5"/>
  <c r="AZT40" i="5"/>
  <c r="AZS40" i="5"/>
  <c r="AZR40" i="5"/>
  <c r="AZQ40" i="5"/>
  <c r="AZP40" i="5"/>
  <c r="AZO40" i="5"/>
  <c r="AZN40" i="5"/>
  <c r="AZM40" i="5"/>
  <c r="AZL40" i="5"/>
  <c r="AZK40" i="5"/>
  <c r="AZJ40" i="5"/>
  <c r="AZI40" i="5"/>
  <c r="AZH40" i="5"/>
  <c r="AZG40" i="5"/>
  <c r="AZF40" i="5"/>
  <c r="AZE40" i="5"/>
  <c r="AZD40" i="5"/>
  <c r="AZC40" i="5"/>
  <c r="AZB40" i="5"/>
  <c r="AZA40" i="5"/>
  <c r="AYZ40" i="5"/>
  <c r="AYY40" i="5"/>
  <c r="AYX40" i="5"/>
  <c r="AYW40" i="5"/>
  <c r="AYV40" i="5"/>
  <c r="AYU40" i="5"/>
  <c r="AYT40" i="5"/>
  <c r="AYS40" i="5"/>
  <c r="AYR40" i="5"/>
  <c r="AYQ40" i="5"/>
  <c r="AYP40" i="5"/>
  <c r="AYO40" i="5"/>
  <c r="AYN40" i="5"/>
  <c r="AYM40" i="5"/>
  <c r="AYL40" i="5"/>
  <c r="AYK40" i="5"/>
  <c r="AYJ40" i="5"/>
  <c r="AYI40" i="5"/>
  <c r="AYH40" i="5"/>
  <c r="AYG40" i="5"/>
  <c r="AYF40" i="5"/>
  <c r="AYE40" i="5"/>
  <c r="AYD40" i="5"/>
  <c r="AYC40" i="5"/>
  <c r="AYB40" i="5"/>
  <c r="AYA40" i="5"/>
  <c r="AXZ40" i="5"/>
  <c r="AXY40" i="5"/>
  <c r="AXX40" i="5"/>
  <c r="AXW40" i="5"/>
  <c r="AXV40" i="5"/>
  <c r="AXU40" i="5"/>
  <c r="AXT40" i="5"/>
  <c r="AXS40" i="5"/>
  <c r="AXR40" i="5"/>
  <c r="AXQ40" i="5"/>
  <c r="AXP40" i="5"/>
  <c r="AXO40" i="5"/>
  <c r="AXN40" i="5"/>
  <c r="AXM40" i="5"/>
  <c r="AXL40" i="5"/>
  <c r="AXK40" i="5"/>
  <c r="AXJ40" i="5"/>
  <c r="AXI40" i="5"/>
  <c r="AXH40" i="5"/>
  <c r="AXG40" i="5"/>
  <c r="AXF40" i="5"/>
  <c r="AXE40" i="5"/>
  <c r="AXD40" i="5"/>
  <c r="AXC40" i="5"/>
  <c r="AXB40" i="5"/>
  <c r="AXA40" i="5"/>
  <c r="AWZ40" i="5"/>
  <c r="AWY40" i="5"/>
  <c r="AWX40" i="5"/>
  <c r="AWW40" i="5"/>
  <c r="AWV40" i="5"/>
  <c r="AWU40" i="5"/>
  <c r="AWT40" i="5"/>
  <c r="AWS40" i="5"/>
  <c r="AWR40" i="5"/>
  <c r="AWQ40" i="5"/>
  <c r="AWP40" i="5"/>
  <c r="AWO40" i="5"/>
  <c r="AWN40" i="5"/>
  <c r="AWM40" i="5"/>
  <c r="AWL40" i="5"/>
  <c r="AWK40" i="5"/>
  <c r="AWJ40" i="5"/>
  <c r="AWI40" i="5"/>
  <c r="AWH40" i="5"/>
  <c r="AWG40" i="5"/>
  <c r="AWF40" i="5"/>
  <c r="AWE40" i="5"/>
  <c r="AWD40" i="5"/>
  <c r="AWC40" i="5"/>
  <c r="AWB40" i="5"/>
  <c r="AWA40" i="5"/>
  <c r="AVZ40" i="5"/>
  <c r="AVY40" i="5"/>
  <c r="AVX40" i="5"/>
  <c r="AVW40" i="5"/>
  <c r="AVV40" i="5"/>
  <c r="AVU40" i="5"/>
  <c r="AVT40" i="5"/>
  <c r="AVS40" i="5"/>
  <c r="AVR40" i="5"/>
  <c r="AVQ40" i="5"/>
  <c r="AVP40" i="5"/>
  <c r="AVO40" i="5"/>
  <c r="AVN40" i="5"/>
  <c r="AVM40" i="5"/>
  <c r="AVL40" i="5"/>
  <c r="AVK40" i="5"/>
  <c r="AVJ40" i="5"/>
  <c r="AVI40" i="5"/>
  <c r="AVH40" i="5"/>
  <c r="AVG40" i="5"/>
  <c r="AVF40" i="5"/>
  <c r="AVE40" i="5"/>
  <c r="AVD40" i="5"/>
  <c r="AVC40" i="5"/>
  <c r="AVB40" i="5"/>
  <c r="AVA40" i="5"/>
  <c r="AUZ40" i="5"/>
  <c r="AUY40" i="5"/>
  <c r="AUX40" i="5"/>
  <c r="AUW40" i="5"/>
  <c r="AUV40" i="5"/>
  <c r="AUU40" i="5"/>
  <c r="AUT40" i="5"/>
  <c r="AUS40" i="5"/>
  <c r="AUR40" i="5"/>
  <c r="AUQ40" i="5"/>
  <c r="AUP40" i="5"/>
  <c r="AUO40" i="5"/>
  <c r="AUN40" i="5"/>
  <c r="AUM40" i="5"/>
  <c r="AUL40" i="5"/>
  <c r="AUK40" i="5"/>
  <c r="AUJ40" i="5"/>
  <c r="AUI40" i="5"/>
  <c r="AUH40" i="5"/>
  <c r="AUG40" i="5"/>
  <c r="AUF40" i="5"/>
  <c r="AUE40" i="5"/>
  <c r="AUD40" i="5"/>
  <c r="AUC40" i="5"/>
  <c r="AUB40" i="5"/>
  <c r="AUA40" i="5"/>
  <c r="ATZ40" i="5"/>
  <c r="ATY40" i="5"/>
  <c r="ATX40" i="5"/>
  <c r="ATW40" i="5"/>
  <c r="ATV40" i="5"/>
  <c r="ATU40" i="5"/>
  <c r="ATT40" i="5"/>
  <c r="ATS40" i="5"/>
  <c r="ATR40" i="5"/>
  <c r="ATQ40" i="5"/>
  <c r="ATP40" i="5"/>
  <c r="ATO40" i="5"/>
  <c r="ATN40" i="5"/>
  <c r="ATM40" i="5"/>
  <c r="ATL40" i="5"/>
  <c r="ATK40" i="5"/>
  <c r="ATJ40" i="5"/>
  <c r="ATI40" i="5"/>
  <c r="ATH40" i="5"/>
  <c r="ATG40" i="5"/>
  <c r="ATF40" i="5"/>
  <c r="ATE40" i="5"/>
  <c r="ATD40" i="5"/>
  <c r="ATC40" i="5"/>
  <c r="ATB40" i="5"/>
  <c r="ATA40" i="5"/>
  <c r="ASZ40" i="5"/>
  <c r="ASY40" i="5"/>
  <c r="ASX40" i="5"/>
  <c r="ASW40" i="5"/>
  <c r="ASV40" i="5"/>
  <c r="ASU40" i="5"/>
  <c r="AST40" i="5"/>
  <c r="ASS40" i="5"/>
  <c r="ASR40" i="5"/>
  <c r="ASQ40" i="5"/>
  <c r="ASP40" i="5"/>
  <c r="ASO40" i="5"/>
  <c r="ASN40" i="5"/>
  <c r="ASM40" i="5"/>
  <c r="ASL40" i="5"/>
  <c r="ASK40" i="5"/>
  <c r="ASJ40" i="5"/>
  <c r="ASI40" i="5"/>
  <c r="ASH40" i="5"/>
  <c r="ASG40" i="5"/>
  <c r="ASF40" i="5"/>
  <c r="ASE40" i="5"/>
  <c r="ASD40" i="5"/>
  <c r="ASC40" i="5"/>
  <c r="ASB40" i="5"/>
  <c r="ASA40" i="5"/>
  <c r="ARZ40" i="5"/>
  <c r="ARY40" i="5"/>
  <c r="ARX40" i="5"/>
  <c r="ARW40" i="5"/>
  <c r="ARV40" i="5"/>
  <c r="ARU40" i="5"/>
  <c r="ART40" i="5"/>
  <c r="ARS40" i="5"/>
  <c r="ARR40" i="5"/>
  <c r="ARQ40" i="5"/>
  <c r="ARP40" i="5"/>
  <c r="ARO40" i="5"/>
  <c r="ARN40" i="5"/>
  <c r="ARM40" i="5"/>
  <c r="ARL40" i="5"/>
  <c r="ARK40" i="5"/>
  <c r="ARJ40" i="5"/>
  <c r="ARI40" i="5"/>
  <c r="ARH40" i="5"/>
  <c r="ARG40" i="5"/>
  <c r="ARF40" i="5"/>
  <c r="ARE40" i="5"/>
  <c r="ARD40" i="5"/>
  <c r="ARC40" i="5"/>
  <c r="ARB40" i="5"/>
  <c r="ARA40" i="5"/>
  <c r="AQZ40" i="5"/>
  <c r="AQY40" i="5"/>
  <c r="AQX40" i="5"/>
  <c r="AQW40" i="5"/>
  <c r="AQV40" i="5"/>
  <c r="AQU40" i="5"/>
  <c r="AQT40" i="5"/>
  <c r="AQS40" i="5"/>
  <c r="AQR40" i="5"/>
  <c r="AQQ40" i="5"/>
  <c r="AQP40" i="5"/>
  <c r="AQO40" i="5"/>
  <c r="AQN40" i="5"/>
  <c r="AQM40" i="5"/>
  <c r="AQL40" i="5"/>
  <c r="AQK40" i="5"/>
  <c r="AQJ40" i="5"/>
  <c r="AQI40" i="5"/>
  <c r="AQH40" i="5"/>
  <c r="AQG40" i="5"/>
  <c r="AQF40" i="5"/>
  <c r="AQE40" i="5"/>
  <c r="AQD40" i="5"/>
  <c r="AQC40" i="5"/>
  <c r="AQB40" i="5"/>
  <c r="AQA40" i="5"/>
  <c r="APZ40" i="5"/>
  <c r="APY40" i="5"/>
  <c r="APX40" i="5"/>
  <c r="APW40" i="5"/>
  <c r="APV40" i="5"/>
  <c r="APU40" i="5"/>
  <c r="APT40" i="5"/>
  <c r="APS40" i="5"/>
  <c r="APR40" i="5"/>
  <c r="APQ40" i="5"/>
  <c r="APP40" i="5"/>
  <c r="APO40" i="5"/>
  <c r="APN40" i="5"/>
  <c r="APM40" i="5"/>
  <c r="APL40" i="5"/>
  <c r="APK40" i="5"/>
  <c r="APJ40" i="5"/>
  <c r="API40" i="5"/>
  <c r="APH40" i="5"/>
  <c r="APG40" i="5"/>
  <c r="APF40" i="5"/>
  <c r="APE40" i="5"/>
  <c r="APD40" i="5"/>
  <c r="APC40" i="5"/>
  <c r="APB40" i="5"/>
  <c r="APA40" i="5"/>
  <c r="AOZ40" i="5"/>
  <c r="AOY40" i="5"/>
  <c r="AOX40" i="5"/>
  <c r="AOW40" i="5"/>
  <c r="AOV40" i="5"/>
  <c r="AOU40" i="5"/>
  <c r="AOT40" i="5"/>
  <c r="AOS40" i="5"/>
  <c r="AOR40" i="5"/>
  <c r="AOQ40" i="5"/>
  <c r="AOP40" i="5"/>
  <c r="AOO40" i="5"/>
  <c r="AON40" i="5"/>
  <c r="AOM40" i="5"/>
  <c r="AOL40" i="5"/>
  <c r="AOK40" i="5"/>
  <c r="AOJ40" i="5"/>
  <c r="AOI40" i="5"/>
  <c r="AOH40" i="5"/>
  <c r="AOG40" i="5"/>
  <c r="AOF40" i="5"/>
  <c r="AOE40" i="5"/>
  <c r="AOD40" i="5"/>
  <c r="AOC40" i="5"/>
  <c r="AOB40" i="5"/>
  <c r="AOA40" i="5"/>
  <c r="ANZ40" i="5"/>
  <c r="ANY40" i="5"/>
  <c r="ANX40" i="5"/>
  <c r="ANW40" i="5"/>
  <c r="ANV40" i="5"/>
  <c r="ANU40" i="5"/>
  <c r="ANT40" i="5"/>
  <c r="ANS40" i="5"/>
  <c r="ANR40" i="5"/>
  <c r="ANQ40" i="5"/>
  <c r="ANP40" i="5"/>
  <c r="ANO40" i="5"/>
  <c r="ANN40" i="5"/>
  <c r="ANM40" i="5"/>
  <c r="ANL40" i="5"/>
  <c r="ANK40" i="5"/>
  <c r="ANJ40" i="5"/>
  <c r="ANI40" i="5"/>
  <c r="ANH40" i="5"/>
  <c r="ANG40" i="5"/>
  <c r="ANF40" i="5"/>
  <c r="ANE40" i="5"/>
  <c r="AND40" i="5"/>
  <c r="ANC40" i="5"/>
  <c r="ANB40" i="5"/>
  <c r="ANA40" i="5"/>
  <c r="AMZ40" i="5"/>
  <c r="AMY40" i="5"/>
  <c r="AMX40" i="5"/>
  <c r="AMW40" i="5"/>
  <c r="AMV40" i="5"/>
  <c r="AMU40" i="5"/>
  <c r="AMT40" i="5"/>
  <c r="AMS40" i="5"/>
  <c r="AMR40" i="5"/>
  <c r="AMQ40" i="5"/>
  <c r="AMP40" i="5"/>
  <c r="AMO40" i="5"/>
  <c r="AMN40" i="5"/>
  <c r="AMM40" i="5"/>
  <c r="AML40" i="5"/>
  <c r="AMK40" i="5"/>
  <c r="AMJ40" i="5"/>
  <c r="AMI40" i="5"/>
  <c r="AMH40" i="5"/>
  <c r="AMG40" i="5"/>
  <c r="AMF40" i="5"/>
  <c r="AME40" i="5"/>
  <c r="AMD40" i="5"/>
  <c r="AMC40" i="5"/>
  <c r="AMB40" i="5"/>
  <c r="AMA40" i="5"/>
  <c r="ALZ40" i="5"/>
  <c r="ALY40" i="5"/>
  <c r="ALX40" i="5"/>
  <c r="ALW40" i="5"/>
  <c r="ALV40" i="5"/>
  <c r="ALU40" i="5"/>
  <c r="ALT40" i="5"/>
  <c r="ALS40" i="5"/>
  <c r="ALR40" i="5"/>
  <c r="ALQ40" i="5"/>
  <c r="ALP40" i="5"/>
  <c r="ALO40" i="5"/>
  <c r="ALN40" i="5"/>
  <c r="ALM40" i="5"/>
  <c r="ALL40" i="5"/>
  <c r="ALK40" i="5"/>
  <c r="ALJ40" i="5"/>
  <c r="ALI40" i="5"/>
  <c r="ALH40" i="5"/>
  <c r="ALG40" i="5"/>
  <c r="ALF40" i="5"/>
  <c r="ALE40" i="5"/>
  <c r="ALD40" i="5"/>
  <c r="ALC40" i="5"/>
  <c r="ALB40" i="5"/>
  <c r="ALA40" i="5"/>
  <c r="AKZ40" i="5"/>
  <c r="AKY40" i="5"/>
  <c r="AKX40" i="5"/>
  <c r="AKW40" i="5"/>
  <c r="AKV40" i="5"/>
  <c r="AKU40" i="5"/>
  <c r="AKT40" i="5"/>
  <c r="AKS40" i="5"/>
  <c r="AKR40" i="5"/>
  <c r="AKQ40" i="5"/>
  <c r="AKP40" i="5"/>
  <c r="AKO40" i="5"/>
  <c r="AKN40" i="5"/>
  <c r="AKM40" i="5"/>
  <c r="AKL40" i="5"/>
  <c r="AKK40" i="5"/>
  <c r="AKJ40" i="5"/>
  <c r="AKI40" i="5"/>
  <c r="AKH40" i="5"/>
  <c r="AKG40" i="5"/>
  <c r="AKF40" i="5"/>
  <c r="AKE40" i="5"/>
  <c r="AKD40" i="5"/>
  <c r="AKC40" i="5"/>
  <c r="AKB40" i="5"/>
  <c r="AKA40" i="5"/>
  <c r="AJZ40" i="5"/>
  <c r="AJY40" i="5"/>
  <c r="AJX40" i="5"/>
  <c r="AJW40" i="5"/>
  <c r="AJV40" i="5"/>
  <c r="AJU40" i="5"/>
  <c r="AJT40" i="5"/>
  <c r="AJS40" i="5"/>
  <c r="AJR40" i="5"/>
  <c r="AJQ40" i="5"/>
  <c r="AJP40" i="5"/>
  <c r="AJO40" i="5"/>
  <c r="AJN40" i="5"/>
  <c r="AJM40" i="5"/>
  <c r="AJL40" i="5"/>
  <c r="AJK40" i="5"/>
  <c r="AJJ40" i="5"/>
  <c r="AJI40" i="5"/>
  <c r="AJH40" i="5"/>
  <c r="AJG40" i="5"/>
  <c r="AJF40" i="5"/>
  <c r="AJE40" i="5"/>
  <c r="AJD40" i="5"/>
  <c r="AJC40" i="5"/>
  <c r="AJB40" i="5"/>
  <c r="AJA40" i="5"/>
  <c r="AIZ40" i="5"/>
  <c r="AIY40" i="5"/>
  <c r="AIX40" i="5"/>
  <c r="AIW40" i="5"/>
  <c r="AIV40" i="5"/>
  <c r="AIU40" i="5"/>
  <c r="AIT40" i="5"/>
  <c r="AIS40" i="5"/>
  <c r="AIR40" i="5"/>
  <c r="AIQ40" i="5"/>
  <c r="AIP40" i="5"/>
  <c r="AIO40" i="5"/>
  <c r="AIN40" i="5"/>
  <c r="AIM40" i="5"/>
  <c r="AIL40" i="5"/>
  <c r="AIK40" i="5"/>
  <c r="AIJ40" i="5"/>
  <c r="AII40" i="5"/>
  <c r="AIH40" i="5"/>
  <c r="AIG40" i="5"/>
  <c r="AIF40" i="5"/>
  <c r="AIE40" i="5"/>
  <c r="AID40" i="5"/>
  <c r="AIC40" i="5"/>
  <c r="AIB40" i="5"/>
  <c r="AIA40" i="5"/>
  <c r="AHZ40" i="5"/>
  <c r="AHY40" i="5"/>
  <c r="AHX40" i="5"/>
  <c r="AHW40" i="5"/>
  <c r="AHV40" i="5"/>
  <c r="AHU40" i="5"/>
  <c r="AHT40" i="5"/>
  <c r="AHS40" i="5"/>
  <c r="AHR40" i="5"/>
  <c r="AHQ40" i="5"/>
  <c r="AHP40" i="5"/>
  <c r="AHO40" i="5"/>
  <c r="AHN40" i="5"/>
  <c r="AHM40" i="5"/>
  <c r="AHL40" i="5"/>
  <c r="AHK40" i="5"/>
  <c r="AHJ40" i="5"/>
  <c r="AHI40" i="5"/>
  <c r="AHH40" i="5"/>
  <c r="AHG40" i="5"/>
  <c r="AHF40" i="5"/>
  <c r="AHE40" i="5"/>
  <c r="AHD40" i="5"/>
  <c r="AHC40" i="5"/>
  <c r="AHB40" i="5"/>
  <c r="AHA40" i="5"/>
  <c r="AGZ40" i="5"/>
  <c r="AGY40" i="5"/>
  <c r="AGX40" i="5"/>
  <c r="AGW40" i="5"/>
  <c r="AGV40" i="5"/>
  <c r="AGU40" i="5"/>
  <c r="AGT40" i="5"/>
  <c r="AGS40" i="5"/>
  <c r="AGR40" i="5"/>
  <c r="AGQ40" i="5"/>
  <c r="AGP40" i="5"/>
  <c r="AGO40" i="5"/>
  <c r="AGN40" i="5"/>
  <c r="AGM40" i="5"/>
  <c r="AGL40" i="5"/>
  <c r="AGK40" i="5"/>
  <c r="AGJ40" i="5"/>
  <c r="AGI40" i="5"/>
  <c r="AGH40" i="5"/>
  <c r="AGG40" i="5"/>
  <c r="AGF40" i="5"/>
  <c r="AGE40" i="5"/>
  <c r="AGD40" i="5"/>
  <c r="AGC40" i="5"/>
  <c r="AGB40" i="5"/>
  <c r="AGA40" i="5"/>
  <c r="AFZ40" i="5"/>
  <c r="AFY40" i="5"/>
  <c r="AFX40" i="5"/>
  <c r="AFW40" i="5"/>
  <c r="AFV40" i="5"/>
  <c r="AFU40" i="5"/>
  <c r="AFT40" i="5"/>
  <c r="AFS40" i="5"/>
  <c r="AFR40" i="5"/>
  <c r="AFQ40" i="5"/>
  <c r="AFP40" i="5"/>
  <c r="AFO40" i="5"/>
  <c r="AFN40" i="5"/>
  <c r="AFM40" i="5"/>
  <c r="AFL40" i="5"/>
  <c r="AFK40" i="5"/>
  <c r="AFJ40" i="5"/>
  <c r="AFI40" i="5"/>
  <c r="AFH40" i="5"/>
  <c r="AFG40" i="5"/>
  <c r="AFF40" i="5"/>
  <c r="AFE40" i="5"/>
  <c r="AFD40" i="5"/>
  <c r="AFC40" i="5"/>
  <c r="AFB40" i="5"/>
  <c r="AFA40" i="5"/>
  <c r="AEZ40" i="5"/>
  <c r="AEY40" i="5"/>
  <c r="AEX40" i="5"/>
  <c r="AEW40" i="5"/>
  <c r="AEV40" i="5"/>
  <c r="AEU40" i="5"/>
  <c r="AET40" i="5"/>
  <c r="AES40" i="5"/>
  <c r="AER40" i="5"/>
  <c r="AEQ40" i="5"/>
  <c r="AEP40" i="5"/>
  <c r="AEO40" i="5"/>
  <c r="AEN40" i="5"/>
  <c r="AEM40" i="5"/>
  <c r="AEL40" i="5"/>
  <c r="AEK40" i="5"/>
  <c r="AEJ40" i="5"/>
  <c r="AEI40" i="5"/>
  <c r="AEH40" i="5"/>
  <c r="AEG40" i="5"/>
  <c r="AEF40" i="5"/>
  <c r="AEE40" i="5"/>
  <c r="AED40" i="5"/>
  <c r="AEC40" i="5"/>
  <c r="AEB40" i="5"/>
  <c r="AEA40" i="5"/>
  <c r="ADZ40" i="5"/>
  <c r="ADY40" i="5"/>
  <c r="ADX40" i="5"/>
  <c r="ADW40" i="5"/>
  <c r="ADV40" i="5"/>
  <c r="ADU40" i="5"/>
  <c r="ADT40" i="5"/>
  <c r="ADS40" i="5"/>
  <c r="ADR40" i="5"/>
  <c r="ADQ40" i="5"/>
  <c r="ADP40" i="5"/>
  <c r="ADO40" i="5"/>
  <c r="ADN40" i="5"/>
  <c r="ADM40" i="5"/>
  <c r="ADL40" i="5"/>
  <c r="ADK40" i="5"/>
  <c r="ADJ40" i="5"/>
  <c r="ADI40" i="5"/>
  <c r="ADH40" i="5"/>
  <c r="ADG40" i="5"/>
  <c r="ADF40" i="5"/>
  <c r="ADE40" i="5"/>
  <c r="ADD40" i="5"/>
  <c r="ADC40" i="5"/>
  <c r="ADB40" i="5"/>
  <c r="ADA40" i="5"/>
  <c r="ACZ40" i="5"/>
  <c r="ACY40" i="5"/>
  <c r="ACX40" i="5"/>
  <c r="ACW40" i="5"/>
  <c r="ACV40" i="5"/>
  <c r="ACU40" i="5"/>
  <c r="ACT40" i="5"/>
  <c r="ACS40" i="5"/>
  <c r="ACR40" i="5"/>
  <c r="ACQ40" i="5"/>
  <c r="ACP40" i="5"/>
  <c r="ACO40" i="5"/>
  <c r="ACN40" i="5"/>
  <c r="ACM40" i="5"/>
  <c r="ACL40" i="5"/>
  <c r="ACK40" i="5"/>
  <c r="ACJ40" i="5"/>
  <c r="ACI40" i="5"/>
  <c r="ACH40" i="5"/>
  <c r="ACG40" i="5"/>
  <c r="ACF40" i="5"/>
  <c r="ACE40" i="5"/>
  <c r="ACD40" i="5"/>
  <c r="ACC40" i="5"/>
  <c r="ACB40" i="5"/>
  <c r="ACA40" i="5"/>
  <c r="ABZ40" i="5"/>
  <c r="ABY40" i="5"/>
  <c r="ABX40" i="5"/>
  <c r="ABW40" i="5"/>
  <c r="ABV40" i="5"/>
  <c r="ABU40" i="5"/>
  <c r="ABT40" i="5"/>
  <c r="ABS40" i="5"/>
  <c r="ABR40" i="5"/>
  <c r="ABQ40" i="5"/>
  <c r="ABP40" i="5"/>
  <c r="ABO40" i="5"/>
  <c r="ABN40" i="5"/>
  <c r="ABM40" i="5"/>
  <c r="ABL40" i="5"/>
  <c r="ABK40" i="5"/>
  <c r="ABJ40" i="5"/>
  <c r="ABI40" i="5"/>
  <c r="ABH40" i="5"/>
  <c r="ABG40" i="5"/>
  <c r="ABF40" i="5"/>
  <c r="ABE40" i="5"/>
  <c r="ABD40" i="5"/>
  <c r="ABC40" i="5"/>
  <c r="ABB40" i="5"/>
  <c r="ABA40" i="5"/>
  <c r="AAZ40" i="5"/>
  <c r="AAY40" i="5"/>
  <c r="AAX40" i="5"/>
  <c r="AAW40" i="5"/>
  <c r="AAV40" i="5"/>
  <c r="AAU40" i="5"/>
  <c r="AAT40" i="5"/>
  <c r="AAS40" i="5"/>
  <c r="AAR40" i="5"/>
  <c r="AAQ40" i="5"/>
  <c r="AAP40" i="5"/>
  <c r="AAO40" i="5"/>
  <c r="AAN40" i="5"/>
  <c r="AAM40" i="5"/>
  <c r="AAL40" i="5"/>
  <c r="AAK40" i="5"/>
  <c r="AAJ40" i="5"/>
  <c r="AAI40" i="5"/>
  <c r="AAH40" i="5"/>
  <c r="AAG40" i="5"/>
  <c r="AAF40" i="5"/>
  <c r="AAE40" i="5"/>
  <c r="AAD40" i="5"/>
  <c r="AAC40" i="5"/>
  <c r="AAB40" i="5"/>
  <c r="AAA40" i="5"/>
  <c r="ZZ40" i="5"/>
  <c r="ZY40" i="5"/>
  <c r="ZX40" i="5"/>
  <c r="ZW40" i="5"/>
  <c r="ZV40" i="5"/>
  <c r="ZU40" i="5"/>
  <c r="ZT40" i="5"/>
  <c r="ZS40" i="5"/>
  <c r="ZR40" i="5"/>
  <c r="ZQ40" i="5"/>
  <c r="ZP40" i="5"/>
  <c r="ZO40" i="5"/>
  <c r="ZN40" i="5"/>
  <c r="ZM40" i="5"/>
  <c r="ZL40" i="5"/>
  <c r="ZK40" i="5"/>
  <c r="ZJ40" i="5"/>
  <c r="ZI40" i="5"/>
  <c r="ZH40" i="5"/>
  <c r="ZG40" i="5"/>
  <c r="ZF40" i="5"/>
  <c r="ZE40" i="5"/>
  <c r="ZD40" i="5"/>
  <c r="ZC40" i="5"/>
  <c r="ZB40" i="5"/>
  <c r="ZA40" i="5"/>
  <c r="YZ40" i="5"/>
  <c r="YY40" i="5"/>
  <c r="YX40" i="5"/>
  <c r="YW40" i="5"/>
  <c r="YV40" i="5"/>
  <c r="YU40" i="5"/>
  <c r="YT40" i="5"/>
  <c r="YS40" i="5"/>
  <c r="YR40" i="5"/>
  <c r="YQ40" i="5"/>
  <c r="YP40" i="5"/>
  <c r="YO40" i="5"/>
  <c r="YN40" i="5"/>
  <c r="YM40" i="5"/>
  <c r="YL40" i="5"/>
  <c r="YK40" i="5"/>
  <c r="YJ40" i="5"/>
  <c r="YI40" i="5"/>
  <c r="YH40" i="5"/>
  <c r="YG40" i="5"/>
  <c r="YF40" i="5"/>
  <c r="YE40" i="5"/>
  <c r="YD40" i="5"/>
  <c r="YC40" i="5"/>
  <c r="YB40" i="5"/>
  <c r="YA40" i="5"/>
  <c r="XZ40" i="5"/>
  <c r="XY40" i="5"/>
  <c r="XX40" i="5"/>
  <c r="XW40" i="5"/>
  <c r="XV40" i="5"/>
  <c r="XU40" i="5"/>
  <c r="XT40" i="5"/>
  <c r="XS40" i="5"/>
  <c r="XR40" i="5"/>
  <c r="XQ40" i="5"/>
  <c r="XP40" i="5"/>
  <c r="XO40" i="5"/>
  <c r="XN40" i="5"/>
  <c r="XM40" i="5"/>
  <c r="XL40" i="5"/>
  <c r="XK40" i="5"/>
  <c r="XJ40" i="5"/>
  <c r="XI40" i="5"/>
  <c r="XH40" i="5"/>
  <c r="XG40" i="5"/>
  <c r="XF40" i="5"/>
  <c r="XE40" i="5"/>
  <c r="XD40" i="5"/>
  <c r="XC40" i="5"/>
  <c r="XB40" i="5"/>
  <c r="XA40" i="5"/>
  <c r="WZ40" i="5"/>
  <c r="WY40" i="5"/>
  <c r="WX40" i="5"/>
  <c r="WW40" i="5"/>
  <c r="WV40" i="5"/>
  <c r="WU40" i="5"/>
  <c r="WT40" i="5"/>
  <c r="WS40" i="5"/>
  <c r="WR40" i="5"/>
  <c r="WQ40" i="5"/>
  <c r="WP40" i="5"/>
  <c r="WO40" i="5"/>
  <c r="WN40" i="5"/>
  <c r="WM40" i="5"/>
  <c r="WL40" i="5"/>
  <c r="WK40" i="5"/>
  <c r="WJ40" i="5"/>
  <c r="WI40" i="5"/>
  <c r="WH40" i="5"/>
  <c r="WG40" i="5"/>
  <c r="WF40" i="5"/>
  <c r="WE40" i="5"/>
  <c r="WD40" i="5"/>
  <c r="WC40" i="5"/>
  <c r="WB40" i="5"/>
  <c r="WA40" i="5"/>
  <c r="VZ40" i="5"/>
  <c r="VY40" i="5"/>
  <c r="VX40" i="5"/>
  <c r="VW40" i="5"/>
  <c r="VV40" i="5"/>
  <c r="VU40" i="5"/>
  <c r="VT40" i="5"/>
  <c r="VS40" i="5"/>
  <c r="VR40" i="5"/>
  <c r="VQ40" i="5"/>
  <c r="VP40" i="5"/>
  <c r="VO40" i="5"/>
  <c r="VN40" i="5"/>
  <c r="VM40" i="5"/>
  <c r="VL40" i="5"/>
  <c r="VK40" i="5"/>
  <c r="VJ40" i="5"/>
  <c r="VI40" i="5"/>
  <c r="VH40" i="5"/>
  <c r="VG40" i="5"/>
  <c r="VF40" i="5"/>
  <c r="VE40" i="5"/>
  <c r="VD40" i="5"/>
  <c r="VC40" i="5"/>
  <c r="VB40" i="5"/>
  <c r="VA40" i="5"/>
  <c r="UZ40" i="5"/>
  <c r="UY40" i="5"/>
  <c r="UX40" i="5"/>
  <c r="UW40" i="5"/>
  <c r="UV40" i="5"/>
  <c r="UU40" i="5"/>
  <c r="UT40" i="5"/>
  <c r="US40" i="5"/>
  <c r="UR40" i="5"/>
  <c r="UQ40" i="5"/>
  <c r="UP40" i="5"/>
  <c r="UO40" i="5"/>
  <c r="UN40" i="5"/>
  <c r="UM40" i="5"/>
  <c r="UL40" i="5"/>
  <c r="UK40" i="5"/>
  <c r="UJ40" i="5"/>
  <c r="UI40" i="5"/>
  <c r="UH40" i="5"/>
  <c r="UG40" i="5"/>
  <c r="UF40" i="5"/>
  <c r="UE40" i="5"/>
  <c r="UD40" i="5"/>
  <c r="UC40" i="5"/>
  <c r="UB40" i="5"/>
  <c r="UA40" i="5"/>
  <c r="TZ40" i="5"/>
  <c r="TY40" i="5"/>
  <c r="TX40" i="5"/>
  <c r="TW40" i="5"/>
  <c r="TV40" i="5"/>
  <c r="TU40" i="5"/>
  <c r="TT40" i="5"/>
  <c r="TS40" i="5"/>
  <c r="TR40" i="5"/>
  <c r="TQ40" i="5"/>
  <c r="TP40" i="5"/>
  <c r="TO40" i="5"/>
  <c r="TN40" i="5"/>
  <c r="TM40" i="5"/>
  <c r="TL40" i="5"/>
  <c r="TK40" i="5"/>
  <c r="TJ40" i="5"/>
  <c r="TI40" i="5"/>
  <c r="TH40" i="5"/>
  <c r="TG40" i="5"/>
  <c r="TF40" i="5"/>
  <c r="TE40" i="5"/>
  <c r="TD40" i="5"/>
  <c r="TC40" i="5"/>
  <c r="TB40" i="5"/>
  <c r="TA40" i="5"/>
  <c r="SZ40" i="5"/>
  <c r="SY40" i="5"/>
  <c r="SX40" i="5"/>
  <c r="SW40" i="5"/>
  <c r="SV40" i="5"/>
  <c r="SU40" i="5"/>
  <c r="ST40" i="5"/>
  <c r="SS40" i="5"/>
  <c r="SR40" i="5"/>
  <c r="SQ40" i="5"/>
  <c r="SP40" i="5"/>
  <c r="SO40" i="5"/>
  <c r="SN40" i="5"/>
  <c r="SM40" i="5"/>
  <c r="SL40" i="5"/>
  <c r="SK40" i="5"/>
  <c r="SJ40" i="5"/>
  <c r="SI40" i="5"/>
  <c r="SH40" i="5"/>
  <c r="SG40" i="5"/>
  <c r="SF40" i="5"/>
  <c r="SE40" i="5"/>
  <c r="SD40" i="5"/>
  <c r="SC40" i="5"/>
  <c r="SB40" i="5"/>
  <c r="SA40" i="5"/>
  <c r="RZ40" i="5"/>
  <c r="RY40" i="5"/>
  <c r="RX40" i="5"/>
  <c r="RW40" i="5"/>
  <c r="RV40" i="5"/>
  <c r="RU40" i="5"/>
  <c r="RT40" i="5"/>
  <c r="RS40" i="5"/>
  <c r="RR40" i="5"/>
  <c r="RQ40" i="5"/>
  <c r="RP40" i="5"/>
  <c r="RO40" i="5"/>
  <c r="RN40" i="5"/>
  <c r="RM40" i="5"/>
  <c r="RL40" i="5"/>
  <c r="RK40" i="5"/>
  <c r="RJ40" i="5"/>
  <c r="RI40" i="5"/>
  <c r="RH40" i="5"/>
  <c r="RG40" i="5"/>
  <c r="RF40" i="5"/>
  <c r="RE40" i="5"/>
  <c r="RD40" i="5"/>
  <c r="RC40" i="5"/>
  <c r="RB40" i="5"/>
  <c r="RA40" i="5"/>
  <c r="QZ40" i="5"/>
  <c r="QY40" i="5"/>
  <c r="QX40" i="5"/>
  <c r="QW40" i="5"/>
  <c r="QV40" i="5"/>
  <c r="QU40" i="5"/>
  <c r="QT40" i="5"/>
  <c r="QS40" i="5"/>
  <c r="QR40" i="5"/>
  <c r="QQ40" i="5"/>
  <c r="QP40" i="5"/>
  <c r="QO40" i="5"/>
  <c r="QN40" i="5"/>
  <c r="QM40" i="5"/>
  <c r="QL40" i="5"/>
  <c r="QK40" i="5"/>
  <c r="QJ40" i="5"/>
  <c r="QI40" i="5"/>
  <c r="QH40" i="5"/>
  <c r="QG40" i="5"/>
  <c r="QF40" i="5"/>
  <c r="QE40" i="5"/>
  <c r="QD40" i="5"/>
  <c r="QC40" i="5"/>
  <c r="QB40" i="5"/>
  <c r="QA40" i="5"/>
  <c r="PZ40" i="5"/>
  <c r="PY40" i="5"/>
  <c r="PX40" i="5"/>
  <c r="PW40" i="5"/>
  <c r="PV40" i="5"/>
  <c r="PU40" i="5"/>
  <c r="PT40" i="5"/>
  <c r="PS40" i="5"/>
  <c r="PR40" i="5"/>
  <c r="PQ40" i="5"/>
  <c r="PP40" i="5"/>
  <c r="PO40" i="5"/>
  <c r="PN40" i="5"/>
  <c r="PM40" i="5"/>
  <c r="PL40" i="5"/>
  <c r="PK40" i="5"/>
  <c r="PJ40" i="5"/>
  <c r="PI40" i="5"/>
  <c r="PH40" i="5"/>
  <c r="PG40" i="5"/>
  <c r="PF40" i="5"/>
  <c r="PE40" i="5"/>
  <c r="PD40" i="5"/>
  <c r="PC40" i="5"/>
  <c r="PB40" i="5"/>
  <c r="PA40" i="5"/>
  <c r="OZ40" i="5"/>
  <c r="OY40" i="5"/>
  <c r="OX40" i="5"/>
  <c r="OW40" i="5"/>
  <c r="OV40" i="5"/>
  <c r="OU40" i="5"/>
  <c r="OT40" i="5"/>
  <c r="OS40" i="5"/>
  <c r="OR40" i="5"/>
  <c r="OQ40" i="5"/>
  <c r="OP40" i="5"/>
  <c r="OO40" i="5"/>
  <c r="ON40" i="5"/>
  <c r="OM40" i="5"/>
  <c r="OL40" i="5"/>
  <c r="OK40" i="5"/>
  <c r="OJ40" i="5"/>
  <c r="OI40" i="5"/>
  <c r="OH40" i="5"/>
  <c r="OG40" i="5"/>
  <c r="OF40" i="5"/>
  <c r="OE40" i="5"/>
  <c r="OD40" i="5"/>
  <c r="OC40" i="5"/>
  <c r="OB40" i="5"/>
  <c r="OA40" i="5"/>
  <c r="NZ40" i="5"/>
  <c r="NY40" i="5"/>
  <c r="NX40" i="5"/>
  <c r="NW40" i="5"/>
  <c r="NV40" i="5"/>
  <c r="NU40" i="5"/>
  <c r="NT40" i="5"/>
  <c r="NS40" i="5"/>
  <c r="NR40" i="5"/>
  <c r="NQ40" i="5"/>
  <c r="NP40" i="5"/>
  <c r="NO40" i="5"/>
  <c r="NN40" i="5"/>
  <c r="NM40" i="5"/>
  <c r="NL40" i="5"/>
  <c r="NK40" i="5"/>
  <c r="NJ40" i="5"/>
  <c r="NI40" i="5"/>
  <c r="NH40" i="5"/>
  <c r="NG40" i="5"/>
  <c r="NF40" i="5"/>
  <c r="NE40" i="5"/>
  <c r="ND40" i="5"/>
  <c r="NC40" i="5"/>
  <c r="NB40" i="5"/>
  <c r="NA40" i="5"/>
  <c r="MZ40" i="5"/>
  <c r="MY40" i="5"/>
  <c r="MX40" i="5"/>
  <c r="MW40" i="5"/>
  <c r="MV40" i="5"/>
  <c r="MU40" i="5"/>
  <c r="MT40" i="5"/>
  <c r="MS40" i="5"/>
  <c r="MR40" i="5"/>
  <c r="MQ40" i="5"/>
  <c r="MP40" i="5"/>
  <c r="MO40" i="5"/>
  <c r="MN40" i="5"/>
  <c r="MM40" i="5"/>
  <c r="ML40" i="5"/>
  <c r="MK40" i="5"/>
  <c r="MJ40" i="5"/>
  <c r="MI40" i="5"/>
  <c r="MH40" i="5"/>
  <c r="MG40" i="5"/>
  <c r="MF40" i="5"/>
  <c r="ME40" i="5"/>
  <c r="MD40" i="5"/>
  <c r="MC40" i="5"/>
  <c r="MB40" i="5"/>
  <c r="MA40" i="5"/>
  <c r="LZ40" i="5"/>
  <c r="LY40" i="5"/>
  <c r="LX40" i="5"/>
  <c r="LW40" i="5"/>
  <c r="LV40" i="5"/>
  <c r="LU40" i="5"/>
  <c r="LT40" i="5"/>
  <c r="LS40" i="5"/>
  <c r="LR40" i="5"/>
  <c r="LQ40" i="5"/>
  <c r="LP40" i="5"/>
  <c r="LO40" i="5"/>
  <c r="LN40" i="5"/>
  <c r="LM40" i="5"/>
  <c r="LL40" i="5"/>
  <c r="LK40" i="5"/>
  <c r="LJ40" i="5"/>
  <c r="LI40" i="5"/>
  <c r="LH40" i="5"/>
  <c r="LG40" i="5"/>
  <c r="LF40" i="5"/>
  <c r="LE40" i="5"/>
  <c r="LD40" i="5"/>
  <c r="LC40" i="5"/>
  <c r="LB40" i="5"/>
  <c r="LA40" i="5"/>
  <c r="KZ40" i="5"/>
  <c r="KY40" i="5"/>
  <c r="KX40" i="5"/>
  <c r="KW40" i="5"/>
  <c r="KV40" i="5"/>
  <c r="KU40" i="5"/>
  <c r="KT40" i="5"/>
  <c r="KS40" i="5"/>
  <c r="KR40" i="5"/>
  <c r="KQ40" i="5"/>
  <c r="KP40" i="5"/>
  <c r="KO40" i="5"/>
  <c r="KN40" i="5"/>
  <c r="KM40" i="5"/>
  <c r="KL40" i="5"/>
  <c r="KK40" i="5"/>
  <c r="KJ40" i="5"/>
  <c r="KI40" i="5"/>
  <c r="KH40" i="5"/>
  <c r="KG40" i="5"/>
  <c r="KF40" i="5"/>
  <c r="KE40" i="5"/>
  <c r="KD40" i="5"/>
  <c r="KC40" i="5"/>
  <c r="KB40" i="5"/>
  <c r="KA40" i="5"/>
  <c r="JZ40" i="5"/>
  <c r="JY40" i="5"/>
  <c r="JX40" i="5"/>
  <c r="JW40" i="5"/>
  <c r="JV40" i="5"/>
  <c r="JU40" i="5"/>
  <c r="JT40" i="5"/>
  <c r="JS40" i="5"/>
  <c r="JR40" i="5"/>
  <c r="JQ40" i="5"/>
  <c r="JP40" i="5"/>
  <c r="JO40" i="5"/>
  <c r="JN40" i="5"/>
  <c r="JM40" i="5"/>
  <c r="JL40" i="5"/>
  <c r="JK40" i="5"/>
  <c r="JJ40" i="5"/>
  <c r="JI40" i="5"/>
  <c r="JH40" i="5"/>
  <c r="JG40" i="5"/>
  <c r="JF40" i="5"/>
  <c r="JE40" i="5"/>
  <c r="JD40" i="5"/>
  <c r="JC40" i="5"/>
  <c r="JB40" i="5"/>
  <c r="JA40" i="5"/>
  <c r="IZ40" i="5"/>
  <c r="IY40" i="5"/>
  <c r="IX40" i="5"/>
  <c r="IW40" i="5"/>
  <c r="IV40" i="5"/>
  <c r="IU40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B40" i="5"/>
  <c r="BA40" i="5"/>
  <c r="AZ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B40" i="5"/>
  <c r="A40" i="5"/>
  <c r="BD40" i="4"/>
  <c r="C42" i="13" s="1"/>
  <c r="D42" i="13" s="1"/>
  <c r="BD40" i="3"/>
  <c r="C43" i="13" s="1"/>
  <c r="D43" i="13" s="1"/>
  <c r="BD40" i="2"/>
  <c r="C44" i="13" s="1"/>
  <c r="D44" i="13" s="1"/>
  <c r="BD40" i="1"/>
  <c r="C45" i="13" s="1"/>
  <c r="A45" i="13"/>
  <c r="A44" i="13"/>
  <c r="A43" i="13"/>
  <c r="A42" i="13"/>
  <c r="A41" i="13"/>
  <c r="A40" i="13"/>
  <c r="A39" i="13"/>
  <c r="A38" i="13"/>
  <c r="A37" i="13"/>
  <c r="A36" i="13"/>
  <c r="A35" i="13"/>
  <c r="A34" i="13"/>
  <c r="D39" i="13"/>
  <c r="C37" i="13"/>
  <c r="D37" i="13" s="1"/>
  <c r="C38" i="13"/>
  <c r="D38" i="13" s="1"/>
  <c r="C39" i="13"/>
  <c r="C40" i="13"/>
  <c r="D40" i="13" s="1"/>
  <c r="C41" i="13"/>
  <c r="B45" i="13"/>
  <c r="B44" i="13"/>
  <c r="B43" i="13"/>
  <c r="B42" i="13"/>
  <c r="B40" i="13"/>
  <c r="B39" i="13"/>
  <c r="B38" i="13"/>
  <c r="B37" i="13"/>
  <c r="B47" i="13" l="1"/>
  <c r="D45" i="13"/>
  <c r="D47" i="13" s="1"/>
  <c r="C47" i="13"/>
  <c r="H22" i="15"/>
  <c r="N18" i="15" l="1"/>
  <c r="M18" i="15"/>
  <c r="Z18" i="13"/>
  <c r="D40" i="15" l="1"/>
  <c r="B33" i="15"/>
  <c r="F32" i="15"/>
  <c r="G32" i="15"/>
  <c r="H32" i="15"/>
  <c r="F33" i="15"/>
  <c r="G33" i="15"/>
  <c r="H33" i="15"/>
  <c r="F34" i="15"/>
  <c r="G34" i="15"/>
  <c r="H34" i="15"/>
  <c r="F35" i="15"/>
  <c r="G35" i="15"/>
  <c r="H35" i="15"/>
  <c r="F36" i="15"/>
  <c r="G36" i="15"/>
  <c r="H36" i="15"/>
  <c r="F37" i="15"/>
  <c r="G37" i="15"/>
  <c r="H37" i="15"/>
  <c r="H31" i="15"/>
  <c r="G31" i="15"/>
  <c r="F31" i="15"/>
  <c r="E32" i="15"/>
  <c r="E33" i="15"/>
  <c r="E34" i="15"/>
  <c r="E35" i="15"/>
  <c r="E36" i="15"/>
  <c r="E37" i="15"/>
  <c r="E31" i="15"/>
  <c r="B32" i="15"/>
  <c r="C32" i="15"/>
  <c r="D32" i="15"/>
  <c r="C33" i="15"/>
  <c r="D33" i="15"/>
  <c r="B34" i="15"/>
  <c r="C34" i="15"/>
  <c r="D34" i="15"/>
  <c r="B35" i="15"/>
  <c r="C35" i="15"/>
  <c r="D35" i="15"/>
  <c r="B36" i="15"/>
  <c r="C36" i="15"/>
  <c r="D36" i="15"/>
  <c r="B37" i="15"/>
  <c r="C37" i="15"/>
  <c r="D37" i="15"/>
  <c r="B38" i="15"/>
  <c r="C38" i="15"/>
  <c r="D38" i="15"/>
  <c r="E38" i="15" s="1"/>
  <c r="B39" i="15"/>
  <c r="C39" i="15"/>
  <c r="D39" i="15"/>
  <c r="B40" i="15"/>
  <c r="C40" i="15"/>
  <c r="B41" i="15"/>
  <c r="C41" i="15"/>
  <c r="D41" i="15"/>
  <c r="B42" i="15"/>
  <c r="C42" i="15"/>
  <c r="D42" i="15"/>
  <c r="D31" i="15"/>
  <c r="C31" i="15"/>
  <c r="B31" i="15"/>
  <c r="M17" i="15"/>
  <c r="O16" i="14"/>
  <c r="N16" i="15"/>
  <c r="AX40" i="7"/>
  <c r="AW40" i="7"/>
  <c r="BD41" i="7"/>
  <c r="BC40" i="7"/>
  <c r="BC41" i="7"/>
  <c r="M16" i="15"/>
  <c r="AL41" i="7"/>
  <c r="AL42" i="7"/>
  <c r="AL43" i="7"/>
  <c r="C40" i="7"/>
  <c r="N15" i="15"/>
  <c r="M15" i="15"/>
  <c r="D41" i="6"/>
  <c r="BG40" i="6"/>
  <c r="BH40" i="6"/>
  <c r="BI40" i="6"/>
  <c r="BJ40" i="6"/>
  <c r="BC40" i="6"/>
  <c r="M14" i="15"/>
  <c r="U13" i="14"/>
  <c r="U12" i="14"/>
  <c r="U11" i="14"/>
  <c r="U10" i="14"/>
  <c r="E42" i="15" l="1"/>
  <c r="E41" i="15"/>
  <c r="H41" i="15" s="1"/>
  <c r="E39" i="15"/>
  <c r="E40" i="15"/>
  <c r="F38" i="15"/>
  <c r="H38" i="15"/>
  <c r="G38" i="15"/>
  <c r="C46" i="5"/>
  <c r="C45" i="5"/>
  <c r="C47" i="5" s="1"/>
  <c r="C44" i="5"/>
  <c r="C48" i="5" s="1"/>
  <c r="M13" i="15"/>
  <c r="O13" i="14"/>
  <c r="S13" i="14"/>
  <c r="Q13" i="14"/>
  <c r="I13" i="14"/>
  <c r="H13" i="14"/>
  <c r="K13" i="14"/>
  <c r="J13" i="14"/>
  <c r="G13" i="14"/>
  <c r="F13" i="14"/>
  <c r="E13" i="14"/>
  <c r="C13" i="14"/>
  <c r="B13" i="14"/>
  <c r="C44" i="4"/>
  <c r="B13" i="13"/>
  <c r="N13" i="15" s="1"/>
  <c r="C46" i="4"/>
  <c r="C45" i="4"/>
  <c r="BE41" i="3"/>
  <c r="C48" i="3"/>
  <c r="C47" i="3"/>
  <c r="C46" i="3"/>
  <c r="C45" i="3"/>
  <c r="C44" i="3"/>
  <c r="G42" i="15" l="1"/>
  <c r="H42" i="15"/>
  <c r="F42" i="15"/>
  <c r="F41" i="15"/>
  <c r="G41" i="15"/>
  <c r="H39" i="15"/>
  <c r="G39" i="15"/>
  <c r="F39" i="15"/>
  <c r="F40" i="15"/>
  <c r="G40" i="15"/>
  <c r="H40" i="15"/>
  <c r="O11" i="14"/>
  <c r="N11" i="15"/>
  <c r="M11" i="15"/>
  <c r="C46" i="2"/>
  <c r="C45" i="2"/>
  <c r="C47" i="2" s="1"/>
  <c r="C44" i="2" a="1"/>
  <c r="C44" i="2" s="1"/>
  <c r="C34" i="16"/>
  <c r="CX10" i="15"/>
  <c r="CI10" i="15"/>
  <c r="BT10" i="15"/>
  <c r="BE10" i="15"/>
  <c r="AA10" i="15"/>
  <c r="M10" i="15"/>
  <c r="H10" i="15"/>
  <c r="BC40" i="12"/>
  <c r="BC40" i="11" l="1"/>
  <c r="C43" i="11"/>
  <c r="C42" i="11"/>
  <c r="C41" i="11"/>
  <c r="C40" i="11"/>
  <c r="C48" i="11" s="1"/>
  <c r="BE41" i="10"/>
  <c r="C20" i="16"/>
  <c r="C46" i="10"/>
  <c r="C45" i="10"/>
  <c r="C44" i="10"/>
  <c r="C39" i="9" l="1"/>
  <c r="C45" i="9"/>
  <c r="C44" i="9"/>
  <c r="C43" i="9"/>
  <c r="BC40" i="8" l="1"/>
  <c r="BD41" i="8"/>
  <c r="C46" i="8"/>
  <c r="C45" i="8"/>
  <c r="C47" i="8" s="1"/>
  <c r="C44" i="8"/>
  <c r="C43" i="8"/>
  <c r="C42" i="8"/>
  <c r="C41" i="8"/>
  <c r="C40" i="8"/>
  <c r="C48" i="8" s="1"/>
  <c r="O17" i="14" l="1"/>
  <c r="C45" i="7"/>
  <c r="C44" i="7"/>
  <c r="C48" i="7"/>
  <c r="C41" i="7"/>
  <c r="C16" i="13" s="1"/>
  <c r="C42" i="7"/>
  <c r="C43" i="7"/>
  <c r="C46" i="7"/>
  <c r="C46" i="6"/>
  <c r="C45" i="6"/>
  <c r="C47" i="6" s="1"/>
  <c r="C44" i="6"/>
  <c r="C40" i="6"/>
  <c r="C48" i="6" s="1"/>
  <c r="C47" i="4"/>
  <c r="J49" i="16"/>
  <c r="I49" i="16"/>
  <c r="H49" i="16"/>
  <c r="G49" i="16"/>
  <c r="F49" i="16"/>
  <c r="E49" i="16"/>
  <c r="C49" i="16"/>
  <c r="B49" i="16"/>
  <c r="J48" i="16"/>
  <c r="I48" i="16"/>
  <c r="H48" i="16"/>
  <c r="G48" i="16"/>
  <c r="F48" i="16"/>
  <c r="E48" i="16"/>
  <c r="C48" i="16"/>
  <c r="B48" i="16"/>
  <c r="J47" i="16"/>
  <c r="I47" i="16"/>
  <c r="H47" i="16"/>
  <c r="G47" i="16"/>
  <c r="F47" i="16"/>
  <c r="E47" i="16"/>
  <c r="C47" i="16"/>
  <c r="B47" i="16"/>
  <c r="J46" i="16"/>
  <c r="I46" i="16"/>
  <c r="H46" i="16"/>
  <c r="G46" i="16"/>
  <c r="F46" i="16"/>
  <c r="E46" i="16"/>
  <c r="C46" i="16"/>
  <c r="B46" i="16"/>
  <c r="O26" i="16"/>
  <c r="N26" i="16"/>
  <c r="M26" i="16"/>
  <c r="L26" i="16"/>
  <c r="K26" i="16"/>
  <c r="J26" i="16"/>
  <c r="I26" i="16"/>
  <c r="H26" i="16"/>
  <c r="G26" i="16"/>
  <c r="F26" i="16"/>
  <c r="E26" i="16"/>
  <c r="B26" i="16"/>
  <c r="O25" i="16"/>
  <c r="N25" i="16"/>
  <c r="M25" i="16"/>
  <c r="L25" i="16"/>
  <c r="K25" i="16"/>
  <c r="J25" i="16"/>
  <c r="I25" i="16"/>
  <c r="H25" i="16"/>
  <c r="G25" i="16"/>
  <c r="F25" i="16"/>
  <c r="E25" i="16"/>
  <c r="B25" i="16"/>
  <c r="O24" i="16"/>
  <c r="N24" i="16"/>
  <c r="M24" i="16"/>
  <c r="L24" i="16"/>
  <c r="K24" i="16"/>
  <c r="J24" i="16"/>
  <c r="I24" i="16"/>
  <c r="H24" i="16"/>
  <c r="G24" i="16"/>
  <c r="F24" i="16"/>
  <c r="E24" i="16"/>
  <c r="B24" i="16"/>
  <c r="O23" i="16"/>
  <c r="N23" i="16"/>
  <c r="M23" i="16"/>
  <c r="L23" i="16"/>
  <c r="K23" i="16"/>
  <c r="J23" i="16"/>
  <c r="I23" i="16"/>
  <c r="H23" i="16"/>
  <c r="G23" i="16"/>
  <c r="F23" i="16"/>
  <c r="E23" i="16"/>
  <c r="B23" i="16"/>
  <c r="C22" i="16"/>
  <c r="D22" i="16" s="1"/>
  <c r="C21" i="16"/>
  <c r="D21" i="16" s="1"/>
  <c r="D20" i="16"/>
  <c r="D19" i="16"/>
  <c r="D18" i="16"/>
  <c r="C17" i="16"/>
  <c r="D17" i="16" s="1"/>
  <c r="C16" i="16"/>
  <c r="D16" i="16" s="1"/>
  <c r="C15" i="16"/>
  <c r="D15" i="16" s="1"/>
  <c r="C14" i="16"/>
  <c r="C13" i="16"/>
  <c r="D13" i="16" s="1"/>
  <c r="C12" i="16"/>
  <c r="D12" i="16" s="1"/>
  <c r="C11" i="16"/>
  <c r="B2" i="16"/>
  <c r="CZ25" i="15"/>
  <c r="CY25" i="15"/>
  <c r="CX25" i="15"/>
  <c r="CW25" i="15"/>
  <c r="CV25" i="15"/>
  <c r="CU25" i="15"/>
  <c r="CT25" i="15"/>
  <c r="CS25" i="15"/>
  <c r="CR25" i="15"/>
  <c r="CK25" i="15"/>
  <c r="CJ25" i="15"/>
  <c r="CI25" i="15"/>
  <c r="CH25" i="15"/>
  <c r="CG25" i="15"/>
  <c r="CF25" i="15"/>
  <c r="CE25" i="15"/>
  <c r="CD25" i="15"/>
  <c r="CC25" i="15"/>
  <c r="BV25" i="15"/>
  <c r="BU25" i="15"/>
  <c r="BT25" i="15"/>
  <c r="BS25" i="15"/>
  <c r="BR25" i="15"/>
  <c r="BQ25" i="15"/>
  <c r="BP25" i="15"/>
  <c r="BO25" i="15"/>
  <c r="BN25" i="15"/>
  <c r="BG25" i="15"/>
  <c r="BF25" i="15"/>
  <c r="BE25" i="15"/>
  <c r="BD25" i="15"/>
  <c r="BC25" i="15"/>
  <c r="BB25" i="15"/>
  <c r="BA25" i="15"/>
  <c r="AZ25" i="15"/>
  <c r="AY25" i="15"/>
  <c r="AR25" i="15"/>
  <c r="AQ25" i="15"/>
  <c r="AO25" i="15"/>
  <c r="AN25" i="15"/>
  <c r="AM25" i="15"/>
  <c r="AL25" i="15"/>
  <c r="AK25" i="15"/>
  <c r="AJ25" i="15"/>
  <c r="AC25" i="15"/>
  <c r="AB25" i="15"/>
  <c r="AA25" i="15"/>
  <c r="Z25" i="15"/>
  <c r="Y25" i="15"/>
  <c r="X25" i="15"/>
  <c r="W25" i="15"/>
  <c r="V25" i="15"/>
  <c r="U25" i="15"/>
  <c r="M25" i="15"/>
  <c r="L25" i="15"/>
  <c r="K25" i="15"/>
  <c r="J25" i="15"/>
  <c r="I25" i="15"/>
  <c r="H25" i="15"/>
  <c r="G25" i="15"/>
  <c r="F25" i="15"/>
  <c r="E25" i="15"/>
  <c r="D25" i="15"/>
  <c r="C25" i="15"/>
  <c r="B25" i="15"/>
  <c r="CZ24" i="15"/>
  <c r="CY24" i="15"/>
  <c r="CX24" i="15"/>
  <c r="CW24" i="15"/>
  <c r="CV24" i="15"/>
  <c r="CU24" i="15"/>
  <c r="CT24" i="15"/>
  <c r="CS24" i="15"/>
  <c r="CR24" i="15"/>
  <c r="CK24" i="15"/>
  <c r="CJ24" i="15"/>
  <c r="CI24" i="15"/>
  <c r="CH24" i="15"/>
  <c r="CG24" i="15"/>
  <c r="CF24" i="15"/>
  <c r="CE24" i="15"/>
  <c r="CD24" i="15"/>
  <c r="CC24" i="15"/>
  <c r="BV24" i="15"/>
  <c r="BU24" i="15"/>
  <c r="BT24" i="15"/>
  <c r="BS24" i="15"/>
  <c r="BR24" i="15"/>
  <c r="BQ24" i="15"/>
  <c r="BP24" i="15"/>
  <c r="BO24" i="15"/>
  <c r="BN24" i="15"/>
  <c r="BG24" i="15"/>
  <c r="BF24" i="15"/>
  <c r="BE24" i="15"/>
  <c r="BD24" i="15"/>
  <c r="BC24" i="15"/>
  <c r="BB24" i="15"/>
  <c r="BA24" i="15"/>
  <c r="AZ24" i="15"/>
  <c r="AY24" i="15"/>
  <c r="AR24" i="15"/>
  <c r="AQ24" i="15"/>
  <c r="AO24" i="15"/>
  <c r="AN24" i="15"/>
  <c r="AM24" i="15"/>
  <c r="AL24" i="15"/>
  <c r="AK24" i="15"/>
  <c r="AJ24" i="15"/>
  <c r="AC24" i="15"/>
  <c r="AB24" i="15"/>
  <c r="AA24" i="15"/>
  <c r="Z24" i="15"/>
  <c r="Y24" i="15"/>
  <c r="X24" i="15"/>
  <c r="W24" i="15"/>
  <c r="V24" i="15"/>
  <c r="U24" i="15"/>
  <c r="M24" i="15"/>
  <c r="L24" i="15"/>
  <c r="K24" i="15"/>
  <c r="J24" i="15"/>
  <c r="I24" i="15"/>
  <c r="H24" i="15"/>
  <c r="G24" i="15"/>
  <c r="F24" i="15"/>
  <c r="E24" i="15"/>
  <c r="D24" i="15"/>
  <c r="C24" i="15"/>
  <c r="B24" i="15"/>
  <c r="CZ23" i="15"/>
  <c r="CY23" i="15"/>
  <c r="CX23" i="15"/>
  <c r="CW23" i="15"/>
  <c r="CV23" i="15"/>
  <c r="CU23" i="15"/>
  <c r="CT23" i="15"/>
  <c r="CS23" i="15"/>
  <c r="CR23" i="15"/>
  <c r="CK23" i="15"/>
  <c r="CJ23" i="15"/>
  <c r="CI23" i="15"/>
  <c r="CH23" i="15"/>
  <c r="CG23" i="15"/>
  <c r="CF23" i="15"/>
  <c r="CE23" i="15"/>
  <c r="CD23" i="15"/>
  <c r="CC23" i="15"/>
  <c r="BV23" i="15"/>
  <c r="BU23" i="15"/>
  <c r="BT23" i="15"/>
  <c r="BS23" i="15"/>
  <c r="BR23" i="15"/>
  <c r="BQ23" i="15"/>
  <c r="BP23" i="15"/>
  <c r="BO23" i="15"/>
  <c r="BN23" i="15"/>
  <c r="BG23" i="15"/>
  <c r="BF23" i="15"/>
  <c r="BE23" i="15"/>
  <c r="BD23" i="15"/>
  <c r="BC23" i="15"/>
  <c r="BB23" i="15"/>
  <c r="BA23" i="15"/>
  <c r="AZ23" i="15"/>
  <c r="AY23" i="15"/>
  <c r="AR23" i="15"/>
  <c r="AQ23" i="15"/>
  <c r="AO23" i="15"/>
  <c r="AN23" i="15"/>
  <c r="AM23" i="15"/>
  <c r="AL23" i="15"/>
  <c r="AK23" i="15"/>
  <c r="AJ23" i="15"/>
  <c r="AC23" i="15"/>
  <c r="AB23" i="15"/>
  <c r="AA23" i="15"/>
  <c r="Z23" i="15"/>
  <c r="Y23" i="15"/>
  <c r="X23" i="15"/>
  <c r="W23" i="15"/>
  <c r="V23" i="15"/>
  <c r="U23" i="15"/>
  <c r="M23" i="15"/>
  <c r="L23" i="15"/>
  <c r="K23" i="15"/>
  <c r="J23" i="15"/>
  <c r="I23" i="15"/>
  <c r="H23" i="15"/>
  <c r="G23" i="15"/>
  <c r="F23" i="15"/>
  <c r="E23" i="15"/>
  <c r="D23" i="15"/>
  <c r="C23" i="15"/>
  <c r="B23" i="15"/>
  <c r="CY22" i="15"/>
  <c r="CX22" i="15"/>
  <c r="CW22" i="15"/>
  <c r="CV22" i="15"/>
  <c r="CU22" i="15"/>
  <c r="CT22" i="15"/>
  <c r="CS22" i="15"/>
  <c r="CR22" i="15"/>
  <c r="CJ22" i="15"/>
  <c r="CI22" i="15"/>
  <c r="CH22" i="15"/>
  <c r="CG22" i="15"/>
  <c r="CF22" i="15"/>
  <c r="CE22" i="15"/>
  <c r="CD22" i="15"/>
  <c r="CC22" i="15"/>
  <c r="BU22" i="15"/>
  <c r="BT22" i="15"/>
  <c r="BS22" i="15"/>
  <c r="BR22" i="15"/>
  <c r="BQ22" i="15"/>
  <c r="BP22" i="15"/>
  <c r="BO22" i="15"/>
  <c r="BN22" i="15"/>
  <c r="BF22" i="15"/>
  <c r="BE22" i="15"/>
  <c r="BD22" i="15"/>
  <c r="BC22" i="15"/>
  <c r="BB22" i="15"/>
  <c r="BA22" i="15"/>
  <c r="AZ22" i="15"/>
  <c r="AY22" i="15"/>
  <c r="AQ22" i="15"/>
  <c r="AO22" i="15"/>
  <c r="AN22" i="15"/>
  <c r="AM22" i="15"/>
  <c r="AL22" i="15"/>
  <c r="AK22" i="15"/>
  <c r="AJ22" i="15"/>
  <c r="AB22" i="15"/>
  <c r="AA22" i="15"/>
  <c r="Z22" i="15"/>
  <c r="Y22" i="15"/>
  <c r="X22" i="15"/>
  <c r="W22" i="15"/>
  <c r="V22" i="15"/>
  <c r="U22" i="15"/>
  <c r="M22" i="15"/>
  <c r="L22" i="15"/>
  <c r="K22" i="15"/>
  <c r="I22" i="15"/>
  <c r="G22" i="15"/>
  <c r="F22" i="15"/>
  <c r="E22" i="15"/>
  <c r="D22" i="15"/>
  <c r="C22" i="15"/>
  <c r="B22" i="15"/>
  <c r="AP25" i="15"/>
  <c r="BA5" i="15"/>
  <c r="BP5" i="15" s="1"/>
  <c r="CE5" i="15" s="1"/>
  <c r="CT5" i="15" s="1"/>
  <c r="B2" i="15"/>
  <c r="AF25" i="14"/>
  <c r="AE25" i="14"/>
  <c r="AD25" i="14"/>
  <c r="AC25" i="14"/>
  <c r="AB25" i="14"/>
  <c r="AA25" i="14"/>
  <c r="Z25" i="14"/>
  <c r="Y25" i="14"/>
  <c r="X25" i="14"/>
  <c r="W25" i="14"/>
  <c r="V25" i="14"/>
  <c r="T25" i="14"/>
  <c r="R25" i="14"/>
  <c r="P25" i="14"/>
  <c r="M25" i="14"/>
  <c r="L25" i="14"/>
  <c r="D25" i="14"/>
  <c r="AF24" i="14"/>
  <c r="AE24" i="14"/>
  <c r="AD24" i="14"/>
  <c r="AC24" i="14"/>
  <c r="AB24" i="14"/>
  <c r="AA24" i="14"/>
  <c r="Z24" i="14"/>
  <c r="Y24" i="14"/>
  <c r="X24" i="14"/>
  <c r="W24" i="14"/>
  <c r="V24" i="14"/>
  <c r="T24" i="14"/>
  <c r="R24" i="14"/>
  <c r="P24" i="14"/>
  <c r="M24" i="14"/>
  <c r="L24" i="14"/>
  <c r="D24" i="14"/>
  <c r="AF23" i="14"/>
  <c r="AE23" i="14"/>
  <c r="AD23" i="14"/>
  <c r="AC23" i="14"/>
  <c r="AB23" i="14"/>
  <c r="AA23" i="14"/>
  <c r="Z23" i="14"/>
  <c r="Y23" i="14"/>
  <c r="X23" i="14"/>
  <c r="W23" i="14"/>
  <c r="V23" i="14"/>
  <c r="T23" i="14"/>
  <c r="R23" i="14"/>
  <c r="P23" i="14"/>
  <c r="M23" i="14"/>
  <c r="L23" i="14"/>
  <c r="D23" i="14"/>
  <c r="AE22" i="14"/>
  <c r="AD22" i="14"/>
  <c r="AA22" i="14"/>
  <c r="Z22" i="14"/>
  <c r="Y22" i="14"/>
  <c r="X22" i="14"/>
  <c r="W22" i="14"/>
  <c r="T22" i="14"/>
  <c r="R22" i="14"/>
  <c r="P22" i="14"/>
  <c r="M22" i="14"/>
  <c r="L22" i="14"/>
  <c r="N24" i="14"/>
  <c r="B2" i="14"/>
  <c r="C46" i="12"/>
  <c r="C45" i="12"/>
  <c r="C44" i="12"/>
  <c r="BP43" i="12"/>
  <c r="BO43" i="12"/>
  <c r="BN43" i="12"/>
  <c r="BM43" i="12"/>
  <c r="BL43" i="12"/>
  <c r="BK43" i="12"/>
  <c r="BJ43" i="12"/>
  <c r="BI43" i="12"/>
  <c r="BH43" i="12"/>
  <c r="BG43" i="12"/>
  <c r="BF43" i="12"/>
  <c r="BE43" i="12"/>
  <c r="BD43" i="12"/>
  <c r="BC43" i="12"/>
  <c r="BB43" i="12"/>
  <c r="BA43" i="12"/>
  <c r="AZ43" i="12"/>
  <c r="AY43" i="12"/>
  <c r="AX43" i="12"/>
  <c r="AW43" i="12"/>
  <c r="AV43" i="12"/>
  <c r="AU43" i="12"/>
  <c r="AT43" i="12"/>
  <c r="AS43" i="12"/>
  <c r="AR43" i="12"/>
  <c r="AQ43" i="12"/>
  <c r="AP43" i="12"/>
  <c r="AO43" i="12"/>
  <c r="AN43" i="12"/>
  <c r="AM43" i="12"/>
  <c r="AL43" i="12"/>
  <c r="AE43" i="12"/>
  <c r="AD43" i="12"/>
  <c r="AC43" i="12"/>
  <c r="AB43" i="12"/>
  <c r="AA43" i="12"/>
  <c r="Z43" i="12"/>
  <c r="Y43" i="12"/>
  <c r="X43" i="12"/>
  <c r="W43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I43" i="12"/>
  <c r="H43" i="12"/>
  <c r="G43" i="12"/>
  <c r="F43" i="12"/>
  <c r="E43" i="12"/>
  <c r="D43" i="12"/>
  <c r="C43" i="12"/>
  <c r="BP42" i="12"/>
  <c r="BO42" i="12"/>
  <c r="BN42" i="12"/>
  <c r="BM42" i="12"/>
  <c r="BL42" i="12"/>
  <c r="BK42" i="12"/>
  <c r="BJ42" i="12"/>
  <c r="BI42" i="12"/>
  <c r="BH42" i="12"/>
  <c r="BG42" i="12"/>
  <c r="BF42" i="12"/>
  <c r="BE42" i="12"/>
  <c r="BD42" i="12"/>
  <c r="BC42" i="12"/>
  <c r="BB42" i="12"/>
  <c r="BA42" i="12"/>
  <c r="AZ42" i="12"/>
  <c r="AY42" i="12"/>
  <c r="AX42" i="12"/>
  <c r="AW42" i="12"/>
  <c r="AV42" i="12"/>
  <c r="AU42" i="12"/>
  <c r="AT42" i="12"/>
  <c r="AS42" i="12"/>
  <c r="AR42" i="12"/>
  <c r="AQ42" i="12"/>
  <c r="AP42" i="12"/>
  <c r="AO42" i="12"/>
  <c r="AN42" i="12"/>
  <c r="AM42" i="12"/>
  <c r="AL42" i="12"/>
  <c r="AE42" i="12"/>
  <c r="AD42" i="12"/>
  <c r="AC42" i="12"/>
  <c r="AB42" i="12"/>
  <c r="AA42" i="12"/>
  <c r="Z42" i="12"/>
  <c r="Y42" i="12"/>
  <c r="X42" i="12"/>
  <c r="W42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I42" i="12"/>
  <c r="H42" i="12"/>
  <c r="G42" i="12"/>
  <c r="F42" i="12"/>
  <c r="E42" i="12"/>
  <c r="D42" i="12"/>
  <c r="C42" i="12"/>
  <c r="BP41" i="12"/>
  <c r="BO41" i="12"/>
  <c r="BN41" i="12"/>
  <c r="BM41" i="12"/>
  <c r="BL41" i="12"/>
  <c r="BK41" i="12"/>
  <c r="BJ41" i="12"/>
  <c r="BI41" i="12"/>
  <c r="BH41" i="12"/>
  <c r="BG41" i="12"/>
  <c r="BF41" i="12"/>
  <c r="BE41" i="12"/>
  <c r="BD41" i="12"/>
  <c r="O21" i="14" s="1"/>
  <c r="BC41" i="12"/>
  <c r="BB41" i="12"/>
  <c r="U21" i="14" s="1"/>
  <c r="BA41" i="12"/>
  <c r="AZ41" i="12"/>
  <c r="AY41" i="12"/>
  <c r="AX41" i="12"/>
  <c r="AW41" i="12"/>
  <c r="AV41" i="12"/>
  <c r="I21" i="14" s="1"/>
  <c r="AU41" i="12"/>
  <c r="K21" i="14" s="1"/>
  <c r="AT41" i="12"/>
  <c r="J21" i="14" s="1"/>
  <c r="AS41" i="12"/>
  <c r="G21" i="14" s="1"/>
  <c r="AR41" i="12"/>
  <c r="F21" i="14" s="1"/>
  <c r="AQ41" i="12"/>
  <c r="E21" i="14" s="1"/>
  <c r="AP41" i="12"/>
  <c r="H21" i="14" s="1"/>
  <c r="AO41" i="12"/>
  <c r="AN41" i="12"/>
  <c r="AM41" i="12"/>
  <c r="C21" i="14" s="1"/>
  <c r="AL41" i="12"/>
  <c r="B21" i="14" s="1"/>
  <c r="AE41" i="12"/>
  <c r="Z21" i="13" s="1"/>
  <c r="AD41" i="12"/>
  <c r="Y21" i="13" s="1"/>
  <c r="AC41" i="12"/>
  <c r="X21" i="13" s="1"/>
  <c r="AB41" i="12"/>
  <c r="W21" i="13" s="1"/>
  <c r="AA41" i="12"/>
  <c r="V21" i="13" s="1"/>
  <c r="Z41" i="12"/>
  <c r="U21" i="13" s="1"/>
  <c r="Y41" i="12"/>
  <c r="T21" i="13" s="1"/>
  <c r="X41" i="12"/>
  <c r="S21" i="13" s="1"/>
  <c r="W41" i="12"/>
  <c r="R21" i="13" s="1"/>
  <c r="V41" i="12"/>
  <c r="Q21" i="13" s="1"/>
  <c r="U41" i="12"/>
  <c r="P21" i="13" s="1"/>
  <c r="T41" i="12"/>
  <c r="O21" i="13" s="1"/>
  <c r="S41" i="12"/>
  <c r="N21" i="13" s="1"/>
  <c r="R41" i="12"/>
  <c r="M21" i="13" s="1"/>
  <c r="Q41" i="12"/>
  <c r="L21" i="13" s="1"/>
  <c r="P41" i="12"/>
  <c r="K21" i="13" s="1"/>
  <c r="O41" i="12"/>
  <c r="J21" i="13" s="1"/>
  <c r="N41" i="12"/>
  <c r="I21" i="13" s="1"/>
  <c r="M41" i="12"/>
  <c r="H21" i="13" s="1"/>
  <c r="L41" i="12"/>
  <c r="G21" i="13" s="1"/>
  <c r="G23" i="13" s="1"/>
  <c r="K41" i="12"/>
  <c r="F21" i="13" s="1"/>
  <c r="J41" i="12"/>
  <c r="E21" i="13" s="1"/>
  <c r="I41" i="12"/>
  <c r="D21" i="13" s="1"/>
  <c r="D23" i="13" s="1"/>
  <c r="H41" i="12"/>
  <c r="G41" i="12"/>
  <c r="F41" i="12"/>
  <c r="E41" i="12"/>
  <c r="D41" i="12"/>
  <c r="C41" i="12"/>
  <c r="BP40" i="12"/>
  <c r="BO40" i="12"/>
  <c r="BN40" i="12"/>
  <c r="BM40" i="12"/>
  <c r="BK40" i="12"/>
  <c r="BJ40" i="12"/>
  <c r="BI40" i="12"/>
  <c r="BH40" i="12"/>
  <c r="BG40" i="12"/>
  <c r="BF40" i="12"/>
  <c r="BE40" i="12"/>
  <c r="AY40" i="12"/>
  <c r="AX40" i="12"/>
  <c r="S21" i="14" s="1"/>
  <c r="AW40" i="12"/>
  <c r="Q21" i="14" s="1"/>
  <c r="D40" i="12"/>
  <c r="C40" i="12"/>
  <c r="C1" i="12"/>
  <c r="BF43" i="11"/>
  <c r="BE43" i="11"/>
  <c r="BD43" i="11"/>
  <c r="BC43" i="11"/>
  <c r="BB43" i="11"/>
  <c r="BA43" i="11"/>
  <c r="AZ43" i="11"/>
  <c r="AY43" i="11"/>
  <c r="AX43" i="11"/>
  <c r="AW43" i="11"/>
  <c r="AV43" i="11"/>
  <c r="AU43" i="11"/>
  <c r="AT43" i="11"/>
  <c r="AS43" i="11"/>
  <c r="AR43" i="11"/>
  <c r="AQ43" i="11"/>
  <c r="AP43" i="11"/>
  <c r="AO43" i="11"/>
  <c r="AN43" i="11"/>
  <c r="AM43" i="11"/>
  <c r="AL43" i="11"/>
  <c r="AE43" i="11"/>
  <c r="AD43" i="11"/>
  <c r="AC43" i="11"/>
  <c r="AB43" i="11"/>
  <c r="AA43" i="11"/>
  <c r="Z43" i="11"/>
  <c r="Y43" i="11"/>
  <c r="X43" i="11"/>
  <c r="W43" i="11"/>
  <c r="V43" i="11"/>
  <c r="U43" i="11"/>
  <c r="T43" i="11"/>
  <c r="S43" i="11"/>
  <c r="R43" i="11"/>
  <c r="Q43" i="11"/>
  <c r="P43" i="11"/>
  <c r="O43" i="11"/>
  <c r="N43" i="11"/>
  <c r="M43" i="11"/>
  <c r="L43" i="11"/>
  <c r="K43" i="11"/>
  <c r="J43" i="11"/>
  <c r="I43" i="11"/>
  <c r="H43" i="11"/>
  <c r="G43" i="11"/>
  <c r="F43" i="11"/>
  <c r="E43" i="11"/>
  <c r="D43" i="11"/>
  <c r="BF42" i="11"/>
  <c r="BE42" i="11"/>
  <c r="BD42" i="11"/>
  <c r="BC42" i="11"/>
  <c r="BB42" i="11"/>
  <c r="BA42" i="11"/>
  <c r="AZ42" i="11"/>
  <c r="AY42" i="11"/>
  <c r="AX42" i="11"/>
  <c r="AW42" i="11"/>
  <c r="AV42" i="11"/>
  <c r="AU42" i="11"/>
  <c r="AT42" i="11"/>
  <c r="AS42" i="11"/>
  <c r="AR42" i="11"/>
  <c r="AQ42" i="11"/>
  <c r="AP42" i="11"/>
  <c r="AO42" i="11"/>
  <c r="AN42" i="11"/>
  <c r="AM42" i="11"/>
  <c r="AL42" i="11"/>
  <c r="AE42" i="11"/>
  <c r="AD42" i="11"/>
  <c r="AC42" i="11"/>
  <c r="AB42" i="11"/>
  <c r="AA42" i="11"/>
  <c r="Z42" i="11"/>
  <c r="Y42" i="11"/>
  <c r="X42" i="11"/>
  <c r="W42" i="11"/>
  <c r="V42" i="11"/>
  <c r="U42" i="11"/>
  <c r="T42" i="11"/>
  <c r="S42" i="11"/>
  <c r="R42" i="11"/>
  <c r="Q42" i="11"/>
  <c r="P42" i="11"/>
  <c r="O42" i="11"/>
  <c r="N42" i="11"/>
  <c r="M42" i="11"/>
  <c r="L42" i="11"/>
  <c r="K42" i="11"/>
  <c r="J42" i="11"/>
  <c r="I42" i="11"/>
  <c r="H42" i="11"/>
  <c r="G42" i="11"/>
  <c r="F42" i="11"/>
  <c r="E42" i="11"/>
  <c r="D42" i="11"/>
  <c r="BF41" i="11"/>
  <c r="BE41" i="11"/>
  <c r="BD41" i="11"/>
  <c r="O20" i="14" s="1"/>
  <c r="BC41" i="11"/>
  <c r="BB41" i="11"/>
  <c r="U20" i="14" s="1"/>
  <c r="BA41" i="11"/>
  <c r="AZ41" i="11"/>
  <c r="AY41" i="11"/>
  <c r="AX41" i="11"/>
  <c r="AW41" i="11"/>
  <c r="AV41" i="11"/>
  <c r="I20" i="14" s="1"/>
  <c r="AU41" i="11"/>
  <c r="K20" i="14" s="1"/>
  <c r="AT41" i="11"/>
  <c r="J20" i="14" s="1"/>
  <c r="AS41" i="11"/>
  <c r="G20" i="14" s="1"/>
  <c r="AR41" i="11"/>
  <c r="F20" i="14" s="1"/>
  <c r="AQ41" i="11"/>
  <c r="E20" i="14" s="1"/>
  <c r="AP41" i="11"/>
  <c r="H20" i="14" s="1"/>
  <c r="AO41" i="11"/>
  <c r="AN41" i="11"/>
  <c r="AM41" i="11"/>
  <c r="C20" i="14" s="1"/>
  <c r="AL41" i="11"/>
  <c r="B20" i="14" s="1"/>
  <c r="AE41" i="11"/>
  <c r="Z20" i="13" s="1"/>
  <c r="AD41" i="11"/>
  <c r="Y20" i="13" s="1"/>
  <c r="AC41" i="11"/>
  <c r="X20" i="13" s="1"/>
  <c r="AB41" i="11"/>
  <c r="W20" i="13" s="1"/>
  <c r="AA41" i="11"/>
  <c r="V20" i="13" s="1"/>
  <c r="Z41" i="11"/>
  <c r="U20" i="13" s="1"/>
  <c r="Y41" i="11"/>
  <c r="T20" i="13" s="1"/>
  <c r="X41" i="11"/>
  <c r="S20" i="13" s="1"/>
  <c r="W41" i="11"/>
  <c r="R20" i="13" s="1"/>
  <c r="V41" i="11"/>
  <c r="Q20" i="13" s="1"/>
  <c r="U41" i="11"/>
  <c r="P20" i="13" s="1"/>
  <c r="T41" i="11"/>
  <c r="O20" i="13" s="1"/>
  <c r="S41" i="11"/>
  <c r="N20" i="13" s="1"/>
  <c r="R41" i="11"/>
  <c r="M20" i="13" s="1"/>
  <c r="Q41" i="11"/>
  <c r="L20" i="13" s="1"/>
  <c r="P41" i="11"/>
  <c r="K20" i="13" s="1"/>
  <c r="O41" i="11"/>
  <c r="J20" i="13" s="1"/>
  <c r="N41" i="11"/>
  <c r="I20" i="13" s="1"/>
  <c r="M41" i="11"/>
  <c r="H20" i="13" s="1"/>
  <c r="L41" i="11"/>
  <c r="G20" i="13" s="1"/>
  <c r="K41" i="11"/>
  <c r="F20" i="13" s="1"/>
  <c r="J41" i="11"/>
  <c r="E20" i="13" s="1"/>
  <c r="I41" i="11"/>
  <c r="D20" i="13" s="1"/>
  <c r="H41" i="11"/>
  <c r="G41" i="11"/>
  <c r="F41" i="11"/>
  <c r="E41" i="11"/>
  <c r="D41" i="11"/>
  <c r="C20" i="13"/>
  <c r="AY40" i="11"/>
  <c r="AX40" i="11"/>
  <c r="AW40" i="11"/>
  <c r="D40" i="11"/>
  <c r="C1" i="11"/>
  <c r="BP43" i="10"/>
  <c r="BO43" i="10"/>
  <c r="BN43" i="10"/>
  <c r="BM43" i="10"/>
  <c r="BL43" i="10"/>
  <c r="BK43" i="10"/>
  <c r="BJ43" i="10"/>
  <c r="BI43" i="10"/>
  <c r="BH43" i="10"/>
  <c r="BG43" i="10"/>
  <c r="BF43" i="10"/>
  <c r="BE43" i="10"/>
  <c r="BD43" i="10"/>
  <c r="BC43" i="10"/>
  <c r="BB43" i="10"/>
  <c r="BA43" i="10"/>
  <c r="AZ43" i="10"/>
  <c r="AY43" i="10"/>
  <c r="AX43" i="10"/>
  <c r="AW43" i="10"/>
  <c r="AV43" i="10"/>
  <c r="AU43" i="10"/>
  <c r="AT43" i="10"/>
  <c r="AS43" i="10"/>
  <c r="AR43" i="10"/>
  <c r="AQ43" i="10"/>
  <c r="AP43" i="10"/>
  <c r="AO43" i="10"/>
  <c r="AN43" i="10"/>
  <c r="AM43" i="10"/>
  <c r="AL43" i="10"/>
  <c r="AE43" i="10"/>
  <c r="AD43" i="10"/>
  <c r="AC43" i="10"/>
  <c r="AB43" i="10"/>
  <c r="AA43" i="10"/>
  <c r="Z43" i="10"/>
  <c r="Y43" i="10"/>
  <c r="X43" i="10"/>
  <c r="W43" i="10"/>
  <c r="V43" i="10"/>
  <c r="U43" i="10"/>
  <c r="T43" i="10"/>
  <c r="S43" i="10"/>
  <c r="R43" i="10"/>
  <c r="Q43" i="10"/>
  <c r="P43" i="10"/>
  <c r="O43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BP42" i="10"/>
  <c r="BO42" i="10"/>
  <c r="BN42" i="10"/>
  <c r="BM42" i="10"/>
  <c r="BL42" i="10"/>
  <c r="BK42" i="10"/>
  <c r="BJ42" i="10"/>
  <c r="BI42" i="10"/>
  <c r="BH42" i="10"/>
  <c r="BG42" i="10"/>
  <c r="BF42" i="10"/>
  <c r="BE42" i="10"/>
  <c r="BD42" i="10"/>
  <c r="BC42" i="10"/>
  <c r="BB42" i="10"/>
  <c r="BA42" i="10"/>
  <c r="AZ42" i="10"/>
  <c r="AY42" i="10"/>
  <c r="AX42" i="10"/>
  <c r="AW42" i="10"/>
  <c r="AV42" i="10"/>
  <c r="AU42" i="10"/>
  <c r="AT42" i="10"/>
  <c r="AS42" i="10"/>
  <c r="AR42" i="10"/>
  <c r="AQ42" i="10"/>
  <c r="AP42" i="10"/>
  <c r="AO42" i="10"/>
  <c r="AN42" i="10"/>
  <c r="AM42" i="10"/>
  <c r="AL42" i="10"/>
  <c r="AE42" i="10"/>
  <c r="AD42" i="10"/>
  <c r="AC42" i="10"/>
  <c r="AB42" i="10"/>
  <c r="AA42" i="10"/>
  <c r="Z42" i="10"/>
  <c r="Y42" i="10"/>
  <c r="X42" i="10"/>
  <c r="W42" i="10"/>
  <c r="V42" i="10"/>
  <c r="U42" i="10"/>
  <c r="T42" i="10"/>
  <c r="S42" i="10"/>
  <c r="R42" i="10"/>
  <c r="Q42" i="10"/>
  <c r="P42" i="10"/>
  <c r="O42" i="10"/>
  <c r="N42" i="10"/>
  <c r="M42" i="10"/>
  <c r="L42" i="10"/>
  <c r="K42" i="10"/>
  <c r="J42" i="10"/>
  <c r="I42" i="10"/>
  <c r="H42" i="10"/>
  <c r="G42" i="10"/>
  <c r="F42" i="10"/>
  <c r="E42" i="10"/>
  <c r="D42" i="10"/>
  <c r="C42" i="10"/>
  <c r="BP41" i="10"/>
  <c r="BO41" i="10"/>
  <c r="BN41" i="10"/>
  <c r="BM41" i="10"/>
  <c r="BL41" i="10"/>
  <c r="BK41" i="10"/>
  <c r="BJ41" i="10"/>
  <c r="BI41" i="10"/>
  <c r="BH41" i="10"/>
  <c r="BG41" i="10"/>
  <c r="BF41" i="10"/>
  <c r="BD41" i="10"/>
  <c r="BC41" i="10"/>
  <c r="BB41" i="10"/>
  <c r="U19" i="14" s="1"/>
  <c r="BA41" i="10"/>
  <c r="AZ41" i="10"/>
  <c r="AY41" i="10"/>
  <c r="AX41" i="10"/>
  <c r="AW41" i="10"/>
  <c r="AV41" i="10"/>
  <c r="I19" i="14" s="1"/>
  <c r="AU41" i="10"/>
  <c r="K19" i="14" s="1"/>
  <c r="AT41" i="10"/>
  <c r="J19" i="14" s="1"/>
  <c r="AS41" i="10"/>
  <c r="G19" i="14" s="1"/>
  <c r="AR41" i="10"/>
  <c r="F19" i="14" s="1"/>
  <c r="AQ41" i="10"/>
  <c r="E19" i="14" s="1"/>
  <c r="AP41" i="10"/>
  <c r="H19" i="14" s="1"/>
  <c r="AO41" i="10"/>
  <c r="AN41" i="10"/>
  <c r="AM41" i="10"/>
  <c r="C19" i="14" s="1"/>
  <c r="AL41" i="10"/>
  <c r="B19" i="14" s="1"/>
  <c r="AE41" i="10"/>
  <c r="Z19" i="13" s="1"/>
  <c r="AD41" i="10"/>
  <c r="Y19" i="13" s="1"/>
  <c r="AC41" i="10"/>
  <c r="X19" i="13" s="1"/>
  <c r="AB41" i="10"/>
  <c r="W19" i="13" s="1"/>
  <c r="AA41" i="10"/>
  <c r="V19" i="13" s="1"/>
  <c r="Z41" i="10"/>
  <c r="U19" i="13" s="1"/>
  <c r="Y41" i="10"/>
  <c r="T19" i="13" s="1"/>
  <c r="X41" i="10"/>
  <c r="S19" i="13" s="1"/>
  <c r="W41" i="10"/>
  <c r="R19" i="13" s="1"/>
  <c r="V41" i="10"/>
  <c r="Q19" i="13" s="1"/>
  <c r="U41" i="10"/>
  <c r="P19" i="13" s="1"/>
  <c r="T41" i="10"/>
  <c r="O19" i="13" s="1"/>
  <c r="S41" i="10"/>
  <c r="N19" i="13" s="1"/>
  <c r="R41" i="10"/>
  <c r="M19" i="13" s="1"/>
  <c r="Q41" i="10"/>
  <c r="L19" i="13" s="1"/>
  <c r="P41" i="10"/>
  <c r="K19" i="13" s="1"/>
  <c r="O41" i="10"/>
  <c r="J19" i="13" s="1"/>
  <c r="N41" i="10"/>
  <c r="I19" i="13" s="1"/>
  <c r="M41" i="10"/>
  <c r="H19" i="13" s="1"/>
  <c r="L41" i="10"/>
  <c r="G19" i="13" s="1"/>
  <c r="K41" i="10"/>
  <c r="F19" i="13" s="1"/>
  <c r="J41" i="10"/>
  <c r="E19" i="13" s="1"/>
  <c r="I41" i="10"/>
  <c r="D19" i="13" s="1"/>
  <c r="H41" i="10"/>
  <c r="G41" i="10"/>
  <c r="F41" i="10"/>
  <c r="E41" i="10"/>
  <c r="D41" i="10"/>
  <c r="C41" i="10"/>
  <c r="C19" i="13" s="1"/>
  <c r="BP40" i="10"/>
  <c r="BO40" i="10"/>
  <c r="BN40" i="10"/>
  <c r="BM40" i="10"/>
  <c r="BK40" i="10"/>
  <c r="BJ40" i="10"/>
  <c r="BI40" i="10"/>
  <c r="BH40" i="10"/>
  <c r="BG40" i="10"/>
  <c r="AY40" i="10"/>
  <c r="AX40" i="10"/>
  <c r="S19" i="14" s="1"/>
  <c r="AW40" i="10"/>
  <c r="Q19" i="14" s="1"/>
  <c r="D40" i="10"/>
  <c r="C1" i="10"/>
  <c r="C46" i="9"/>
  <c r="BP42" i="9"/>
  <c r="BO42" i="9"/>
  <c r="BN42" i="9"/>
  <c r="BM42" i="9"/>
  <c r="BL42" i="9"/>
  <c r="BK42" i="9"/>
  <c r="BJ42" i="9"/>
  <c r="BI42" i="9"/>
  <c r="BH42" i="9"/>
  <c r="BG42" i="9"/>
  <c r="BF42" i="9"/>
  <c r="BE42" i="9"/>
  <c r="BD42" i="9"/>
  <c r="BC42" i="9"/>
  <c r="BB42" i="9"/>
  <c r="BA42" i="9"/>
  <c r="AZ42" i="9"/>
  <c r="AY42" i="9"/>
  <c r="AX42" i="9"/>
  <c r="AW42" i="9"/>
  <c r="AV42" i="9"/>
  <c r="AU42" i="9"/>
  <c r="AT42" i="9"/>
  <c r="AS42" i="9"/>
  <c r="AR42" i="9"/>
  <c r="AQ42" i="9"/>
  <c r="AP42" i="9"/>
  <c r="AO42" i="9"/>
  <c r="AN42" i="9"/>
  <c r="AM42" i="9"/>
  <c r="AL42" i="9"/>
  <c r="AE42" i="9"/>
  <c r="AD42" i="9"/>
  <c r="AC42" i="9"/>
  <c r="AB42" i="9"/>
  <c r="AA42" i="9"/>
  <c r="Z42" i="9"/>
  <c r="Y42" i="9"/>
  <c r="X42" i="9"/>
  <c r="W42" i="9"/>
  <c r="V42" i="9"/>
  <c r="U42" i="9"/>
  <c r="T42" i="9"/>
  <c r="S42" i="9"/>
  <c r="R42" i="9"/>
  <c r="Q42" i="9"/>
  <c r="P42" i="9"/>
  <c r="O42" i="9"/>
  <c r="N42" i="9"/>
  <c r="M42" i="9"/>
  <c r="L42" i="9"/>
  <c r="K42" i="9"/>
  <c r="J42" i="9"/>
  <c r="I42" i="9"/>
  <c r="H42" i="9"/>
  <c r="G42" i="9"/>
  <c r="F42" i="9"/>
  <c r="E42" i="9"/>
  <c r="D42" i="9"/>
  <c r="C42" i="9"/>
  <c r="BP41" i="9"/>
  <c r="BO41" i="9"/>
  <c r="BN41" i="9"/>
  <c r="BM41" i="9"/>
  <c r="BL41" i="9"/>
  <c r="BK41" i="9"/>
  <c r="BJ41" i="9"/>
  <c r="BI41" i="9"/>
  <c r="BH41" i="9"/>
  <c r="BG41" i="9"/>
  <c r="BF41" i="9"/>
  <c r="BE41" i="9"/>
  <c r="BD41" i="9"/>
  <c r="BC41" i="9"/>
  <c r="BB41" i="9"/>
  <c r="BA41" i="9"/>
  <c r="AZ41" i="9"/>
  <c r="AY41" i="9"/>
  <c r="AX41" i="9"/>
  <c r="AW41" i="9"/>
  <c r="AV41" i="9"/>
  <c r="AU41" i="9"/>
  <c r="AT41" i="9"/>
  <c r="AS41" i="9"/>
  <c r="AR41" i="9"/>
  <c r="AQ41" i="9"/>
  <c r="AP41" i="9"/>
  <c r="AO41" i="9"/>
  <c r="AN41" i="9"/>
  <c r="AM41" i="9"/>
  <c r="AL41" i="9"/>
  <c r="AE41" i="9"/>
  <c r="AD41" i="9"/>
  <c r="AC41" i="9"/>
  <c r="AB41" i="9"/>
  <c r="AA41" i="9"/>
  <c r="Z41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L41" i="9"/>
  <c r="K41" i="9"/>
  <c r="J41" i="9"/>
  <c r="I41" i="9"/>
  <c r="H41" i="9"/>
  <c r="G41" i="9"/>
  <c r="F41" i="9"/>
  <c r="E41" i="9"/>
  <c r="D41" i="9"/>
  <c r="C41" i="9"/>
  <c r="BP40" i="9"/>
  <c r="BO40" i="9"/>
  <c r="BN40" i="9"/>
  <c r="BM40" i="9"/>
  <c r="BL40" i="9"/>
  <c r="BK40" i="9"/>
  <c r="BJ40" i="9"/>
  <c r="BI40" i="9"/>
  <c r="BH40" i="9"/>
  <c r="BG40" i="9"/>
  <c r="BF40" i="9"/>
  <c r="BE40" i="9"/>
  <c r="BD40" i="9"/>
  <c r="BC40" i="9"/>
  <c r="BB40" i="9"/>
  <c r="U18" i="14" s="1"/>
  <c r="BA40" i="9"/>
  <c r="AZ40" i="9"/>
  <c r="AY40" i="9"/>
  <c r="AX40" i="9"/>
  <c r="AW40" i="9"/>
  <c r="AV40" i="9"/>
  <c r="I18" i="14" s="1"/>
  <c r="AU40" i="9"/>
  <c r="K18" i="14" s="1"/>
  <c r="AT40" i="9"/>
  <c r="J18" i="14" s="1"/>
  <c r="AS40" i="9"/>
  <c r="G18" i="14" s="1"/>
  <c r="AR40" i="9"/>
  <c r="F18" i="14" s="1"/>
  <c r="AQ40" i="9"/>
  <c r="E18" i="14" s="1"/>
  <c r="AP40" i="9"/>
  <c r="H18" i="14" s="1"/>
  <c r="AO40" i="9"/>
  <c r="AN40" i="9"/>
  <c r="AM40" i="9"/>
  <c r="C18" i="14" s="1"/>
  <c r="AL40" i="9"/>
  <c r="AE40" i="9"/>
  <c r="AD40" i="9"/>
  <c r="Y18" i="13" s="1"/>
  <c r="AC40" i="9"/>
  <c r="X18" i="13" s="1"/>
  <c r="AB40" i="9"/>
  <c r="W18" i="13" s="1"/>
  <c r="AA40" i="9"/>
  <c r="V18" i="13" s="1"/>
  <c r="Z40" i="9"/>
  <c r="U18" i="13" s="1"/>
  <c r="Y40" i="9"/>
  <c r="T18" i="13" s="1"/>
  <c r="X40" i="9"/>
  <c r="S18" i="13" s="1"/>
  <c r="W40" i="9"/>
  <c r="R18" i="13" s="1"/>
  <c r="V40" i="9"/>
  <c r="Q18" i="13" s="1"/>
  <c r="U40" i="9"/>
  <c r="P18" i="13" s="1"/>
  <c r="T40" i="9"/>
  <c r="O18" i="13" s="1"/>
  <c r="S40" i="9"/>
  <c r="N18" i="13" s="1"/>
  <c r="R40" i="9"/>
  <c r="M18" i="13" s="1"/>
  <c r="Q40" i="9"/>
  <c r="L18" i="13" s="1"/>
  <c r="P40" i="9"/>
  <c r="K18" i="13" s="1"/>
  <c r="O40" i="9"/>
  <c r="J18" i="13" s="1"/>
  <c r="N40" i="9"/>
  <c r="I18" i="13" s="1"/>
  <c r="M40" i="9"/>
  <c r="H18" i="13" s="1"/>
  <c r="L40" i="9"/>
  <c r="G18" i="13" s="1"/>
  <c r="K40" i="9"/>
  <c r="F18" i="13" s="1"/>
  <c r="J40" i="9"/>
  <c r="E18" i="13" s="1"/>
  <c r="I40" i="9"/>
  <c r="D18" i="13" s="1"/>
  <c r="H40" i="9"/>
  <c r="G40" i="9"/>
  <c r="F40" i="9"/>
  <c r="E40" i="9"/>
  <c r="D40" i="9"/>
  <c r="C40" i="9"/>
  <c r="C18" i="13" s="1"/>
  <c r="BP39" i="9"/>
  <c r="BO39" i="9"/>
  <c r="BN39" i="9"/>
  <c r="BM39" i="9"/>
  <c r="BK39" i="9"/>
  <c r="BJ39" i="9"/>
  <c r="BI39" i="9"/>
  <c r="BH39" i="9"/>
  <c r="BG39" i="9"/>
  <c r="BF39" i="9"/>
  <c r="BE39" i="9"/>
  <c r="BC39" i="9"/>
  <c r="AY39" i="9"/>
  <c r="AX39" i="9"/>
  <c r="S18" i="14" s="1"/>
  <c r="AW39" i="9"/>
  <c r="Q18" i="14" s="1"/>
  <c r="D39" i="9"/>
  <c r="C47" i="9"/>
  <c r="C1" i="9"/>
  <c r="BP43" i="8"/>
  <c r="BO43" i="8"/>
  <c r="BN43" i="8"/>
  <c r="BM43" i="8"/>
  <c r="BL43" i="8"/>
  <c r="BK43" i="8"/>
  <c r="BJ43" i="8"/>
  <c r="BI43" i="8"/>
  <c r="BH43" i="8"/>
  <c r="BG43" i="8"/>
  <c r="BF43" i="8"/>
  <c r="BE43" i="8"/>
  <c r="BD43" i="8"/>
  <c r="BC43" i="8"/>
  <c r="BB43" i="8"/>
  <c r="BA43" i="8"/>
  <c r="AZ43" i="8"/>
  <c r="AY43" i="8"/>
  <c r="AX43" i="8"/>
  <c r="AW43" i="8"/>
  <c r="AV43" i="8"/>
  <c r="AU43" i="8"/>
  <c r="AT43" i="8"/>
  <c r="AS43" i="8"/>
  <c r="AR43" i="8"/>
  <c r="AQ43" i="8"/>
  <c r="AP43" i="8"/>
  <c r="AO43" i="8"/>
  <c r="AN43" i="8"/>
  <c r="AM43" i="8"/>
  <c r="AL43" i="8"/>
  <c r="AE43" i="8"/>
  <c r="AD43" i="8"/>
  <c r="AC43" i="8"/>
  <c r="AB43" i="8"/>
  <c r="AA43" i="8"/>
  <c r="Z43" i="8"/>
  <c r="Y43" i="8"/>
  <c r="X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BP42" i="8"/>
  <c r="BO42" i="8"/>
  <c r="BN42" i="8"/>
  <c r="BM42" i="8"/>
  <c r="BL42" i="8"/>
  <c r="BK42" i="8"/>
  <c r="BJ42" i="8"/>
  <c r="BI42" i="8"/>
  <c r="BH42" i="8"/>
  <c r="BG42" i="8"/>
  <c r="BF42" i="8"/>
  <c r="BE42" i="8"/>
  <c r="BD42" i="8"/>
  <c r="BC42" i="8"/>
  <c r="BB42" i="8"/>
  <c r="BA42" i="8"/>
  <c r="AZ42" i="8"/>
  <c r="AY42" i="8"/>
  <c r="AX42" i="8"/>
  <c r="AW42" i="8"/>
  <c r="AV42" i="8"/>
  <c r="AU42" i="8"/>
  <c r="AT42" i="8"/>
  <c r="AS42" i="8"/>
  <c r="AR42" i="8"/>
  <c r="AQ42" i="8"/>
  <c r="AP42" i="8"/>
  <c r="AO42" i="8"/>
  <c r="AN42" i="8"/>
  <c r="AM42" i="8"/>
  <c r="AL42" i="8"/>
  <c r="AE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BP41" i="8"/>
  <c r="BO41" i="8"/>
  <c r="BN41" i="8"/>
  <c r="BM41" i="8"/>
  <c r="BL41" i="8"/>
  <c r="BK41" i="8"/>
  <c r="BJ41" i="8"/>
  <c r="BI41" i="8"/>
  <c r="BH41" i="8"/>
  <c r="BG41" i="8"/>
  <c r="BF41" i="8"/>
  <c r="BE41" i="8"/>
  <c r="BC41" i="8"/>
  <c r="BB41" i="8"/>
  <c r="U17" i="14" s="1"/>
  <c r="BA41" i="8"/>
  <c r="AZ41" i="8"/>
  <c r="AY41" i="8"/>
  <c r="AX41" i="8"/>
  <c r="AW41" i="8"/>
  <c r="AV41" i="8"/>
  <c r="I17" i="14" s="1"/>
  <c r="AU41" i="8"/>
  <c r="K17" i="14" s="1"/>
  <c r="AT41" i="8"/>
  <c r="J17" i="14" s="1"/>
  <c r="AS41" i="8"/>
  <c r="G17" i="14" s="1"/>
  <c r="AR41" i="8"/>
  <c r="F17" i="14" s="1"/>
  <c r="AQ41" i="8"/>
  <c r="E17" i="14" s="1"/>
  <c r="AP41" i="8"/>
  <c r="H17" i="14" s="1"/>
  <c r="AO41" i="8"/>
  <c r="AN41" i="8"/>
  <c r="AM41" i="8"/>
  <c r="C17" i="14" s="1"/>
  <c r="AL41" i="8"/>
  <c r="B17" i="14" s="1"/>
  <c r="AE41" i="8"/>
  <c r="Z17" i="13" s="1"/>
  <c r="AD41" i="8"/>
  <c r="Y17" i="13" s="1"/>
  <c r="AC41" i="8"/>
  <c r="X17" i="13" s="1"/>
  <c r="AB41" i="8"/>
  <c r="W17" i="13" s="1"/>
  <c r="AA41" i="8"/>
  <c r="V17" i="13" s="1"/>
  <c r="Z41" i="8"/>
  <c r="U17" i="13" s="1"/>
  <c r="Y41" i="8"/>
  <c r="T17" i="13" s="1"/>
  <c r="X41" i="8"/>
  <c r="S17" i="13" s="1"/>
  <c r="W41" i="8"/>
  <c r="R17" i="13" s="1"/>
  <c r="V41" i="8"/>
  <c r="Q17" i="13" s="1"/>
  <c r="U41" i="8"/>
  <c r="P17" i="13" s="1"/>
  <c r="T41" i="8"/>
  <c r="O17" i="13" s="1"/>
  <c r="S41" i="8"/>
  <c r="N17" i="13" s="1"/>
  <c r="R41" i="8"/>
  <c r="M17" i="13" s="1"/>
  <c r="Q41" i="8"/>
  <c r="L17" i="13" s="1"/>
  <c r="P41" i="8"/>
  <c r="K17" i="13" s="1"/>
  <c r="O41" i="8"/>
  <c r="J17" i="13" s="1"/>
  <c r="N41" i="8"/>
  <c r="I17" i="13" s="1"/>
  <c r="M41" i="8"/>
  <c r="H17" i="13" s="1"/>
  <c r="L41" i="8"/>
  <c r="G17" i="13" s="1"/>
  <c r="K41" i="8"/>
  <c r="F17" i="13" s="1"/>
  <c r="J41" i="8"/>
  <c r="E17" i="13" s="1"/>
  <c r="I41" i="8"/>
  <c r="D17" i="13" s="1"/>
  <c r="H41" i="8"/>
  <c r="G41" i="8"/>
  <c r="F41" i="8"/>
  <c r="E41" i="8"/>
  <c r="D41" i="8"/>
  <c r="C17" i="13"/>
  <c r="BP40" i="8"/>
  <c r="BO40" i="8"/>
  <c r="BN40" i="8"/>
  <c r="BM40" i="8"/>
  <c r="BK40" i="8"/>
  <c r="BJ40" i="8"/>
  <c r="BI40" i="8"/>
  <c r="BH40" i="8"/>
  <c r="BG40" i="8"/>
  <c r="BF40" i="8"/>
  <c r="BE40" i="8"/>
  <c r="AY40" i="8"/>
  <c r="AX40" i="8"/>
  <c r="S17" i="14" s="1"/>
  <c r="AW40" i="8"/>
  <c r="Q17" i="14" s="1"/>
  <c r="D40" i="8"/>
  <c r="B17" i="13"/>
  <c r="N17" i="15" s="1"/>
  <c r="C1" i="8"/>
  <c r="BP43" i="7"/>
  <c r="BO43" i="7"/>
  <c r="BN43" i="7"/>
  <c r="BM43" i="7"/>
  <c r="BL43" i="7"/>
  <c r="BK43" i="7"/>
  <c r="BJ43" i="7"/>
  <c r="BI43" i="7"/>
  <c r="BH43" i="7"/>
  <c r="BG43" i="7"/>
  <c r="BF43" i="7"/>
  <c r="BE43" i="7"/>
  <c r="BD43" i="7"/>
  <c r="BC43" i="7"/>
  <c r="BB43" i="7"/>
  <c r="BA43" i="7"/>
  <c r="AZ43" i="7"/>
  <c r="AY43" i="7"/>
  <c r="AX43" i="7"/>
  <c r="AW43" i="7"/>
  <c r="AV43" i="7"/>
  <c r="AU43" i="7"/>
  <c r="AT43" i="7"/>
  <c r="AS43" i="7"/>
  <c r="AR43" i="7"/>
  <c r="AQ43" i="7"/>
  <c r="AP43" i="7"/>
  <c r="AO43" i="7"/>
  <c r="AN43" i="7"/>
  <c r="AM43" i="7"/>
  <c r="AE43" i="7"/>
  <c r="AD43" i="7"/>
  <c r="AC43" i="7"/>
  <c r="AB43" i="7"/>
  <c r="AA43" i="7"/>
  <c r="Z43" i="7"/>
  <c r="Y43" i="7"/>
  <c r="X43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BP42" i="7"/>
  <c r="BO42" i="7"/>
  <c r="BN42" i="7"/>
  <c r="BM42" i="7"/>
  <c r="BL42" i="7"/>
  <c r="BK42" i="7"/>
  <c r="BJ42" i="7"/>
  <c r="BI42" i="7"/>
  <c r="BH42" i="7"/>
  <c r="BG42" i="7"/>
  <c r="BF42" i="7"/>
  <c r="BE42" i="7"/>
  <c r="BD42" i="7"/>
  <c r="BC42" i="7"/>
  <c r="BB42" i="7"/>
  <c r="BA42" i="7"/>
  <c r="AZ42" i="7"/>
  <c r="AY42" i="7"/>
  <c r="AX42" i="7"/>
  <c r="AW42" i="7"/>
  <c r="AV42" i="7"/>
  <c r="AU42" i="7"/>
  <c r="AT42" i="7"/>
  <c r="AS42" i="7"/>
  <c r="AR42" i="7"/>
  <c r="AQ42" i="7"/>
  <c r="AP42" i="7"/>
  <c r="AO42" i="7"/>
  <c r="AN42" i="7"/>
  <c r="AM42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BP41" i="7"/>
  <c r="BO41" i="7"/>
  <c r="BN41" i="7"/>
  <c r="BM41" i="7"/>
  <c r="BL41" i="7"/>
  <c r="BK41" i="7"/>
  <c r="BJ41" i="7"/>
  <c r="BI41" i="7"/>
  <c r="BH41" i="7"/>
  <c r="BG41" i="7"/>
  <c r="BF41" i="7"/>
  <c r="BE41" i="7"/>
  <c r="BB41" i="7"/>
  <c r="U16" i="14" s="1"/>
  <c r="BA41" i="7"/>
  <c r="AZ41" i="7"/>
  <c r="AY41" i="7"/>
  <c r="AX41" i="7"/>
  <c r="AW41" i="7"/>
  <c r="AV41" i="7"/>
  <c r="I16" i="14" s="1"/>
  <c r="AU41" i="7"/>
  <c r="K16" i="14" s="1"/>
  <c r="AT41" i="7"/>
  <c r="J16" i="14" s="1"/>
  <c r="AS41" i="7"/>
  <c r="G16" i="14" s="1"/>
  <c r="AR41" i="7"/>
  <c r="F16" i="14" s="1"/>
  <c r="AQ41" i="7"/>
  <c r="E16" i="14" s="1"/>
  <c r="AP41" i="7"/>
  <c r="H16" i="14" s="1"/>
  <c r="AO41" i="7"/>
  <c r="AN41" i="7"/>
  <c r="AM41" i="7"/>
  <c r="C16" i="14" s="1"/>
  <c r="B16" i="14"/>
  <c r="AE41" i="7"/>
  <c r="Z16" i="13" s="1"/>
  <c r="AD41" i="7"/>
  <c r="Y16" i="13" s="1"/>
  <c r="AC41" i="7"/>
  <c r="X16" i="13" s="1"/>
  <c r="AB41" i="7"/>
  <c r="W16" i="13" s="1"/>
  <c r="AA41" i="7"/>
  <c r="V16" i="13" s="1"/>
  <c r="Z41" i="7"/>
  <c r="U16" i="13" s="1"/>
  <c r="Y41" i="7"/>
  <c r="T16" i="13" s="1"/>
  <c r="X41" i="7"/>
  <c r="S16" i="13" s="1"/>
  <c r="W41" i="7"/>
  <c r="R16" i="13" s="1"/>
  <c r="V41" i="7"/>
  <c r="Q16" i="13" s="1"/>
  <c r="U41" i="7"/>
  <c r="P16" i="13" s="1"/>
  <c r="T41" i="7"/>
  <c r="O16" i="13" s="1"/>
  <c r="S41" i="7"/>
  <c r="N16" i="13" s="1"/>
  <c r="R41" i="7"/>
  <c r="M16" i="13" s="1"/>
  <c r="Q41" i="7"/>
  <c r="L16" i="13" s="1"/>
  <c r="P41" i="7"/>
  <c r="K16" i="13" s="1"/>
  <c r="O41" i="7"/>
  <c r="J16" i="13" s="1"/>
  <c r="N41" i="7"/>
  <c r="I16" i="13" s="1"/>
  <c r="M41" i="7"/>
  <c r="H16" i="13" s="1"/>
  <c r="L41" i="7"/>
  <c r="G16" i="13" s="1"/>
  <c r="K41" i="7"/>
  <c r="F16" i="13" s="1"/>
  <c r="J41" i="7"/>
  <c r="E16" i="13" s="1"/>
  <c r="I41" i="7"/>
  <c r="D16" i="13" s="1"/>
  <c r="H41" i="7"/>
  <c r="G41" i="7"/>
  <c r="F41" i="7"/>
  <c r="E41" i="7"/>
  <c r="D41" i="7"/>
  <c r="BP40" i="7"/>
  <c r="BO40" i="7"/>
  <c r="BN40" i="7"/>
  <c r="BM40" i="7"/>
  <c r="BK40" i="7"/>
  <c r="BJ40" i="7"/>
  <c r="BI40" i="7"/>
  <c r="BH40" i="7"/>
  <c r="BG40" i="7"/>
  <c r="AY40" i="7"/>
  <c r="S16" i="14"/>
  <c r="Q16" i="14"/>
  <c r="D40" i="7"/>
  <c r="C1" i="7"/>
  <c r="BP43" i="6"/>
  <c r="BO43" i="6"/>
  <c r="BN43" i="6"/>
  <c r="BM43" i="6"/>
  <c r="BL43" i="6"/>
  <c r="BK43" i="6"/>
  <c r="BJ43" i="6"/>
  <c r="BI43" i="6"/>
  <c r="BH43" i="6"/>
  <c r="BG43" i="6"/>
  <c r="BF43" i="6"/>
  <c r="BE43" i="6"/>
  <c r="BD43" i="6"/>
  <c r="BC43" i="6"/>
  <c r="BB43" i="6"/>
  <c r="BA43" i="6"/>
  <c r="AZ43" i="6"/>
  <c r="AY43" i="6"/>
  <c r="AX43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P42" i="6"/>
  <c r="BO42" i="6"/>
  <c r="BN42" i="6"/>
  <c r="BM42" i="6"/>
  <c r="BL42" i="6"/>
  <c r="BK42" i="6"/>
  <c r="BJ42" i="6"/>
  <c r="BI42" i="6"/>
  <c r="BH42" i="6"/>
  <c r="BG42" i="6"/>
  <c r="BF42" i="6"/>
  <c r="BE42" i="6"/>
  <c r="BD42" i="6"/>
  <c r="BC42" i="6"/>
  <c r="BB42" i="6"/>
  <c r="BA42" i="6"/>
  <c r="AZ42" i="6"/>
  <c r="AY42" i="6"/>
  <c r="AX42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P41" i="6"/>
  <c r="BO41" i="6"/>
  <c r="BN41" i="6"/>
  <c r="BM41" i="6"/>
  <c r="BL41" i="6"/>
  <c r="BK41" i="6"/>
  <c r="BJ41" i="6"/>
  <c r="BI41" i="6"/>
  <c r="BH41" i="6"/>
  <c r="BG41" i="6"/>
  <c r="BF41" i="6"/>
  <c r="BE41" i="6"/>
  <c r="BD41" i="6"/>
  <c r="BC41" i="6"/>
  <c r="BB41" i="6"/>
  <c r="U15" i="14" s="1"/>
  <c r="BA41" i="6"/>
  <c r="AZ41" i="6"/>
  <c r="AY41" i="6"/>
  <c r="AX41" i="6"/>
  <c r="AW41" i="6"/>
  <c r="AV41" i="6"/>
  <c r="I15" i="14" s="1"/>
  <c r="AU41" i="6"/>
  <c r="K15" i="14" s="1"/>
  <c r="AT41" i="6"/>
  <c r="J15" i="14" s="1"/>
  <c r="AS41" i="6"/>
  <c r="G15" i="14" s="1"/>
  <c r="AR41" i="6"/>
  <c r="F15" i="14" s="1"/>
  <c r="AQ41" i="6"/>
  <c r="E15" i="14" s="1"/>
  <c r="AP41" i="6"/>
  <c r="H15" i="14" s="1"/>
  <c r="AO41" i="6"/>
  <c r="AN41" i="6"/>
  <c r="AM41" i="6"/>
  <c r="C15" i="14" s="1"/>
  <c r="AL41" i="6"/>
  <c r="B15" i="14" s="1"/>
  <c r="AE41" i="6"/>
  <c r="Z15" i="13" s="1"/>
  <c r="AD41" i="6"/>
  <c r="Y15" i="13" s="1"/>
  <c r="AC41" i="6"/>
  <c r="X15" i="13" s="1"/>
  <c r="AB41" i="6"/>
  <c r="W15" i="13" s="1"/>
  <c r="AA41" i="6"/>
  <c r="V15" i="13" s="1"/>
  <c r="Z41" i="6"/>
  <c r="U15" i="13" s="1"/>
  <c r="Y41" i="6"/>
  <c r="T15" i="13" s="1"/>
  <c r="X41" i="6"/>
  <c r="S15" i="13" s="1"/>
  <c r="W41" i="6"/>
  <c r="R15" i="13" s="1"/>
  <c r="V41" i="6"/>
  <c r="Q15" i="13" s="1"/>
  <c r="U41" i="6"/>
  <c r="P15" i="13" s="1"/>
  <c r="T41" i="6"/>
  <c r="O15" i="13" s="1"/>
  <c r="S41" i="6"/>
  <c r="N15" i="13" s="1"/>
  <c r="R41" i="6"/>
  <c r="M15" i="13" s="1"/>
  <c r="Q41" i="6"/>
  <c r="L15" i="13" s="1"/>
  <c r="P41" i="6"/>
  <c r="K15" i="13" s="1"/>
  <c r="O41" i="6"/>
  <c r="J15" i="13" s="1"/>
  <c r="N41" i="6"/>
  <c r="I15" i="13" s="1"/>
  <c r="M41" i="6"/>
  <c r="H15" i="13" s="1"/>
  <c r="L41" i="6"/>
  <c r="G15" i="13" s="1"/>
  <c r="K41" i="6"/>
  <c r="F15" i="13" s="1"/>
  <c r="J41" i="6"/>
  <c r="E15" i="13" s="1"/>
  <c r="I41" i="6"/>
  <c r="D15" i="13" s="1"/>
  <c r="H41" i="6"/>
  <c r="G41" i="6"/>
  <c r="F41" i="6"/>
  <c r="E41" i="6"/>
  <c r="C41" i="6"/>
  <c r="C15" i="13" s="1"/>
  <c r="BP40" i="6"/>
  <c r="BO40" i="6"/>
  <c r="BN40" i="6"/>
  <c r="BM40" i="6"/>
  <c r="BK40" i="6"/>
  <c r="O15" i="14"/>
  <c r="AY40" i="6"/>
  <c r="AX40" i="6"/>
  <c r="S15" i="14" s="1"/>
  <c r="AW40" i="6"/>
  <c r="Q15" i="14" s="1"/>
  <c r="D40" i="6"/>
  <c r="B15" i="13"/>
  <c r="C1" i="6"/>
  <c r="BP43" i="5"/>
  <c r="BO43" i="5"/>
  <c r="BN43" i="5"/>
  <c r="BM43" i="5"/>
  <c r="BL43" i="5"/>
  <c r="BK43" i="5"/>
  <c r="BJ43" i="5"/>
  <c r="BI43" i="5"/>
  <c r="BH43" i="5"/>
  <c r="BG43" i="5"/>
  <c r="BF43" i="5"/>
  <c r="BE43" i="5"/>
  <c r="BD43" i="5"/>
  <c r="BC43" i="5"/>
  <c r="BB43" i="5"/>
  <c r="BA43" i="5"/>
  <c r="AZ43" i="5"/>
  <c r="AY43" i="5"/>
  <c r="AX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E43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P42" i="5"/>
  <c r="BO42" i="5"/>
  <c r="BN42" i="5"/>
  <c r="BM42" i="5"/>
  <c r="BL42" i="5"/>
  <c r="BK42" i="5"/>
  <c r="BJ42" i="5"/>
  <c r="BI42" i="5"/>
  <c r="BH42" i="5"/>
  <c r="BG42" i="5"/>
  <c r="BF42" i="5"/>
  <c r="BE42" i="5"/>
  <c r="BD42" i="5"/>
  <c r="BC42" i="5"/>
  <c r="BB42" i="5"/>
  <c r="BA42" i="5"/>
  <c r="AZ42" i="5"/>
  <c r="AY42" i="5"/>
  <c r="AX42" i="5"/>
  <c r="AW42" i="5"/>
  <c r="AV42" i="5"/>
  <c r="AU42" i="5"/>
  <c r="AT42" i="5"/>
  <c r="AS42" i="5"/>
  <c r="AR42" i="5"/>
  <c r="AQ42" i="5"/>
  <c r="AP42" i="5"/>
  <c r="AO42" i="5"/>
  <c r="AN42" i="5"/>
  <c r="AM42" i="5"/>
  <c r="AL42" i="5"/>
  <c r="AE42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P41" i="5"/>
  <c r="BO41" i="5"/>
  <c r="BN41" i="5"/>
  <c r="BM41" i="5"/>
  <c r="BL41" i="5"/>
  <c r="BK41" i="5"/>
  <c r="BJ41" i="5"/>
  <c r="BI41" i="5"/>
  <c r="BH41" i="5"/>
  <c r="BG41" i="5"/>
  <c r="BF41" i="5"/>
  <c r="BE41" i="5"/>
  <c r="BD41" i="5"/>
  <c r="BC41" i="5"/>
  <c r="BB41" i="5"/>
  <c r="U14" i="14" s="1"/>
  <c r="BA41" i="5"/>
  <c r="AZ41" i="5"/>
  <c r="AY41" i="5"/>
  <c r="AX41" i="5"/>
  <c r="AW41" i="5"/>
  <c r="AV41" i="5"/>
  <c r="I14" i="14" s="1"/>
  <c r="AU41" i="5"/>
  <c r="K14" i="14" s="1"/>
  <c r="AT41" i="5"/>
  <c r="J14" i="14" s="1"/>
  <c r="AS41" i="5"/>
  <c r="G14" i="14" s="1"/>
  <c r="AR41" i="5"/>
  <c r="F14" i="14" s="1"/>
  <c r="AQ41" i="5"/>
  <c r="E14" i="14" s="1"/>
  <c r="AP41" i="5"/>
  <c r="H14" i="14" s="1"/>
  <c r="AO41" i="5"/>
  <c r="AN41" i="5"/>
  <c r="AM41" i="5"/>
  <c r="C14" i="14" s="1"/>
  <c r="AL41" i="5"/>
  <c r="B14" i="14" s="1"/>
  <c r="AE41" i="5"/>
  <c r="Z14" i="13" s="1"/>
  <c r="AD41" i="5"/>
  <c r="Y14" i="13" s="1"/>
  <c r="AC41" i="5"/>
  <c r="X14" i="13" s="1"/>
  <c r="AB41" i="5"/>
  <c r="W14" i="13" s="1"/>
  <c r="AA41" i="5"/>
  <c r="V14" i="13" s="1"/>
  <c r="Z41" i="5"/>
  <c r="U14" i="13" s="1"/>
  <c r="Y41" i="5"/>
  <c r="T14" i="13" s="1"/>
  <c r="X41" i="5"/>
  <c r="S14" i="13" s="1"/>
  <c r="W41" i="5"/>
  <c r="R14" i="13" s="1"/>
  <c r="V41" i="5"/>
  <c r="Q14" i="13" s="1"/>
  <c r="U41" i="5"/>
  <c r="P14" i="13" s="1"/>
  <c r="T41" i="5"/>
  <c r="O14" i="13" s="1"/>
  <c r="S41" i="5"/>
  <c r="N14" i="13" s="1"/>
  <c r="R41" i="5"/>
  <c r="M14" i="13" s="1"/>
  <c r="Q41" i="5"/>
  <c r="L14" i="13" s="1"/>
  <c r="P41" i="5"/>
  <c r="K14" i="13" s="1"/>
  <c r="O41" i="5"/>
  <c r="J14" i="13" s="1"/>
  <c r="N41" i="5"/>
  <c r="I14" i="13" s="1"/>
  <c r="M41" i="5"/>
  <c r="H14" i="13" s="1"/>
  <c r="L41" i="5"/>
  <c r="G14" i="13" s="1"/>
  <c r="K41" i="5"/>
  <c r="F14" i="13" s="1"/>
  <c r="J41" i="5"/>
  <c r="E14" i="13" s="1"/>
  <c r="I41" i="5"/>
  <c r="D14" i="13" s="1"/>
  <c r="H41" i="5"/>
  <c r="G41" i="5"/>
  <c r="F41" i="5"/>
  <c r="E41" i="5"/>
  <c r="D41" i="5"/>
  <c r="C41" i="5"/>
  <c r="C14" i="13" s="1"/>
  <c r="O14" i="14"/>
  <c r="S14" i="14"/>
  <c r="Q14" i="14"/>
  <c r="B14" i="13"/>
  <c r="N14" i="15" s="1"/>
  <c r="C1" i="5"/>
  <c r="BP43" i="4"/>
  <c r="BO43" i="4"/>
  <c r="BN43" i="4"/>
  <c r="BM43" i="4"/>
  <c r="BL43" i="4"/>
  <c r="BK43" i="4"/>
  <c r="BJ43" i="4"/>
  <c r="BI43" i="4"/>
  <c r="BH43" i="4"/>
  <c r="BG43" i="4"/>
  <c r="BF43" i="4"/>
  <c r="BE43" i="4"/>
  <c r="BD43" i="4"/>
  <c r="BC43" i="4"/>
  <c r="BB43" i="4"/>
  <c r="BA43" i="4"/>
  <c r="AZ43" i="4"/>
  <c r="AY43" i="4"/>
  <c r="AX43" i="4"/>
  <c r="AW43" i="4"/>
  <c r="AV43" i="4"/>
  <c r="AU43" i="4"/>
  <c r="AT43" i="4"/>
  <c r="AS43" i="4"/>
  <c r="AR43" i="4"/>
  <c r="AQ43" i="4"/>
  <c r="AP43" i="4"/>
  <c r="AO43" i="4"/>
  <c r="AN43" i="4"/>
  <c r="AM43" i="4"/>
  <c r="AL43" i="4"/>
  <c r="AE43" i="4"/>
  <c r="AD43" i="4"/>
  <c r="AC43" i="4"/>
  <c r="AB43" i="4"/>
  <c r="AA43" i="4"/>
  <c r="Z43" i="4"/>
  <c r="Y43" i="4"/>
  <c r="X43" i="4"/>
  <c r="W43" i="4"/>
  <c r="V43" i="4"/>
  <c r="U43" i="4"/>
  <c r="T43" i="4"/>
  <c r="S43" i="4"/>
  <c r="R43" i="4"/>
  <c r="Q43" i="4"/>
  <c r="P43" i="4"/>
  <c r="O43" i="4"/>
  <c r="N43" i="4"/>
  <c r="M43" i="4"/>
  <c r="L43" i="4"/>
  <c r="K43" i="4"/>
  <c r="J43" i="4"/>
  <c r="I43" i="4"/>
  <c r="H43" i="4"/>
  <c r="G43" i="4"/>
  <c r="F43" i="4"/>
  <c r="E43" i="4"/>
  <c r="D43" i="4"/>
  <c r="C43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P41" i="4"/>
  <c r="BO41" i="4"/>
  <c r="BN41" i="4"/>
  <c r="BM41" i="4"/>
  <c r="BL41" i="4"/>
  <c r="BK41" i="4"/>
  <c r="BJ41" i="4"/>
  <c r="BI41" i="4"/>
  <c r="BH41" i="4"/>
  <c r="BG41" i="4"/>
  <c r="BF41" i="4"/>
  <c r="BE41" i="4"/>
  <c r="BD41" i="4"/>
  <c r="BC41" i="4"/>
  <c r="BB41" i="4"/>
  <c r="BA41" i="4"/>
  <c r="AZ41" i="4"/>
  <c r="AY41" i="4"/>
  <c r="AX41" i="4"/>
  <c r="AW41" i="4"/>
  <c r="AV41" i="4"/>
  <c r="AU41" i="4"/>
  <c r="AT41" i="4"/>
  <c r="AS41" i="4"/>
  <c r="AR41" i="4"/>
  <c r="AQ41" i="4"/>
  <c r="AP41" i="4"/>
  <c r="AO41" i="4"/>
  <c r="AN41" i="4"/>
  <c r="AM41" i="4"/>
  <c r="AL41" i="4"/>
  <c r="AE41" i="4"/>
  <c r="Z13" i="13" s="1"/>
  <c r="AD41" i="4"/>
  <c r="Y13" i="13" s="1"/>
  <c r="AC41" i="4"/>
  <c r="X13" i="13" s="1"/>
  <c r="AB41" i="4"/>
  <c r="W13" i="13" s="1"/>
  <c r="AA41" i="4"/>
  <c r="V13" i="13" s="1"/>
  <c r="Z41" i="4"/>
  <c r="U13" i="13" s="1"/>
  <c r="Y41" i="4"/>
  <c r="T13" i="13" s="1"/>
  <c r="X41" i="4"/>
  <c r="S13" i="13" s="1"/>
  <c r="W41" i="4"/>
  <c r="R13" i="13" s="1"/>
  <c r="V41" i="4"/>
  <c r="Q13" i="13" s="1"/>
  <c r="U41" i="4"/>
  <c r="P13" i="13" s="1"/>
  <c r="T41" i="4"/>
  <c r="O13" i="13" s="1"/>
  <c r="S41" i="4"/>
  <c r="N13" i="13" s="1"/>
  <c r="R41" i="4"/>
  <c r="M13" i="13" s="1"/>
  <c r="Q41" i="4"/>
  <c r="L13" i="13" s="1"/>
  <c r="P41" i="4"/>
  <c r="K13" i="13" s="1"/>
  <c r="O41" i="4"/>
  <c r="J13" i="13" s="1"/>
  <c r="N41" i="4"/>
  <c r="I13" i="13" s="1"/>
  <c r="M41" i="4"/>
  <c r="H13" i="13" s="1"/>
  <c r="L41" i="4"/>
  <c r="G13" i="13" s="1"/>
  <c r="K41" i="4"/>
  <c r="F13" i="13" s="1"/>
  <c r="J41" i="4"/>
  <c r="E13" i="13" s="1"/>
  <c r="I41" i="4"/>
  <c r="D13" i="13" s="1"/>
  <c r="H41" i="4"/>
  <c r="G41" i="4"/>
  <c r="F41" i="4"/>
  <c r="E41" i="4"/>
  <c r="D41" i="4"/>
  <c r="C41" i="4"/>
  <c r="C13" i="13" s="1"/>
  <c r="BP40" i="4"/>
  <c r="BO40" i="4"/>
  <c r="BN40" i="4"/>
  <c r="BM40" i="4"/>
  <c r="BK40" i="4"/>
  <c r="BJ40" i="4"/>
  <c r="BI40" i="4"/>
  <c r="BH40" i="4"/>
  <c r="BG40" i="4"/>
  <c r="BC40" i="4"/>
  <c r="AY40" i="4"/>
  <c r="AX40" i="4"/>
  <c r="AW40" i="4"/>
  <c r="D40" i="4"/>
  <c r="C40" i="4"/>
  <c r="C1" i="4"/>
  <c r="BP43" i="3"/>
  <c r="BO43" i="3"/>
  <c r="BN43" i="3"/>
  <c r="BM43" i="3"/>
  <c r="BL43" i="3"/>
  <c r="BK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AX43" i="3"/>
  <c r="AW43" i="3"/>
  <c r="AV43" i="3"/>
  <c r="AU43" i="3"/>
  <c r="AT43" i="3"/>
  <c r="AS43" i="3"/>
  <c r="AR43" i="3"/>
  <c r="AQ43" i="3"/>
  <c r="AP43" i="3"/>
  <c r="AO43" i="3"/>
  <c r="AN43" i="3"/>
  <c r="AM43" i="3"/>
  <c r="AL43" i="3"/>
  <c r="AE43" i="3"/>
  <c r="AD43" i="3"/>
  <c r="AC43" i="3"/>
  <c r="AB43" i="3"/>
  <c r="AA43" i="3"/>
  <c r="Z43" i="3"/>
  <c r="Y43" i="3"/>
  <c r="X43" i="3"/>
  <c r="W43" i="3"/>
  <c r="V43" i="3"/>
  <c r="U43" i="3"/>
  <c r="T43" i="3"/>
  <c r="S43" i="3"/>
  <c r="R43" i="3"/>
  <c r="Q43" i="3"/>
  <c r="P43" i="3"/>
  <c r="O43" i="3"/>
  <c r="N43" i="3"/>
  <c r="M43" i="3"/>
  <c r="L43" i="3"/>
  <c r="K43" i="3"/>
  <c r="J43" i="3"/>
  <c r="I43" i="3"/>
  <c r="H43" i="3"/>
  <c r="G43" i="3"/>
  <c r="F43" i="3"/>
  <c r="E43" i="3"/>
  <c r="D43" i="3"/>
  <c r="C43" i="3"/>
  <c r="BP42" i="3"/>
  <c r="BO42" i="3"/>
  <c r="BN42" i="3"/>
  <c r="BM42" i="3"/>
  <c r="BL42" i="3"/>
  <c r="BK42" i="3"/>
  <c r="BJ42" i="3"/>
  <c r="BI42" i="3"/>
  <c r="BH42" i="3"/>
  <c r="BG42" i="3"/>
  <c r="BF42" i="3"/>
  <c r="BE42" i="3"/>
  <c r="BD42" i="3"/>
  <c r="BC42" i="3"/>
  <c r="BB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O42" i="3"/>
  <c r="AN42" i="3"/>
  <c r="AM42" i="3"/>
  <c r="AL42" i="3"/>
  <c r="AE42" i="3"/>
  <c r="AD42" i="3"/>
  <c r="AC42" i="3"/>
  <c r="AB42" i="3"/>
  <c r="AA42" i="3"/>
  <c r="Z42" i="3"/>
  <c r="Y42" i="3"/>
  <c r="X42" i="3"/>
  <c r="W42" i="3"/>
  <c r="V42" i="3"/>
  <c r="U42" i="3"/>
  <c r="T42" i="3"/>
  <c r="S42" i="3"/>
  <c r="R42" i="3"/>
  <c r="Q42" i="3"/>
  <c r="P42" i="3"/>
  <c r="O42" i="3"/>
  <c r="N42" i="3"/>
  <c r="M42" i="3"/>
  <c r="L42" i="3"/>
  <c r="K42" i="3"/>
  <c r="J42" i="3"/>
  <c r="I42" i="3"/>
  <c r="H42" i="3"/>
  <c r="G42" i="3"/>
  <c r="F42" i="3"/>
  <c r="E42" i="3"/>
  <c r="D42" i="3"/>
  <c r="C42" i="3"/>
  <c r="BP41" i="3"/>
  <c r="BO41" i="3"/>
  <c r="BN41" i="3"/>
  <c r="BM41" i="3"/>
  <c r="BL41" i="3"/>
  <c r="BK41" i="3"/>
  <c r="BJ41" i="3"/>
  <c r="BI41" i="3"/>
  <c r="BH41" i="3"/>
  <c r="BG41" i="3"/>
  <c r="BF41" i="3"/>
  <c r="BD41" i="3"/>
  <c r="BC41" i="3"/>
  <c r="BB41" i="3"/>
  <c r="BA41" i="3"/>
  <c r="AZ41" i="3"/>
  <c r="AY41" i="3"/>
  <c r="AX41" i="3"/>
  <c r="AW41" i="3"/>
  <c r="AV41" i="3"/>
  <c r="I12" i="14" s="1"/>
  <c r="AU41" i="3"/>
  <c r="K12" i="14" s="1"/>
  <c r="AT41" i="3"/>
  <c r="J12" i="14" s="1"/>
  <c r="AS41" i="3"/>
  <c r="G12" i="14" s="1"/>
  <c r="AR41" i="3"/>
  <c r="F12" i="14" s="1"/>
  <c r="AQ41" i="3"/>
  <c r="E12" i="14" s="1"/>
  <c r="AP41" i="3"/>
  <c r="H12" i="14" s="1"/>
  <c r="AO41" i="3"/>
  <c r="AN41" i="3"/>
  <c r="AM41" i="3"/>
  <c r="C12" i="14" s="1"/>
  <c r="AL41" i="3"/>
  <c r="B12" i="14" s="1"/>
  <c r="AE41" i="3"/>
  <c r="Z12" i="13" s="1"/>
  <c r="AD41" i="3"/>
  <c r="Y12" i="13" s="1"/>
  <c r="AC41" i="3"/>
  <c r="X12" i="13" s="1"/>
  <c r="AB41" i="3"/>
  <c r="W12" i="13" s="1"/>
  <c r="AA41" i="3"/>
  <c r="V12" i="13" s="1"/>
  <c r="Z41" i="3"/>
  <c r="U12" i="13" s="1"/>
  <c r="Y41" i="3"/>
  <c r="T12" i="13" s="1"/>
  <c r="X41" i="3"/>
  <c r="S12" i="13" s="1"/>
  <c r="W41" i="3"/>
  <c r="R12" i="13" s="1"/>
  <c r="V41" i="3"/>
  <c r="Q12" i="13" s="1"/>
  <c r="U41" i="3"/>
  <c r="P12" i="13" s="1"/>
  <c r="T41" i="3"/>
  <c r="O12" i="13" s="1"/>
  <c r="S41" i="3"/>
  <c r="N12" i="13" s="1"/>
  <c r="R41" i="3"/>
  <c r="M12" i="13" s="1"/>
  <c r="Q41" i="3"/>
  <c r="L12" i="13" s="1"/>
  <c r="P41" i="3"/>
  <c r="K12" i="13" s="1"/>
  <c r="O41" i="3"/>
  <c r="J12" i="13" s="1"/>
  <c r="N41" i="3"/>
  <c r="I12" i="13" s="1"/>
  <c r="M41" i="3"/>
  <c r="H12" i="13" s="1"/>
  <c r="L41" i="3"/>
  <c r="G12" i="13" s="1"/>
  <c r="K41" i="3"/>
  <c r="F12" i="13" s="1"/>
  <c r="J41" i="3"/>
  <c r="E12" i="13" s="1"/>
  <c r="I41" i="3"/>
  <c r="D12" i="13" s="1"/>
  <c r="H41" i="3"/>
  <c r="G41" i="3"/>
  <c r="F41" i="3"/>
  <c r="E41" i="3"/>
  <c r="D41" i="3"/>
  <c r="C41" i="3"/>
  <c r="C12" i="13" s="1"/>
  <c r="BP40" i="3"/>
  <c r="BO40" i="3"/>
  <c r="BN40" i="3"/>
  <c r="BM40" i="3"/>
  <c r="BK40" i="3"/>
  <c r="BJ40" i="3"/>
  <c r="BI40" i="3"/>
  <c r="BH40" i="3"/>
  <c r="BG40" i="3"/>
  <c r="BF40" i="3"/>
  <c r="BE40" i="3"/>
  <c r="BC40" i="3"/>
  <c r="O12" i="14" s="1"/>
  <c r="AY40" i="3"/>
  <c r="AX40" i="3"/>
  <c r="S12" i="14" s="1"/>
  <c r="AW40" i="3"/>
  <c r="Q12" i="14" s="1"/>
  <c r="D40" i="3"/>
  <c r="C40" i="3"/>
  <c r="B12" i="13" s="1"/>
  <c r="N12" i="15" s="1"/>
  <c r="C1" i="3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P42" i="2"/>
  <c r="BO42" i="2"/>
  <c r="BN42" i="2"/>
  <c r="BM42" i="2"/>
  <c r="BL42" i="2"/>
  <c r="BK42" i="2"/>
  <c r="BJ42" i="2"/>
  <c r="BI42" i="2"/>
  <c r="BH42" i="2"/>
  <c r="BG42" i="2"/>
  <c r="BF42" i="2"/>
  <c r="BE42" i="2"/>
  <c r="BD42" i="2"/>
  <c r="BC42" i="2"/>
  <c r="BB42" i="2"/>
  <c r="BA42" i="2"/>
  <c r="AZ42" i="2"/>
  <c r="AY42" i="2"/>
  <c r="AX42" i="2"/>
  <c r="AW42" i="2"/>
  <c r="AV42" i="2"/>
  <c r="AU42" i="2"/>
  <c r="AT42" i="2"/>
  <c r="AS42" i="2"/>
  <c r="AR42" i="2"/>
  <c r="AQ42" i="2"/>
  <c r="AP42" i="2"/>
  <c r="AO42" i="2"/>
  <c r="AN42" i="2"/>
  <c r="AM42" i="2"/>
  <c r="AL42" i="2"/>
  <c r="AE42" i="2"/>
  <c r="AD42" i="2"/>
  <c r="AC42" i="2"/>
  <c r="AB42" i="2"/>
  <c r="AA42" i="2"/>
  <c r="Z42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I11" i="14" s="1"/>
  <c r="AU41" i="2"/>
  <c r="K11" i="14" s="1"/>
  <c r="AT41" i="2"/>
  <c r="J11" i="14" s="1"/>
  <c r="AS41" i="2"/>
  <c r="G11" i="14" s="1"/>
  <c r="AR41" i="2"/>
  <c r="F11" i="14" s="1"/>
  <c r="AQ41" i="2"/>
  <c r="E11" i="14" s="1"/>
  <c r="AP41" i="2"/>
  <c r="H11" i="14" s="1"/>
  <c r="AO41" i="2"/>
  <c r="AN41" i="2"/>
  <c r="AM41" i="2"/>
  <c r="C11" i="14" s="1"/>
  <c r="AL41" i="2"/>
  <c r="B11" i="14" s="1"/>
  <c r="AE41" i="2"/>
  <c r="Z11" i="13" s="1"/>
  <c r="AD41" i="2"/>
  <c r="Y11" i="13" s="1"/>
  <c r="AC41" i="2"/>
  <c r="X11" i="13" s="1"/>
  <c r="AB41" i="2"/>
  <c r="W11" i="13" s="1"/>
  <c r="AA41" i="2"/>
  <c r="V11" i="13" s="1"/>
  <c r="Z41" i="2"/>
  <c r="U11" i="13" s="1"/>
  <c r="Y41" i="2"/>
  <c r="T11" i="13" s="1"/>
  <c r="X41" i="2"/>
  <c r="S11" i="13" s="1"/>
  <c r="W41" i="2"/>
  <c r="R11" i="13" s="1"/>
  <c r="V41" i="2"/>
  <c r="Q11" i="13" s="1"/>
  <c r="U41" i="2"/>
  <c r="P11" i="13" s="1"/>
  <c r="T41" i="2"/>
  <c r="O11" i="13" s="1"/>
  <c r="S41" i="2"/>
  <c r="N11" i="13" s="1"/>
  <c r="R41" i="2"/>
  <c r="M11" i="13" s="1"/>
  <c r="Q41" i="2"/>
  <c r="L11" i="13" s="1"/>
  <c r="P41" i="2"/>
  <c r="K11" i="13" s="1"/>
  <c r="O41" i="2"/>
  <c r="J11" i="13" s="1"/>
  <c r="N41" i="2"/>
  <c r="I11" i="13" s="1"/>
  <c r="M41" i="2"/>
  <c r="H11" i="13" s="1"/>
  <c r="L41" i="2"/>
  <c r="G11" i="13" s="1"/>
  <c r="K41" i="2"/>
  <c r="F11" i="13" s="1"/>
  <c r="J41" i="2"/>
  <c r="E11" i="13" s="1"/>
  <c r="I41" i="2"/>
  <c r="D11" i="13" s="1"/>
  <c r="H41" i="2"/>
  <c r="G41" i="2"/>
  <c r="F41" i="2"/>
  <c r="E41" i="2"/>
  <c r="D41" i="2"/>
  <c r="C41" i="2"/>
  <c r="C11" i="13" s="1"/>
  <c r="BP40" i="2"/>
  <c r="BO40" i="2"/>
  <c r="BN40" i="2"/>
  <c r="BM40" i="2"/>
  <c r="BK40" i="2"/>
  <c r="BJ40" i="2"/>
  <c r="BI40" i="2"/>
  <c r="BH40" i="2"/>
  <c r="BG40" i="2"/>
  <c r="BF40" i="2"/>
  <c r="BE40" i="2"/>
  <c r="BC40" i="2"/>
  <c r="AY40" i="2"/>
  <c r="AX40" i="2"/>
  <c r="AW40" i="2"/>
  <c r="Q11" i="14" s="1"/>
  <c r="D40" i="2"/>
  <c r="C40" i="2"/>
  <c r="C1" i="2"/>
  <c r="C46" i="1"/>
  <c r="C45" i="1"/>
  <c r="C44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P42" i="1"/>
  <c r="BO42" i="1"/>
  <c r="BN42" i="1"/>
  <c r="BM42" i="1"/>
  <c r="BL42" i="1"/>
  <c r="BK42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I10" i="14" s="1"/>
  <c r="AU41" i="1"/>
  <c r="K10" i="14" s="1"/>
  <c r="AT41" i="1"/>
  <c r="J10" i="14" s="1"/>
  <c r="AS41" i="1"/>
  <c r="G10" i="14" s="1"/>
  <c r="AR41" i="1"/>
  <c r="F10" i="14" s="1"/>
  <c r="AQ41" i="1"/>
  <c r="E10" i="14" s="1"/>
  <c r="AP41" i="1"/>
  <c r="H10" i="14" s="1"/>
  <c r="AO41" i="1"/>
  <c r="AN41" i="1"/>
  <c r="AM41" i="1"/>
  <c r="C10" i="14" s="1"/>
  <c r="AL41" i="1"/>
  <c r="B10" i="14" s="1"/>
  <c r="AE41" i="1"/>
  <c r="Z10" i="13" s="1"/>
  <c r="AD41" i="1"/>
  <c r="Y10" i="13" s="1"/>
  <c r="AC41" i="1"/>
  <c r="X10" i="13" s="1"/>
  <c r="AB41" i="1"/>
  <c r="W10" i="13" s="1"/>
  <c r="AA41" i="1"/>
  <c r="V10" i="13" s="1"/>
  <c r="Z41" i="1"/>
  <c r="U10" i="13" s="1"/>
  <c r="Y41" i="1"/>
  <c r="T10" i="13" s="1"/>
  <c r="X41" i="1"/>
  <c r="S10" i="13" s="1"/>
  <c r="W41" i="1"/>
  <c r="R10" i="13" s="1"/>
  <c r="V41" i="1"/>
  <c r="Q10" i="13" s="1"/>
  <c r="U41" i="1"/>
  <c r="P10" i="13" s="1"/>
  <c r="T41" i="1"/>
  <c r="O10" i="13" s="1"/>
  <c r="S41" i="1"/>
  <c r="N10" i="13" s="1"/>
  <c r="R41" i="1"/>
  <c r="M10" i="13" s="1"/>
  <c r="Q41" i="1"/>
  <c r="L10" i="13" s="1"/>
  <c r="P41" i="1"/>
  <c r="K10" i="13" s="1"/>
  <c r="O41" i="1"/>
  <c r="J10" i="13" s="1"/>
  <c r="N41" i="1"/>
  <c r="I10" i="13" s="1"/>
  <c r="M41" i="1"/>
  <c r="H10" i="13" s="1"/>
  <c r="L41" i="1"/>
  <c r="G10" i="13" s="1"/>
  <c r="K41" i="1"/>
  <c r="F10" i="13" s="1"/>
  <c r="J41" i="1"/>
  <c r="E10" i="13" s="1"/>
  <c r="I41" i="1"/>
  <c r="D10" i="13" s="1"/>
  <c r="H41" i="1"/>
  <c r="G41" i="1"/>
  <c r="F41" i="1"/>
  <c r="E41" i="1"/>
  <c r="D41" i="1"/>
  <c r="C41" i="1"/>
  <c r="C10" i="13" s="1"/>
  <c r="BP40" i="1"/>
  <c r="BO40" i="1"/>
  <c r="BN40" i="1"/>
  <c r="BM40" i="1"/>
  <c r="BK40" i="1"/>
  <c r="BJ40" i="1"/>
  <c r="BI40" i="1"/>
  <c r="BH40" i="1"/>
  <c r="BG40" i="1"/>
  <c r="BF40" i="1"/>
  <c r="BE40" i="1"/>
  <c r="BC40" i="1"/>
  <c r="O10" i="14" s="1"/>
  <c r="AY40" i="1"/>
  <c r="AX40" i="1"/>
  <c r="S10" i="14" s="1"/>
  <c r="AW40" i="1"/>
  <c r="Q10" i="14" s="1"/>
  <c r="D40" i="1"/>
  <c r="C40" i="1"/>
  <c r="B10" i="13" s="1"/>
  <c r="N10" i="15" s="1"/>
  <c r="O19" i="14" l="1"/>
  <c r="N23" i="15"/>
  <c r="D11" i="16"/>
  <c r="D34" i="16"/>
  <c r="B11" i="13"/>
  <c r="C48" i="2"/>
  <c r="C47" i="12"/>
  <c r="O18" i="14"/>
  <c r="C23" i="13"/>
  <c r="C47" i="7"/>
  <c r="B16" i="13"/>
  <c r="C47" i="1"/>
  <c r="AP22" i="15"/>
  <c r="C24" i="16"/>
  <c r="C47" i="10"/>
  <c r="C48" i="4"/>
  <c r="D14" i="16"/>
  <c r="D25" i="16" s="1"/>
  <c r="C26" i="16"/>
  <c r="C23" i="16"/>
  <c r="C25" i="13"/>
  <c r="C24" i="13"/>
  <c r="F24" i="13"/>
  <c r="F23" i="13"/>
  <c r="F25" i="13"/>
  <c r="J24" i="13"/>
  <c r="J23" i="13"/>
  <c r="J25" i="13"/>
  <c r="N24" i="13"/>
  <c r="N23" i="13"/>
  <c r="N25" i="13"/>
  <c r="R24" i="13"/>
  <c r="R23" i="13"/>
  <c r="R25" i="13"/>
  <c r="V24" i="13"/>
  <c r="V23" i="13"/>
  <c r="V25" i="13"/>
  <c r="Z24" i="13"/>
  <c r="Z23" i="13"/>
  <c r="Z25" i="13"/>
  <c r="G25" i="13"/>
  <c r="G24" i="13"/>
  <c r="K23" i="13"/>
  <c r="K25" i="13"/>
  <c r="K24" i="13"/>
  <c r="O23" i="13"/>
  <c r="O25" i="13"/>
  <c r="O24" i="13"/>
  <c r="S23" i="13"/>
  <c r="S25" i="13"/>
  <c r="S24" i="13"/>
  <c r="W23" i="13"/>
  <c r="W25" i="13"/>
  <c r="W24" i="13"/>
  <c r="D25" i="13"/>
  <c r="D24" i="13"/>
  <c r="H25" i="13"/>
  <c r="H24" i="13"/>
  <c r="H23" i="13"/>
  <c r="L25" i="13"/>
  <c r="L24" i="13"/>
  <c r="L23" i="13"/>
  <c r="P25" i="13"/>
  <c r="P24" i="13"/>
  <c r="P23" i="13"/>
  <c r="T25" i="13"/>
  <c r="T24" i="13"/>
  <c r="T23" i="13"/>
  <c r="X25" i="13"/>
  <c r="X24" i="13"/>
  <c r="X23" i="13"/>
  <c r="E25" i="13"/>
  <c r="E24" i="13"/>
  <c r="E23" i="13"/>
  <c r="I25" i="13"/>
  <c r="I24" i="13"/>
  <c r="I23" i="13"/>
  <c r="M25" i="13"/>
  <c r="M24" i="13"/>
  <c r="M23" i="13"/>
  <c r="Q25" i="13"/>
  <c r="Q24" i="13"/>
  <c r="Q23" i="13"/>
  <c r="U25" i="13"/>
  <c r="U24" i="13"/>
  <c r="U23" i="13"/>
  <c r="Y25" i="13"/>
  <c r="Y24" i="13"/>
  <c r="Y23" i="13"/>
  <c r="F24" i="14"/>
  <c r="F25" i="14"/>
  <c r="F23" i="14"/>
  <c r="I23" i="14"/>
  <c r="I24" i="14"/>
  <c r="I25" i="14"/>
  <c r="B1" i="16"/>
  <c r="B1" i="15"/>
  <c r="B1" i="14"/>
  <c r="B1" i="13"/>
  <c r="Q23" i="14"/>
  <c r="Q24" i="14"/>
  <c r="Q25" i="14"/>
  <c r="Q22" i="14"/>
  <c r="G25" i="14"/>
  <c r="G23" i="14"/>
  <c r="G24" i="14"/>
  <c r="U23" i="14"/>
  <c r="U24" i="14"/>
  <c r="U25" i="14"/>
  <c r="C48" i="1"/>
  <c r="B18" i="13"/>
  <c r="S25" i="14"/>
  <c r="S22" i="14"/>
  <c r="S23" i="14"/>
  <c r="S24" i="14"/>
  <c r="B24" i="14"/>
  <c r="B25" i="14"/>
  <c r="B23" i="14"/>
  <c r="H23" i="14"/>
  <c r="H24" i="14"/>
  <c r="H25" i="14"/>
  <c r="J24" i="14"/>
  <c r="J25" i="14"/>
  <c r="J23" i="14"/>
  <c r="C48" i="10"/>
  <c r="C25" i="14"/>
  <c r="C23" i="14"/>
  <c r="C24" i="14"/>
  <c r="E23" i="14"/>
  <c r="E24" i="14"/>
  <c r="E25" i="14"/>
  <c r="K25" i="14"/>
  <c r="K23" i="14"/>
  <c r="K24" i="14"/>
  <c r="C48" i="12"/>
  <c r="N23" i="14"/>
  <c r="AP24" i="15"/>
  <c r="AP23" i="15"/>
  <c r="C25" i="16"/>
  <c r="N25" i="14"/>
  <c r="N22" i="14"/>
  <c r="D47" i="16" l="1"/>
  <c r="D48" i="16"/>
  <c r="D49" i="16"/>
  <c r="D46" i="16"/>
  <c r="D24" i="16"/>
  <c r="O25" i="14"/>
  <c r="O23" i="14"/>
  <c r="B23" i="13"/>
  <c r="B25" i="13"/>
  <c r="D23" i="16"/>
  <c r="D26" i="16"/>
  <c r="O24" i="14"/>
  <c r="B22" i="13"/>
  <c r="B24" i="13"/>
  <c r="N25" i="15"/>
  <c r="N24" i="1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<sst xmlns="http://schemas.openxmlformats.org/spreadsheetml/2006/main" count="3721" uniqueCount="251">
  <si>
    <t>E.D.A.R.:</t>
  </si>
  <si>
    <t>TORREDEMBARRA</t>
  </si>
  <si>
    <t>CONTROL MENSUAL D'EXPLOTACIÓ</t>
  </si>
  <si>
    <t>MES: gener</t>
  </si>
  <si>
    <t>ANY: 2025</t>
  </si>
  <si>
    <t>LÍNIA D'AIGUA</t>
  </si>
  <si>
    <t>LÍNIA FANG</t>
  </si>
  <si>
    <t xml:space="preserve">DIA  </t>
  </si>
  <si>
    <t>CABAL TRACTAT</t>
  </si>
  <si>
    <t>CABAL BY-PASSAT</t>
  </si>
  <si>
    <t>pH</t>
  </si>
  <si>
    <t>Conductivitat</t>
  </si>
  <si>
    <t>M.E.S</t>
  </si>
  <si>
    <r>
      <rPr>
        <b/>
        <sz val="12"/>
        <color theme="1"/>
        <rFont val="Arial"/>
        <family val="2"/>
      </rPr>
      <t>DBO</t>
    </r>
    <r>
      <rPr>
        <b/>
        <vertAlign val="subscript"/>
        <sz val="12"/>
        <color theme="1"/>
        <rFont val="Arial"/>
        <family val="2"/>
      </rPr>
      <t>5</t>
    </r>
  </si>
  <si>
    <t>DQO</t>
  </si>
  <si>
    <t>NTK</t>
  </si>
  <si>
    <r>
      <rPr>
        <b/>
        <sz val="12"/>
        <color theme="1"/>
        <rFont val="Arial"/>
        <family val="2"/>
      </rPr>
      <t>N-NH</t>
    </r>
    <r>
      <rPr>
        <b/>
        <vertAlign val="subscript"/>
        <sz val="12"/>
        <color theme="1"/>
        <rFont val="Arial"/>
        <family val="2"/>
      </rPr>
      <t>4</t>
    </r>
  </si>
  <si>
    <r>
      <rPr>
        <b/>
        <sz val="12"/>
        <color theme="1"/>
        <rFont val="Arial"/>
        <family val="2"/>
      </rPr>
      <t>N-NO</t>
    </r>
    <r>
      <rPr>
        <b/>
        <vertAlign val="subscript"/>
        <sz val="12"/>
        <color theme="1"/>
        <rFont val="Arial"/>
        <family val="2"/>
      </rPr>
      <t>3</t>
    </r>
  </si>
  <si>
    <r>
      <rPr>
        <b/>
        <sz val="12"/>
        <color theme="1"/>
        <rFont val="Arial"/>
        <family val="2"/>
      </rPr>
      <t>N-NO</t>
    </r>
    <r>
      <rPr>
        <b/>
        <vertAlign val="subscript"/>
        <sz val="12"/>
        <color theme="1"/>
        <rFont val="Arial"/>
        <family val="2"/>
      </rPr>
      <t>2</t>
    </r>
  </si>
  <si>
    <t>N total</t>
  </si>
  <si>
    <t>P total</t>
  </si>
  <si>
    <t>Coliforms</t>
  </si>
  <si>
    <t>Terbolesa</t>
  </si>
  <si>
    <t>Tipus mostra</t>
  </si>
  <si>
    <t>Tipus analítica</t>
  </si>
  <si>
    <t>Mostra sortida recull by-pass</t>
  </si>
  <si>
    <t>Afecció retorns en la mostra entrada</t>
  </si>
  <si>
    <t>T</t>
  </si>
  <si>
    <r>
      <rPr>
        <b/>
        <sz val="12"/>
        <color theme="1"/>
        <rFont val="Arial"/>
        <family val="2"/>
      </rPr>
      <t>O</t>
    </r>
    <r>
      <rPr>
        <b/>
        <vertAlign val="subscript"/>
        <sz val="12"/>
        <color theme="1"/>
        <rFont val="Arial"/>
        <family val="2"/>
      </rPr>
      <t>2</t>
    </r>
  </si>
  <si>
    <t>Alcalinitat</t>
  </si>
  <si>
    <t>V-30</t>
  </si>
  <si>
    <t>I.V.F.</t>
  </si>
  <si>
    <t>MLSS</t>
  </si>
  <si>
    <t>MLSSV</t>
  </si>
  <si>
    <t>TRH</t>
  </si>
  <si>
    <t>TRC</t>
  </si>
  <si>
    <t>C.M.</t>
  </si>
  <si>
    <t>Banals</t>
  </si>
  <si>
    <t>Sorres</t>
  </si>
  <si>
    <t>Greixos</t>
  </si>
  <si>
    <t>Tamís fang</t>
  </si>
  <si>
    <t>Sortida espessidor fang primari/mixte</t>
  </si>
  <si>
    <t>Sortida espessidor fang secundari</t>
  </si>
  <si>
    <t>Sortida deshidratació / Fang evacuat</t>
  </si>
  <si>
    <t>DIGESTIÓ</t>
  </si>
  <si>
    <r>
      <rPr>
        <b/>
        <sz val="12"/>
        <color theme="0"/>
        <rFont val="Arial"/>
        <family val="2"/>
      </rPr>
      <t>m</t>
    </r>
    <r>
      <rPr>
        <b/>
        <vertAlign val="superscript"/>
        <sz val="12"/>
        <color theme="0"/>
        <rFont val="Arial"/>
        <family val="2"/>
      </rPr>
      <t>3</t>
    </r>
    <r>
      <rPr>
        <b/>
        <sz val="12"/>
        <color theme="0"/>
        <rFont val="Arial"/>
        <family val="2"/>
      </rPr>
      <t>/dia</t>
    </r>
  </si>
  <si>
    <t>µS/cm</t>
  </si>
  <si>
    <t>mg/l</t>
  </si>
  <si>
    <t>%</t>
  </si>
  <si>
    <r>
      <rPr>
        <b/>
        <sz val="12"/>
        <color theme="1"/>
        <rFont val="Arial"/>
        <family val="2"/>
      </rPr>
      <t>mgO</t>
    </r>
    <r>
      <rPr>
        <b/>
        <vertAlign val="sub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/l</t>
    </r>
  </si>
  <si>
    <t>mgN/l</t>
  </si>
  <si>
    <t>mgP/l</t>
  </si>
  <si>
    <t>UFC/100 ml</t>
  </si>
  <si>
    <t>NTU</t>
  </si>
  <si>
    <t>P (puntual)
I (integrada)
B (bessona)</t>
  </si>
  <si>
    <t>H (homologada)
NH (no homologada)</t>
  </si>
  <si>
    <t>reactor</t>
  </si>
  <si>
    <t>recirc</t>
  </si>
  <si>
    <t>dies</t>
  </si>
  <si>
    <r>
      <rPr>
        <b/>
        <sz val="12"/>
        <color theme="1"/>
        <rFont val="Arial"/>
        <family val="2"/>
      </rPr>
      <t>kgDBO</t>
    </r>
    <r>
      <rPr>
        <b/>
        <vertAlign val="subscript"/>
        <sz val="12"/>
        <color theme="1"/>
        <rFont val="Arial"/>
        <family val="2"/>
      </rPr>
      <t>5</t>
    </r>
    <r>
      <rPr>
        <b/>
        <sz val="12"/>
        <color theme="1"/>
        <rFont val="Arial"/>
        <family val="2"/>
      </rPr>
      <t>/ kg MLSS</t>
    </r>
  </si>
  <si>
    <t>Producció Biogàs</t>
  </si>
  <si>
    <t>Biogàs a caldera</t>
  </si>
  <si>
    <t>Biogàs a generació electrica</t>
  </si>
  <si>
    <t>Biogàs generació biometà</t>
  </si>
  <si>
    <t>Biogàs a torxa</t>
  </si>
  <si>
    <t>AGV/alcalinitat</t>
  </si>
  <si>
    <t>Volàtils entrada</t>
  </si>
  <si>
    <t>Volàtils sortida</t>
  </si>
  <si>
    <t>Reducció volàtils</t>
  </si>
  <si>
    <t>sortida</t>
  </si>
  <si>
    <t>E</t>
  </si>
  <si>
    <t>S</t>
  </si>
  <si>
    <t xml:space="preserve">E </t>
  </si>
  <si>
    <t xml:space="preserve">S </t>
  </si>
  <si>
    <t>rend.</t>
  </si>
  <si>
    <t>Obligatori</t>
  </si>
  <si>
    <t>Si / No</t>
  </si>
  <si>
    <t>°C</t>
  </si>
  <si>
    <t>meq/l</t>
  </si>
  <si>
    <t>ml/g</t>
  </si>
  <si>
    <t>kg</t>
  </si>
  <si>
    <t>% ms</t>
  </si>
  <si>
    <t>%ms</t>
  </si>
  <si>
    <t>Tmf</t>
  </si>
  <si>
    <t>%mv</t>
  </si>
  <si>
    <r>
      <rPr>
        <b/>
        <sz val="12"/>
        <color theme="1"/>
        <rFont val="Arial"/>
        <family val="2"/>
      </rPr>
      <t>m</t>
    </r>
    <r>
      <rPr>
        <b/>
        <vertAlign val="superscript"/>
        <sz val="12"/>
        <color theme="1"/>
        <rFont val="Arial"/>
        <family val="2"/>
      </rPr>
      <t>3</t>
    </r>
  </si>
  <si>
    <t xml:space="preserve">kg </t>
  </si>
  <si>
    <t>Qdiss</t>
  </si>
  <si>
    <t>t alta</t>
  </si>
  <si>
    <t>t baixa</t>
  </si>
  <si>
    <t>dl</t>
  </si>
  <si>
    <t>dt</t>
  </si>
  <si>
    <t>I</t>
  </si>
  <si>
    <t>NH</t>
  </si>
  <si>
    <t>NO</t>
  </si>
  <si>
    <t>dc</t>
  </si>
  <si>
    <t>dj</t>
  </si>
  <si>
    <t>dv</t>
  </si>
  <si>
    <t>ds</t>
  </si>
  <si>
    <t>dg</t>
  </si>
  <si>
    <t>H</t>
  </si>
  <si>
    <t>dm</t>
  </si>
  <si>
    <t>B</t>
  </si>
  <si>
    <t>TOTAL</t>
  </si>
  <si>
    <t>MITJANA</t>
  </si>
  <si>
    <t>MÍNIM</t>
  </si>
  <si>
    <t>MÀXIM</t>
  </si>
  <si>
    <t>MITJA LAB</t>
  </si>
  <si>
    <t>MITJA DISS.</t>
  </si>
  <si>
    <t>MITJA FEST.</t>
  </si>
  <si>
    <t>MIT. FES-DIS</t>
  </si>
  <si>
    <t>MES: febrer</t>
  </si>
  <si>
    <t>MES: març</t>
  </si>
  <si>
    <t>7.36</t>
  </si>
  <si>
    <t>7.45</t>
  </si>
  <si>
    <t>7.26</t>
  </si>
  <si>
    <t>7.35</t>
  </si>
  <si>
    <t>0'7</t>
  </si>
  <si>
    <t>MES: abril</t>
  </si>
  <si>
    <t>MES: maig</t>
  </si>
  <si>
    <t>MES: juny</t>
  </si>
  <si>
    <t>MES: juliol</t>
  </si>
  <si>
    <t>MES: agost</t>
  </si>
  <si>
    <t>MES: setembre</t>
  </si>
  <si>
    <t>MES: octubre</t>
  </si>
  <si>
    <t>MES: novembre</t>
  </si>
  <si>
    <t>m.pignatelli</t>
  </si>
  <si>
    <t>MES: desembre</t>
  </si>
  <si>
    <t>42,58</t>
  </si>
  <si>
    <t>0,23</t>
  </si>
  <si>
    <t>45,94</t>
  </si>
  <si>
    <t>0,28</t>
  </si>
  <si>
    <t>EDAR</t>
  </si>
  <si>
    <t>EMPRESA EXPLOTADORA</t>
  </si>
  <si>
    <t>ACSA OBRAS E INFRASTRUCTURAS SAU</t>
  </si>
  <si>
    <t>versió</t>
  </si>
  <si>
    <t>CABAL tractat</t>
  </si>
  <si>
    <t>MES</t>
  </si>
  <si>
    <r>
      <rPr>
        <b/>
        <sz val="11"/>
        <color theme="0"/>
        <rFont val="Arial"/>
        <family val="2"/>
      </rPr>
      <t>DBO</t>
    </r>
    <r>
      <rPr>
        <b/>
        <vertAlign val="subscript"/>
        <sz val="11"/>
        <color theme="0"/>
        <rFont val="Arial"/>
        <family val="2"/>
      </rPr>
      <t>5</t>
    </r>
  </si>
  <si>
    <r>
      <rPr>
        <b/>
        <sz val="11"/>
        <color theme="0"/>
        <rFont val="Arial"/>
        <family val="2"/>
      </rPr>
      <t>NH</t>
    </r>
    <r>
      <rPr>
        <b/>
        <vertAlign val="subscript"/>
        <sz val="11"/>
        <color theme="0"/>
        <rFont val="Arial"/>
        <family val="2"/>
      </rPr>
      <t>4</t>
    </r>
  </si>
  <si>
    <r>
      <rPr>
        <b/>
        <sz val="11"/>
        <color theme="0"/>
        <rFont val="Arial"/>
        <family val="2"/>
      </rPr>
      <t>NO</t>
    </r>
    <r>
      <rPr>
        <b/>
        <vertAlign val="subscript"/>
        <sz val="11"/>
        <color theme="0"/>
        <rFont val="Arial"/>
        <family val="2"/>
      </rPr>
      <t>3</t>
    </r>
  </si>
  <si>
    <r>
      <rPr>
        <b/>
        <sz val="11"/>
        <color theme="0"/>
        <rFont val="Arial"/>
        <family val="2"/>
      </rPr>
      <t>NO</t>
    </r>
    <r>
      <rPr>
        <b/>
        <vertAlign val="subscript"/>
        <sz val="11"/>
        <color theme="0"/>
        <rFont val="Arial"/>
        <family val="2"/>
      </rPr>
      <t>2</t>
    </r>
  </si>
  <si>
    <t>entrada</t>
  </si>
  <si>
    <t>rendiment</t>
  </si>
  <si>
    <t>DADES DE DISSENY</t>
  </si>
  <si>
    <t>t. Baixa</t>
  </si>
  <si>
    <t>t. Alta</t>
  </si>
  <si>
    <r>
      <rPr>
        <b/>
        <sz val="10"/>
        <color theme="1"/>
        <rFont val="Arial"/>
        <family val="2"/>
      </rPr>
      <t>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 mes</t>
    </r>
  </si>
  <si>
    <r>
      <rPr>
        <b/>
        <sz val="10"/>
        <color theme="1"/>
        <rFont val="Arial"/>
        <family val="2"/>
      </rPr>
      <t>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/ dia</t>
    </r>
  </si>
  <si>
    <t>RESUM 2023</t>
  </si>
  <si>
    <t>RESUM 2022</t>
  </si>
  <si>
    <t>RESUM 2021</t>
  </si>
  <si>
    <t>En gris, cabal aproximat, per avaria de cabalímetre</t>
  </si>
  <si>
    <t>T MF/mes</t>
  </si>
  <si>
    <t>% MS</t>
  </si>
  <si>
    <t>Tn MS/mes</t>
  </si>
  <si>
    <t>BIOLÒGIC</t>
  </si>
  <si>
    <t>REACTIUS</t>
  </si>
  <si>
    <t>RESIDUS</t>
  </si>
  <si>
    <t>DIGESTIÓ ANAERÒBIA</t>
  </si>
  <si>
    <t xml:space="preserve">O2 </t>
  </si>
  <si>
    <t>alcalinitat</t>
  </si>
  <si>
    <t>IVF</t>
  </si>
  <si>
    <t>CM</t>
  </si>
  <si>
    <t>clorur 
fèrric</t>
  </si>
  <si>
    <t>policlorur
d'alumini</t>
  </si>
  <si>
    <t>polielectrolit</t>
  </si>
  <si>
    <t>banals</t>
  </si>
  <si>
    <t>greixos</t>
  </si>
  <si>
    <t>sorres</t>
  </si>
  <si>
    <t>tamís fang</t>
  </si>
  <si>
    <t>sortida espessidor fang primari/mixte</t>
  </si>
  <si>
    <t>sortida espessidor fang secundari</t>
  </si>
  <si>
    <t>producció de biogàs</t>
  </si>
  <si>
    <t>biogàs a caldera</t>
  </si>
  <si>
    <t>biogàs a generació elèctrica</t>
  </si>
  <si>
    <t>biogàs generació biometà</t>
  </si>
  <si>
    <t>biogàs a torxa</t>
  </si>
  <si>
    <t>volàtils entrada</t>
  </si>
  <si>
    <t>volàtils sortida</t>
  </si>
  <si>
    <t>reducció volàtils</t>
  </si>
  <si>
    <t>recirc.</t>
  </si>
  <si>
    <t>deshidratació</t>
  </si>
  <si>
    <t>flotació</t>
  </si>
  <si>
    <t>kg DBO5/kg MLSS.dia</t>
  </si>
  <si>
    <t>kg/TMS</t>
  </si>
  <si>
    <r>
      <rPr>
        <b/>
        <sz val="10"/>
        <color theme="1"/>
        <rFont val="Arial"/>
        <family val="2"/>
      </rPr>
      <t>m</t>
    </r>
    <r>
      <rPr>
        <b/>
        <vertAlign val="superscript"/>
        <sz val="10"/>
        <color theme="1"/>
        <rFont val="Arial"/>
        <family val="2"/>
      </rPr>
      <t>3</t>
    </r>
  </si>
  <si>
    <t>ENERGIA  ELÈCTRICA  EDAR</t>
  </si>
  <si>
    <t>CUPS:</t>
  </si>
  <si>
    <t>ES0031406324805001KA0F</t>
  </si>
  <si>
    <t>ENERGIA GENERADA</t>
  </si>
  <si>
    <t>REGISTRE MAXÍMETRES</t>
  </si>
  <si>
    <t>ENERGIA  ELÈCTRICA  EB GENERAL</t>
  </si>
  <si>
    <t>ES0031406325601001QB0F</t>
  </si>
  <si>
    <t>ENERGIA  ELÈCTRICA  EB CLARÀ.</t>
  </si>
  <si>
    <t>ES0031406334012001XB0F</t>
  </si>
  <si>
    <t>ENERGIA  ELÈCTRICA  EB CREIXELL</t>
  </si>
  <si>
    <t>ES0031406325797001AJ0F</t>
  </si>
  <si>
    <t>ENERGIA  ELÈCTRICA  EB PONENT</t>
  </si>
  <si>
    <t>ES0031406325795001PZ0F</t>
  </si>
  <si>
    <t>ENERGIA  ELÈCTRICA  EB BARÀ</t>
  </si>
  <si>
    <t>ES0031406327838001PQ0F</t>
  </si>
  <si>
    <t>ENERGIA  ELÈCTRICA  EB COSTA DORADA</t>
  </si>
  <si>
    <t>ES0031406325796001YW0F</t>
  </si>
  <si>
    <t>Tarifa contractada:</t>
  </si>
  <si>
    <t>3.1A</t>
  </si>
  <si>
    <t>3.0 A</t>
  </si>
  <si>
    <t>ACTIVA</t>
  </si>
  <si>
    <t>TOTAL ACTIVA XARXA</t>
  </si>
  <si>
    <t>REACTIVA</t>
  </si>
  <si>
    <t>Cos fi</t>
  </si>
  <si>
    <t>VENDA</t>
  </si>
  <si>
    <t>AUTOCONSUM</t>
  </si>
  <si>
    <t>TOTAL E GENERADA</t>
  </si>
  <si>
    <t xml:space="preserve">Ratio </t>
  </si>
  <si>
    <t>Període 1</t>
  </si>
  <si>
    <t>Període 2</t>
  </si>
  <si>
    <t>Període 3</t>
  </si>
  <si>
    <t>Període 4</t>
  </si>
  <si>
    <t>Període 5</t>
  </si>
  <si>
    <t>Període 6</t>
  </si>
  <si>
    <t xml:space="preserve">Període 1     </t>
  </si>
  <si>
    <t>Potència contractada (kW)</t>
  </si>
  <si>
    <t>kWh</t>
  </si>
  <si>
    <r>
      <rPr>
        <b/>
        <sz val="10"/>
        <color theme="1"/>
        <rFont val="Arial"/>
        <family val="2"/>
      </rPr>
      <t>kWh/m</t>
    </r>
    <r>
      <rPr>
        <b/>
        <vertAlign val="superscript"/>
        <sz val="10"/>
        <color theme="1"/>
        <rFont val="Arial"/>
        <family val="2"/>
      </rPr>
      <t>3</t>
    </r>
  </si>
  <si>
    <t>kW</t>
  </si>
  <si>
    <t>Important: Cal afegir a la dreta tantes taules de bombaments com calgui. Han de continuar mantenint l'ordre que figurava en els informes enviats fins ara. El codi EB ha coincidir amb el de GICA0</t>
  </si>
  <si>
    <t xml:space="preserve">Aquesta fulla no admet altres tipus de dades a la dreta. </t>
  </si>
  <si>
    <t>Informar el CUPs és obligatori i han de coincidir amb els de GICA0</t>
  </si>
  <si>
    <t>p1</t>
  </si>
  <si>
    <t>p2</t>
  </si>
  <si>
    <t>p3</t>
  </si>
  <si>
    <t>EDAR:</t>
  </si>
  <si>
    <t>Important: el codi del component del sistema a la cel·la C29 (desplegable) és obligatori i ha de coincidir amb el codi de GICA0.</t>
  </si>
  <si>
    <t>EMPRESA EXPLOTADORA:</t>
  </si>
  <si>
    <t>Cal afegir tantes taules de components amb renovables com sigui necessari, una a sota de l'altre procurant mantenir les mateixes dades a les mateixes columnes</t>
  </si>
  <si>
    <t>COMPONENT</t>
  </si>
  <si>
    <t>Planta</t>
  </si>
  <si>
    <t>ORIGEN: FOTOVOLTAICA</t>
  </si>
  <si>
    <t>ORIGEN: EÒLICA</t>
  </si>
  <si>
    <t>ORIGEN: MICROHIDRÀULICA</t>
  </si>
  <si>
    <t>ORIGEN: BIOGÀS</t>
  </si>
  <si>
    <t>VENDA 
UPGRADING</t>
  </si>
  <si>
    <t>AUTOCONSUM
BIOMETÀ</t>
  </si>
  <si>
    <t xml:space="preserve">REGISTRE CUBES </t>
  </si>
  <si>
    <t>DIA</t>
  </si>
  <si>
    <t>PROCEDÈNCIA</t>
  </si>
  <si>
    <t>POBLACIÓ</t>
  </si>
  <si>
    <r>
      <rPr>
        <b/>
        <sz val="10"/>
        <color theme="1"/>
        <rFont val="Arial"/>
        <family val="2"/>
      </rPr>
      <t>VOLUM (m</t>
    </r>
    <r>
      <rPr>
        <b/>
        <vertAlign val="superscript"/>
        <sz val="10"/>
        <color theme="1"/>
        <rFont val="Arial"/>
        <family val="2"/>
      </rPr>
      <t>3</t>
    </r>
    <r>
      <rPr>
        <b/>
        <sz val="10"/>
        <color theme="1"/>
        <rFont val="Arial"/>
        <family val="2"/>
      </rPr>
      <t>)</t>
    </r>
  </si>
  <si>
    <t>PARÀMETRES DE CONTROL (pH, conductivitat,...)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</si>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</sst>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_-;\-* #,##0.00_-;_-* &quot;-&quot;??_-;_-@_-"/>
    <numFmt numFmtId="165" formatCode="0.0"/>
    <numFmt numFmtId="166" formatCode="#,##0.0"/>
    <numFmt numFmtId="167" formatCode="0.000"/>
    <numFmt numFmtId="168" formatCode="mmmm\-yy"/>
    <numFmt numFmtId="169" formatCode="#,##0.000"/>
    <numFmt numFmtId="170" formatCode="d/m/yyyy"/>
    <numFmt numFmtId="171" formatCode="0.00000"/>
  </numFmts>
  <fonts count="45">
    <font>
      <sz val="10"/>
      <color rgb="FF000000"/>
      <name val="Arial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u/>
      <sz val="12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6"/>
      <color theme="1"/>
      <name val="Open Sans"/>
      <family val="2"/>
    </font>
    <font>
      <b/>
      <sz val="11"/>
      <color rgb="FF0000FF"/>
      <name val="Arial"/>
      <family val="2"/>
    </font>
    <font>
      <b/>
      <sz val="10"/>
      <color rgb="FFFF0000"/>
      <name val="Arial"/>
      <family val="2"/>
    </font>
    <font>
      <i/>
      <sz val="10"/>
      <color rgb="FF000000"/>
      <name val="Arial"/>
      <family val="2"/>
    </font>
    <font>
      <b/>
      <vertAlign val="subscript"/>
      <sz val="12"/>
      <color theme="1"/>
      <name val="Arial"/>
      <family val="2"/>
    </font>
    <font>
      <b/>
      <vertAlign val="superscript"/>
      <sz val="12"/>
      <color theme="0"/>
      <name val="Arial"/>
      <family val="2"/>
    </font>
    <font>
      <b/>
      <vertAlign val="superscript"/>
      <sz val="12"/>
      <color theme="1"/>
      <name val="Arial"/>
      <family val="2"/>
    </font>
    <font>
      <b/>
      <vertAlign val="subscript"/>
      <sz val="11"/>
      <color theme="0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  <scheme val="minor"/>
    </font>
    <font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0"/>
      <color indexed="24"/>
      <name val="Arial"/>
      <family val="2"/>
    </font>
    <font>
      <b/>
      <sz val="12"/>
      <color indexed="10"/>
      <name val="Arial"/>
      <family val="2"/>
    </font>
    <font>
      <sz val="12"/>
      <color rgb="FF000000"/>
      <name val="Arial"/>
      <family val="2"/>
      <scheme val="minor"/>
    </font>
    <font>
      <sz val="11"/>
      <color rgb="FF242424"/>
      <name val="Aptos Narrow"/>
      <family val="2"/>
    </font>
    <font>
      <sz val="10"/>
      <color rgb="FF000000"/>
      <name val="Arial"/>
      <scheme val="minor"/>
    </font>
    <font>
      <sz val="12"/>
      <color rgb="FF000000"/>
      <name val="Arial"/>
      <charset val="1"/>
    </font>
    <font>
      <sz val="10"/>
      <color theme="0"/>
      <name val="Arial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366092"/>
        <bgColor rgb="FF366092"/>
      </patternFill>
    </fill>
    <fill>
      <patternFill patternType="solid">
        <fgColor rgb="FFDBE5F1"/>
        <bgColor rgb="FFDBE5F1"/>
      </patternFill>
    </fill>
    <fill>
      <patternFill patternType="solid">
        <fgColor rgb="FFCCC0D9"/>
        <bgColor rgb="FFCCC0D9"/>
      </patternFill>
    </fill>
    <fill>
      <patternFill patternType="solid">
        <fgColor rgb="FFD6E3BC"/>
        <bgColor rgb="FFD6E3BC"/>
      </patternFill>
    </fill>
    <fill>
      <patternFill patternType="solid">
        <fgColor rgb="FFC4BD97"/>
        <bgColor rgb="FFC4BD97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17365D"/>
      </patternFill>
    </fill>
    <fill>
      <patternFill patternType="solid">
        <fgColor rgb="FF244061"/>
        <bgColor rgb="FF244061"/>
      </patternFill>
    </fill>
    <fill>
      <patternFill patternType="solid">
        <fgColor rgb="FFB2B2B2"/>
        <bgColor rgb="FFB2B2B2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D8D8D8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8D8D8"/>
      </patternFill>
    </fill>
  </fills>
  <borders count="15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hair">
        <color rgb="FF000000"/>
      </right>
      <top/>
      <bottom style="double">
        <color rgb="FF000000"/>
      </bottom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hair">
        <color rgb="FF000000"/>
      </right>
      <top style="double">
        <color rgb="FF000000"/>
      </top>
      <bottom/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/>
      <diagonal/>
    </border>
    <border>
      <left style="hair">
        <color rgb="FF000000"/>
      </left>
      <right style="double">
        <color rgb="FF000000"/>
      </right>
      <top/>
      <bottom/>
      <diagonal/>
    </border>
    <border>
      <left style="hair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</borders>
  <cellStyleXfs count="4">
    <xf numFmtId="0" fontId="0" fillId="0" borderId="0"/>
    <xf numFmtId="3" fontId="38" fillId="0" borderId="10" applyFont="0" applyFill="0" applyBorder="0" applyAlignment="0" applyProtection="0"/>
    <xf numFmtId="164" fontId="6" fillId="0" borderId="10" applyFont="0" applyFill="0" applyBorder="0" applyAlignment="0" applyProtection="0"/>
    <xf numFmtId="9" fontId="42" fillId="0" borderId="0" applyFont="0" applyFill="0" applyBorder="0" applyAlignment="0" applyProtection="0"/>
  </cellStyleXfs>
  <cellXfs count="67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1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165" fontId="1" fillId="3" borderId="2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" fillId="3" borderId="10" xfId="0" quotePrefix="1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165" fontId="1" fillId="3" borderId="10" xfId="0" applyNumberFormat="1" applyFont="1" applyFill="1" applyBorder="1" applyAlignment="1">
      <alignment horizontal="center"/>
    </xf>
    <xf numFmtId="165" fontId="10" fillId="3" borderId="2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6" borderId="9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11" fillId="8" borderId="2" xfId="0" applyFont="1" applyFill="1" applyBorder="1" applyAlignment="1">
      <alignment horizontal="center"/>
    </xf>
    <xf numFmtId="0" fontId="14" fillId="0" borderId="0" xfId="0" applyFont="1"/>
    <xf numFmtId="0" fontId="11" fillId="8" borderId="5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/>
    </xf>
    <xf numFmtId="0" fontId="13" fillId="8" borderId="9" xfId="0" applyFont="1" applyFill="1" applyBorder="1" applyAlignment="1">
      <alignment horizontal="center"/>
    </xf>
    <xf numFmtId="4" fontId="15" fillId="0" borderId="14" xfId="0" applyNumberFormat="1" applyFont="1" applyBorder="1" applyAlignment="1">
      <alignment horizontal="center"/>
    </xf>
    <xf numFmtId="3" fontId="15" fillId="0" borderId="14" xfId="0" applyNumberFormat="1" applyFont="1" applyBorder="1" applyAlignment="1">
      <alignment horizontal="center"/>
    </xf>
    <xf numFmtId="165" fontId="15" fillId="0" borderId="14" xfId="0" applyNumberFormat="1" applyFont="1" applyBorder="1" applyAlignment="1">
      <alignment horizontal="center"/>
    </xf>
    <xf numFmtId="1" fontId="15" fillId="0" borderId="14" xfId="0" applyNumberFormat="1" applyFont="1" applyBorder="1" applyAlignment="1">
      <alignment horizontal="center"/>
    </xf>
    <xf numFmtId="3" fontId="16" fillId="0" borderId="14" xfId="0" applyNumberFormat="1" applyFont="1" applyBorder="1" applyAlignment="1">
      <alignment horizontal="center"/>
    </xf>
    <xf numFmtId="1" fontId="16" fillId="0" borderId="14" xfId="0" applyNumberFormat="1" applyFont="1" applyBorder="1" applyAlignment="1">
      <alignment horizontal="center"/>
    </xf>
    <xf numFmtId="2" fontId="15" fillId="0" borderId="14" xfId="0" applyNumberFormat="1" applyFont="1" applyBorder="1" applyAlignment="1">
      <alignment horizontal="center"/>
    </xf>
    <xf numFmtId="0" fontId="7" fillId="0" borderId="14" xfId="0" applyFont="1" applyBorder="1"/>
    <xf numFmtId="2" fontId="7" fillId="0" borderId="14" xfId="0" applyNumberFormat="1" applyFont="1" applyBorder="1"/>
    <xf numFmtId="165" fontId="7" fillId="0" borderId="14" xfId="0" applyNumberFormat="1" applyFont="1" applyBorder="1"/>
    <xf numFmtId="0" fontId="9" fillId="2" borderId="15" xfId="0" applyFont="1" applyFill="1" applyBorder="1"/>
    <xf numFmtId="0" fontId="9" fillId="2" borderId="15" xfId="0" applyFont="1" applyFill="1" applyBorder="1" applyAlignment="1">
      <alignment horizontal="center"/>
    </xf>
    <xf numFmtId="4" fontId="15" fillId="0" borderId="15" xfId="0" applyNumberFormat="1" applyFont="1" applyBorder="1" applyAlignment="1">
      <alignment horizontal="center"/>
    </xf>
    <xf numFmtId="3" fontId="15" fillId="0" borderId="15" xfId="0" applyNumberFormat="1" applyFont="1" applyBorder="1" applyAlignment="1">
      <alignment horizontal="center"/>
    </xf>
    <xf numFmtId="166" fontId="16" fillId="0" borderId="16" xfId="0" applyNumberFormat="1" applyFont="1" applyBorder="1" applyAlignment="1">
      <alignment horizontal="center"/>
    </xf>
    <xf numFmtId="3" fontId="16" fillId="0" borderId="15" xfId="0" applyNumberFormat="1" applyFont="1" applyBorder="1" applyAlignment="1">
      <alignment horizontal="center"/>
    </xf>
    <xf numFmtId="3" fontId="15" fillId="9" borderId="15" xfId="0" applyNumberFormat="1" applyFont="1" applyFill="1" applyBorder="1" applyAlignment="1">
      <alignment horizontal="center"/>
    </xf>
    <xf numFmtId="1" fontId="16" fillId="0" borderId="15" xfId="0" applyNumberFormat="1" applyFont="1" applyBorder="1" applyAlignment="1">
      <alignment horizontal="center"/>
    </xf>
    <xf numFmtId="2" fontId="15" fillId="0" borderId="15" xfId="0" applyNumberFormat="1" applyFont="1" applyBorder="1" applyAlignment="1">
      <alignment horizontal="center"/>
    </xf>
    <xf numFmtId="3" fontId="15" fillId="0" borderId="17" xfId="0" applyNumberFormat="1" applyFont="1" applyBorder="1" applyAlignment="1">
      <alignment horizontal="center"/>
    </xf>
    <xf numFmtId="0" fontId="7" fillId="0" borderId="16" xfId="0" applyFont="1" applyBorder="1"/>
    <xf numFmtId="0" fontId="7" fillId="0" borderId="15" xfId="0" applyFont="1" applyBorder="1"/>
    <xf numFmtId="0" fontId="7" fillId="0" borderId="17" xfId="0" applyFont="1" applyBorder="1"/>
    <xf numFmtId="2" fontId="7" fillId="0" borderId="16" xfId="0" applyNumberFormat="1" applyFont="1" applyBorder="1"/>
    <xf numFmtId="2" fontId="7" fillId="0" borderId="15" xfId="0" applyNumberFormat="1" applyFont="1" applyBorder="1"/>
    <xf numFmtId="165" fontId="7" fillId="0" borderId="15" xfId="0" applyNumberFormat="1" applyFont="1" applyBorder="1"/>
    <xf numFmtId="165" fontId="15" fillId="0" borderId="1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4" fontId="15" fillId="0" borderId="18" xfId="0" applyNumberFormat="1" applyFont="1" applyBorder="1" applyAlignment="1">
      <alignment horizontal="center"/>
    </xf>
    <xf numFmtId="3" fontId="15" fillId="0" borderId="18" xfId="0" applyNumberFormat="1" applyFont="1" applyBorder="1" applyAlignment="1">
      <alignment horizontal="center"/>
    </xf>
    <xf numFmtId="166" fontId="16" fillId="0" borderId="19" xfId="0" applyNumberFormat="1" applyFont="1" applyBorder="1" applyAlignment="1">
      <alignment horizontal="center"/>
    </xf>
    <xf numFmtId="3" fontId="16" fillId="0" borderId="18" xfId="0" applyNumberFormat="1" applyFont="1" applyBorder="1" applyAlignment="1">
      <alignment horizontal="center"/>
    </xf>
    <xf numFmtId="1" fontId="16" fillId="0" borderId="18" xfId="0" applyNumberFormat="1" applyFont="1" applyBorder="1" applyAlignment="1">
      <alignment horizontal="center"/>
    </xf>
    <xf numFmtId="2" fontId="15" fillId="0" borderId="18" xfId="0" applyNumberFormat="1" applyFont="1" applyBorder="1" applyAlignment="1">
      <alignment horizontal="center"/>
    </xf>
    <xf numFmtId="2" fontId="15" fillId="0" borderId="20" xfId="0" applyNumberFormat="1" applyFont="1" applyBorder="1" applyAlignment="1">
      <alignment horizontal="center"/>
    </xf>
    <xf numFmtId="3" fontId="15" fillId="0" borderId="21" xfId="0" applyNumberFormat="1" applyFont="1" applyBorder="1" applyAlignment="1">
      <alignment horizontal="center"/>
    </xf>
    <xf numFmtId="0" fontId="7" fillId="0" borderId="19" xfId="0" applyFont="1" applyBorder="1"/>
    <xf numFmtId="0" fontId="7" fillId="0" borderId="18" xfId="0" applyFont="1" applyBorder="1"/>
    <xf numFmtId="0" fontId="7" fillId="0" borderId="21" xfId="0" applyFont="1" applyBorder="1"/>
    <xf numFmtId="2" fontId="7" fillId="0" borderId="19" xfId="0" applyNumberFormat="1" applyFont="1" applyBorder="1"/>
    <xf numFmtId="2" fontId="7" fillId="0" borderId="18" xfId="0" applyNumberFormat="1" applyFont="1" applyBorder="1"/>
    <xf numFmtId="165" fontId="7" fillId="0" borderId="18" xfId="0" applyNumberFormat="1" applyFont="1" applyBorder="1"/>
    <xf numFmtId="165" fontId="15" fillId="0" borderId="18" xfId="0" applyNumberFormat="1" applyFont="1" applyBorder="1" applyAlignment="1">
      <alignment horizontal="center"/>
    </xf>
    <xf numFmtId="0" fontId="8" fillId="8" borderId="22" xfId="0" applyFont="1" applyFill="1" applyBorder="1" applyAlignment="1">
      <alignment horizontal="left"/>
    </xf>
    <xf numFmtId="0" fontId="17" fillId="8" borderId="23" xfId="0" applyFont="1" applyFill="1" applyBorder="1" applyAlignment="1">
      <alignment horizontal="center"/>
    </xf>
    <xf numFmtId="3" fontId="15" fillId="8" borderId="23" xfId="0" applyNumberFormat="1" applyFont="1" applyFill="1" applyBorder="1" applyAlignment="1">
      <alignment horizontal="center"/>
    </xf>
    <xf numFmtId="4" fontId="15" fillId="8" borderId="23" xfId="0" applyNumberFormat="1" applyFont="1" applyFill="1" applyBorder="1" applyAlignment="1">
      <alignment horizontal="center"/>
    </xf>
    <xf numFmtId="165" fontId="15" fillId="8" borderId="23" xfId="0" applyNumberFormat="1" applyFont="1" applyFill="1" applyBorder="1" applyAlignment="1">
      <alignment horizontal="center"/>
    </xf>
    <xf numFmtId="1" fontId="15" fillId="8" borderId="23" xfId="0" applyNumberFormat="1" applyFont="1" applyFill="1" applyBorder="1" applyAlignment="1">
      <alignment horizontal="center"/>
    </xf>
    <xf numFmtId="166" fontId="15" fillId="8" borderId="23" xfId="0" applyNumberFormat="1" applyFont="1" applyFill="1" applyBorder="1" applyAlignment="1">
      <alignment horizontal="center"/>
    </xf>
    <xf numFmtId="3" fontId="15" fillId="8" borderId="24" xfId="0" applyNumberFormat="1" applyFont="1" applyFill="1" applyBorder="1" applyAlignment="1">
      <alignment horizontal="center"/>
    </xf>
    <xf numFmtId="4" fontId="16" fillId="8" borderId="22" xfId="0" applyNumberFormat="1" applyFont="1" applyFill="1" applyBorder="1" applyAlignment="1">
      <alignment horizontal="center"/>
    </xf>
    <xf numFmtId="4" fontId="16" fillId="8" borderId="23" xfId="0" applyNumberFormat="1" applyFont="1" applyFill="1" applyBorder="1" applyAlignment="1">
      <alignment horizontal="center"/>
    </xf>
    <xf numFmtId="4" fontId="15" fillId="8" borderId="24" xfId="0" applyNumberFormat="1" applyFont="1" applyFill="1" applyBorder="1" applyAlignment="1">
      <alignment horizontal="center"/>
    </xf>
    <xf numFmtId="4" fontId="15" fillId="8" borderId="25" xfId="0" applyNumberFormat="1" applyFont="1" applyFill="1" applyBorder="1" applyAlignment="1">
      <alignment horizontal="center"/>
    </xf>
    <xf numFmtId="166" fontId="15" fillId="8" borderId="26" xfId="0" applyNumberFormat="1" applyFont="1" applyFill="1" applyBorder="1" applyAlignment="1">
      <alignment horizontal="center"/>
    </xf>
    <xf numFmtId="166" fontId="15" fillId="8" borderId="24" xfId="0" applyNumberFormat="1" applyFont="1" applyFill="1" applyBorder="1" applyAlignment="1">
      <alignment horizontal="center"/>
    </xf>
    <xf numFmtId="166" fontId="15" fillId="8" borderId="25" xfId="0" applyNumberFormat="1" applyFont="1" applyFill="1" applyBorder="1" applyAlignment="1">
      <alignment horizontal="center"/>
    </xf>
    <xf numFmtId="2" fontId="15" fillId="8" borderId="2" xfId="0" applyNumberFormat="1" applyFont="1" applyFill="1" applyBorder="1" applyAlignment="1">
      <alignment horizontal="center"/>
    </xf>
    <xf numFmtId="2" fontId="15" fillId="8" borderId="24" xfId="0" applyNumberFormat="1" applyFont="1" applyFill="1" applyBorder="1" applyAlignment="1">
      <alignment horizontal="center"/>
    </xf>
    <xf numFmtId="165" fontId="15" fillId="8" borderId="24" xfId="0" applyNumberFormat="1" applyFont="1" applyFill="1" applyBorder="1" applyAlignment="1">
      <alignment horizontal="center"/>
    </xf>
    <xf numFmtId="3" fontId="15" fillId="8" borderId="25" xfId="0" applyNumberFormat="1" applyFont="1" applyFill="1" applyBorder="1" applyAlignment="1">
      <alignment horizontal="center"/>
    </xf>
    <xf numFmtId="0" fontId="8" fillId="8" borderId="27" xfId="0" applyFont="1" applyFill="1" applyBorder="1" applyAlignment="1">
      <alignment horizontal="left"/>
    </xf>
    <xf numFmtId="165" fontId="15" fillId="8" borderId="27" xfId="0" applyNumberFormat="1" applyFont="1" applyFill="1" applyBorder="1" applyAlignment="1">
      <alignment horizontal="center"/>
    </xf>
    <xf numFmtId="165" fontId="15" fillId="8" borderId="28" xfId="0" applyNumberFormat="1" applyFont="1" applyFill="1" applyBorder="1" applyAlignment="1">
      <alignment horizontal="center"/>
    </xf>
    <xf numFmtId="166" fontId="15" fillId="8" borderId="27" xfId="0" applyNumberFormat="1" applyFont="1" applyFill="1" applyBorder="1" applyAlignment="1">
      <alignment horizontal="center"/>
    </xf>
    <xf numFmtId="166" fontId="15" fillId="8" borderId="28" xfId="0" applyNumberFormat="1" applyFont="1" applyFill="1" applyBorder="1" applyAlignment="1">
      <alignment horizontal="center"/>
    </xf>
    <xf numFmtId="2" fontId="15" fillId="8" borderId="29" xfId="0" applyNumberFormat="1" applyFont="1" applyFill="1" applyBorder="1" applyAlignment="1">
      <alignment horizontal="center"/>
    </xf>
    <xf numFmtId="3" fontId="15" fillId="8" borderId="28" xfId="0" applyNumberFormat="1" applyFont="1" applyFill="1" applyBorder="1" applyAlignment="1">
      <alignment horizontal="center"/>
    </xf>
    <xf numFmtId="0" fontId="8" fillId="8" borderId="16" xfId="0" applyFont="1" applyFill="1" applyBorder="1" applyAlignment="1">
      <alignment horizontal="left"/>
    </xf>
    <xf numFmtId="3" fontId="15" fillId="8" borderId="15" xfId="0" applyNumberFormat="1" applyFont="1" applyFill="1" applyBorder="1" applyAlignment="1">
      <alignment horizontal="center"/>
    </xf>
    <xf numFmtId="166" fontId="15" fillId="8" borderId="15" xfId="0" applyNumberFormat="1" applyFont="1" applyFill="1" applyBorder="1" applyAlignment="1">
      <alignment horizontal="center"/>
    </xf>
    <xf numFmtId="3" fontId="15" fillId="8" borderId="30" xfId="0" applyNumberFormat="1" applyFont="1" applyFill="1" applyBorder="1" applyAlignment="1">
      <alignment horizontal="center"/>
    </xf>
    <xf numFmtId="165" fontId="15" fillId="8" borderId="16" xfId="0" applyNumberFormat="1" applyFont="1" applyFill="1" applyBorder="1" applyAlignment="1">
      <alignment horizontal="center"/>
    </xf>
    <xf numFmtId="166" fontId="15" fillId="8" borderId="30" xfId="0" applyNumberFormat="1" applyFont="1" applyFill="1" applyBorder="1" applyAlignment="1">
      <alignment horizontal="center"/>
    </xf>
    <xf numFmtId="4" fontId="15" fillId="8" borderId="17" xfId="0" applyNumberFormat="1" applyFont="1" applyFill="1" applyBorder="1" applyAlignment="1">
      <alignment horizontal="center"/>
    </xf>
    <xf numFmtId="166" fontId="15" fillId="8" borderId="16" xfId="0" applyNumberFormat="1" applyFont="1" applyFill="1" applyBorder="1" applyAlignment="1">
      <alignment horizontal="center"/>
    </xf>
    <xf numFmtId="166" fontId="15" fillId="8" borderId="17" xfId="0" applyNumberFormat="1" applyFont="1" applyFill="1" applyBorder="1" applyAlignment="1">
      <alignment horizontal="center"/>
    </xf>
    <xf numFmtId="2" fontId="15" fillId="8" borderId="31" xfId="0" applyNumberFormat="1" applyFont="1" applyFill="1" applyBorder="1" applyAlignment="1">
      <alignment horizontal="center"/>
    </xf>
    <xf numFmtId="2" fontId="15" fillId="8" borderId="30" xfId="0" applyNumberFormat="1" applyFont="1" applyFill="1" applyBorder="1" applyAlignment="1">
      <alignment horizontal="center"/>
    </xf>
    <xf numFmtId="165" fontId="15" fillId="8" borderId="30" xfId="0" applyNumberFormat="1" applyFont="1" applyFill="1" applyBorder="1" applyAlignment="1">
      <alignment horizontal="center"/>
    </xf>
    <xf numFmtId="4" fontId="15" fillId="8" borderId="15" xfId="0" applyNumberFormat="1" applyFont="1" applyFill="1" applyBorder="1" applyAlignment="1">
      <alignment horizontal="center"/>
    </xf>
    <xf numFmtId="3" fontId="15" fillId="8" borderId="17" xfId="0" applyNumberFormat="1" applyFont="1" applyFill="1" applyBorder="1" applyAlignment="1">
      <alignment horizontal="center"/>
    </xf>
    <xf numFmtId="0" fontId="8" fillId="8" borderId="32" xfId="0" applyFont="1" applyFill="1" applyBorder="1" applyAlignment="1">
      <alignment horizontal="left"/>
    </xf>
    <xf numFmtId="0" fontId="1" fillId="8" borderId="33" xfId="0" applyFont="1" applyFill="1" applyBorder="1" applyAlignment="1">
      <alignment horizontal="center"/>
    </xf>
    <xf numFmtId="3" fontId="15" fillId="8" borderId="33" xfId="0" applyNumberFormat="1" applyFont="1" applyFill="1" applyBorder="1" applyAlignment="1">
      <alignment horizontal="center"/>
    </xf>
    <xf numFmtId="166" fontId="15" fillId="8" borderId="33" xfId="0" applyNumberFormat="1" applyFont="1" applyFill="1" applyBorder="1" applyAlignment="1">
      <alignment horizontal="center"/>
    </xf>
    <xf numFmtId="3" fontId="15" fillId="8" borderId="34" xfId="0" applyNumberFormat="1" applyFont="1" applyFill="1" applyBorder="1" applyAlignment="1">
      <alignment horizontal="center"/>
    </xf>
    <xf numFmtId="165" fontId="15" fillId="8" borderId="32" xfId="0" applyNumberFormat="1" applyFont="1" applyFill="1" applyBorder="1" applyAlignment="1">
      <alignment horizontal="center"/>
    </xf>
    <xf numFmtId="166" fontId="15" fillId="8" borderId="34" xfId="0" applyNumberFormat="1" applyFont="1" applyFill="1" applyBorder="1" applyAlignment="1">
      <alignment horizontal="center"/>
    </xf>
    <xf numFmtId="4" fontId="15" fillId="8" borderId="35" xfId="0" applyNumberFormat="1" applyFont="1" applyFill="1" applyBorder="1" applyAlignment="1">
      <alignment horizontal="center"/>
    </xf>
    <xf numFmtId="166" fontId="15" fillId="8" borderId="32" xfId="0" applyNumberFormat="1" applyFont="1" applyFill="1" applyBorder="1" applyAlignment="1">
      <alignment horizontal="center"/>
    </xf>
    <xf numFmtId="166" fontId="15" fillId="8" borderId="35" xfId="0" applyNumberFormat="1" applyFont="1" applyFill="1" applyBorder="1" applyAlignment="1">
      <alignment horizontal="center"/>
    </xf>
    <xf numFmtId="2" fontId="15" fillId="8" borderId="36" xfId="0" applyNumberFormat="1" applyFont="1" applyFill="1" applyBorder="1" applyAlignment="1">
      <alignment horizontal="center"/>
    </xf>
    <xf numFmtId="2" fontId="15" fillId="8" borderId="34" xfId="0" applyNumberFormat="1" applyFont="1" applyFill="1" applyBorder="1" applyAlignment="1">
      <alignment horizontal="center"/>
    </xf>
    <xf numFmtId="165" fontId="15" fillId="8" borderId="34" xfId="0" applyNumberFormat="1" applyFont="1" applyFill="1" applyBorder="1" applyAlignment="1">
      <alignment horizontal="center"/>
    </xf>
    <xf numFmtId="4" fontId="15" fillId="8" borderId="33" xfId="0" applyNumberFormat="1" applyFont="1" applyFill="1" applyBorder="1" applyAlignment="1">
      <alignment horizontal="center"/>
    </xf>
    <xf numFmtId="3" fontId="15" fillId="8" borderId="35" xfId="0" applyNumberFormat="1" applyFont="1" applyFill="1" applyBorder="1" applyAlignment="1">
      <alignment horizontal="center"/>
    </xf>
    <xf numFmtId="0" fontId="8" fillId="8" borderId="37" xfId="0" applyFont="1" applyFill="1" applyBorder="1" applyAlignment="1">
      <alignment horizontal="left"/>
    </xf>
    <xf numFmtId="0" fontId="1" fillId="8" borderId="38" xfId="0" applyFont="1" applyFill="1" applyBorder="1" applyAlignment="1">
      <alignment horizontal="center"/>
    </xf>
    <xf numFmtId="3" fontId="15" fillId="0" borderId="39" xfId="0" applyNumberFormat="1" applyFont="1" applyBorder="1" applyAlignment="1">
      <alignment horizontal="center"/>
    </xf>
    <xf numFmtId="3" fontId="15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4" fontId="15" fillId="0" borderId="0" xfId="0" applyNumberFormat="1" applyFont="1" applyAlignment="1">
      <alignment horizontal="center"/>
    </xf>
    <xf numFmtId="0" fontId="1" fillId="8" borderId="15" xfId="0" applyFont="1" applyFill="1" applyBorder="1" applyAlignment="1">
      <alignment horizontal="center"/>
    </xf>
    <xf numFmtId="0" fontId="10" fillId="8" borderId="15" xfId="0" applyFont="1" applyFill="1" applyBorder="1" applyAlignment="1">
      <alignment horizontal="center"/>
    </xf>
    <xf numFmtId="0" fontId="8" fillId="8" borderId="16" xfId="0" quotePrefix="1" applyFont="1" applyFill="1" applyBorder="1" applyAlignment="1">
      <alignment horizontal="left"/>
    </xf>
    <xf numFmtId="3" fontId="15" fillId="0" borderId="35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166" fontId="15" fillId="0" borderId="15" xfId="0" applyNumberFormat="1" applyFont="1" applyBorder="1" applyAlignment="1">
      <alignment horizontal="center"/>
    </xf>
    <xf numFmtId="167" fontId="15" fillId="8" borderId="24" xfId="0" applyNumberFormat="1" applyFont="1" applyFill="1" applyBorder="1" applyAlignment="1">
      <alignment horizontal="center"/>
    </xf>
    <xf numFmtId="3" fontId="7" fillId="0" borderId="16" xfId="0" applyNumberFormat="1" applyFont="1" applyBorder="1"/>
    <xf numFmtId="4" fontId="7" fillId="0" borderId="16" xfId="0" applyNumberFormat="1" applyFont="1" applyBorder="1"/>
    <xf numFmtId="3" fontId="7" fillId="0" borderId="15" xfId="0" applyNumberFormat="1" applyFont="1" applyBorder="1"/>
    <xf numFmtId="4" fontId="7" fillId="0" borderId="15" xfId="0" applyNumberFormat="1" applyFont="1" applyBorder="1"/>
    <xf numFmtId="3" fontId="7" fillId="0" borderId="18" xfId="0" applyNumberFormat="1" applyFont="1" applyBorder="1"/>
    <xf numFmtId="167" fontId="16" fillId="0" borderId="14" xfId="0" applyNumberFormat="1" applyFont="1" applyBorder="1" applyAlignment="1">
      <alignment horizontal="center"/>
    </xf>
    <xf numFmtId="167" fontId="16" fillId="0" borderId="15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166" fontId="15" fillId="0" borderId="17" xfId="0" applyNumberFormat="1" applyFont="1" applyBorder="1" applyAlignment="1">
      <alignment horizontal="center"/>
    </xf>
    <xf numFmtId="166" fontId="15" fillId="0" borderId="21" xfId="0" applyNumberFormat="1" applyFont="1" applyBorder="1" applyAlignment="1">
      <alignment horizontal="center"/>
    </xf>
    <xf numFmtId="0" fontId="19" fillId="0" borderId="0" xfId="0" applyFont="1"/>
    <xf numFmtId="0" fontId="7" fillId="0" borderId="0" xfId="0" applyFont="1" applyAlignment="1">
      <alignment horizontal="center" wrapText="1"/>
    </xf>
    <xf numFmtId="0" fontId="20" fillId="0" borderId="0" xfId="0" applyFont="1"/>
    <xf numFmtId="0" fontId="21" fillId="0" borderId="0" xfId="0" applyFont="1"/>
    <xf numFmtId="1" fontId="2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3" fillId="10" borderId="42" xfId="0" applyFont="1" applyFill="1" applyBorder="1" applyAlignment="1">
      <alignment horizontal="center" vertical="center"/>
    </xf>
    <xf numFmtId="0" fontId="23" fillId="10" borderId="43" xfId="0" applyFont="1" applyFill="1" applyBorder="1" applyAlignment="1">
      <alignment horizontal="center" vertical="center"/>
    </xf>
    <xf numFmtId="0" fontId="23" fillId="10" borderId="44" xfId="0" applyFont="1" applyFill="1" applyBorder="1" applyAlignment="1">
      <alignment horizontal="center" vertical="center"/>
    </xf>
    <xf numFmtId="0" fontId="14" fillId="8" borderId="45" xfId="0" applyFont="1" applyFill="1" applyBorder="1" applyAlignment="1">
      <alignment horizontal="center"/>
    </xf>
    <xf numFmtId="0" fontId="14" fillId="8" borderId="44" xfId="0" applyFont="1" applyFill="1" applyBorder="1" applyAlignment="1">
      <alignment horizontal="center"/>
    </xf>
    <xf numFmtId="0" fontId="14" fillId="8" borderId="49" xfId="0" applyFont="1" applyFill="1" applyBorder="1" applyAlignment="1">
      <alignment horizontal="center"/>
    </xf>
    <xf numFmtId="0" fontId="14" fillId="8" borderId="44" xfId="0" applyFont="1" applyFill="1" applyBorder="1"/>
    <xf numFmtId="0" fontId="14" fillId="8" borderId="53" xfId="0" applyFont="1" applyFill="1" applyBorder="1" applyAlignment="1">
      <alignment horizontal="left" vertical="center"/>
    </xf>
    <xf numFmtId="0" fontId="14" fillId="8" borderId="54" xfId="0" applyFont="1" applyFill="1" applyBorder="1" applyAlignment="1">
      <alignment horizontal="center"/>
    </xf>
    <xf numFmtId="0" fontId="14" fillId="8" borderId="55" xfId="0" applyFont="1" applyFill="1" applyBorder="1" applyAlignment="1">
      <alignment horizontal="center"/>
    </xf>
    <xf numFmtId="3" fontId="7" fillId="0" borderId="56" xfId="0" applyNumberFormat="1" applyFont="1" applyBorder="1" applyAlignment="1">
      <alignment horizontal="center"/>
    </xf>
    <xf numFmtId="3" fontId="7" fillId="0" borderId="57" xfId="0" applyNumberFormat="1" applyFont="1" applyBorder="1" applyAlignment="1">
      <alignment horizontal="center"/>
    </xf>
    <xf numFmtId="3" fontId="7" fillId="0" borderId="58" xfId="0" applyNumberFormat="1" applyFont="1" applyBorder="1" applyAlignment="1">
      <alignment horizontal="center"/>
    </xf>
    <xf numFmtId="3" fontId="7" fillId="0" borderId="59" xfId="0" applyNumberFormat="1" applyFont="1" applyBorder="1" applyAlignment="1">
      <alignment horizontal="center"/>
    </xf>
    <xf numFmtId="3" fontId="7" fillId="0" borderId="60" xfId="0" applyNumberFormat="1" applyFont="1" applyBorder="1" applyAlignment="1">
      <alignment horizontal="center"/>
    </xf>
    <xf numFmtId="168" fontId="19" fillId="8" borderId="61" xfId="0" applyNumberFormat="1" applyFont="1" applyFill="1" applyBorder="1" applyAlignment="1">
      <alignment horizontal="right"/>
    </xf>
    <xf numFmtId="3" fontId="7" fillId="0" borderId="62" xfId="0" applyNumberFormat="1" applyFont="1" applyBorder="1" applyAlignment="1">
      <alignment horizontal="center"/>
    </xf>
    <xf numFmtId="3" fontId="7" fillId="0" borderId="62" xfId="0" applyNumberFormat="1" applyFont="1" applyBorder="1"/>
    <xf numFmtId="166" fontId="7" fillId="0" borderId="57" xfId="0" applyNumberFormat="1" applyFont="1" applyBorder="1" applyAlignment="1">
      <alignment horizontal="center"/>
    </xf>
    <xf numFmtId="166" fontId="7" fillId="0" borderId="56" xfId="0" applyNumberFormat="1" applyFont="1" applyBorder="1" applyAlignment="1">
      <alignment horizontal="center"/>
    </xf>
    <xf numFmtId="0" fontId="19" fillId="8" borderId="53" xfId="0" applyFont="1" applyFill="1" applyBorder="1" applyAlignment="1">
      <alignment horizontal="right"/>
    </xf>
    <xf numFmtId="168" fontId="19" fillId="8" borderId="63" xfId="0" applyNumberFormat="1" applyFont="1" applyFill="1" applyBorder="1" applyAlignment="1">
      <alignment horizontal="right"/>
    </xf>
    <xf numFmtId="166" fontId="7" fillId="0" borderId="58" xfId="0" applyNumberFormat="1" applyFont="1" applyBorder="1" applyAlignment="1">
      <alignment horizontal="center"/>
    </xf>
    <xf numFmtId="166" fontId="7" fillId="0" borderId="59" xfId="0" applyNumberFormat="1" applyFont="1" applyBorder="1" applyAlignment="1">
      <alignment horizontal="center"/>
    </xf>
    <xf numFmtId="0" fontId="7" fillId="8" borderId="10" xfId="0" applyFont="1" applyFill="1" applyBorder="1"/>
    <xf numFmtId="0" fontId="18" fillId="0" borderId="0" xfId="0" applyFont="1"/>
    <xf numFmtId="0" fontId="22" fillId="0" borderId="0" xfId="0" applyFont="1"/>
    <xf numFmtId="0" fontId="14" fillId="8" borderId="64" xfId="0" applyFont="1" applyFill="1" applyBorder="1" applyAlignment="1">
      <alignment horizontal="center" vertical="center" wrapText="1"/>
    </xf>
    <xf numFmtId="0" fontId="14" fillId="8" borderId="65" xfId="0" applyFont="1" applyFill="1" applyBorder="1" applyAlignment="1">
      <alignment horizontal="center" vertical="center" wrapText="1"/>
    </xf>
    <xf numFmtId="0" fontId="14" fillId="8" borderId="65" xfId="0" applyFont="1" applyFill="1" applyBorder="1" applyAlignment="1">
      <alignment horizontal="center" vertical="center"/>
    </xf>
    <xf numFmtId="0" fontId="14" fillId="8" borderId="69" xfId="0" applyFont="1" applyFill="1" applyBorder="1" applyAlignment="1">
      <alignment horizontal="center" vertical="center"/>
    </xf>
    <xf numFmtId="0" fontId="14" fillId="8" borderId="70" xfId="0" applyFont="1" applyFill="1" applyBorder="1" applyAlignment="1">
      <alignment horizontal="center" vertical="center"/>
    </xf>
    <xf numFmtId="0" fontId="14" fillId="8" borderId="70" xfId="0" applyFont="1" applyFill="1" applyBorder="1" applyAlignment="1">
      <alignment horizontal="center" vertical="center" wrapText="1"/>
    </xf>
    <xf numFmtId="0" fontId="14" fillId="8" borderId="71" xfId="0" applyFont="1" applyFill="1" applyBorder="1" applyAlignment="1">
      <alignment horizontal="center" vertical="center"/>
    </xf>
    <xf numFmtId="0" fontId="14" fillId="8" borderId="73" xfId="0" applyFont="1" applyFill="1" applyBorder="1" applyAlignment="1">
      <alignment horizontal="center" vertical="center"/>
    </xf>
    <xf numFmtId="0" fontId="14" fillId="8" borderId="54" xfId="0" applyFont="1" applyFill="1" applyBorder="1" applyAlignment="1">
      <alignment horizontal="center" vertical="center"/>
    </xf>
    <xf numFmtId="0" fontId="14" fillId="8" borderId="55" xfId="0" applyFont="1" applyFill="1" applyBorder="1" applyAlignment="1">
      <alignment horizontal="center" vertical="center"/>
    </xf>
    <xf numFmtId="0" fontId="24" fillId="8" borderId="55" xfId="0" applyFont="1" applyFill="1" applyBorder="1" applyAlignment="1">
      <alignment horizontal="center"/>
    </xf>
    <xf numFmtId="0" fontId="14" fillId="8" borderId="74" xfId="0" applyFont="1" applyFill="1" applyBorder="1" applyAlignment="1">
      <alignment horizontal="center" vertical="center"/>
    </xf>
    <xf numFmtId="0" fontId="14" fillId="8" borderId="75" xfId="0" applyFont="1" applyFill="1" applyBorder="1" applyAlignment="1">
      <alignment horizontal="center" vertical="center"/>
    </xf>
    <xf numFmtId="0" fontId="14" fillId="8" borderId="76" xfId="0" applyFont="1" applyFill="1" applyBorder="1" applyAlignment="1">
      <alignment horizontal="center" vertical="center"/>
    </xf>
    <xf numFmtId="168" fontId="22" fillId="10" borderId="61" xfId="0" applyNumberFormat="1" applyFont="1" applyFill="1" applyBorder="1" applyAlignment="1">
      <alignment horizontal="left" vertical="center"/>
    </xf>
    <xf numFmtId="166" fontId="18" fillId="0" borderId="56" xfId="0" applyNumberFormat="1" applyFont="1" applyBorder="1" applyAlignment="1">
      <alignment horizontal="center"/>
    </xf>
    <xf numFmtId="0" fontId="7" fillId="0" borderId="56" xfId="0" applyFont="1" applyBorder="1" applyAlignment="1">
      <alignment horizontal="center"/>
    </xf>
    <xf numFmtId="1" fontId="7" fillId="0" borderId="56" xfId="0" applyNumberFormat="1" applyFont="1" applyBorder="1" applyAlignment="1">
      <alignment horizontal="center"/>
    </xf>
    <xf numFmtId="168" fontId="22" fillId="10" borderId="53" xfId="0" applyNumberFormat="1" applyFont="1" applyFill="1" applyBorder="1" applyAlignment="1">
      <alignment horizontal="left" vertical="center"/>
    </xf>
    <xf numFmtId="0" fontId="7" fillId="0" borderId="58" xfId="0" applyFont="1" applyBorder="1" applyAlignment="1">
      <alignment horizontal="center"/>
    </xf>
    <xf numFmtId="166" fontId="7" fillId="0" borderId="77" xfId="0" applyNumberFormat="1" applyFont="1" applyBorder="1" applyAlignment="1">
      <alignment horizontal="center"/>
    </xf>
    <xf numFmtId="3" fontId="7" fillId="0" borderId="78" xfId="0" applyNumberFormat="1" applyFont="1" applyBorder="1" applyAlignment="1">
      <alignment horizontal="center"/>
    </xf>
    <xf numFmtId="166" fontId="7" fillId="0" borderId="79" xfId="0" applyNumberFormat="1" applyFont="1" applyBorder="1" applyAlignment="1">
      <alignment horizontal="center"/>
    </xf>
    <xf numFmtId="3" fontId="7" fillId="0" borderId="79" xfId="0" applyNumberFormat="1" applyFont="1" applyBorder="1" applyAlignment="1">
      <alignment horizontal="center"/>
    </xf>
    <xf numFmtId="166" fontId="7" fillId="0" borderId="80" xfId="0" applyNumberFormat="1" applyFont="1" applyBorder="1" applyAlignment="1">
      <alignment horizontal="center"/>
    </xf>
    <xf numFmtId="3" fontId="7" fillId="0" borderId="80" xfId="0" applyNumberFormat="1" applyFont="1" applyBorder="1" applyAlignment="1">
      <alignment horizontal="center"/>
    </xf>
    <xf numFmtId="0" fontId="22" fillId="11" borderId="49" xfId="0" applyFont="1" applyFill="1" applyBorder="1" applyAlignment="1">
      <alignment horizontal="right" vertical="center"/>
    </xf>
    <xf numFmtId="0" fontId="25" fillId="11" borderId="49" xfId="0" applyFont="1" applyFill="1" applyBorder="1" applyAlignment="1">
      <alignment horizontal="center" vertical="center"/>
    </xf>
    <xf numFmtId="0" fontId="25" fillId="11" borderId="81" xfId="0" applyFont="1" applyFill="1" applyBorder="1" applyAlignment="1">
      <alignment horizontal="center" vertical="center"/>
    </xf>
    <xf numFmtId="0" fontId="22" fillId="10" borderId="49" xfId="0" applyFont="1" applyFill="1" applyBorder="1" applyAlignment="1">
      <alignment horizontal="left" vertical="center"/>
    </xf>
    <xf numFmtId="0" fontId="22" fillId="11" borderId="49" xfId="0" applyFont="1" applyFill="1" applyBorder="1" applyAlignment="1">
      <alignment horizontal="left" vertical="center"/>
    </xf>
    <xf numFmtId="0" fontId="22" fillId="11" borderId="81" xfId="0" applyFont="1" applyFill="1" applyBorder="1" applyAlignment="1">
      <alignment horizontal="left" vertical="center"/>
    </xf>
    <xf numFmtId="0" fontId="22" fillId="11" borderId="82" xfId="0" applyFont="1" applyFill="1" applyBorder="1" applyAlignment="1">
      <alignment horizontal="left" vertical="center"/>
    </xf>
    <xf numFmtId="0" fontId="25" fillId="11" borderId="82" xfId="0" applyFont="1" applyFill="1" applyBorder="1" applyAlignment="1">
      <alignment horizontal="center" vertical="center"/>
    </xf>
    <xf numFmtId="0" fontId="22" fillId="10" borderId="81" xfId="0" applyFont="1" applyFill="1" applyBorder="1" applyAlignment="1">
      <alignment horizontal="center" vertical="center"/>
    </xf>
    <xf numFmtId="0" fontId="22" fillId="10" borderId="82" xfId="0" applyFont="1" applyFill="1" applyBorder="1" applyAlignment="1">
      <alignment horizontal="center" vertical="center"/>
    </xf>
    <xf numFmtId="0" fontId="22" fillId="10" borderId="63" xfId="0" applyFont="1" applyFill="1" applyBorder="1" applyAlignment="1">
      <alignment horizontal="center" vertical="center"/>
    </xf>
    <xf numFmtId="0" fontId="22" fillId="10" borderId="49" xfId="0" applyFont="1" applyFill="1" applyBorder="1" applyAlignment="1">
      <alignment horizontal="center" vertical="center"/>
    </xf>
    <xf numFmtId="0" fontId="22" fillId="10" borderId="81" xfId="0" applyFont="1" applyFill="1" applyBorder="1" applyAlignment="1">
      <alignment vertical="center"/>
    </xf>
    <xf numFmtId="0" fontId="14" fillId="8" borderId="45" xfId="0" applyFont="1" applyFill="1" applyBorder="1" applyAlignment="1">
      <alignment wrapText="1"/>
    </xf>
    <xf numFmtId="0" fontId="14" fillId="8" borderId="43" xfId="0" applyFont="1" applyFill="1" applyBorder="1" applyAlignment="1">
      <alignment wrapText="1"/>
    </xf>
    <xf numFmtId="0" fontId="14" fillId="8" borderId="44" xfId="0" applyFont="1" applyFill="1" applyBorder="1" applyAlignment="1">
      <alignment wrapText="1"/>
    </xf>
    <xf numFmtId="0" fontId="14" fillId="8" borderId="49" xfId="0" applyFont="1" applyFill="1" applyBorder="1" applyAlignment="1">
      <alignment horizontal="left" vertical="center" wrapText="1"/>
    </xf>
    <xf numFmtId="0" fontId="14" fillId="8" borderId="45" xfId="0" applyFont="1" applyFill="1" applyBorder="1"/>
    <xf numFmtId="0" fontId="14" fillId="8" borderId="43" xfId="0" applyFont="1" applyFill="1" applyBorder="1"/>
    <xf numFmtId="0" fontId="14" fillId="0" borderId="54" xfId="0" applyFont="1" applyBorder="1" applyAlignment="1">
      <alignment horizontal="center" vertical="center"/>
    </xf>
    <xf numFmtId="0" fontId="14" fillId="0" borderId="96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97" xfId="0" applyFont="1" applyBorder="1" applyAlignment="1">
      <alignment horizontal="center" vertical="center"/>
    </xf>
    <xf numFmtId="0" fontId="14" fillId="0" borderId="98" xfId="0" applyFont="1" applyBorder="1" applyAlignment="1">
      <alignment horizontal="center" vertical="center"/>
    </xf>
    <xf numFmtId="3" fontId="14" fillId="8" borderId="99" xfId="0" applyNumberFormat="1" applyFont="1" applyFill="1" applyBorder="1" applyAlignment="1">
      <alignment horizontal="center"/>
    </xf>
    <xf numFmtId="3" fontId="14" fillId="8" borderId="100" xfId="0" applyNumberFormat="1" applyFont="1" applyFill="1" applyBorder="1" applyAlignment="1">
      <alignment horizontal="center"/>
    </xf>
    <xf numFmtId="169" fontId="7" fillId="0" borderId="0" xfId="0" applyNumberFormat="1" applyFont="1" applyAlignment="1">
      <alignment horizontal="center"/>
    </xf>
    <xf numFmtId="3" fontId="7" fillId="0" borderId="101" xfId="0" applyNumberFormat="1" applyFont="1" applyBorder="1" applyAlignment="1">
      <alignment horizontal="center"/>
    </xf>
    <xf numFmtId="3" fontId="7" fillId="0" borderId="102" xfId="0" applyNumberFormat="1" applyFont="1" applyBorder="1" applyAlignment="1">
      <alignment horizontal="center"/>
    </xf>
    <xf numFmtId="3" fontId="7" fillId="0" borderId="103" xfId="0" applyNumberFormat="1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1" fontId="7" fillId="0" borderId="102" xfId="0" applyNumberFormat="1" applyFont="1" applyBorder="1" applyAlignment="1">
      <alignment horizontal="center"/>
    </xf>
    <xf numFmtId="3" fontId="7" fillId="8" borderId="104" xfId="0" applyNumberFormat="1" applyFont="1" applyFill="1" applyBorder="1" applyAlignment="1">
      <alignment horizontal="center"/>
    </xf>
    <xf numFmtId="169" fontId="7" fillId="0" borderId="77" xfId="0" applyNumberFormat="1" applyFont="1" applyBorder="1" applyAlignment="1">
      <alignment horizontal="center"/>
    </xf>
    <xf numFmtId="3" fontId="14" fillId="8" borderId="105" xfId="0" applyNumberFormat="1" applyFont="1" applyFill="1" applyBorder="1" applyAlignment="1">
      <alignment horizontal="center"/>
    </xf>
    <xf numFmtId="169" fontId="7" fillId="8" borderId="61" xfId="0" applyNumberFormat="1" applyFont="1" applyFill="1" applyBorder="1" applyAlignment="1">
      <alignment horizontal="center"/>
    </xf>
    <xf numFmtId="169" fontId="7" fillId="0" borderId="78" xfId="0" applyNumberFormat="1" applyFont="1" applyBorder="1" applyAlignment="1">
      <alignment horizontal="center"/>
    </xf>
    <xf numFmtId="3" fontId="7" fillId="8" borderId="99" xfId="0" applyNumberFormat="1" applyFont="1" applyFill="1" applyBorder="1" applyAlignment="1">
      <alignment horizontal="center"/>
    </xf>
    <xf numFmtId="169" fontId="7" fillId="0" borderId="79" xfId="0" applyNumberFormat="1" applyFont="1" applyBorder="1" applyAlignment="1">
      <alignment horizontal="center"/>
    </xf>
    <xf numFmtId="3" fontId="14" fillId="8" borderId="106" xfId="0" applyNumberFormat="1" applyFont="1" applyFill="1" applyBorder="1" applyAlignment="1">
      <alignment horizontal="center"/>
    </xf>
    <xf numFmtId="169" fontId="7" fillId="0" borderId="57" xfId="0" applyNumberFormat="1" applyFont="1" applyBorder="1" applyAlignment="1">
      <alignment horizontal="center"/>
    </xf>
    <xf numFmtId="169" fontId="7" fillId="0" borderId="80" xfId="0" applyNumberFormat="1" applyFont="1" applyBorder="1" applyAlignment="1">
      <alignment horizontal="center"/>
    </xf>
    <xf numFmtId="3" fontId="14" fillId="8" borderId="107" xfId="0" applyNumberFormat="1" applyFont="1" applyFill="1" applyBorder="1" applyAlignment="1">
      <alignment horizontal="center"/>
    </xf>
    <xf numFmtId="169" fontId="7" fillId="8" borderId="53" xfId="0" applyNumberFormat="1" applyFont="1" applyFill="1" applyBorder="1" applyAlignment="1">
      <alignment horizontal="center"/>
    </xf>
    <xf numFmtId="169" fontId="7" fillId="0" borderId="60" xfId="0" applyNumberFormat="1" applyFont="1" applyBorder="1" applyAlignment="1">
      <alignment horizontal="center"/>
    </xf>
    <xf numFmtId="0" fontId="26" fillId="0" borderId="0" xfId="0" applyFont="1"/>
    <xf numFmtId="0" fontId="27" fillId="0" borderId="0" xfId="0" applyFont="1" applyAlignment="1">
      <alignment horizontal="left" vertical="center"/>
    </xf>
    <xf numFmtId="0" fontId="23" fillId="10" borderId="61" xfId="0" applyFont="1" applyFill="1" applyBorder="1" applyAlignment="1">
      <alignment horizontal="left" vertical="center" wrapText="1"/>
    </xf>
    <xf numFmtId="0" fontId="14" fillId="12" borderId="10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14" borderId="119" xfId="0" applyFont="1" applyFill="1" applyBorder="1" applyAlignment="1">
      <alignment horizontal="center" vertical="center"/>
    </xf>
    <xf numFmtId="0" fontId="14" fillId="14" borderId="120" xfId="0" applyFont="1" applyFill="1" applyBorder="1" applyAlignment="1">
      <alignment horizontal="center" vertical="center"/>
    </xf>
    <xf numFmtId="0" fontId="14" fillId="14" borderId="121" xfId="0" applyFont="1" applyFill="1" applyBorder="1" applyAlignment="1">
      <alignment horizontal="center" vertical="center"/>
    </xf>
    <xf numFmtId="0" fontId="14" fillId="14" borderId="15" xfId="0" applyFont="1" applyFill="1" applyBorder="1" applyAlignment="1">
      <alignment horizontal="center" vertical="center"/>
    </xf>
    <xf numFmtId="0" fontId="14" fillId="14" borderId="122" xfId="0" applyFont="1" applyFill="1" applyBorder="1" applyAlignment="1">
      <alignment horizontal="center" vertical="center"/>
    </xf>
    <xf numFmtId="0" fontId="14" fillId="14" borderId="123" xfId="0" applyFont="1" applyFill="1" applyBorder="1" applyAlignment="1">
      <alignment horizontal="center" vertical="center"/>
    </xf>
    <xf numFmtId="0" fontId="14" fillId="14" borderId="30" xfId="0" applyFont="1" applyFill="1" applyBorder="1" applyAlignment="1">
      <alignment horizontal="center" vertical="center"/>
    </xf>
    <xf numFmtId="0" fontId="14" fillId="14" borderId="69" xfId="0" applyFont="1" applyFill="1" applyBorder="1" applyAlignment="1">
      <alignment horizontal="center" vertical="center"/>
    </xf>
    <xf numFmtId="0" fontId="14" fillId="14" borderId="70" xfId="0" applyFont="1" applyFill="1" applyBorder="1" applyAlignment="1">
      <alignment horizontal="center" vertical="center"/>
    </xf>
    <xf numFmtId="0" fontId="14" fillId="14" borderId="73" xfId="0" applyFont="1" applyFill="1" applyBorder="1" applyAlignment="1">
      <alignment horizontal="center" vertical="center"/>
    </xf>
    <xf numFmtId="0" fontId="14" fillId="14" borderId="124" xfId="0" applyFont="1" applyFill="1" applyBorder="1" applyAlignment="1">
      <alignment horizontal="center" vertical="center"/>
    </xf>
    <xf numFmtId="3" fontId="14" fillId="13" borderId="105" xfId="0" applyNumberFormat="1" applyFont="1" applyFill="1" applyBorder="1" applyAlignment="1">
      <alignment horizontal="center"/>
    </xf>
    <xf numFmtId="3" fontId="14" fillId="13" borderId="125" xfId="0" applyNumberFormat="1" applyFont="1" applyFill="1" applyBorder="1" applyAlignment="1">
      <alignment horizontal="center"/>
    </xf>
    <xf numFmtId="3" fontId="14" fillId="13" borderId="106" xfId="0" applyNumberFormat="1" applyFont="1" applyFill="1" applyBorder="1" applyAlignment="1">
      <alignment horizontal="center"/>
    </xf>
    <xf numFmtId="3" fontId="14" fillId="13" borderId="100" xfId="0" applyNumberFormat="1" applyFont="1" applyFill="1" applyBorder="1" applyAlignment="1">
      <alignment horizontal="center"/>
    </xf>
    <xf numFmtId="3" fontId="14" fillId="13" borderId="107" xfId="0" applyNumberFormat="1" applyFont="1" applyFill="1" applyBorder="1" applyAlignment="1">
      <alignment horizontal="center"/>
    </xf>
    <xf numFmtId="3" fontId="14" fillId="13" borderId="126" xfId="0" applyNumberFormat="1" applyFont="1" applyFill="1" applyBorder="1" applyAlignment="1">
      <alignment horizontal="center"/>
    </xf>
    <xf numFmtId="168" fontId="19" fillId="13" borderId="61" xfId="0" applyNumberFormat="1" applyFont="1" applyFill="1" applyBorder="1" applyAlignment="1">
      <alignment horizontal="right"/>
    </xf>
    <xf numFmtId="3" fontId="7" fillId="14" borderId="64" xfId="0" applyNumberFormat="1" applyFont="1" applyFill="1" applyBorder="1" applyAlignment="1">
      <alignment horizontal="center"/>
    </xf>
    <xf numFmtId="3" fontId="7" fillId="14" borderId="65" xfId="0" applyNumberFormat="1" applyFont="1" applyFill="1" applyBorder="1" applyAlignment="1">
      <alignment horizontal="center"/>
    </xf>
    <xf numFmtId="3" fontId="14" fillId="13" borderId="127" xfId="0" applyNumberFormat="1" applyFont="1" applyFill="1" applyBorder="1" applyAlignment="1">
      <alignment horizontal="center"/>
    </xf>
    <xf numFmtId="3" fontId="7" fillId="14" borderId="127" xfId="0" applyNumberFormat="1" applyFont="1" applyFill="1" applyBorder="1" applyAlignment="1">
      <alignment horizontal="center"/>
    </xf>
    <xf numFmtId="3" fontId="7" fillId="14" borderId="121" xfId="0" applyNumberFormat="1" applyFont="1" applyFill="1" applyBorder="1" applyAlignment="1">
      <alignment horizontal="center"/>
    </xf>
    <xf numFmtId="3" fontId="7" fillId="14" borderId="15" xfId="0" applyNumberFormat="1" applyFont="1" applyFill="1" applyBorder="1" applyAlignment="1">
      <alignment horizontal="center"/>
    </xf>
    <xf numFmtId="3" fontId="14" fillId="13" borderId="122" xfId="0" applyNumberFormat="1" applyFont="1" applyFill="1" applyBorder="1" applyAlignment="1">
      <alignment horizontal="center"/>
    </xf>
    <xf numFmtId="3" fontId="7" fillId="14" borderId="122" xfId="0" applyNumberFormat="1" applyFont="1" applyFill="1" applyBorder="1" applyAlignment="1">
      <alignment horizontal="center"/>
    </xf>
    <xf numFmtId="0" fontId="19" fillId="13" borderId="53" xfId="0" applyFont="1" applyFill="1" applyBorder="1" applyAlignment="1">
      <alignment horizontal="right"/>
    </xf>
    <xf numFmtId="3" fontId="7" fillId="14" borderId="69" xfId="0" applyNumberFormat="1" applyFont="1" applyFill="1" applyBorder="1" applyAlignment="1">
      <alignment horizontal="center"/>
    </xf>
    <xf numFmtId="3" fontId="7" fillId="14" borderId="70" xfId="0" applyNumberFormat="1" applyFont="1" applyFill="1" applyBorder="1" applyAlignment="1">
      <alignment horizontal="center"/>
    </xf>
    <xf numFmtId="3" fontId="14" fillId="13" borderId="73" xfId="0" applyNumberFormat="1" applyFont="1" applyFill="1" applyBorder="1" applyAlignment="1">
      <alignment horizontal="center"/>
    </xf>
    <xf numFmtId="3" fontId="7" fillId="14" borderId="73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23" fillId="10" borderId="128" xfId="0" applyFont="1" applyFill="1" applyBorder="1" applyAlignment="1">
      <alignment horizontal="left" vertical="center" wrapText="1"/>
    </xf>
    <xf numFmtId="0" fontId="14" fillId="12" borderId="129" xfId="0" applyFont="1" applyFill="1" applyBorder="1" applyAlignment="1">
      <alignment horizontal="center" vertical="center" wrapText="1"/>
    </xf>
    <xf numFmtId="170" fontId="14" fillId="8" borderId="131" xfId="0" applyNumberFormat="1" applyFont="1" applyFill="1" applyBorder="1" applyAlignment="1">
      <alignment horizontal="center"/>
    </xf>
    <xf numFmtId="0" fontId="14" fillId="8" borderId="132" xfId="0" applyFont="1" applyFill="1" applyBorder="1" applyAlignment="1">
      <alignment horizontal="center"/>
    </xf>
    <xf numFmtId="0" fontId="14" fillId="8" borderId="133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/>
    </xf>
    <xf numFmtId="165" fontId="1" fillId="3" borderId="6" xfId="0" applyNumberFormat="1" applyFont="1" applyFill="1" applyBorder="1" applyAlignment="1">
      <alignment horizontal="center"/>
    </xf>
    <xf numFmtId="0" fontId="13" fillId="8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4" fillId="8" borderId="47" xfId="0" applyFont="1" applyFill="1" applyBorder="1" applyAlignment="1">
      <alignment horizontal="center"/>
    </xf>
    <xf numFmtId="0" fontId="14" fillId="8" borderId="48" xfId="0" applyFont="1" applyFill="1" applyBorder="1" applyAlignment="1">
      <alignment horizontal="center"/>
    </xf>
    <xf numFmtId="0" fontId="14" fillId="8" borderId="46" xfId="0" applyFont="1" applyFill="1" applyBorder="1" applyAlignment="1">
      <alignment horizontal="center"/>
    </xf>
    <xf numFmtId="0" fontId="1" fillId="0" borderId="7" xfId="0" applyFont="1" applyBorder="1" applyAlignment="1">
      <alignment vertical="center"/>
    </xf>
    <xf numFmtId="0" fontId="9" fillId="2" borderId="3" xfId="0" applyFont="1" applyFill="1" applyBorder="1" applyAlignment="1">
      <alignment horizontal="center" wrapText="1"/>
    </xf>
    <xf numFmtId="165" fontId="1" fillId="3" borderId="4" xfId="0" applyNumberFormat="1" applyFont="1" applyFill="1" applyBorder="1" applyAlignment="1">
      <alignment horizontal="center"/>
    </xf>
    <xf numFmtId="165" fontId="1" fillId="3" borderId="4" xfId="0" applyNumberFormat="1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2" fontId="1" fillId="4" borderId="3" xfId="0" applyNumberFormat="1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/>
    </xf>
    <xf numFmtId="0" fontId="9" fillId="2" borderId="10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/>
    </xf>
    <xf numFmtId="0" fontId="1" fillId="3" borderId="103" xfId="0" applyFont="1" applyFill="1" applyBorder="1" applyAlignment="1">
      <alignment horizontal="center"/>
    </xf>
    <xf numFmtId="165" fontId="1" fillId="3" borderId="3" xfId="0" applyNumberFormat="1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03" xfId="0" applyFont="1" applyFill="1" applyBorder="1" applyAlignment="1">
      <alignment horizontal="center"/>
    </xf>
    <xf numFmtId="0" fontId="1" fillId="5" borderId="11" xfId="0" applyFont="1" applyFill="1" applyBorder="1"/>
    <xf numFmtId="0" fontId="1" fillId="6" borderId="11" xfId="0" applyFont="1" applyFill="1" applyBorder="1"/>
    <xf numFmtId="0" fontId="9" fillId="2" borderId="13" xfId="0" applyFont="1" applyFill="1" applyBorder="1" applyAlignment="1">
      <alignment horizontal="center" vertical="center"/>
    </xf>
    <xf numFmtId="0" fontId="1" fillId="3" borderId="6" xfId="0" quotePrefix="1" applyFont="1" applyFill="1" applyBorder="1" applyAlignment="1">
      <alignment horizontal="center"/>
    </xf>
    <xf numFmtId="0" fontId="8" fillId="3" borderId="103" xfId="0" applyFont="1" applyFill="1" applyBorder="1" applyAlignment="1">
      <alignment horizontal="center"/>
    </xf>
    <xf numFmtId="165" fontId="1" fillId="3" borderId="103" xfId="0" applyNumberFormat="1" applyFont="1" applyFill="1" applyBorder="1" applyAlignment="1">
      <alignment horizontal="center"/>
    </xf>
    <xf numFmtId="165" fontId="1" fillId="3" borderId="11" xfId="0" applyNumberFormat="1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 wrapText="1"/>
    </xf>
    <xf numFmtId="0" fontId="9" fillId="2" borderId="14" xfId="0" applyFont="1" applyFill="1" applyBorder="1"/>
    <xf numFmtId="0" fontId="9" fillId="2" borderId="14" xfId="0" applyFont="1" applyFill="1" applyBorder="1" applyAlignment="1">
      <alignment horizontal="center"/>
    </xf>
    <xf numFmtId="1" fontId="15" fillId="8" borderId="14" xfId="0" applyNumberFormat="1" applyFont="1" applyFill="1" applyBorder="1" applyAlignment="1">
      <alignment horizontal="center"/>
    </xf>
    <xf numFmtId="165" fontId="15" fillId="8" borderId="14" xfId="0" applyNumberFormat="1" applyFont="1" applyFill="1" applyBorder="1" applyAlignment="1">
      <alignment horizontal="center"/>
    </xf>
    <xf numFmtId="3" fontId="15" fillId="8" borderId="14" xfId="0" applyNumberFormat="1" applyFont="1" applyFill="1" applyBorder="1" applyAlignment="1">
      <alignment horizontal="center"/>
    </xf>
    <xf numFmtId="1" fontId="15" fillId="9" borderId="14" xfId="0" applyNumberFormat="1" applyFont="1" applyFill="1" applyBorder="1" applyAlignment="1">
      <alignment horizontal="center"/>
    </xf>
    <xf numFmtId="3" fontId="15" fillId="0" borderId="118" xfId="0" applyNumberFormat="1" applyFont="1" applyBorder="1" applyAlignment="1">
      <alignment horizontal="center"/>
    </xf>
    <xf numFmtId="166" fontId="16" fillId="0" borderId="27" xfId="0" applyNumberFormat="1" applyFont="1" applyBorder="1" applyAlignment="1">
      <alignment horizontal="center"/>
    </xf>
    <xf numFmtId="3" fontId="15" fillId="9" borderId="14" xfId="0" applyNumberFormat="1" applyFont="1" applyFill="1" applyBorder="1" applyAlignment="1">
      <alignment horizontal="center"/>
    </xf>
    <xf numFmtId="2" fontId="15" fillId="0" borderId="118" xfId="0" applyNumberFormat="1" applyFont="1" applyBorder="1" applyAlignment="1">
      <alignment horizontal="center"/>
    </xf>
    <xf numFmtId="3" fontId="15" fillId="0" borderId="28" xfId="0" applyNumberFormat="1" applyFont="1" applyBorder="1" applyAlignment="1">
      <alignment horizontal="center"/>
    </xf>
    <xf numFmtId="0" fontId="7" fillId="0" borderId="27" xfId="0" applyFont="1" applyBorder="1"/>
    <xf numFmtId="0" fontId="7" fillId="0" borderId="28" xfId="0" applyFont="1" applyBorder="1"/>
    <xf numFmtId="2" fontId="7" fillId="0" borderId="27" xfId="0" applyNumberFormat="1" applyFont="1" applyBorder="1"/>
    <xf numFmtId="2" fontId="15" fillId="0" borderId="30" xfId="0" applyNumberFormat="1" applyFont="1" applyBorder="1" applyAlignment="1">
      <alignment horizontal="center"/>
    </xf>
    <xf numFmtId="0" fontId="9" fillId="2" borderId="18" xfId="0" applyFont="1" applyFill="1" applyBorder="1"/>
    <xf numFmtId="0" fontId="9" fillId="2" borderId="18" xfId="0" applyFont="1" applyFill="1" applyBorder="1" applyAlignment="1">
      <alignment horizontal="center"/>
    </xf>
    <xf numFmtId="3" fontId="15" fillId="9" borderId="18" xfId="0" applyNumberFormat="1" applyFont="1" applyFill="1" applyBorder="1" applyAlignment="1">
      <alignment horizontal="center"/>
    </xf>
    <xf numFmtId="0" fontId="17" fillId="8" borderId="14" xfId="0" applyFont="1" applyFill="1" applyBorder="1" applyAlignment="1">
      <alignment horizontal="center"/>
    </xf>
    <xf numFmtId="166" fontId="15" fillId="8" borderId="14" xfId="0" applyNumberFormat="1" applyFont="1" applyFill="1" applyBorder="1" applyAlignment="1">
      <alignment horizontal="center"/>
    </xf>
    <xf numFmtId="3" fontId="15" fillId="8" borderId="118" xfId="0" applyNumberFormat="1" applyFont="1" applyFill="1" applyBorder="1" applyAlignment="1">
      <alignment horizontal="center"/>
    </xf>
    <xf numFmtId="165" fontId="15" fillId="8" borderId="118" xfId="0" applyNumberFormat="1" applyFont="1" applyFill="1" applyBorder="1" applyAlignment="1">
      <alignment horizontal="center"/>
    </xf>
    <xf numFmtId="2" fontId="15" fillId="8" borderId="118" xfId="0" applyNumberFormat="1" applyFont="1" applyFill="1" applyBorder="1" applyAlignment="1">
      <alignment horizontal="center"/>
    </xf>
    <xf numFmtId="4" fontId="15" fillId="8" borderId="14" xfId="0" applyNumberFormat="1" applyFont="1" applyFill="1" applyBorder="1" applyAlignment="1">
      <alignment horizontal="center"/>
    </xf>
    <xf numFmtId="0" fontId="17" fillId="8" borderId="15" xfId="0" applyFont="1" applyFill="1" applyBorder="1" applyAlignment="1">
      <alignment horizontal="center"/>
    </xf>
    <xf numFmtId="4" fontId="15" fillId="0" borderId="28" xfId="0" applyNumberFormat="1" applyFont="1" applyBorder="1" applyAlignment="1">
      <alignment horizontal="center"/>
    </xf>
    <xf numFmtId="166" fontId="15" fillId="0" borderId="28" xfId="0" applyNumberFormat="1" applyFont="1" applyBorder="1" applyAlignment="1">
      <alignment horizontal="center"/>
    </xf>
    <xf numFmtId="0" fontId="23" fillId="10" borderId="48" xfId="0" applyFont="1" applyFill="1" applyBorder="1" applyAlignment="1">
      <alignment horizontal="center" vertical="center"/>
    </xf>
    <xf numFmtId="0" fontId="23" fillId="10" borderId="109" xfId="0" applyFont="1" applyFill="1" applyBorder="1" applyAlignment="1">
      <alignment horizontal="center" vertical="center"/>
    </xf>
    <xf numFmtId="0" fontId="23" fillId="10" borderId="89" xfId="0" applyFont="1" applyFill="1" applyBorder="1" applyAlignment="1">
      <alignment horizontal="center" vertical="center"/>
    </xf>
    <xf numFmtId="0" fontId="14" fillId="8" borderId="51" xfId="0" applyFont="1" applyFill="1" applyBorder="1" applyAlignment="1">
      <alignment horizontal="center"/>
    </xf>
    <xf numFmtId="0" fontId="14" fillId="8" borderId="52" xfId="0" applyFont="1" applyFill="1" applyBorder="1" applyAlignment="1">
      <alignment horizontal="center"/>
    </xf>
    <xf numFmtId="0" fontId="14" fillId="8" borderId="50" xfId="0" applyFont="1" applyFill="1" applyBorder="1" applyAlignment="1">
      <alignment horizontal="center"/>
    </xf>
    <xf numFmtId="0" fontId="14" fillId="8" borderId="58" xfId="0" applyFont="1" applyFill="1" applyBorder="1" applyAlignment="1">
      <alignment horizontal="center"/>
    </xf>
    <xf numFmtId="0" fontId="14" fillId="8" borderId="59" xfId="0" applyFont="1" applyFill="1" applyBorder="1" applyAlignment="1">
      <alignment horizontal="center"/>
    </xf>
    <xf numFmtId="0" fontId="14" fillId="8" borderId="60" xfId="0" applyFont="1" applyFill="1" applyBorder="1" applyAlignment="1">
      <alignment horizontal="center"/>
    </xf>
    <xf numFmtId="0" fontId="14" fillId="8" borderId="96" xfId="0" applyFont="1" applyFill="1" applyBorder="1" applyAlignment="1">
      <alignment horizontal="center"/>
    </xf>
    <xf numFmtId="168" fontId="22" fillId="10" borderId="91" xfId="0" applyNumberFormat="1" applyFont="1" applyFill="1" applyBorder="1" applyAlignment="1">
      <alignment horizontal="left" vertical="center"/>
    </xf>
    <xf numFmtId="3" fontId="7" fillId="0" borderId="92" xfId="0" applyNumberFormat="1" applyFont="1" applyBorder="1" applyAlignment="1">
      <alignment horizontal="center"/>
    </xf>
    <xf numFmtId="3" fontId="7" fillId="0" borderId="125" xfId="0" applyNumberFormat="1" applyFont="1" applyBorder="1" applyAlignment="1">
      <alignment horizontal="center"/>
    </xf>
    <xf numFmtId="3" fontId="7" fillId="0" borderId="99" xfId="0" applyNumberFormat="1" applyFont="1" applyBorder="1" applyAlignment="1">
      <alignment horizontal="center"/>
    </xf>
    <xf numFmtId="3" fontId="7" fillId="0" borderId="100" xfId="0" applyNumberFormat="1" applyFont="1" applyBorder="1" applyAlignment="1">
      <alignment horizontal="center"/>
    </xf>
    <xf numFmtId="3" fontId="7" fillId="0" borderId="50" xfId="0" applyNumberFormat="1" applyFont="1" applyBorder="1" applyAlignment="1">
      <alignment horizontal="center"/>
    </xf>
    <xf numFmtId="3" fontId="7" fillId="0" borderId="126" xfId="0" applyNumberFormat="1" applyFont="1" applyBorder="1" applyAlignment="1">
      <alignment horizontal="center"/>
    </xf>
    <xf numFmtId="3" fontId="7" fillId="0" borderId="46" xfId="0" applyNumberFormat="1" applyFont="1" applyBorder="1"/>
    <xf numFmtId="3" fontId="7" fillId="0" borderId="104" xfId="0" applyNumberFormat="1" applyFont="1" applyBorder="1"/>
    <xf numFmtId="168" fontId="19" fillId="8" borderId="91" xfId="0" applyNumberFormat="1" applyFont="1" applyFill="1" applyBorder="1" applyAlignment="1">
      <alignment horizontal="right"/>
    </xf>
    <xf numFmtId="166" fontId="7" fillId="0" borderId="99" xfId="0" applyNumberFormat="1" applyFont="1" applyBorder="1" applyAlignment="1">
      <alignment horizontal="center"/>
    </xf>
    <xf numFmtId="0" fontId="19" fillId="8" borderId="91" xfId="0" applyFont="1" applyFill="1" applyBorder="1" applyAlignment="1">
      <alignment horizontal="right"/>
    </xf>
    <xf numFmtId="166" fontId="7" fillId="0" borderId="50" xfId="0" applyNumberFormat="1" applyFont="1" applyBorder="1" applyAlignment="1">
      <alignment horizontal="center"/>
    </xf>
    <xf numFmtId="0" fontId="14" fillId="8" borderId="48" xfId="0" applyFont="1" applyFill="1" applyBorder="1" applyAlignment="1">
      <alignment horizontal="center" vertical="center"/>
    </xf>
    <xf numFmtId="0" fontId="14" fillId="8" borderId="109" xfId="0" applyFont="1" applyFill="1" applyBorder="1" applyAlignment="1">
      <alignment horizontal="center" vertical="center"/>
    </xf>
    <xf numFmtId="0" fontId="14" fillId="8" borderId="47" xfId="0" applyFont="1" applyFill="1" applyBorder="1" applyAlignment="1">
      <alignment horizontal="center" vertical="center" wrapText="1"/>
    </xf>
    <xf numFmtId="0" fontId="14" fillId="8" borderId="48" xfId="0" applyFont="1" applyFill="1" applyBorder="1" applyAlignment="1">
      <alignment horizontal="center" vertical="center" wrapText="1"/>
    </xf>
    <xf numFmtId="0" fontId="14" fillId="8" borderId="47" xfId="0" applyFont="1" applyFill="1" applyBorder="1" applyAlignment="1">
      <alignment horizontal="center" vertical="center"/>
    </xf>
    <xf numFmtId="0" fontId="14" fillId="8" borderId="109" xfId="0" applyFont="1" applyFill="1" applyBorder="1" applyAlignment="1">
      <alignment horizontal="center" vertical="center" wrapText="1"/>
    </xf>
    <xf numFmtId="0" fontId="14" fillId="8" borderId="52" xfId="0" applyFont="1" applyFill="1" applyBorder="1" applyAlignment="1">
      <alignment horizontal="center" vertical="center"/>
    </xf>
    <xf numFmtId="0" fontId="14" fillId="8" borderId="51" xfId="0" applyFont="1" applyFill="1" applyBorder="1" applyAlignment="1">
      <alignment horizontal="center" vertical="center"/>
    </xf>
    <xf numFmtId="0" fontId="14" fillId="8" borderId="60" xfId="0" applyFont="1" applyFill="1" applyBorder="1" applyAlignment="1">
      <alignment horizontal="center" vertical="center"/>
    </xf>
    <xf numFmtId="166" fontId="18" fillId="0" borderId="99" xfId="0" applyNumberFormat="1" applyFont="1" applyBorder="1" applyAlignment="1">
      <alignment horizontal="center"/>
    </xf>
    <xf numFmtId="3" fontId="18" fillId="0" borderId="99" xfId="0" applyNumberFormat="1" applyFont="1" applyBorder="1" applyAlignment="1">
      <alignment horizontal="center"/>
    </xf>
    <xf numFmtId="166" fontId="7" fillId="0" borderId="100" xfId="0" applyNumberFormat="1" applyFont="1" applyBorder="1" applyAlignment="1">
      <alignment horizontal="center"/>
    </xf>
    <xf numFmtId="4" fontId="7" fillId="0" borderId="100" xfId="0" applyNumberFormat="1" applyFont="1" applyBorder="1" applyAlignment="1">
      <alignment horizontal="center"/>
    </xf>
    <xf numFmtId="0" fontId="7" fillId="0" borderId="125" xfId="0" applyFont="1" applyBorder="1" applyAlignment="1">
      <alignment horizontal="center"/>
    </xf>
    <xf numFmtId="0" fontId="7" fillId="0" borderId="105" xfId="0" applyFont="1" applyBorder="1" applyAlignment="1">
      <alignment horizontal="center"/>
    </xf>
    <xf numFmtId="169" fontId="7" fillId="0" borderId="100" xfId="0" applyNumberFormat="1" applyFont="1" applyBorder="1" applyAlignment="1">
      <alignment horizontal="center"/>
    </xf>
    <xf numFmtId="2" fontId="7" fillId="0" borderId="100" xfId="0" applyNumberFormat="1" applyFont="1" applyBorder="1" applyAlignment="1">
      <alignment horizontal="center"/>
    </xf>
    <xf numFmtId="0" fontId="7" fillId="0" borderId="100" xfId="0" applyFont="1" applyBorder="1" applyAlignment="1">
      <alignment horizontal="center"/>
    </xf>
    <xf numFmtId="0" fontId="7" fillId="0" borderId="106" xfId="0" applyFont="1" applyBorder="1" applyAlignment="1">
      <alignment horizontal="center"/>
    </xf>
    <xf numFmtId="167" fontId="7" fillId="0" borderId="100" xfId="0" applyNumberFormat="1" applyFont="1" applyBorder="1" applyAlignment="1">
      <alignment horizontal="center"/>
    </xf>
    <xf numFmtId="165" fontId="7" fillId="0" borderId="100" xfId="0" applyNumberFormat="1" applyFont="1" applyBorder="1" applyAlignment="1">
      <alignment horizontal="center"/>
    </xf>
    <xf numFmtId="166" fontId="7" fillId="0" borderId="126" xfId="0" applyNumberFormat="1" applyFont="1" applyBorder="1" applyAlignment="1">
      <alignment horizontal="center"/>
    </xf>
    <xf numFmtId="0" fontId="7" fillId="0" borderId="107" xfId="0" applyFont="1" applyBorder="1" applyAlignment="1">
      <alignment horizontal="center"/>
    </xf>
    <xf numFmtId="3" fontId="18" fillId="0" borderId="104" xfId="0" applyNumberFormat="1" applyFont="1" applyBorder="1" applyAlignment="1">
      <alignment horizontal="center"/>
    </xf>
    <xf numFmtId="3" fontId="7" fillId="0" borderId="104" xfId="0" applyNumberFormat="1" applyFont="1" applyBorder="1" applyAlignment="1">
      <alignment horizontal="center"/>
    </xf>
    <xf numFmtId="166" fontId="7" fillId="0" borderId="125" xfId="0" applyNumberFormat="1" applyFont="1" applyBorder="1" applyAlignment="1">
      <alignment horizontal="center"/>
    </xf>
    <xf numFmtId="4" fontId="7" fillId="0" borderId="125" xfId="0" applyNumberFormat="1" applyFont="1" applyBorder="1" applyAlignment="1">
      <alignment horizontal="center"/>
    </xf>
    <xf numFmtId="3" fontId="7" fillId="0" borderId="46" xfId="0" applyNumberFormat="1" applyFont="1" applyBorder="1" applyAlignment="1">
      <alignment horizontal="center"/>
    </xf>
    <xf numFmtId="169" fontId="7" fillId="0" borderId="125" xfId="0" applyNumberFormat="1" applyFont="1" applyBorder="1" applyAlignment="1">
      <alignment horizontal="center"/>
    </xf>
    <xf numFmtId="166" fontId="7" fillId="0" borderId="105" xfId="0" applyNumberFormat="1" applyFont="1" applyBorder="1" applyAlignment="1">
      <alignment horizontal="center"/>
    </xf>
    <xf numFmtId="166" fontId="7" fillId="0" borderId="106" xfId="0" applyNumberFormat="1" applyFont="1" applyBorder="1" applyAlignment="1">
      <alignment horizontal="center"/>
    </xf>
    <xf numFmtId="4" fontId="7" fillId="0" borderId="126" xfId="0" applyNumberFormat="1" applyFont="1" applyBorder="1" applyAlignment="1">
      <alignment horizontal="center"/>
    </xf>
    <xf numFmtId="169" fontId="7" fillId="0" borderId="126" xfId="0" applyNumberFormat="1" applyFont="1" applyBorder="1" applyAlignment="1">
      <alignment horizontal="center"/>
    </xf>
    <xf numFmtId="166" fontId="7" fillId="0" borderId="107" xfId="0" applyNumberFormat="1" applyFont="1" applyBorder="1" applyAlignment="1">
      <alignment horizontal="center"/>
    </xf>
    <xf numFmtId="0" fontId="22" fillId="10" borderId="88" xfId="0" applyFont="1" applyFill="1" applyBorder="1" applyAlignment="1">
      <alignment horizontal="center" vertical="center"/>
    </xf>
    <xf numFmtId="0" fontId="22" fillId="10" borderId="88" xfId="0" applyFont="1" applyFill="1" applyBorder="1" applyAlignment="1">
      <alignment vertical="center"/>
    </xf>
    <xf numFmtId="0" fontId="14" fillId="0" borderId="94" xfId="0" applyFont="1" applyBorder="1" applyAlignment="1">
      <alignment horizontal="left" vertical="center"/>
    </xf>
    <xf numFmtId="0" fontId="14" fillId="0" borderId="49" xfId="0" applyFont="1" applyBorder="1" applyAlignment="1">
      <alignment horizontal="center" vertical="center"/>
    </xf>
    <xf numFmtId="4" fontId="7" fillId="8" borderId="91" xfId="0" applyNumberFormat="1" applyFont="1" applyFill="1" applyBorder="1" applyAlignment="1">
      <alignment horizontal="center"/>
    </xf>
    <xf numFmtId="4" fontId="7" fillId="0" borderId="99" xfId="0" applyNumberFormat="1" applyFont="1" applyBorder="1" applyAlignment="1">
      <alignment horizontal="center"/>
    </xf>
    <xf numFmtId="169" fontId="7" fillId="0" borderId="99" xfId="0" applyNumberFormat="1" applyFont="1" applyBorder="1" applyAlignment="1">
      <alignment horizontal="center"/>
    </xf>
    <xf numFmtId="169" fontId="7" fillId="0" borderId="105" xfId="0" applyNumberFormat="1" applyFont="1" applyBorder="1" applyAlignment="1">
      <alignment horizontal="center"/>
    </xf>
    <xf numFmtId="169" fontId="7" fillId="0" borderId="46" xfId="0" applyNumberFormat="1" applyFont="1" applyBorder="1" applyAlignment="1">
      <alignment horizontal="center"/>
    </xf>
    <xf numFmtId="169" fontId="7" fillId="8" borderId="91" xfId="0" applyNumberFormat="1" applyFont="1" applyFill="1" applyBorder="1" applyAlignment="1">
      <alignment horizontal="center"/>
    </xf>
    <xf numFmtId="169" fontId="7" fillId="0" borderId="106" xfId="0" applyNumberFormat="1" applyFont="1" applyBorder="1" applyAlignment="1">
      <alignment horizontal="center"/>
    </xf>
    <xf numFmtId="169" fontId="7" fillId="0" borderId="92" xfId="0" applyNumberFormat="1" applyFont="1" applyBorder="1" applyAlignment="1">
      <alignment horizontal="center"/>
    </xf>
    <xf numFmtId="3" fontId="7" fillId="8" borderId="59" xfId="0" applyNumberFormat="1" applyFont="1" applyFill="1" applyBorder="1" applyAlignment="1">
      <alignment horizontal="center"/>
    </xf>
    <xf numFmtId="169" fontId="7" fillId="0" borderId="107" xfId="0" applyNumberFormat="1" applyFont="1" applyBorder="1" applyAlignment="1">
      <alignment horizontal="center"/>
    </xf>
    <xf numFmtId="169" fontId="7" fillId="0" borderId="94" xfId="0" applyNumberFormat="1" applyFont="1" applyBorder="1" applyAlignment="1">
      <alignment horizontal="center"/>
    </xf>
    <xf numFmtId="169" fontId="7" fillId="0" borderId="50" xfId="0" applyNumberFormat="1" applyFont="1" applyBorder="1" applyAlignment="1">
      <alignment horizontal="center"/>
    </xf>
    <xf numFmtId="0" fontId="14" fillId="14" borderId="18" xfId="0" applyFont="1" applyFill="1" applyBorder="1" applyAlignment="1">
      <alignment horizontal="center" vertical="center"/>
    </xf>
    <xf numFmtId="3" fontId="7" fillId="0" borderId="105" xfId="0" applyNumberFormat="1" applyFont="1" applyBorder="1" applyAlignment="1">
      <alignment horizontal="center"/>
    </xf>
    <xf numFmtId="3" fontId="7" fillId="0" borderId="106" xfId="0" applyNumberFormat="1" applyFont="1" applyBorder="1" applyAlignment="1">
      <alignment horizontal="center"/>
    </xf>
    <xf numFmtId="3" fontId="7" fillId="0" borderId="107" xfId="0" applyNumberFormat="1" applyFont="1" applyBorder="1" applyAlignment="1">
      <alignment horizontal="center"/>
    </xf>
    <xf numFmtId="168" fontId="19" fillId="13" borderId="91" xfId="0" applyNumberFormat="1" applyFont="1" applyFill="1" applyBorder="1" applyAlignment="1">
      <alignment horizontal="right"/>
    </xf>
    <xf numFmtId="0" fontId="19" fillId="13" borderId="91" xfId="0" applyFont="1" applyFill="1" applyBorder="1" applyAlignment="1">
      <alignment horizontal="right"/>
    </xf>
    <xf numFmtId="0" fontId="9" fillId="15" borderId="134" xfId="0" applyFont="1" applyFill="1" applyBorder="1" applyProtection="1">
      <protection locked="0"/>
    </xf>
    <xf numFmtId="0" fontId="9" fillId="15" borderId="134" xfId="0" applyFont="1" applyFill="1" applyBorder="1" applyAlignment="1" applyProtection="1">
      <alignment horizontal="center"/>
      <protection locked="0"/>
    </xf>
    <xf numFmtId="0" fontId="9" fillId="15" borderId="135" xfId="0" applyFont="1" applyFill="1" applyBorder="1" applyProtection="1">
      <protection locked="0"/>
    </xf>
    <xf numFmtId="0" fontId="9" fillId="15" borderId="135" xfId="0" applyFont="1" applyFill="1" applyBorder="1" applyAlignment="1" applyProtection="1">
      <alignment horizontal="center"/>
      <protection locked="0"/>
    </xf>
    <xf numFmtId="0" fontId="9" fillId="15" borderId="136" xfId="0" applyFont="1" applyFill="1" applyBorder="1" applyProtection="1">
      <protection locked="0"/>
    </xf>
    <xf numFmtId="0" fontId="9" fillId="15" borderId="136" xfId="0" applyFont="1" applyFill="1" applyBorder="1" applyAlignment="1" applyProtection="1">
      <alignment horizontal="center"/>
      <protection locked="0"/>
    </xf>
    <xf numFmtId="0" fontId="35" fillId="16" borderId="137" xfId="0" applyFont="1" applyFill="1" applyBorder="1" applyAlignment="1">
      <alignment horizontal="left"/>
    </xf>
    <xf numFmtId="0" fontId="36" fillId="16" borderId="138" xfId="0" applyFont="1" applyFill="1" applyBorder="1" applyAlignment="1">
      <alignment horizontal="center"/>
    </xf>
    <xf numFmtId="3" fontId="34" fillId="16" borderId="138" xfId="0" applyNumberFormat="1" applyFont="1" applyFill="1" applyBorder="1" applyAlignment="1" applyProtection="1">
      <alignment horizontal="center"/>
      <protection locked="0"/>
    </xf>
    <xf numFmtId="0" fontId="35" fillId="16" borderId="139" xfId="0" applyFont="1" applyFill="1" applyBorder="1" applyAlignment="1">
      <alignment horizontal="left"/>
    </xf>
    <xf numFmtId="0" fontId="36" fillId="16" borderId="134" xfId="0" applyFont="1" applyFill="1" applyBorder="1" applyAlignment="1">
      <alignment horizontal="center"/>
    </xf>
    <xf numFmtId="3" fontId="34" fillId="16" borderId="134" xfId="0" applyNumberFormat="1" applyFont="1" applyFill="1" applyBorder="1" applyAlignment="1" applyProtection="1">
      <alignment horizontal="center"/>
      <protection locked="0"/>
    </xf>
    <xf numFmtId="0" fontId="35" fillId="16" borderId="140" xfId="0" applyFont="1" applyFill="1" applyBorder="1" applyAlignment="1">
      <alignment horizontal="left"/>
    </xf>
    <xf numFmtId="0" fontId="36" fillId="16" borderId="135" xfId="0" applyFont="1" applyFill="1" applyBorder="1" applyAlignment="1">
      <alignment horizontal="center"/>
    </xf>
    <xf numFmtId="3" fontId="34" fillId="16" borderId="135" xfId="0" applyNumberFormat="1" applyFont="1" applyFill="1" applyBorder="1" applyAlignment="1" applyProtection="1">
      <alignment horizontal="center"/>
      <protection locked="0"/>
    </xf>
    <xf numFmtId="0" fontId="35" fillId="16" borderId="141" xfId="0" applyFont="1" applyFill="1" applyBorder="1" applyAlignment="1">
      <alignment horizontal="left"/>
    </xf>
    <xf numFmtId="0" fontId="37" fillId="16" borderId="142" xfId="0" applyFont="1" applyFill="1" applyBorder="1" applyAlignment="1">
      <alignment horizontal="center"/>
    </xf>
    <xf numFmtId="3" fontId="34" fillId="16" borderId="142" xfId="1" applyFont="1" applyFill="1" applyBorder="1" applyAlignment="1" applyProtection="1">
      <alignment horizontal="center"/>
      <protection locked="0"/>
    </xf>
    <xf numFmtId="0" fontId="35" fillId="16" borderId="143" xfId="0" applyFont="1" applyFill="1" applyBorder="1" applyAlignment="1">
      <alignment horizontal="left"/>
    </xf>
    <xf numFmtId="0" fontId="37" fillId="16" borderId="144" xfId="0" applyFont="1" applyFill="1" applyBorder="1" applyAlignment="1">
      <alignment horizontal="center"/>
    </xf>
    <xf numFmtId="3" fontId="34" fillId="0" borderId="145" xfId="2" applyNumberFormat="1" applyFont="1" applyFill="1" applyBorder="1" applyAlignment="1" applyProtection="1">
      <alignment horizontal="center"/>
      <protection locked="0"/>
    </xf>
    <xf numFmtId="0" fontId="37" fillId="16" borderId="135" xfId="0" applyFont="1" applyFill="1" applyBorder="1" applyAlignment="1">
      <alignment horizontal="center"/>
    </xf>
    <xf numFmtId="3" fontId="34" fillId="0" borderId="146" xfId="0" applyNumberFormat="1" applyFont="1" applyBorder="1" applyAlignment="1" applyProtection="1">
      <alignment horizontal="center"/>
      <protection locked="0"/>
    </xf>
    <xf numFmtId="0" fontId="39" fillId="16" borderId="135" xfId="0" applyFont="1" applyFill="1" applyBorder="1" applyAlignment="1">
      <alignment horizontal="center"/>
    </xf>
    <xf numFmtId="0" fontId="35" fillId="16" borderId="140" xfId="0" quotePrefix="1" applyFont="1" applyFill="1" applyBorder="1" applyAlignment="1">
      <alignment horizontal="left"/>
    </xf>
    <xf numFmtId="3" fontId="34" fillId="0" borderId="149" xfId="0" applyNumberFormat="1" applyFont="1" applyBorder="1" applyAlignment="1" applyProtection="1">
      <alignment horizontal="center"/>
      <protection locked="0"/>
    </xf>
    <xf numFmtId="4" fontId="34" fillId="0" borderId="134" xfId="0" applyNumberFormat="1" applyFont="1" applyBorder="1" applyAlignment="1" applyProtection="1">
      <alignment horizontal="center"/>
      <protection locked="0"/>
    </xf>
    <xf numFmtId="4" fontId="34" fillId="0" borderId="135" xfId="0" applyNumberFormat="1" applyFont="1" applyBorder="1" applyAlignment="1" applyProtection="1">
      <alignment horizontal="center"/>
      <protection locked="0"/>
    </xf>
    <xf numFmtId="4" fontId="34" fillId="0" borderId="136" xfId="0" applyNumberFormat="1" applyFont="1" applyBorder="1" applyAlignment="1" applyProtection="1">
      <alignment horizontal="center"/>
      <protection locked="0"/>
    </xf>
    <xf numFmtId="4" fontId="18" fillId="0" borderId="56" xfId="0" applyNumberFormat="1" applyFont="1" applyBorder="1" applyAlignment="1">
      <alignment horizontal="center"/>
    </xf>
    <xf numFmtId="4" fontId="18" fillId="0" borderId="99" xfId="0" applyNumberFormat="1" applyFont="1" applyBorder="1" applyAlignment="1">
      <alignment horizontal="center"/>
    </xf>
    <xf numFmtId="166" fontId="34" fillId="0" borderId="16" xfId="0" applyNumberFormat="1" applyFont="1" applyBorder="1" applyAlignment="1">
      <alignment horizontal="center"/>
    </xf>
    <xf numFmtId="3" fontId="34" fillId="0" borderId="14" xfId="0" applyNumberFormat="1" applyFont="1" applyBorder="1" applyAlignment="1">
      <alignment horizontal="center"/>
    </xf>
    <xf numFmtId="3" fontId="34" fillId="9" borderId="14" xfId="0" applyNumberFormat="1" applyFont="1" applyFill="1" applyBorder="1" applyAlignment="1">
      <alignment horizontal="center"/>
    </xf>
    <xf numFmtId="1" fontId="34" fillId="0" borderId="14" xfId="0" applyNumberFormat="1" applyFont="1" applyBorder="1" applyAlignment="1">
      <alignment horizontal="center"/>
    </xf>
    <xf numFmtId="3" fontId="34" fillId="0" borderId="15" xfId="0" applyNumberFormat="1" applyFont="1" applyBorder="1" applyAlignment="1">
      <alignment horizontal="center"/>
    </xf>
    <xf numFmtId="3" fontId="34" fillId="9" borderId="15" xfId="0" applyNumberFormat="1" applyFont="1" applyFill="1" applyBorder="1" applyAlignment="1">
      <alignment horizontal="center"/>
    </xf>
    <xf numFmtId="1" fontId="34" fillId="0" borderId="15" xfId="0" applyNumberFormat="1" applyFont="1" applyBorder="1" applyAlignment="1">
      <alignment horizontal="center"/>
    </xf>
    <xf numFmtId="3" fontId="34" fillId="0" borderId="18" xfId="0" applyNumberFormat="1" applyFont="1" applyBorder="1" applyAlignment="1">
      <alignment horizontal="center"/>
    </xf>
    <xf numFmtId="3" fontId="34" fillId="9" borderId="18" xfId="0" applyNumberFormat="1" applyFont="1" applyFill="1" applyBorder="1" applyAlignment="1">
      <alignment horizontal="center"/>
    </xf>
    <xf numFmtId="1" fontId="34" fillId="0" borderId="18" xfId="0" applyNumberFormat="1" applyFont="1" applyBorder="1" applyAlignment="1">
      <alignment horizontal="center"/>
    </xf>
    <xf numFmtId="3" fontId="15" fillId="8" borderId="23" xfId="0" applyNumberFormat="1" applyFont="1" applyFill="1" applyBorder="1" applyAlignment="1">
      <alignment horizontal="left" indent="2"/>
    </xf>
    <xf numFmtId="3" fontId="34" fillId="0" borderId="134" xfId="0" applyNumberFormat="1" applyFont="1" applyBorder="1" applyAlignment="1" applyProtection="1">
      <alignment horizontal="center"/>
      <protection locked="0"/>
    </xf>
    <xf numFmtId="3" fontId="34" fillId="0" borderId="135" xfId="0" applyNumberFormat="1" applyFont="1" applyBorder="1" applyAlignment="1" applyProtection="1">
      <alignment horizontal="center"/>
      <protection locked="0"/>
    </xf>
    <xf numFmtId="3" fontId="34" fillId="0" borderId="136" xfId="0" applyNumberFormat="1" applyFont="1" applyBorder="1" applyAlignment="1" applyProtection="1">
      <alignment horizontal="center"/>
      <protection locked="0"/>
    </xf>
    <xf numFmtId="3" fontId="7" fillId="0" borderId="10" xfId="0" applyNumberFormat="1" applyFont="1" applyBorder="1" applyAlignment="1">
      <alignment horizontal="center"/>
    </xf>
    <xf numFmtId="3" fontId="15" fillId="18" borderId="14" xfId="0" applyNumberFormat="1" applyFont="1" applyFill="1" applyBorder="1" applyAlignment="1">
      <alignment horizontal="center"/>
    </xf>
    <xf numFmtId="165" fontId="15" fillId="19" borderId="14" xfId="0" applyNumberFormat="1" applyFont="1" applyFill="1" applyBorder="1" applyAlignment="1">
      <alignment horizontal="center"/>
    </xf>
    <xf numFmtId="3" fontId="15" fillId="19" borderId="14" xfId="0" applyNumberFormat="1" applyFont="1" applyFill="1" applyBorder="1" applyAlignment="1">
      <alignment horizontal="center"/>
    </xf>
    <xf numFmtId="1" fontId="15" fillId="19" borderId="14" xfId="0" applyNumberFormat="1" applyFont="1" applyFill="1" applyBorder="1" applyAlignment="1">
      <alignment horizontal="center"/>
    </xf>
    <xf numFmtId="1" fontId="15" fillId="20" borderId="14" xfId="0" applyNumberFormat="1" applyFont="1" applyFill="1" applyBorder="1" applyAlignment="1">
      <alignment horizontal="center"/>
    </xf>
    <xf numFmtId="165" fontId="15" fillId="20" borderId="14" xfId="0" applyNumberFormat="1" applyFont="1" applyFill="1" applyBorder="1" applyAlignment="1">
      <alignment horizontal="center"/>
    </xf>
    <xf numFmtId="3" fontId="15" fillId="20" borderId="14" xfId="0" applyNumberFormat="1" applyFont="1" applyFill="1" applyBorder="1" applyAlignment="1">
      <alignment horizontal="center"/>
    </xf>
    <xf numFmtId="0" fontId="9" fillId="2" borderId="118" xfId="0" applyFont="1" applyFill="1" applyBorder="1" applyAlignment="1">
      <alignment horizontal="center"/>
    </xf>
    <xf numFmtId="0" fontId="9" fillId="2" borderId="30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3" fontId="15" fillId="0" borderId="117" xfId="0" applyNumberFormat="1" applyFont="1" applyBorder="1" applyAlignment="1">
      <alignment horizontal="center"/>
    </xf>
    <xf numFmtId="3" fontId="15" fillId="0" borderId="123" xfId="0" applyNumberFormat="1" applyFont="1" applyBorder="1" applyAlignment="1">
      <alignment horizontal="center"/>
    </xf>
    <xf numFmtId="3" fontId="15" fillId="0" borderId="108" xfId="0" applyNumberFormat="1" applyFont="1" applyBorder="1" applyAlignment="1">
      <alignment horizontal="center"/>
    </xf>
    <xf numFmtId="0" fontId="11" fillId="7" borderId="3" xfId="0" applyFont="1" applyFill="1" applyBorder="1" applyAlignment="1">
      <alignment horizontal="center"/>
    </xf>
    <xf numFmtId="3" fontId="15" fillId="8" borderId="150" xfId="0" applyNumberFormat="1" applyFont="1" applyFill="1" applyBorder="1" applyAlignment="1">
      <alignment horizontal="center"/>
    </xf>
    <xf numFmtId="4" fontId="40" fillId="17" borderId="135" xfId="0" applyNumberFormat="1" applyFont="1" applyFill="1" applyBorder="1" applyAlignment="1">
      <alignment horizontal="center" vertical="center" wrapText="1"/>
    </xf>
    <xf numFmtId="4" fontId="7" fillId="8" borderId="91" xfId="0" applyNumberFormat="1" applyFont="1" applyFill="1" applyBorder="1" applyAlignment="1">
      <alignment horizontal="center" wrapText="1"/>
    </xf>
    <xf numFmtId="3" fontId="41" fillId="0" borderId="0" xfId="0" applyNumberFormat="1" applyFont="1"/>
    <xf numFmtId="0" fontId="15" fillId="0" borderId="39" xfId="0" applyFont="1" applyBorder="1" applyAlignment="1">
      <alignment horizontal="center"/>
    </xf>
    <xf numFmtId="165" fontId="7" fillId="0" borderId="62" xfId="0" applyNumberFormat="1" applyFont="1" applyBorder="1" applyAlignment="1">
      <alignment horizontal="center"/>
    </xf>
    <xf numFmtId="165" fontId="7" fillId="0" borderId="56" xfId="0" applyNumberFormat="1" applyFont="1" applyBorder="1" applyAlignment="1">
      <alignment horizontal="center"/>
    </xf>
    <xf numFmtId="0" fontId="40" fillId="17" borderId="2" xfId="0" applyFont="1" applyFill="1" applyBorder="1" applyAlignment="1">
      <alignment horizontal="center" wrapText="1"/>
    </xf>
    <xf numFmtId="0" fontId="40" fillId="17" borderId="151" xfId="0" applyFont="1" applyFill="1" applyBorder="1" applyAlignment="1">
      <alignment horizontal="center" wrapText="1"/>
    </xf>
    <xf numFmtId="0" fontId="40" fillId="17" borderId="152" xfId="0" applyFont="1" applyFill="1" applyBorder="1" applyAlignment="1">
      <alignment horizontal="center" wrapText="1"/>
    </xf>
    <xf numFmtId="0" fontId="40" fillId="17" borderId="153" xfId="0" applyFont="1" applyFill="1" applyBorder="1" applyAlignment="1">
      <alignment horizontal="center" wrapText="1"/>
    </xf>
    <xf numFmtId="3" fontId="15" fillId="21" borderId="14" xfId="0" applyNumberFormat="1" applyFont="1" applyFill="1" applyBorder="1" applyAlignment="1">
      <alignment horizontal="center"/>
    </xf>
    <xf numFmtId="166" fontId="16" fillId="0" borderId="14" xfId="0" applyNumberFormat="1" applyFont="1" applyBorder="1" applyAlignment="1">
      <alignment horizontal="center"/>
    </xf>
    <xf numFmtId="166" fontId="16" fillId="0" borderId="15" xfId="0" applyNumberFormat="1" applyFont="1" applyBorder="1" applyAlignment="1">
      <alignment horizontal="center"/>
    </xf>
    <xf numFmtId="166" fontId="16" fillId="0" borderId="18" xfId="0" applyNumberFormat="1" applyFont="1" applyBorder="1" applyAlignment="1">
      <alignment horizontal="center"/>
    </xf>
    <xf numFmtId="166" fontId="34" fillId="0" borderId="14" xfId="0" applyNumberFormat="1" applyFont="1" applyBorder="1" applyAlignment="1">
      <alignment horizontal="center"/>
    </xf>
    <xf numFmtId="166" fontId="34" fillId="0" borderId="15" xfId="0" applyNumberFormat="1" applyFont="1" applyBorder="1" applyAlignment="1">
      <alignment horizontal="center"/>
    </xf>
    <xf numFmtId="166" fontId="34" fillId="0" borderId="18" xfId="0" applyNumberFormat="1" applyFont="1" applyBorder="1" applyAlignment="1">
      <alignment horizontal="center"/>
    </xf>
    <xf numFmtId="166" fontId="16" fillId="8" borderId="23" xfId="0" applyNumberFormat="1" applyFont="1" applyFill="1" applyBorder="1" applyAlignment="1">
      <alignment horizontal="center"/>
    </xf>
    <xf numFmtId="166" fontId="7" fillId="0" borderId="0" xfId="0" applyNumberFormat="1" applyFont="1" applyAlignment="1">
      <alignment horizontal="center"/>
    </xf>
    <xf numFmtId="3" fontId="0" fillId="0" borderId="0" xfId="0" applyNumberFormat="1"/>
    <xf numFmtId="165" fontId="15" fillId="22" borderId="14" xfId="0" applyNumberFormat="1" applyFont="1" applyFill="1" applyBorder="1" applyAlignment="1">
      <alignment horizontal="center"/>
    </xf>
    <xf numFmtId="3" fontId="15" fillId="22" borderId="14" xfId="0" applyNumberFormat="1" applyFont="1" applyFill="1" applyBorder="1" applyAlignment="1">
      <alignment horizontal="center"/>
    </xf>
    <xf numFmtId="1" fontId="15" fillId="22" borderId="14" xfId="0" applyNumberFormat="1" applyFont="1" applyFill="1" applyBorder="1" applyAlignment="1">
      <alignment horizontal="center"/>
    </xf>
    <xf numFmtId="0" fontId="15" fillId="0" borderId="15" xfId="0" applyFont="1" applyBorder="1"/>
    <xf numFmtId="0" fontId="15" fillId="0" borderId="16" xfId="0" applyFont="1" applyBorder="1"/>
    <xf numFmtId="0" fontId="15" fillId="0" borderId="27" xfId="0" applyFont="1" applyBorder="1"/>
    <xf numFmtId="0" fontId="15" fillId="0" borderId="14" xfId="0" applyFont="1" applyBorder="1"/>
    <xf numFmtId="0" fontId="15" fillId="0" borderId="28" xfId="0" applyFont="1" applyBorder="1"/>
    <xf numFmtId="2" fontId="15" fillId="0" borderId="27" xfId="0" applyNumberFormat="1" applyFont="1" applyBorder="1"/>
    <xf numFmtId="2" fontId="15" fillId="0" borderId="14" xfId="0" applyNumberFormat="1" applyFont="1" applyBorder="1"/>
    <xf numFmtId="165" fontId="15" fillId="0" borderId="14" xfId="0" applyNumberFormat="1" applyFont="1" applyBorder="1"/>
    <xf numFmtId="0" fontId="15" fillId="0" borderId="17" xfId="0" applyFont="1" applyBorder="1"/>
    <xf numFmtId="2" fontId="15" fillId="0" borderId="16" xfId="0" applyNumberFormat="1" applyFont="1" applyBorder="1"/>
    <xf numFmtId="2" fontId="15" fillId="0" borderId="15" xfId="0" applyNumberFormat="1" applyFont="1" applyBorder="1"/>
    <xf numFmtId="165" fontId="15" fillId="0" borderId="15" xfId="0" applyNumberFormat="1" applyFont="1" applyBorder="1"/>
    <xf numFmtId="0" fontId="15" fillId="0" borderId="17" xfId="0" applyFont="1" applyBorder="1" applyAlignment="1">
      <alignment horizontal="center"/>
    </xf>
    <xf numFmtId="167" fontId="15" fillId="0" borderId="16" xfId="0" applyNumberFormat="1" applyFont="1" applyBorder="1"/>
    <xf numFmtId="171" fontId="0" fillId="0" borderId="0" xfId="0" applyNumberFormat="1"/>
    <xf numFmtId="1" fontId="15" fillId="23" borderId="14" xfId="0" applyNumberFormat="1" applyFont="1" applyFill="1" applyBorder="1" applyAlignment="1">
      <alignment horizontal="center"/>
    </xf>
    <xf numFmtId="165" fontId="15" fillId="24" borderId="14" xfId="0" applyNumberFormat="1" applyFont="1" applyFill="1" applyBorder="1" applyAlignment="1">
      <alignment horizontal="center"/>
    </xf>
    <xf numFmtId="0" fontId="43" fillId="0" borderId="15" xfId="0" applyFont="1" applyBorder="1" applyAlignment="1">
      <alignment horizontal="center" readingOrder="1"/>
    </xf>
    <xf numFmtId="0" fontId="43" fillId="0" borderId="154" xfId="0" applyFont="1" applyBorder="1" applyAlignment="1">
      <alignment horizontal="center" readingOrder="1"/>
    </xf>
    <xf numFmtId="0" fontId="43" fillId="0" borderId="155" xfId="0" applyFont="1" applyBorder="1" applyAlignment="1">
      <alignment horizontal="center" readingOrder="1"/>
    </xf>
    <xf numFmtId="0" fontId="43" fillId="0" borderId="156" xfId="0" applyFont="1" applyBorder="1" applyAlignment="1">
      <alignment horizontal="center" readingOrder="1"/>
    </xf>
    <xf numFmtId="165" fontId="7" fillId="18" borderId="15" xfId="0" applyNumberFormat="1" applyFont="1" applyFill="1" applyBorder="1"/>
    <xf numFmtId="165" fontId="15" fillId="21" borderId="14" xfId="0" applyNumberFormat="1" applyFont="1" applyFill="1" applyBorder="1" applyAlignment="1">
      <alignment horizontal="center"/>
    </xf>
    <xf numFmtId="1" fontId="15" fillId="21" borderId="14" xfId="0" applyNumberFormat="1" applyFont="1" applyFill="1" applyBorder="1" applyAlignment="1">
      <alignment horizontal="center"/>
    </xf>
    <xf numFmtId="165" fontId="7" fillId="0" borderId="14" xfId="0" applyNumberFormat="1" applyFont="1" applyBorder="1" applyAlignment="1">
      <alignment horizontal="right"/>
    </xf>
    <xf numFmtId="165" fontId="7" fillId="0" borderId="15" xfId="0" applyNumberFormat="1" applyFont="1" applyBorder="1" applyAlignment="1">
      <alignment horizontal="right"/>
    </xf>
    <xf numFmtId="165" fontId="15" fillId="25" borderId="14" xfId="0" applyNumberFormat="1" applyFont="1" applyFill="1" applyBorder="1" applyAlignment="1">
      <alignment horizontal="center"/>
    </xf>
    <xf numFmtId="3" fontId="15" fillId="25" borderId="14" xfId="0" applyNumberFormat="1" applyFont="1" applyFill="1" applyBorder="1" applyAlignment="1">
      <alignment horizontal="center"/>
    </xf>
    <xf numFmtId="1" fontId="15" fillId="25" borderId="14" xfId="0" applyNumberFormat="1" applyFont="1" applyFill="1" applyBorder="1" applyAlignment="1">
      <alignment horizontal="center"/>
    </xf>
    <xf numFmtId="1" fontId="15" fillId="16" borderId="14" xfId="0" applyNumberFormat="1" applyFont="1" applyFill="1" applyBorder="1" applyAlignment="1">
      <alignment horizontal="center"/>
    </xf>
    <xf numFmtId="1" fontId="15" fillId="26" borderId="14" xfId="0" applyNumberFormat="1" applyFont="1" applyFill="1" applyBorder="1" applyAlignment="1">
      <alignment horizontal="center"/>
    </xf>
    <xf numFmtId="165" fontId="15" fillId="26" borderId="14" xfId="0" applyNumberFormat="1" applyFont="1" applyFill="1" applyBorder="1" applyAlignment="1">
      <alignment horizontal="center"/>
    </xf>
    <xf numFmtId="3" fontId="15" fillId="26" borderId="14" xfId="0" applyNumberFormat="1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/>
    </xf>
    <xf numFmtId="0" fontId="12" fillId="8" borderId="12" xfId="0" applyFont="1" applyFill="1" applyBorder="1" applyAlignment="1">
      <alignment horizontal="center"/>
    </xf>
    <xf numFmtId="165" fontId="1" fillId="3" borderId="6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wrapText="1"/>
    </xf>
    <xf numFmtId="2" fontId="1" fillId="6" borderId="7" xfId="0" applyNumberFormat="1" applyFont="1" applyFill="1" applyBorder="1" applyAlignment="1">
      <alignment horizontal="center" vertical="center"/>
    </xf>
    <xf numFmtId="0" fontId="1" fillId="3" borderId="4" xfId="0" quotePrefix="1" applyFont="1" applyFill="1" applyBorder="1" applyAlignment="1">
      <alignment horizontal="center"/>
    </xf>
    <xf numFmtId="165" fontId="1" fillId="3" borderId="4" xfId="0" applyNumberFormat="1" applyFont="1" applyFill="1" applyBorder="1" applyAlignment="1">
      <alignment horizontal="center"/>
    </xf>
    <xf numFmtId="165" fontId="1" fillId="3" borderId="3" xfId="0" applyNumberFormat="1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30" xfId="0" applyFont="1" applyBorder="1" applyAlignment="1">
      <alignment horizontal="left"/>
    </xf>
    <xf numFmtId="0" fontId="1" fillId="4" borderId="11" xfId="0" applyFont="1" applyFill="1" applyBorder="1" applyAlignment="1">
      <alignment horizontal="center"/>
    </xf>
    <xf numFmtId="2" fontId="1" fillId="4" borderId="11" xfId="0" applyNumberFormat="1" applyFont="1" applyFill="1" applyBorder="1" applyAlignment="1">
      <alignment horizontal="center" wrapText="1"/>
    </xf>
    <xf numFmtId="0" fontId="12" fillId="8" borderId="4" xfId="0" applyFont="1" applyFill="1" applyBorder="1" applyAlignment="1">
      <alignment horizontal="center"/>
    </xf>
    <xf numFmtId="0" fontId="13" fillId="8" borderId="3" xfId="0" applyFont="1" applyFill="1" applyBorder="1" applyAlignment="1">
      <alignment horizontal="center"/>
    </xf>
    <xf numFmtId="0" fontId="12" fillId="8" borderId="1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8" fillId="8" borderId="40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 vertical="center"/>
    </xf>
    <xf numFmtId="0" fontId="35" fillId="16" borderId="147" xfId="0" applyFont="1" applyFill="1" applyBorder="1" applyAlignment="1">
      <alignment horizontal="center"/>
    </xf>
    <xf numFmtId="0" fontId="35" fillId="16" borderId="148" xfId="0" applyFont="1" applyFill="1" applyBorder="1" applyAlignment="1">
      <alignment horizontal="center"/>
    </xf>
    <xf numFmtId="0" fontId="14" fillId="8" borderId="61" xfId="0" applyFont="1" applyFill="1" applyBorder="1" applyAlignment="1">
      <alignment horizontal="center" vertical="center"/>
    </xf>
    <xf numFmtId="0" fontId="14" fillId="8" borderId="47" xfId="0" applyFont="1" applyFill="1" applyBorder="1" applyAlignment="1">
      <alignment horizontal="center"/>
    </xf>
    <xf numFmtId="0" fontId="14" fillId="8" borderId="48" xfId="0" applyFont="1" applyFill="1" applyBorder="1" applyAlignment="1">
      <alignment horizontal="center"/>
    </xf>
    <xf numFmtId="0" fontId="14" fillId="8" borderId="46" xfId="0" applyFont="1" applyFill="1" applyBorder="1" applyAlignment="1">
      <alignment horizontal="center"/>
    </xf>
    <xf numFmtId="0" fontId="22" fillId="10" borderId="128" xfId="0" applyFont="1" applyFill="1" applyBorder="1" applyAlignment="1">
      <alignment horizontal="center" vertical="center"/>
    </xf>
    <xf numFmtId="0" fontId="22" fillId="10" borderId="78" xfId="0" applyFont="1" applyFill="1" applyBorder="1" applyAlignment="1">
      <alignment horizontal="center"/>
    </xf>
    <xf numFmtId="0" fontId="22" fillId="10" borderId="128" xfId="0" applyFont="1" applyFill="1" applyBorder="1" applyAlignment="1">
      <alignment horizontal="center"/>
    </xf>
    <xf numFmtId="0" fontId="22" fillId="10" borderId="49" xfId="0" applyFont="1" applyFill="1" applyBorder="1" applyAlignment="1">
      <alignment horizontal="center"/>
    </xf>
    <xf numFmtId="0" fontId="14" fillId="8" borderId="72" xfId="0" applyFont="1" applyFill="1" applyBorder="1" applyAlignment="1">
      <alignment horizontal="center" vertical="center"/>
    </xf>
    <xf numFmtId="0" fontId="22" fillId="10" borderId="49" xfId="0" applyFont="1" applyFill="1" applyBorder="1" applyAlignment="1">
      <alignment horizontal="center" vertical="center"/>
    </xf>
    <xf numFmtId="0" fontId="22" fillId="10" borderId="81" xfId="0" applyFont="1" applyFill="1" applyBorder="1" applyAlignment="1">
      <alignment horizontal="center" vertical="center"/>
    </xf>
    <xf numFmtId="0" fontId="14" fillId="8" borderId="66" xfId="0" applyFont="1" applyFill="1" applyBorder="1" applyAlignment="1">
      <alignment horizontal="center" vertical="center"/>
    </xf>
    <xf numFmtId="0" fontId="14" fillId="8" borderId="61" xfId="0" applyFont="1" applyFill="1" applyBorder="1" applyAlignment="1">
      <alignment horizontal="center" vertical="center" wrapText="1"/>
    </xf>
    <xf numFmtId="0" fontId="14" fillId="8" borderId="90" xfId="0" applyFont="1" applyFill="1" applyBorder="1" applyAlignment="1">
      <alignment horizontal="center" vertical="center" wrapText="1"/>
    </xf>
    <xf numFmtId="0" fontId="14" fillId="8" borderId="87" xfId="0" applyFont="1" applyFill="1" applyBorder="1" applyAlignment="1">
      <alignment horizontal="center" vertical="center" wrapText="1"/>
    </xf>
    <xf numFmtId="0" fontId="14" fillId="8" borderId="90" xfId="0" applyFont="1" applyFill="1" applyBorder="1" applyAlignment="1">
      <alignment horizontal="center" vertical="center"/>
    </xf>
    <xf numFmtId="0" fontId="22" fillId="10" borderId="87" xfId="0" applyFont="1" applyFill="1" applyBorder="1" applyAlignment="1">
      <alignment horizontal="left" vertical="center"/>
    </xf>
    <xf numFmtId="0" fontId="22" fillId="11" borderId="49" xfId="0" applyFont="1" applyFill="1" applyBorder="1" applyAlignment="1">
      <alignment horizontal="left" vertical="center"/>
    </xf>
    <xf numFmtId="0" fontId="22" fillId="10" borderId="83" xfId="0" applyFont="1" applyFill="1" applyBorder="1" applyAlignment="1">
      <alignment horizontal="center" vertical="center"/>
    </xf>
    <xf numFmtId="0" fontId="22" fillId="10" borderId="49" xfId="0" applyFont="1" applyFill="1" applyBorder="1" applyAlignment="1">
      <alignment horizontal="left" vertical="center"/>
    </xf>
    <xf numFmtId="0" fontId="14" fillId="8" borderId="49" xfId="0" applyFont="1" applyFill="1" applyBorder="1" applyAlignment="1">
      <alignment horizontal="center" vertical="center" wrapText="1"/>
    </xf>
    <xf numFmtId="0" fontId="14" fillId="8" borderId="128" xfId="0" applyFont="1" applyFill="1" applyBorder="1" applyAlignment="1">
      <alignment horizontal="center" vertical="center" wrapText="1"/>
    </xf>
    <xf numFmtId="0" fontId="23" fillId="10" borderId="49" xfId="0" applyFont="1" applyFill="1" applyBorder="1" applyAlignment="1">
      <alignment horizontal="left" vertical="center" wrapText="1"/>
    </xf>
    <xf numFmtId="0" fontId="14" fillId="13" borderId="47" xfId="0" applyFont="1" applyFill="1" applyBorder="1" applyAlignment="1">
      <alignment horizontal="center" vertical="center"/>
    </xf>
    <xf numFmtId="0" fontId="14" fillId="13" borderId="48" xfId="0" applyFont="1" applyFill="1" applyBorder="1" applyAlignment="1">
      <alignment horizontal="center" vertical="center"/>
    </xf>
    <xf numFmtId="0" fontId="14" fillId="13" borderId="10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13" borderId="110" xfId="0" applyFont="1" applyFill="1" applyBorder="1" applyAlignment="1">
      <alignment horizontal="center" vertical="center"/>
    </xf>
    <xf numFmtId="0" fontId="14" fillId="13" borderId="111" xfId="0" applyFont="1" applyFill="1" applyBorder="1" applyAlignment="1">
      <alignment horizontal="center" vertical="center"/>
    </xf>
    <xf numFmtId="0" fontId="14" fillId="13" borderId="113" xfId="0" applyFont="1" applyFill="1" applyBorder="1" applyAlignment="1">
      <alignment horizontal="center" vertical="center" wrapText="1"/>
    </xf>
    <xf numFmtId="0" fontId="14" fillId="13" borderId="112" xfId="0" applyFont="1" applyFill="1" applyBorder="1" applyAlignment="1">
      <alignment horizontal="center" vertical="center" wrapText="1"/>
    </xf>
    <xf numFmtId="0" fontId="14" fillId="13" borderId="113" xfId="0" applyFont="1" applyFill="1" applyBorder="1" applyAlignment="1">
      <alignment horizontal="center" vertical="center"/>
    </xf>
    <xf numFmtId="0" fontId="14" fillId="13" borderId="114" xfId="0" applyFont="1" applyFill="1" applyBorder="1" applyAlignment="1">
      <alignment horizontal="center" vertical="center" wrapText="1"/>
    </xf>
    <xf numFmtId="0" fontId="23" fillId="10" borderId="8" xfId="0" applyFont="1" applyFill="1" applyBorder="1" applyAlignment="1">
      <alignment horizontal="center" vertical="center"/>
    </xf>
    <xf numFmtId="0" fontId="44" fillId="0" borderId="0" xfId="0" applyFont="1"/>
    <xf numFmtId="168" fontId="44" fillId="0" borderId="0" xfId="0" applyNumberFormat="1" applyFont="1"/>
    <xf numFmtId="2" fontId="44" fillId="0" borderId="0" xfId="0" applyNumberFormat="1" applyFont="1"/>
    <xf numFmtId="167" fontId="44" fillId="0" borderId="0" xfId="0" applyNumberFormat="1" applyFont="1"/>
    <xf numFmtId="3" fontId="44" fillId="0" borderId="0" xfId="0" applyNumberFormat="1" applyFont="1"/>
    <xf numFmtId="9" fontId="44" fillId="0" borderId="0" xfId="3" applyFont="1"/>
    <xf numFmtId="0" fontId="0" fillId="0" borderId="0" xfId="0" applyAlignment="1"/>
    <xf numFmtId="0" fontId="6" fillId="0" borderId="130" xfId="0" applyFont="1" applyBorder="1" applyAlignment="1"/>
    <xf numFmtId="0" fontId="6" fillId="0" borderId="7" xfId="0" applyFont="1" applyBorder="1" applyAlignment="1"/>
    <xf numFmtId="0" fontId="6" fillId="0" borderId="5" xfId="0" applyFont="1" applyBorder="1" applyAlignment="1"/>
    <xf numFmtId="0" fontId="6" fillId="0" borderId="12" xfId="0" applyFont="1" applyBorder="1" applyAlignment="1"/>
    <xf numFmtId="0" fontId="6" fillId="0" borderId="1" xfId="0" applyFont="1" applyBorder="1" applyAlignment="1"/>
    <xf numFmtId="0" fontId="6" fillId="0" borderId="103" xfId="0" applyFont="1" applyBorder="1" applyAlignment="1"/>
    <xf numFmtId="0" fontId="6" fillId="0" borderId="10" xfId="0" applyFont="1" applyBorder="1" applyAlignment="1"/>
    <xf numFmtId="0" fontId="6" fillId="0" borderId="9" xfId="0" applyFont="1" applyBorder="1" applyAlignment="1"/>
    <xf numFmtId="0" fontId="6" fillId="0" borderId="8" xfId="0" applyFont="1" applyBorder="1" applyAlignment="1"/>
    <xf numFmtId="0" fontId="10" fillId="6" borderId="8" xfId="0" applyFont="1" applyFill="1" applyBorder="1" applyAlignment="1"/>
    <xf numFmtId="0" fontId="6" fillId="0" borderId="13" xfId="0" applyFont="1" applyBorder="1" applyAlignment="1"/>
    <xf numFmtId="0" fontId="6" fillId="0" borderId="11" xfId="0" applyFont="1" applyBorder="1" applyAlignment="1"/>
    <xf numFmtId="0" fontId="6" fillId="0" borderId="41" xfId="0" applyFont="1" applyBorder="1" applyAlignment="1"/>
    <xf numFmtId="0" fontId="6" fillId="0" borderId="46" xfId="0" applyFont="1" applyBorder="1" applyAlignment="1"/>
    <xf numFmtId="0" fontId="6" fillId="0" borderId="78" xfId="0" applyFont="1" applyBorder="1" applyAlignment="1"/>
    <xf numFmtId="0" fontId="6" fillId="0" borderId="81" xfId="0" applyFont="1" applyBorder="1" applyAlignment="1"/>
    <xf numFmtId="0" fontId="6" fillId="0" borderId="94" xfId="0" applyFont="1" applyBorder="1" applyAlignment="1"/>
    <xf numFmtId="0" fontId="6" fillId="0" borderId="50" xfId="0" applyFont="1" applyBorder="1" applyAlignment="1"/>
    <xf numFmtId="0" fontId="6" fillId="0" borderId="53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82" xfId="0" applyFont="1" applyBorder="1" applyAlignment="1"/>
    <xf numFmtId="0" fontId="6" fillId="0" borderId="67" xfId="0" applyFont="1" applyBorder="1" applyAlignment="1"/>
    <xf numFmtId="0" fontId="6" fillId="0" borderId="68" xfId="0" applyFont="1" applyBorder="1" applyAlignment="1"/>
    <xf numFmtId="0" fontId="6" fillId="0" borderId="124" xfId="0" applyFont="1" applyBorder="1" applyAlignment="1"/>
    <xf numFmtId="0" fontId="6" fillId="0" borderId="84" xfId="0" applyFont="1" applyBorder="1" applyAlignment="1"/>
    <xf numFmtId="0" fontId="6" fillId="0" borderId="85" xfId="0" applyFont="1" applyBorder="1" applyAlignment="1"/>
    <xf numFmtId="0" fontId="6" fillId="0" borderId="86" xfId="0" applyFont="1" applyBorder="1" applyAlignment="1"/>
    <xf numFmtId="0" fontId="6" fillId="0" borderId="88" xfId="0" applyFont="1" applyBorder="1" applyAlignment="1"/>
    <xf numFmtId="0" fontId="6" fillId="0" borderId="89" xfId="0" applyFont="1" applyBorder="1" applyAlignment="1"/>
    <xf numFmtId="0" fontId="6" fillId="0" borderId="91" xfId="0" applyFont="1" applyBorder="1" applyAlignment="1"/>
    <xf numFmtId="0" fontId="6" fillId="0" borderId="92" xfId="0" applyFont="1" applyBorder="1" applyAlignment="1"/>
    <xf numFmtId="0" fontId="6" fillId="0" borderId="93" xfId="0" applyFont="1" applyBorder="1" applyAlignment="1"/>
    <xf numFmtId="0" fontId="6" fillId="0" borderId="95" xfId="0" applyFont="1" applyBorder="1" applyAlignment="1"/>
    <xf numFmtId="0" fontId="6" fillId="0" borderId="110" xfId="0" applyFont="1" applyBorder="1" applyAlignment="1"/>
    <xf numFmtId="0" fontId="6" fillId="0" borderId="111" xfId="0" applyFont="1" applyBorder="1" applyAlignment="1"/>
    <xf numFmtId="0" fontId="6" fillId="0" borderId="112" xfId="0" applyFont="1" applyBorder="1" applyAlignment="1"/>
    <xf numFmtId="0" fontId="6" fillId="0" borderId="113" xfId="0" applyFont="1" applyBorder="1" applyAlignment="1"/>
    <xf numFmtId="0" fontId="6" fillId="0" borderId="114" xfId="0" applyFont="1" applyBorder="1" applyAlignment="1"/>
    <xf numFmtId="0" fontId="6" fillId="0" borderId="115" xfId="0" applyFont="1" applyBorder="1" applyAlignment="1"/>
    <xf numFmtId="0" fontId="6" fillId="0" borderId="14" xfId="0" applyFont="1" applyBorder="1" applyAlignment="1"/>
    <xf numFmtId="0" fontId="6" fillId="0" borderId="116" xfId="0" applyFont="1" applyBorder="1" applyAlignment="1"/>
    <xf numFmtId="0" fontId="6" fillId="0" borderId="117" xfId="0" applyFont="1" applyBorder="1" applyAlignment="1"/>
    <xf numFmtId="0" fontId="6" fillId="0" borderId="118" xfId="0" applyFont="1" applyBorder="1" applyAlignment="1"/>
  </cellXfs>
  <cellStyles count="4">
    <cellStyle name="Millares_mes 99" xfId="2" xr:uid="{AAB90C8A-4103-4BAC-B879-7E694C76ECCF}"/>
    <cellStyle name="Normal" xfId="0" builtinId="0"/>
    <cellStyle name="Porcentaje" xfId="3" builtinId="5"/>
    <cellStyle name="Punto0" xfId="1" xr:uid="{E8790A99-A182-4BB7-A55E-4A60C47D9AEF}"/>
  </cellStyles>
  <dxfs count="34"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  <dxf>
      <fill>
        <patternFill patternType="solid">
          <fgColor rgb="FFD6E3BC"/>
          <bgColor rgb="FFD6E3BC"/>
        </patternFill>
      </fill>
    </dxf>
    <dxf>
      <fill>
        <patternFill patternType="solid">
          <fgColor rgb="FFCCC0D9"/>
          <bgColor rgb="FFCCC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customschemas.google.com/relationships/workbookmetadata" Target="meta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48"/>
  <sheetViews>
    <sheetView topLeftCell="I10" zoomScale="70" zoomScaleNormal="70" workbookViewId="0">
      <selection activeCell="AH37" sqref="AH37"/>
    </sheetView>
  </sheetViews>
  <sheetFormatPr defaultColWidth="12.5703125" defaultRowHeight="15" customHeight="1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>
      <c r="A1" s="573" t="s">
        <v>0</v>
      </c>
      <c r="B1" s="628"/>
      <c r="C1" s="574" t="s">
        <v>1</v>
      </c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2"/>
      <c r="S1" s="575" t="s">
        <v>2</v>
      </c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>
      <c r="A2" s="575" t="s">
        <v>3</v>
      </c>
      <c r="B2" s="628"/>
      <c r="C2" s="628"/>
      <c r="D2" s="3"/>
      <c r="E2" s="576" t="s">
        <v>4</v>
      </c>
      <c r="F2" s="629"/>
      <c r="G2" s="629"/>
      <c r="H2" s="629"/>
      <c r="I2" s="629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>
      <c r="A3" s="7"/>
      <c r="B3" s="7"/>
      <c r="C3" s="8"/>
      <c r="D3" s="8"/>
      <c r="E3" s="564" t="s">
        <v>5</v>
      </c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AF3" s="630"/>
      <c r="AG3" s="630"/>
      <c r="AH3" s="630"/>
      <c r="AI3" s="630"/>
      <c r="AJ3" s="630"/>
      <c r="AK3" s="630"/>
      <c r="AL3" s="630"/>
      <c r="AM3" s="630"/>
      <c r="AN3" s="630"/>
      <c r="AO3" s="630"/>
      <c r="AP3" s="630"/>
      <c r="AQ3" s="630"/>
      <c r="AR3" s="630"/>
      <c r="AS3" s="630"/>
      <c r="AT3" s="309"/>
      <c r="AU3" s="309"/>
      <c r="AV3" s="309"/>
      <c r="AW3" s="309"/>
      <c r="AX3" s="309"/>
      <c r="AY3" s="309"/>
      <c r="AZ3" s="565" t="s">
        <v>6</v>
      </c>
      <c r="BA3" s="630"/>
      <c r="BB3" s="630"/>
      <c r="BC3" s="630"/>
      <c r="BD3" s="630"/>
      <c r="BE3" s="630"/>
      <c r="BF3" s="630"/>
      <c r="BG3" s="630"/>
      <c r="BH3" s="630"/>
      <c r="BI3" s="630"/>
      <c r="BJ3" s="630"/>
      <c r="BK3" s="630"/>
      <c r="BL3" s="630"/>
      <c r="BM3" s="630"/>
      <c r="BN3" s="630"/>
      <c r="BO3" s="630"/>
      <c r="BP3" s="631"/>
    </row>
    <row r="4" spans="1:68" ht="67.5" customHeight="1">
      <c r="A4" s="562" t="s">
        <v>7</v>
      </c>
      <c r="B4" s="632"/>
      <c r="C4" s="310" t="s">
        <v>8</v>
      </c>
      <c r="D4" s="310" t="s">
        <v>9</v>
      </c>
      <c r="E4" s="563" t="s">
        <v>10</v>
      </c>
      <c r="F4" s="632"/>
      <c r="G4" s="563" t="s">
        <v>11</v>
      </c>
      <c r="H4" s="632"/>
      <c r="I4" s="563" t="s">
        <v>12</v>
      </c>
      <c r="J4" s="633"/>
      <c r="K4" s="632"/>
      <c r="L4" s="563" t="s">
        <v>13</v>
      </c>
      <c r="M4" s="633"/>
      <c r="N4" s="632"/>
      <c r="O4" s="569" t="s">
        <v>14</v>
      </c>
      <c r="P4" s="633"/>
      <c r="Q4" s="632"/>
      <c r="R4" s="570" t="s">
        <v>15</v>
      </c>
      <c r="S4" s="632"/>
      <c r="T4" s="570" t="s">
        <v>16</v>
      </c>
      <c r="U4" s="632"/>
      <c r="V4" s="570" t="s">
        <v>17</v>
      </c>
      <c r="W4" s="632"/>
      <c r="X4" s="570" t="s">
        <v>18</v>
      </c>
      <c r="Y4" s="632"/>
      <c r="Z4" s="570" t="s">
        <v>19</v>
      </c>
      <c r="AA4" s="633"/>
      <c r="AB4" s="632"/>
      <c r="AC4" s="570" t="s">
        <v>20</v>
      </c>
      <c r="AD4" s="633"/>
      <c r="AE4" s="632"/>
      <c r="AF4" s="311" t="s">
        <v>21</v>
      </c>
      <c r="AG4" s="312" t="s">
        <v>22</v>
      </c>
      <c r="AH4" s="10" t="s">
        <v>23</v>
      </c>
      <c r="AI4" s="10" t="s">
        <v>24</v>
      </c>
      <c r="AJ4" s="571" t="s">
        <v>25</v>
      </c>
      <c r="AK4" s="572" t="s">
        <v>26</v>
      </c>
      <c r="AL4" s="313" t="s">
        <v>27</v>
      </c>
      <c r="AM4" s="313" t="s">
        <v>28</v>
      </c>
      <c r="AN4" s="313" t="s">
        <v>29</v>
      </c>
      <c r="AO4" s="313" t="s">
        <v>30</v>
      </c>
      <c r="AP4" s="314" t="s">
        <v>31</v>
      </c>
      <c r="AQ4" s="566" t="s">
        <v>32</v>
      </c>
      <c r="AR4" s="631"/>
      <c r="AS4" s="11" t="s">
        <v>33</v>
      </c>
      <c r="AT4" s="314" t="s">
        <v>34</v>
      </c>
      <c r="AU4" s="314" t="s">
        <v>35</v>
      </c>
      <c r="AV4" s="315" t="s">
        <v>36</v>
      </c>
      <c r="AW4" s="316" t="s">
        <v>37</v>
      </c>
      <c r="AX4" s="316" t="s">
        <v>38</v>
      </c>
      <c r="AY4" s="316" t="s">
        <v>39</v>
      </c>
      <c r="AZ4" s="317" t="s">
        <v>40</v>
      </c>
      <c r="BA4" s="318" t="s">
        <v>41</v>
      </c>
      <c r="BB4" s="318" t="s">
        <v>42</v>
      </c>
      <c r="BC4" s="567" t="s">
        <v>43</v>
      </c>
      <c r="BD4" s="633"/>
      <c r="BE4" s="633"/>
      <c r="BF4" s="632"/>
      <c r="BG4" s="568" t="s">
        <v>44</v>
      </c>
      <c r="BH4" s="630"/>
      <c r="BI4" s="630"/>
      <c r="BJ4" s="630"/>
      <c r="BK4" s="630"/>
      <c r="BL4" s="630"/>
      <c r="BM4" s="630"/>
      <c r="BN4" s="630"/>
      <c r="BO4" s="630"/>
      <c r="BP4" s="631"/>
    </row>
    <row r="5" spans="1:68" ht="57.75" customHeight="1">
      <c r="A5" s="319"/>
      <c r="B5" s="320"/>
      <c r="C5" s="321" t="s">
        <v>45</v>
      </c>
      <c r="D5" s="321" t="s">
        <v>45</v>
      </c>
      <c r="E5" s="582"/>
      <c r="F5" s="634"/>
      <c r="G5" s="582" t="s">
        <v>46</v>
      </c>
      <c r="H5" s="634"/>
      <c r="I5" s="582" t="s">
        <v>47</v>
      </c>
      <c r="J5" s="635"/>
      <c r="K5" s="322" t="s">
        <v>48</v>
      </c>
      <c r="L5" s="582" t="s">
        <v>49</v>
      </c>
      <c r="M5" s="635"/>
      <c r="N5" s="322" t="s">
        <v>48</v>
      </c>
      <c r="O5" s="582" t="s">
        <v>49</v>
      </c>
      <c r="P5" s="635"/>
      <c r="Q5" s="322" t="s">
        <v>48</v>
      </c>
      <c r="R5" s="561" t="s">
        <v>50</v>
      </c>
      <c r="S5" s="634"/>
      <c r="T5" s="561" t="s">
        <v>50</v>
      </c>
      <c r="U5" s="634"/>
      <c r="V5" s="561" t="s">
        <v>50</v>
      </c>
      <c r="W5" s="634"/>
      <c r="X5" s="561" t="s">
        <v>50</v>
      </c>
      <c r="Y5" s="634"/>
      <c r="Z5" s="561" t="s">
        <v>50</v>
      </c>
      <c r="AA5" s="635"/>
      <c r="AB5" s="322" t="s">
        <v>48</v>
      </c>
      <c r="AC5" s="561" t="s">
        <v>51</v>
      </c>
      <c r="AD5" s="635"/>
      <c r="AE5" s="322" t="s">
        <v>48</v>
      </c>
      <c r="AF5" s="303" t="s">
        <v>52</v>
      </c>
      <c r="AG5" s="303" t="s">
        <v>53</v>
      </c>
      <c r="AH5" s="323" t="s">
        <v>54</v>
      </c>
      <c r="AI5" s="323" t="s">
        <v>55</v>
      </c>
      <c r="AJ5" s="636"/>
      <c r="AK5" s="637"/>
      <c r="AL5" s="324" t="s">
        <v>56</v>
      </c>
      <c r="AM5" s="324" t="s">
        <v>56</v>
      </c>
      <c r="AN5" s="324" t="s">
        <v>56</v>
      </c>
      <c r="AO5" s="325"/>
      <c r="AP5" s="325"/>
      <c r="AQ5" s="314" t="s">
        <v>56</v>
      </c>
      <c r="AR5" s="326" t="s">
        <v>57</v>
      </c>
      <c r="AS5" s="327" t="s">
        <v>56</v>
      </c>
      <c r="AT5" s="577" t="s">
        <v>58</v>
      </c>
      <c r="AU5" s="577" t="s">
        <v>58</v>
      </c>
      <c r="AV5" s="578" t="s">
        <v>59</v>
      </c>
      <c r="AW5" s="328"/>
      <c r="AX5" s="328"/>
      <c r="AY5" s="328"/>
      <c r="AZ5" s="329"/>
      <c r="BA5" s="329"/>
      <c r="BB5" s="329"/>
      <c r="BC5" s="638"/>
      <c r="BD5" s="629"/>
      <c r="BE5" s="629"/>
      <c r="BF5" s="639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>
      <c r="A6" s="16"/>
      <c r="B6" s="330"/>
      <c r="C6" s="17" t="s">
        <v>69</v>
      </c>
      <c r="D6" s="17"/>
      <c r="E6" s="305" t="s">
        <v>70</v>
      </c>
      <c r="F6" s="322" t="s">
        <v>71</v>
      </c>
      <c r="G6" s="305" t="s">
        <v>70</v>
      </c>
      <c r="H6" s="322" t="s">
        <v>71</v>
      </c>
      <c r="I6" s="331" t="s">
        <v>72</v>
      </c>
      <c r="J6" s="18" t="s">
        <v>73</v>
      </c>
      <c r="K6" s="332" t="s">
        <v>74</v>
      </c>
      <c r="L6" s="305" t="s">
        <v>70</v>
      </c>
      <c r="M6" s="19" t="s">
        <v>71</v>
      </c>
      <c r="N6" s="332" t="s">
        <v>74</v>
      </c>
      <c r="O6" s="305" t="s">
        <v>70</v>
      </c>
      <c r="P6" s="19" t="s">
        <v>71</v>
      </c>
      <c r="Q6" s="332" t="s">
        <v>74</v>
      </c>
      <c r="R6" s="303" t="s">
        <v>70</v>
      </c>
      <c r="S6" s="333" t="s">
        <v>71</v>
      </c>
      <c r="T6" s="303" t="s">
        <v>70</v>
      </c>
      <c r="U6" s="333" t="s">
        <v>71</v>
      </c>
      <c r="V6" s="303" t="s">
        <v>70</v>
      </c>
      <c r="W6" s="333" t="s">
        <v>71</v>
      </c>
      <c r="X6" s="303" t="s">
        <v>70</v>
      </c>
      <c r="Y6" s="333" t="s">
        <v>71</v>
      </c>
      <c r="Z6" s="303" t="s">
        <v>70</v>
      </c>
      <c r="AA6" s="20" t="s">
        <v>71</v>
      </c>
      <c r="AB6" s="332" t="s">
        <v>74</v>
      </c>
      <c r="AC6" s="303" t="s">
        <v>70</v>
      </c>
      <c r="AD6" s="20" t="s">
        <v>71</v>
      </c>
      <c r="AE6" s="332" t="s">
        <v>74</v>
      </c>
      <c r="AF6" s="303" t="s">
        <v>71</v>
      </c>
      <c r="AG6" s="303" t="s">
        <v>71</v>
      </c>
      <c r="AH6" s="21" t="s">
        <v>75</v>
      </c>
      <c r="AI6" s="21" t="s">
        <v>75</v>
      </c>
      <c r="AJ6" s="334" t="s">
        <v>76</v>
      </c>
      <c r="AK6" s="303" t="s">
        <v>76</v>
      </c>
      <c r="AL6" s="324" t="s">
        <v>77</v>
      </c>
      <c r="AM6" s="324" t="s">
        <v>47</v>
      </c>
      <c r="AN6" s="324" t="s">
        <v>78</v>
      </c>
      <c r="AO6" s="324" t="s">
        <v>47</v>
      </c>
      <c r="AP6" s="324" t="s">
        <v>79</v>
      </c>
      <c r="AQ6" s="22" t="s">
        <v>47</v>
      </c>
      <c r="AR6" s="23" t="s">
        <v>47</v>
      </c>
      <c r="AS6" s="324" t="s">
        <v>48</v>
      </c>
      <c r="AT6" s="640"/>
      <c r="AU6" s="640"/>
      <c r="AV6" s="636"/>
      <c r="AW6" s="24" t="s">
        <v>80</v>
      </c>
      <c r="AX6" s="24" t="s">
        <v>80</v>
      </c>
      <c r="AY6" s="24" t="s">
        <v>80</v>
      </c>
      <c r="AZ6" s="25" t="s">
        <v>80</v>
      </c>
      <c r="BA6" s="25" t="s">
        <v>81</v>
      </c>
      <c r="BB6" s="25" t="s">
        <v>82</v>
      </c>
      <c r="BC6" s="317" t="s">
        <v>83</v>
      </c>
      <c r="BD6" s="317" t="s">
        <v>82</v>
      </c>
      <c r="BE6" s="317" t="s">
        <v>84</v>
      </c>
      <c r="BF6" s="317" t="s">
        <v>10</v>
      </c>
      <c r="BG6" s="335" t="s">
        <v>85</v>
      </c>
      <c r="BH6" s="335" t="s">
        <v>85</v>
      </c>
      <c r="BI6" s="335" t="s">
        <v>85</v>
      </c>
      <c r="BJ6" s="335" t="s">
        <v>85</v>
      </c>
      <c r="BK6" s="335" t="s">
        <v>85</v>
      </c>
      <c r="BL6" s="317" t="s">
        <v>77</v>
      </c>
      <c r="BM6" s="318" t="s">
        <v>78</v>
      </c>
      <c r="BN6" s="335" t="s">
        <v>80</v>
      </c>
      <c r="BO6" s="335" t="s">
        <v>86</v>
      </c>
      <c r="BP6" s="335" t="s">
        <v>48</v>
      </c>
    </row>
    <row r="7" spans="1:68" ht="33.75" customHeight="1">
      <c r="A7" s="584" t="s">
        <v>87</v>
      </c>
      <c r="B7" s="26" t="s">
        <v>88</v>
      </c>
      <c r="C7" s="27"/>
      <c r="D7" s="28"/>
      <c r="E7" s="559"/>
      <c r="F7" s="559"/>
      <c r="G7" s="302"/>
      <c r="H7" s="302"/>
      <c r="I7" s="559"/>
      <c r="J7" s="559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59"/>
      <c r="X7" s="559"/>
      <c r="Y7" s="559"/>
      <c r="Z7" s="559"/>
      <c r="AA7" s="559"/>
      <c r="AB7" s="559"/>
      <c r="AC7" s="559"/>
      <c r="AD7" s="559"/>
      <c r="AE7" s="559"/>
      <c r="AF7" s="302"/>
      <c r="AG7" s="302"/>
      <c r="AH7" s="581"/>
      <c r="AI7" s="559"/>
      <c r="AJ7" s="559"/>
      <c r="AK7" s="579"/>
      <c r="AL7" s="580"/>
      <c r="AM7" s="304"/>
      <c r="AN7" s="304"/>
      <c r="AO7" s="302"/>
      <c r="AP7" s="559"/>
      <c r="AQ7" s="559"/>
      <c r="AR7" s="559"/>
      <c r="AS7" s="580"/>
      <c r="AT7" s="559"/>
      <c r="AU7" s="559"/>
      <c r="AV7" s="559"/>
      <c r="AW7" s="559"/>
      <c r="AX7" s="559"/>
      <c r="AY7" s="559"/>
      <c r="AZ7" s="559"/>
      <c r="BA7" s="559"/>
      <c r="BB7" s="559"/>
      <c r="BC7" s="559"/>
      <c r="BD7" s="559"/>
      <c r="BE7" s="559"/>
      <c r="BF7" s="559"/>
      <c r="BG7" s="560"/>
      <c r="BH7" s="304"/>
      <c r="BI7" s="304"/>
      <c r="BJ7" s="304"/>
      <c r="BK7" s="304"/>
      <c r="BL7" s="559"/>
      <c r="BM7" s="559"/>
      <c r="BN7" s="559"/>
      <c r="BO7" s="559"/>
      <c r="BP7" s="559"/>
    </row>
    <row r="8" spans="1:68" ht="33.75" customHeight="1" thickBot="1">
      <c r="A8" s="636"/>
      <c r="B8" s="26" t="s">
        <v>89</v>
      </c>
      <c r="C8" s="27"/>
      <c r="D8" s="30"/>
      <c r="E8" s="636"/>
      <c r="F8" s="636"/>
      <c r="G8" s="31"/>
      <c r="H8" s="31"/>
      <c r="I8" s="636"/>
      <c r="J8" s="636"/>
      <c r="K8" s="636"/>
      <c r="L8" s="636"/>
      <c r="M8" s="636"/>
      <c r="N8" s="636"/>
      <c r="O8" s="636"/>
      <c r="P8" s="636"/>
      <c r="Q8" s="636"/>
      <c r="R8" s="636"/>
      <c r="S8" s="636"/>
      <c r="T8" s="636"/>
      <c r="U8" s="636"/>
      <c r="V8" s="636"/>
      <c r="W8" s="636"/>
      <c r="X8" s="636"/>
      <c r="Y8" s="636"/>
      <c r="Z8" s="636"/>
      <c r="AA8" s="636"/>
      <c r="AB8" s="636"/>
      <c r="AC8" s="636"/>
      <c r="AD8" s="636"/>
      <c r="AE8" s="636"/>
      <c r="AF8" s="31"/>
      <c r="AG8" s="31"/>
      <c r="AH8" s="636"/>
      <c r="AI8" s="636"/>
      <c r="AJ8" s="636"/>
      <c r="AK8" s="637"/>
      <c r="AL8" s="636"/>
      <c r="AM8" s="32"/>
      <c r="AN8" s="32"/>
      <c r="AO8" s="31"/>
      <c r="AP8" s="636"/>
      <c r="AQ8" s="636"/>
      <c r="AR8" s="636"/>
      <c r="AS8" s="636"/>
      <c r="AT8" s="636"/>
      <c r="AU8" s="636"/>
      <c r="AV8" s="636"/>
      <c r="AW8" s="636"/>
      <c r="AX8" s="636"/>
      <c r="AY8" s="636"/>
      <c r="AZ8" s="636"/>
      <c r="BA8" s="636"/>
      <c r="BB8" s="636"/>
      <c r="BC8" s="636"/>
      <c r="BD8" s="636"/>
      <c r="BE8" s="636"/>
      <c r="BF8" s="636"/>
      <c r="BG8" s="639"/>
      <c r="BH8" s="32"/>
      <c r="BI8" s="32"/>
      <c r="BJ8" s="32"/>
      <c r="BK8" s="32"/>
      <c r="BL8" s="636"/>
      <c r="BM8" s="636"/>
      <c r="BN8" s="636"/>
      <c r="BO8" s="636"/>
      <c r="BP8" s="636"/>
    </row>
    <row r="9" spans="1:68" ht="24.75" customHeight="1">
      <c r="A9" s="336" t="s">
        <v>90</v>
      </c>
      <c r="B9" s="337">
        <v>1</v>
      </c>
      <c r="C9" s="34">
        <v>6234</v>
      </c>
      <c r="D9" s="34"/>
      <c r="E9" s="35"/>
      <c r="F9" s="35"/>
      <c r="G9" s="34"/>
      <c r="H9" s="34"/>
      <c r="I9" s="36"/>
      <c r="J9" s="36"/>
      <c r="K9" s="338"/>
      <c r="L9" s="36"/>
      <c r="M9" s="36"/>
      <c r="N9" s="338"/>
      <c r="O9" s="36"/>
      <c r="P9" s="36"/>
      <c r="Q9" s="338"/>
      <c r="R9" s="36"/>
      <c r="S9" s="36"/>
      <c r="T9" s="35"/>
      <c r="U9" s="35"/>
      <c r="V9" s="35"/>
      <c r="W9" s="35"/>
      <c r="X9" s="35"/>
      <c r="Y9" s="35"/>
      <c r="Z9" s="339"/>
      <c r="AA9" s="339"/>
      <c r="AB9" s="338"/>
      <c r="AC9" s="35"/>
      <c r="AD9" s="35"/>
      <c r="AE9" s="340"/>
      <c r="AF9" s="34"/>
      <c r="AG9" s="34"/>
      <c r="AH9" s="341"/>
      <c r="AI9" s="34"/>
      <c r="AJ9" s="34"/>
      <c r="AK9" s="342"/>
      <c r="AL9" s="343">
        <v>17.5</v>
      </c>
      <c r="AM9" s="37">
        <v>0.13</v>
      </c>
      <c r="AN9" s="37"/>
      <c r="AO9" s="34"/>
      <c r="AP9" s="344"/>
      <c r="AQ9" s="344"/>
      <c r="AR9" s="344"/>
      <c r="AS9" s="38"/>
      <c r="AT9" s="39"/>
      <c r="AU9" s="345"/>
      <c r="AV9" s="361"/>
      <c r="AW9" s="347"/>
      <c r="AX9" s="40"/>
      <c r="AY9" s="348"/>
      <c r="AZ9" s="349"/>
      <c r="BA9" s="41"/>
      <c r="BB9" s="41"/>
      <c r="BC9" s="42"/>
      <c r="BD9" s="42"/>
      <c r="BE9" s="42"/>
      <c r="BF9" s="42"/>
      <c r="BG9" s="34"/>
      <c r="BH9" s="37"/>
      <c r="BI9" s="37"/>
      <c r="BJ9" s="37"/>
      <c r="BK9" s="37"/>
      <c r="BL9" s="35"/>
      <c r="BM9" s="33"/>
      <c r="BN9" s="34"/>
      <c r="BO9" s="34"/>
      <c r="BP9" s="346"/>
    </row>
    <row r="10" spans="1:68" ht="24.75" customHeight="1">
      <c r="A10" s="43" t="s">
        <v>91</v>
      </c>
      <c r="B10" s="44">
        <v>2</v>
      </c>
      <c r="C10" s="46">
        <v>6449</v>
      </c>
      <c r="D10" s="46"/>
      <c r="E10" s="35">
        <v>7.6</v>
      </c>
      <c r="F10" s="35">
        <v>7.58</v>
      </c>
      <c r="G10" s="34">
        <v>3710</v>
      </c>
      <c r="H10" s="34">
        <v>3620</v>
      </c>
      <c r="I10" s="36">
        <v>340</v>
      </c>
      <c r="J10" s="36">
        <v>25</v>
      </c>
      <c r="K10" s="338">
        <v>97.09</v>
      </c>
      <c r="L10" s="36">
        <v>345</v>
      </c>
      <c r="M10" s="36">
        <v>6</v>
      </c>
      <c r="N10" s="338">
        <v>98.26</v>
      </c>
      <c r="O10" s="36">
        <v>1240</v>
      </c>
      <c r="P10" s="36">
        <v>80</v>
      </c>
      <c r="Q10" s="338">
        <v>93.55</v>
      </c>
      <c r="R10" s="36"/>
      <c r="S10" s="36"/>
      <c r="T10" s="35"/>
      <c r="U10" s="35"/>
      <c r="V10" s="35"/>
      <c r="W10" s="35"/>
      <c r="X10" s="35"/>
      <c r="Y10" s="35"/>
      <c r="Z10" s="339"/>
      <c r="AA10" s="339"/>
      <c r="AB10" s="338"/>
      <c r="AC10" s="35"/>
      <c r="AD10" s="35"/>
      <c r="AE10" s="340"/>
      <c r="AF10" s="34"/>
      <c r="AG10" s="34"/>
      <c r="AH10" s="341" t="s">
        <v>92</v>
      </c>
      <c r="AI10" s="34" t="s">
        <v>93</v>
      </c>
      <c r="AJ10" s="34" t="s">
        <v>94</v>
      </c>
      <c r="AK10" s="342" t="s">
        <v>94</v>
      </c>
      <c r="AL10" s="47">
        <v>17.399999999999999</v>
      </c>
      <c r="AM10" s="48">
        <v>0.13</v>
      </c>
      <c r="AN10" s="48"/>
      <c r="AO10" s="46">
        <v>990</v>
      </c>
      <c r="AP10" s="49">
        <v>146.88</v>
      </c>
      <c r="AQ10" s="49">
        <v>6740</v>
      </c>
      <c r="AR10" s="49">
        <v>12020</v>
      </c>
      <c r="AS10" s="50">
        <v>90.2</v>
      </c>
      <c r="AT10" s="51">
        <v>0.42</v>
      </c>
      <c r="AU10" s="350">
        <v>43.4</v>
      </c>
      <c r="AV10" s="143">
        <v>0.06</v>
      </c>
      <c r="AW10" s="53"/>
      <c r="AX10" s="54"/>
      <c r="AY10" s="55"/>
      <c r="AZ10" s="56"/>
      <c r="BA10" s="57"/>
      <c r="BB10" s="57">
        <v>2.2999999999999998</v>
      </c>
      <c r="BC10" s="58"/>
      <c r="BD10" s="58">
        <v>18</v>
      </c>
      <c r="BE10" s="58">
        <v>83.4</v>
      </c>
      <c r="BF10" s="58">
        <v>6.65</v>
      </c>
      <c r="BG10" s="46"/>
      <c r="BH10" s="48"/>
      <c r="BI10" s="48"/>
      <c r="BJ10" s="48"/>
      <c r="BK10" s="48"/>
      <c r="BL10" s="59"/>
      <c r="BM10" s="45"/>
      <c r="BN10" s="46"/>
      <c r="BO10" s="46"/>
      <c r="BP10" s="52"/>
    </row>
    <row r="11" spans="1:68" ht="24.75" customHeight="1">
      <c r="A11" s="336" t="s">
        <v>95</v>
      </c>
      <c r="B11" s="44">
        <v>3</v>
      </c>
      <c r="C11" s="46">
        <v>7018</v>
      </c>
      <c r="D11" s="46"/>
      <c r="E11" s="35">
        <v>7.51</v>
      </c>
      <c r="F11" s="35">
        <v>7.5</v>
      </c>
      <c r="G11" s="34">
        <v>3880</v>
      </c>
      <c r="H11" s="34">
        <v>3640</v>
      </c>
      <c r="I11" s="36">
        <v>360</v>
      </c>
      <c r="J11" s="36">
        <v>17</v>
      </c>
      <c r="K11" s="338">
        <v>98.02</v>
      </c>
      <c r="L11" s="36">
        <v>335</v>
      </c>
      <c r="M11" s="36">
        <v>6</v>
      </c>
      <c r="N11" s="338">
        <v>98.21</v>
      </c>
      <c r="O11" s="36">
        <v>1340</v>
      </c>
      <c r="P11" s="36">
        <v>82</v>
      </c>
      <c r="Q11" s="338">
        <v>93.88</v>
      </c>
      <c r="R11" s="36"/>
      <c r="S11" s="36"/>
      <c r="T11" s="35"/>
      <c r="U11" s="35"/>
      <c r="V11" s="35"/>
      <c r="W11" s="35"/>
      <c r="X11" s="35"/>
      <c r="Y11" s="35"/>
      <c r="Z11" s="339"/>
      <c r="AA11" s="339"/>
      <c r="AB11" s="338"/>
      <c r="AC11" s="35"/>
      <c r="AD11" s="35"/>
      <c r="AE11" s="340"/>
      <c r="AF11" s="34"/>
      <c r="AG11" s="34"/>
      <c r="AH11" s="341" t="s">
        <v>92</v>
      </c>
      <c r="AI11" s="34" t="s">
        <v>93</v>
      </c>
      <c r="AJ11" s="34" t="s">
        <v>94</v>
      </c>
      <c r="AK11" s="342" t="s">
        <v>94</v>
      </c>
      <c r="AL11" s="47">
        <v>17.2</v>
      </c>
      <c r="AM11" s="48">
        <v>7.0000000000000007E-2</v>
      </c>
      <c r="AN11" s="48"/>
      <c r="AO11" s="46">
        <v>980</v>
      </c>
      <c r="AP11" s="49"/>
      <c r="AQ11" s="49"/>
      <c r="AR11" s="49"/>
      <c r="AS11" s="50"/>
      <c r="AT11" s="51"/>
      <c r="AU11" s="350"/>
      <c r="AV11" s="143"/>
      <c r="AW11" s="53"/>
      <c r="AX11" s="54"/>
      <c r="AY11" s="55"/>
      <c r="AZ11" s="56"/>
      <c r="BA11" s="57"/>
      <c r="BB11" s="57">
        <v>2.2000000000000002</v>
      </c>
      <c r="BC11" s="58">
        <v>24.02</v>
      </c>
      <c r="BD11" s="58">
        <v>19</v>
      </c>
      <c r="BE11" s="58"/>
      <c r="BF11" s="58">
        <v>6.54</v>
      </c>
      <c r="BG11" s="46"/>
      <c r="BH11" s="48"/>
      <c r="BI11" s="48"/>
      <c r="BJ11" s="48"/>
      <c r="BK11" s="48"/>
      <c r="BL11" s="59"/>
      <c r="BM11" s="45"/>
      <c r="BN11" s="46"/>
      <c r="BO11" s="46"/>
      <c r="BP11" s="52"/>
    </row>
    <row r="12" spans="1:68" ht="24.75" customHeight="1">
      <c r="A12" s="43" t="s">
        <v>96</v>
      </c>
      <c r="B12" s="44">
        <v>4</v>
      </c>
      <c r="C12" s="46">
        <v>6830</v>
      </c>
      <c r="D12" s="46"/>
      <c r="E12" s="35"/>
      <c r="F12" s="35"/>
      <c r="G12" s="34"/>
      <c r="H12" s="34"/>
      <c r="I12" s="36"/>
      <c r="J12" s="36"/>
      <c r="K12" s="338"/>
      <c r="L12" s="36"/>
      <c r="M12" s="36"/>
      <c r="N12" s="338"/>
      <c r="O12" s="36"/>
      <c r="P12" s="36"/>
      <c r="Q12" s="338"/>
      <c r="R12" s="36"/>
      <c r="S12" s="36"/>
      <c r="T12" s="35"/>
      <c r="U12" s="35"/>
      <c r="V12" s="35"/>
      <c r="W12" s="35"/>
      <c r="X12" s="35"/>
      <c r="Y12" s="35"/>
      <c r="Z12" s="339"/>
      <c r="AA12" s="339"/>
      <c r="AB12" s="338"/>
      <c r="AC12" s="35"/>
      <c r="AD12" s="35"/>
      <c r="AE12" s="340"/>
      <c r="AF12" s="34"/>
      <c r="AG12" s="34"/>
      <c r="AH12" s="341"/>
      <c r="AI12" s="34"/>
      <c r="AJ12" s="34"/>
      <c r="AK12" s="342"/>
      <c r="AL12" s="47">
        <v>17.3</v>
      </c>
      <c r="AM12" s="48">
        <v>0.71</v>
      </c>
      <c r="AN12" s="48"/>
      <c r="AO12" s="46"/>
      <c r="AP12" s="49"/>
      <c r="AQ12" s="49"/>
      <c r="AR12" s="49"/>
      <c r="AS12" s="50"/>
      <c r="AT12" s="51"/>
      <c r="AU12" s="350"/>
      <c r="AV12" s="143"/>
      <c r="AW12" s="53"/>
      <c r="AX12" s="54"/>
      <c r="AY12" s="55"/>
      <c r="AZ12" s="56"/>
      <c r="BA12" s="57"/>
      <c r="BB12" s="57"/>
      <c r="BC12" s="58"/>
      <c r="BD12" s="58"/>
      <c r="BE12" s="58"/>
      <c r="BF12" s="58"/>
      <c r="BG12" s="46"/>
      <c r="BH12" s="48"/>
      <c r="BI12" s="48"/>
      <c r="BJ12" s="48"/>
      <c r="BK12" s="48"/>
      <c r="BL12" s="59"/>
      <c r="BM12" s="45"/>
      <c r="BN12" s="46"/>
      <c r="BO12" s="46"/>
      <c r="BP12" s="52"/>
    </row>
    <row r="13" spans="1:68" ht="24.75" customHeight="1">
      <c r="A13" s="336" t="s">
        <v>97</v>
      </c>
      <c r="B13" s="44">
        <v>5</v>
      </c>
      <c r="C13" s="46">
        <v>6821</v>
      </c>
      <c r="D13" s="46"/>
      <c r="E13" s="35"/>
      <c r="F13" s="35"/>
      <c r="G13" s="34"/>
      <c r="H13" s="34"/>
      <c r="I13" s="36"/>
      <c r="J13" s="36"/>
      <c r="K13" s="338"/>
      <c r="L13" s="36"/>
      <c r="M13" s="36"/>
      <c r="N13" s="338"/>
      <c r="O13" s="36"/>
      <c r="P13" s="36"/>
      <c r="Q13" s="338"/>
      <c r="R13" s="36"/>
      <c r="S13" s="36"/>
      <c r="T13" s="35"/>
      <c r="U13" s="35"/>
      <c r="V13" s="35"/>
      <c r="W13" s="35"/>
      <c r="X13" s="35"/>
      <c r="Y13" s="35"/>
      <c r="Z13" s="339"/>
      <c r="AA13" s="339"/>
      <c r="AB13" s="338"/>
      <c r="AC13" s="35"/>
      <c r="AD13" s="35"/>
      <c r="AE13" s="340"/>
      <c r="AF13" s="34"/>
      <c r="AG13" s="34"/>
      <c r="AH13" s="341"/>
      <c r="AI13" s="34"/>
      <c r="AJ13" s="34"/>
      <c r="AK13" s="342"/>
      <c r="AL13" s="47">
        <v>17.2</v>
      </c>
      <c r="AM13" s="48">
        <v>0.69</v>
      </c>
      <c r="AN13" s="48"/>
      <c r="AO13" s="46"/>
      <c r="AP13" s="49"/>
      <c r="AQ13" s="49"/>
      <c r="AR13" s="49"/>
      <c r="AS13" s="50"/>
      <c r="AT13" s="51"/>
      <c r="AU13" s="350"/>
      <c r="AV13" s="143"/>
      <c r="AW13" s="53"/>
      <c r="AX13" s="54"/>
      <c r="AY13" s="55"/>
      <c r="AZ13" s="56"/>
      <c r="BA13" s="57"/>
      <c r="BB13" s="57"/>
      <c r="BC13" s="58"/>
      <c r="BD13" s="58"/>
      <c r="BE13" s="58"/>
      <c r="BF13" s="58"/>
      <c r="BG13" s="46"/>
      <c r="BH13" s="48"/>
      <c r="BI13" s="48"/>
      <c r="BJ13" s="48"/>
      <c r="BK13" s="48"/>
      <c r="BL13" s="59"/>
      <c r="BM13" s="45"/>
      <c r="BN13" s="46"/>
      <c r="BO13" s="46"/>
      <c r="BP13" s="52"/>
    </row>
    <row r="14" spans="1:68" ht="24.75" customHeight="1">
      <c r="A14" s="43" t="s">
        <v>98</v>
      </c>
      <c r="B14" s="44">
        <v>6</v>
      </c>
      <c r="C14" s="46">
        <v>6241</v>
      </c>
      <c r="D14" s="46"/>
      <c r="E14" s="35"/>
      <c r="F14" s="35"/>
      <c r="G14" s="34"/>
      <c r="H14" s="34"/>
      <c r="I14" s="36"/>
      <c r="J14" s="36"/>
      <c r="K14" s="338"/>
      <c r="L14" s="36"/>
      <c r="M14" s="36"/>
      <c r="N14" s="338"/>
      <c r="O14" s="36"/>
      <c r="P14" s="36"/>
      <c r="Q14" s="338"/>
      <c r="R14" s="36"/>
      <c r="S14" s="36"/>
      <c r="T14" s="35"/>
      <c r="U14" s="35"/>
      <c r="V14" s="35"/>
      <c r="W14" s="35"/>
      <c r="X14" s="35"/>
      <c r="Y14" s="35"/>
      <c r="Z14" s="339"/>
      <c r="AA14" s="339"/>
      <c r="AB14" s="338"/>
      <c r="AC14" s="35"/>
      <c r="AD14" s="35"/>
      <c r="AE14" s="340"/>
      <c r="AF14" s="34"/>
      <c r="AG14" s="34"/>
      <c r="AH14" s="341"/>
      <c r="AI14" s="34"/>
      <c r="AJ14" s="34"/>
      <c r="AK14" s="342"/>
      <c r="AL14" s="47">
        <v>17.600000000000001</v>
      </c>
      <c r="AM14" s="48">
        <v>0.27</v>
      </c>
      <c r="AN14" s="48"/>
      <c r="AO14" s="46">
        <v>980</v>
      </c>
      <c r="AP14" s="49"/>
      <c r="AQ14" s="49"/>
      <c r="AR14" s="49"/>
      <c r="AS14" s="50"/>
      <c r="AT14" s="51"/>
      <c r="AU14" s="350"/>
      <c r="AV14" s="143"/>
      <c r="AW14" s="53"/>
      <c r="AX14" s="54"/>
      <c r="AY14" s="60"/>
      <c r="AZ14" s="56"/>
      <c r="BA14" s="57"/>
      <c r="BB14" s="57"/>
      <c r="BC14" s="58"/>
      <c r="BD14" s="58"/>
      <c r="BE14" s="58"/>
      <c r="BF14" s="58"/>
      <c r="BG14" s="46"/>
      <c r="BH14" s="48"/>
      <c r="BI14" s="48"/>
      <c r="BJ14" s="48"/>
      <c r="BK14" s="48"/>
      <c r="BL14" s="59"/>
      <c r="BM14" s="45"/>
      <c r="BN14" s="46"/>
      <c r="BO14" s="46"/>
      <c r="BP14" s="52"/>
    </row>
    <row r="15" spans="1:68" ht="24.75" customHeight="1">
      <c r="A15" s="43" t="s">
        <v>99</v>
      </c>
      <c r="B15" s="44">
        <v>7</v>
      </c>
      <c r="C15" s="46">
        <v>7363</v>
      </c>
      <c r="D15" s="46"/>
      <c r="E15" s="35">
        <v>7.74</v>
      </c>
      <c r="F15" s="35">
        <v>7.78</v>
      </c>
      <c r="G15" s="34">
        <v>4514</v>
      </c>
      <c r="H15" s="34">
        <v>3950</v>
      </c>
      <c r="I15" s="36">
        <v>380</v>
      </c>
      <c r="J15" s="36">
        <v>18</v>
      </c>
      <c r="K15" s="338">
        <v>97.91</v>
      </c>
      <c r="L15" s="36">
        <v>254</v>
      </c>
      <c r="M15" s="36">
        <v>9</v>
      </c>
      <c r="N15" s="338">
        <v>96.46</v>
      </c>
      <c r="O15" s="36">
        <v>687</v>
      </c>
      <c r="P15" s="36">
        <v>62</v>
      </c>
      <c r="Q15" s="338">
        <v>90.98</v>
      </c>
      <c r="R15" s="36"/>
      <c r="S15" s="36"/>
      <c r="T15" s="35"/>
      <c r="U15" s="35"/>
      <c r="V15" s="35"/>
      <c r="W15" s="35"/>
      <c r="X15" s="35"/>
      <c r="Y15" s="35"/>
      <c r="Z15" s="339"/>
      <c r="AA15" s="339"/>
      <c r="AB15" s="338"/>
      <c r="AC15" s="35"/>
      <c r="AD15" s="35"/>
      <c r="AE15" s="340"/>
      <c r="AF15" s="34"/>
      <c r="AG15" s="34"/>
      <c r="AH15" s="341" t="s">
        <v>92</v>
      </c>
      <c r="AI15" s="34" t="s">
        <v>93</v>
      </c>
      <c r="AJ15" s="34" t="s">
        <v>94</v>
      </c>
      <c r="AK15" s="342" t="s">
        <v>94</v>
      </c>
      <c r="AL15" s="47">
        <v>17.600000000000001</v>
      </c>
      <c r="AM15" s="48">
        <v>0.56000000000000005</v>
      </c>
      <c r="AN15" s="48"/>
      <c r="AO15" s="46">
        <v>990</v>
      </c>
      <c r="AP15" s="49">
        <v>156.15</v>
      </c>
      <c r="AQ15" s="49">
        <v>6340</v>
      </c>
      <c r="AR15" s="49">
        <v>15260</v>
      </c>
      <c r="AS15" s="50">
        <v>88.6</v>
      </c>
      <c r="AT15" s="51">
        <v>0.37</v>
      </c>
      <c r="AU15" s="350">
        <v>3.57</v>
      </c>
      <c r="AV15" s="143">
        <v>0.05</v>
      </c>
      <c r="AW15" s="53"/>
      <c r="AX15" s="54"/>
      <c r="AY15" s="55"/>
      <c r="AZ15" s="56"/>
      <c r="BA15" s="57"/>
      <c r="BB15" s="57">
        <v>2.5</v>
      </c>
      <c r="BC15" s="58">
        <v>24.6</v>
      </c>
      <c r="BD15" s="58">
        <v>19.3</v>
      </c>
      <c r="BE15" s="58">
        <v>84.5</v>
      </c>
      <c r="BF15" s="58">
        <v>6.6</v>
      </c>
      <c r="BG15" s="46"/>
      <c r="BH15" s="48"/>
      <c r="BI15" s="48"/>
      <c r="BJ15" s="48"/>
      <c r="BK15" s="48"/>
      <c r="BL15" s="59"/>
      <c r="BM15" s="45"/>
      <c r="BN15" s="46"/>
      <c r="BO15" s="46"/>
      <c r="BP15" s="52"/>
    </row>
    <row r="16" spans="1:68" ht="24.75" customHeight="1">
      <c r="A16" s="43" t="s">
        <v>90</v>
      </c>
      <c r="B16" s="44">
        <v>8</v>
      </c>
      <c r="C16" s="46">
        <v>5787</v>
      </c>
      <c r="D16" s="46"/>
      <c r="E16" s="35">
        <v>7.56</v>
      </c>
      <c r="F16" s="35">
        <v>7.55</v>
      </c>
      <c r="G16" s="34">
        <v>4345</v>
      </c>
      <c r="H16" s="34">
        <v>3890</v>
      </c>
      <c r="I16" s="36">
        <v>440</v>
      </c>
      <c r="J16" s="36">
        <v>22</v>
      </c>
      <c r="K16" s="338">
        <v>97.44</v>
      </c>
      <c r="L16" s="36">
        <v>135</v>
      </c>
      <c r="M16" s="36">
        <v>8</v>
      </c>
      <c r="N16" s="338">
        <v>94.07</v>
      </c>
      <c r="O16" s="36">
        <v>514</v>
      </c>
      <c r="P16" s="36">
        <v>54</v>
      </c>
      <c r="Q16" s="338">
        <v>89.49</v>
      </c>
      <c r="R16" s="36"/>
      <c r="S16" s="36"/>
      <c r="T16" s="35"/>
      <c r="U16" s="35"/>
      <c r="V16" s="35"/>
      <c r="W16" s="35"/>
      <c r="X16" s="35"/>
      <c r="Y16" s="35"/>
      <c r="Z16" s="339"/>
      <c r="AA16" s="339"/>
      <c r="AB16" s="338"/>
      <c r="AC16" s="35"/>
      <c r="AD16" s="35"/>
      <c r="AE16" s="340"/>
      <c r="AF16" s="34"/>
      <c r="AG16" s="34"/>
      <c r="AH16" s="341" t="s">
        <v>92</v>
      </c>
      <c r="AI16" s="34" t="s">
        <v>93</v>
      </c>
      <c r="AJ16" s="34" t="s">
        <v>94</v>
      </c>
      <c r="AK16" s="342" t="s">
        <v>94</v>
      </c>
      <c r="AL16" s="47">
        <v>17.600000000000001</v>
      </c>
      <c r="AM16" s="48">
        <v>1.01</v>
      </c>
      <c r="AN16" s="48"/>
      <c r="AO16" s="46">
        <v>980</v>
      </c>
      <c r="AP16" s="49"/>
      <c r="AQ16" s="49"/>
      <c r="AR16" s="49"/>
      <c r="AS16" s="50"/>
      <c r="AT16" s="51"/>
      <c r="AU16" s="350"/>
      <c r="AV16" s="143"/>
      <c r="AW16" s="53">
        <v>2680</v>
      </c>
      <c r="AX16" s="54"/>
      <c r="AY16" s="55"/>
      <c r="AZ16" s="56"/>
      <c r="BA16" s="57"/>
      <c r="BB16" s="57"/>
      <c r="BC16" s="58">
        <v>23</v>
      </c>
      <c r="BD16" s="58"/>
      <c r="BE16" s="58"/>
      <c r="BF16" s="58"/>
      <c r="BG16" s="46"/>
      <c r="BH16" s="48"/>
      <c r="BI16" s="48"/>
      <c r="BJ16" s="48"/>
      <c r="BK16" s="48"/>
      <c r="BL16" s="59"/>
      <c r="BM16" s="45"/>
      <c r="BN16" s="46"/>
      <c r="BO16" s="46"/>
      <c r="BP16" s="52"/>
    </row>
    <row r="17" spans="1:68" ht="24.75" customHeight="1">
      <c r="A17" s="43" t="s">
        <v>91</v>
      </c>
      <c r="B17" s="44">
        <v>9</v>
      </c>
      <c r="C17" s="46">
        <v>6531</v>
      </c>
      <c r="D17" s="46"/>
      <c r="E17" s="35">
        <v>7.5</v>
      </c>
      <c r="F17" s="35">
        <v>7.6</v>
      </c>
      <c r="G17" s="34">
        <v>4253</v>
      </c>
      <c r="H17" s="34">
        <v>3768</v>
      </c>
      <c r="I17" s="36">
        <v>194</v>
      </c>
      <c r="J17" s="36">
        <v>12</v>
      </c>
      <c r="K17" s="338">
        <v>98.6</v>
      </c>
      <c r="L17" s="36">
        <v>140</v>
      </c>
      <c r="M17" s="36">
        <v>9</v>
      </c>
      <c r="N17" s="338">
        <v>93.57</v>
      </c>
      <c r="O17" s="36">
        <v>432</v>
      </c>
      <c r="P17" s="36">
        <v>49</v>
      </c>
      <c r="Q17" s="338">
        <v>88.66</v>
      </c>
      <c r="R17" s="36">
        <v>41.49</v>
      </c>
      <c r="S17" s="36">
        <v>38.49</v>
      </c>
      <c r="T17" s="35">
        <v>45</v>
      </c>
      <c r="U17" s="35">
        <v>49</v>
      </c>
      <c r="V17" s="35">
        <v>2.5</v>
      </c>
      <c r="W17" s="35">
        <v>2.5</v>
      </c>
      <c r="X17" s="35">
        <v>0.01</v>
      </c>
      <c r="Y17" s="35">
        <v>0.01</v>
      </c>
      <c r="Z17" s="339">
        <v>44</v>
      </c>
      <c r="AA17" s="339">
        <v>41</v>
      </c>
      <c r="AB17" s="338">
        <v>6.82</v>
      </c>
      <c r="AC17" s="35">
        <v>5</v>
      </c>
      <c r="AD17" s="35">
        <v>2.4</v>
      </c>
      <c r="AE17" s="340">
        <v>52</v>
      </c>
      <c r="AF17" s="34">
        <v>360000</v>
      </c>
      <c r="AG17" s="34"/>
      <c r="AH17" s="341" t="s">
        <v>92</v>
      </c>
      <c r="AI17" s="34" t="s">
        <v>100</v>
      </c>
      <c r="AJ17" s="34" t="s">
        <v>94</v>
      </c>
      <c r="AK17" s="342" t="s">
        <v>94</v>
      </c>
      <c r="AL17" s="47">
        <v>17.600000000000001</v>
      </c>
      <c r="AM17" s="48">
        <v>0.32</v>
      </c>
      <c r="AN17" s="48"/>
      <c r="AO17" s="46">
        <v>990</v>
      </c>
      <c r="AP17" s="49">
        <v>182.66</v>
      </c>
      <c r="AQ17" s="49">
        <v>5420</v>
      </c>
      <c r="AR17" s="49">
        <v>12880</v>
      </c>
      <c r="AS17" s="50">
        <v>86.7</v>
      </c>
      <c r="AT17" s="51">
        <v>0.41</v>
      </c>
      <c r="AU17" s="350">
        <v>34.54</v>
      </c>
      <c r="AV17" s="143">
        <v>0.03</v>
      </c>
      <c r="AW17" s="53"/>
      <c r="AX17" s="54"/>
      <c r="AY17" s="55"/>
      <c r="AZ17" s="56"/>
      <c r="BA17" s="57"/>
      <c r="BB17" s="57"/>
      <c r="BC17" s="58"/>
      <c r="BD17" s="58"/>
      <c r="BE17" s="58"/>
      <c r="BF17" s="58"/>
      <c r="BG17" s="46"/>
      <c r="BH17" s="48"/>
      <c r="BI17" s="48"/>
      <c r="BJ17" s="48"/>
      <c r="BK17" s="48"/>
      <c r="BL17" s="59"/>
      <c r="BM17" s="45"/>
      <c r="BN17" s="46"/>
      <c r="BO17" s="46"/>
      <c r="BP17" s="52"/>
    </row>
    <row r="18" spans="1:68" ht="24.75" customHeight="1">
      <c r="A18" s="43" t="s">
        <v>101</v>
      </c>
      <c r="B18" s="44">
        <v>10</v>
      </c>
      <c r="C18" s="46">
        <v>6377</v>
      </c>
      <c r="D18" s="46"/>
      <c r="E18" s="35">
        <v>7.54</v>
      </c>
      <c r="F18" s="35">
        <v>7.61</v>
      </c>
      <c r="G18" s="34">
        <v>4450</v>
      </c>
      <c r="H18" s="34">
        <v>4102</v>
      </c>
      <c r="I18" s="36">
        <v>340</v>
      </c>
      <c r="J18" s="36">
        <v>16</v>
      </c>
      <c r="K18" s="338">
        <v>98.14</v>
      </c>
      <c r="L18" s="36">
        <v>137</v>
      </c>
      <c r="M18" s="36">
        <v>9</v>
      </c>
      <c r="N18" s="338">
        <v>93.43</v>
      </c>
      <c r="O18" s="36">
        <v>455</v>
      </c>
      <c r="P18" s="36">
        <v>52</v>
      </c>
      <c r="Q18" s="338">
        <v>88.57</v>
      </c>
      <c r="R18" s="36"/>
      <c r="S18" s="36"/>
      <c r="T18" s="35"/>
      <c r="U18" s="35"/>
      <c r="V18" s="35"/>
      <c r="W18" s="35"/>
      <c r="X18" s="35"/>
      <c r="Y18" s="35"/>
      <c r="Z18" s="339"/>
      <c r="AA18" s="339"/>
      <c r="AB18" s="338"/>
      <c r="AC18" s="35"/>
      <c r="AD18" s="35"/>
      <c r="AE18" s="340"/>
      <c r="AF18" s="34"/>
      <c r="AG18" s="34"/>
      <c r="AH18" s="341" t="s">
        <v>92</v>
      </c>
      <c r="AI18" s="34" t="s">
        <v>93</v>
      </c>
      <c r="AJ18" s="34" t="s">
        <v>94</v>
      </c>
      <c r="AK18" s="342" t="s">
        <v>94</v>
      </c>
      <c r="AL18" s="47">
        <v>17.5</v>
      </c>
      <c r="AM18" s="48">
        <v>0.38</v>
      </c>
      <c r="AN18" s="48"/>
      <c r="AO18" s="46">
        <v>990</v>
      </c>
      <c r="AP18" s="49"/>
      <c r="AQ18" s="49"/>
      <c r="AR18" s="49"/>
      <c r="AS18" s="50"/>
      <c r="AT18" s="51"/>
      <c r="AU18" s="350"/>
      <c r="AV18" s="143"/>
      <c r="AW18" s="53">
        <v>812</v>
      </c>
      <c r="AX18" s="54"/>
      <c r="AY18" s="55"/>
      <c r="AZ18" s="56"/>
      <c r="BA18" s="57"/>
      <c r="BB18" s="57"/>
      <c r="BC18" s="58"/>
      <c r="BD18" s="58"/>
      <c r="BE18" s="58"/>
      <c r="BF18" s="58"/>
      <c r="BG18" s="46"/>
      <c r="BH18" s="48"/>
      <c r="BI18" s="48"/>
      <c r="BJ18" s="48"/>
      <c r="BK18" s="48"/>
      <c r="BL18" s="59"/>
      <c r="BM18" s="45"/>
      <c r="BN18" s="46"/>
      <c r="BO18" s="46"/>
      <c r="BP18" s="52"/>
    </row>
    <row r="19" spans="1:68" ht="24.75" customHeight="1">
      <c r="A19" s="43" t="s">
        <v>96</v>
      </c>
      <c r="B19" s="44">
        <v>11</v>
      </c>
      <c r="C19" s="46">
        <v>6939</v>
      </c>
      <c r="D19" s="46"/>
      <c r="E19" s="35"/>
      <c r="F19" s="35"/>
      <c r="G19" s="34"/>
      <c r="H19" s="34"/>
      <c r="I19" s="36"/>
      <c r="J19" s="36"/>
      <c r="K19" s="338"/>
      <c r="L19" s="36"/>
      <c r="M19" s="36"/>
      <c r="N19" s="338"/>
      <c r="O19" s="36"/>
      <c r="P19" s="36"/>
      <c r="Q19" s="338"/>
      <c r="R19" s="36"/>
      <c r="S19" s="36"/>
      <c r="T19" s="35"/>
      <c r="U19" s="35"/>
      <c r="V19" s="35"/>
      <c r="W19" s="35"/>
      <c r="X19" s="35"/>
      <c r="Y19" s="35"/>
      <c r="Z19" s="339"/>
      <c r="AA19" s="339"/>
      <c r="AB19" s="338"/>
      <c r="AC19" s="35"/>
      <c r="AD19" s="35"/>
      <c r="AE19" s="340"/>
      <c r="AF19" s="34"/>
      <c r="AG19" s="34"/>
      <c r="AH19" s="341"/>
      <c r="AI19" s="34"/>
      <c r="AJ19" s="34"/>
      <c r="AK19" s="342"/>
      <c r="AL19" s="47">
        <v>18.100000000000001</v>
      </c>
      <c r="AM19" s="48">
        <v>0.71</v>
      </c>
      <c r="AN19" s="48"/>
      <c r="AO19" s="46"/>
      <c r="AP19" s="49"/>
      <c r="AQ19" s="49"/>
      <c r="AR19" s="49"/>
      <c r="AS19" s="50"/>
      <c r="AT19" s="51"/>
      <c r="AU19" s="350"/>
      <c r="AV19" s="143"/>
      <c r="AW19" s="53"/>
      <c r="AX19" s="54"/>
      <c r="AY19" s="55"/>
      <c r="AZ19" s="56"/>
      <c r="BA19" s="57"/>
      <c r="BB19" s="57"/>
      <c r="BC19" s="58"/>
      <c r="BD19" s="58"/>
      <c r="BE19" s="58"/>
      <c r="BF19" s="58"/>
      <c r="BG19" s="46"/>
      <c r="BH19" s="48"/>
      <c r="BI19" s="48"/>
      <c r="BJ19" s="48"/>
      <c r="BK19" s="48"/>
      <c r="BL19" s="59"/>
      <c r="BM19" s="45"/>
      <c r="BN19" s="46"/>
      <c r="BO19" s="46"/>
      <c r="BP19" s="52"/>
    </row>
    <row r="20" spans="1:68" ht="24.75" customHeight="1">
      <c r="A20" s="43" t="s">
        <v>97</v>
      </c>
      <c r="B20" s="44">
        <v>12</v>
      </c>
      <c r="C20" s="46">
        <v>6541</v>
      </c>
      <c r="D20" s="46"/>
      <c r="E20" s="35"/>
      <c r="F20" s="35"/>
      <c r="G20" s="34"/>
      <c r="H20" s="34"/>
      <c r="I20" s="36"/>
      <c r="J20" s="36"/>
      <c r="K20" s="338"/>
      <c r="L20" s="36"/>
      <c r="M20" s="36"/>
      <c r="N20" s="338"/>
      <c r="O20" s="36"/>
      <c r="P20" s="36"/>
      <c r="Q20" s="338"/>
      <c r="R20" s="36"/>
      <c r="S20" s="36"/>
      <c r="T20" s="35"/>
      <c r="U20" s="35"/>
      <c r="V20" s="35"/>
      <c r="W20" s="35"/>
      <c r="X20" s="35"/>
      <c r="Y20" s="35"/>
      <c r="Z20" s="339"/>
      <c r="AA20" s="339"/>
      <c r="AB20" s="338"/>
      <c r="AC20" s="35"/>
      <c r="AD20" s="35"/>
      <c r="AE20" s="340"/>
      <c r="AF20" s="34"/>
      <c r="AG20" s="34"/>
      <c r="AH20" s="341"/>
      <c r="AI20" s="34"/>
      <c r="AJ20" s="34"/>
      <c r="AK20" s="342"/>
      <c r="AL20" s="47">
        <v>17.899999999999999</v>
      </c>
      <c r="AM20" s="48">
        <v>0.19</v>
      </c>
      <c r="AN20" s="48"/>
      <c r="AO20" s="46"/>
      <c r="AP20" s="49"/>
      <c r="AQ20" s="49"/>
      <c r="AR20" s="49"/>
      <c r="AS20" s="50"/>
      <c r="AT20" s="51"/>
      <c r="AU20" s="350"/>
      <c r="AV20" s="143"/>
      <c r="AW20" s="53"/>
      <c r="AX20" s="54"/>
      <c r="AY20" s="55"/>
      <c r="AZ20" s="56"/>
      <c r="BA20" s="57"/>
      <c r="BB20" s="57"/>
      <c r="BC20" s="58"/>
      <c r="BD20" s="58"/>
      <c r="BE20" s="58"/>
      <c r="BF20" s="58"/>
      <c r="BG20" s="46"/>
      <c r="BH20" s="48"/>
      <c r="BI20" s="48"/>
      <c r="BJ20" s="48"/>
      <c r="BK20" s="48"/>
      <c r="BL20" s="59"/>
      <c r="BM20" s="45"/>
      <c r="BN20" s="46"/>
      <c r="BO20" s="46"/>
      <c r="BP20" s="52"/>
    </row>
    <row r="21" spans="1:68" ht="24.75" customHeight="1">
      <c r="A21" s="43" t="s">
        <v>98</v>
      </c>
      <c r="B21" s="44">
        <v>13</v>
      </c>
      <c r="C21" s="46">
        <v>6746</v>
      </c>
      <c r="D21" s="46"/>
      <c r="E21" s="35"/>
      <c r="F21" s="35"/>
      <c r="G21" s="34"/>
      <c r="H21" s="34"/>
      <c r="I21" s="36"/>
      <c r="J21" s="36"/>
      <c r="K21" s="338"/>
      <c r="L21" s="36"/>
      <c r="M21" s="36"/>
      <c r="N21" s="338"/>
      <c r="O21" s="36"/>
      <c r="P21" s="36"/>
      <c r="Q21" s="338"/>
      <c r="R21" s="36"/>
      <c r="S21" s="36"/>
      <c r="T21" s="35"/>
      <c r="U21" s="35"/>
      <c r="V21" s="35"/>
      <c r="W21" s="35"/>
      <c r="X21" s="35"/>
      <c r="Y21" s="35"/>
      <c r="Z21" s="339"/>
      <c r="AA21" s="339"/>
      <c r="AB21" s="338"/>
      <c r="AC21" s="35"/>
      <c r="AD21" s="35"/>
      <c r="AE21" s="340"/>
      <c r="AF21" s="34"/>
      <c r="AG21" s="34"/>
      <c r="AH21" s="341"/>
      <c r="AI21" s="34"/>
      <c r="AJ21" s="34"/>
      <c r="AK21" s="342"/>
      <c r="AL21" s="47">
        <v>17.7</v>
      </c>
      <c r="AM21" s="48">
        <v>0.08</v>
      </c>
      <c r="AN21" s="48"/>
      <c r="AO21" s="46">
        <v>980</v>
      </c>
      <c r="AP21" s="49"/>
      <c r="AQ21" s="49"/>
      <c r="AR21" s="49"/>
      <c r="AS21" s="50"/>
      <c r="AT21" s="51"/>
      <c r="AU21" s="350"/>
      <c r="AV21" s="143"/>
      <c r="AW21" s="53"/>
      <c r="AX21" s="54"/>
      <c r="AY21" s="55"/>
      <c r="AZ21" s="56"/>
      <c r="BA21" s="57"/>
      <c r="BB21" s="57"/>
      <c r="BC21" s="58"/>
      <c r="BD21" s="58"/>
      <c r="BE21" s="58"/>
      <c r="BF21" s="58"/>
      <c r="BG21" s="46"/>
      <c r="BH21" s="48"/>
      <c r="BI21" s="48"/>
      <c r="BJ21" s="48"/>
      <c r="BK21" s="48"/>
      <c r="BL21" s="59"/>
      <c r="BM21" s="45"/>
      <c r="BN21" s="46"/>
      <c r="BO21" s="46"/>
      <c r="BP21" s="52"/>
    </row>
    <row r="22" spans="1:68" ht="24.75" customHeight="1">
      <c r="A22" s="43" t="s">
        <v>99</v>
      </c>
      <c r="B22" s="44">
        <v>14</v>
      </c>
      <c r="C22" s="46">
        <v>6864</v>
      </c>
      <c r="D22" s="46"/>
      <c r="E22" s="35">
        <v>7.66</v>
      </c>
      <c r="F22" s="35">
        <v>7.56</v>
      </c>
      <c r="G22" s="34">
        <v>4665</v>
      </c>
      <c r="H22" s="34">
        <v>4358</v>
      </c>
      <c r="I22" s="36">
        <v>320</v>
      </c>
      <c r="J22" s="36">
        <v>22</v>
      </c>
      <c r="K22" s="338">
        <v>97.44</v>
      </c>
      <c r="L22" s="36">
        <v>147</v>
      </c>
      <c r="M22" s="36">
        <v>5</v>
      </c>
      <c r="N22" s="338">
        <v>96.6</v>
      </c>
      <c r="O22" s="36">
        <v>496</v>
      </c>
      <c r="P22" s="36">
        <v>55</v>
      </c>
      <c r="Q22" s="338">
        <v>88.91</v>
      </c>
      <c r="R22" s="36"/>
      <c r="S22" s="36"/>
      <c r="T22" s="35"/>
      <c r="U22" s="35"/>
      <c r="V22" s="35"/>
      <c r="W22" s="35"/>
      <c r="X22" s="35"/>
      <c r="Y22" s="35"/>
      <c r="Z22" s="339"/>
      <c r="AA22" s="339"/>
      <c r="AB22" s="338"/>
      <c r="AC22" s="35"/>
      <c r="AD22" s="35"/>
      <c r="AE22" s="340"/>
      <c r="AF22" s="34"/>
      <c r="AG22" s="34"/>
      <c r="AH22" s="341" t="s">
        <v>92</v>
      </c>
      <c r="AI22" s="34" t="s">
        <v>93</v>
      </c>
      <c r="AJ22" s="34" t="s">
        <v>94</v>
      </c>
      <c r="AK22" s="342" t="s">
        <v>94</v>
      </c>
      <c r="AL22" s="47">
        <v>17.5</v>
      </c>
      <c r="AM22" s="48">
        <v>0.56999999999999995</v>
      </c>
      <c r="AN22" s="48"/>
      <c r="AO22" s="46">
        <v>990</v>
      </c>
      <c r="AP22" s="49">
        <v>164.45</v>
      </c>
      <c r="AQ22" s="49">
        <v>6020</v>
      </c>
      <c r="AR22" s="49">
        <v>13000</v>
      </c>
      <c r="AS22" s="50">
        <v>87</v>
      </c>
      <c r="AT22" s="51">
        <v>0.39</v>
      </c>
      <c r="AU22" s="350">
        <v>35.840000000000003</v>
      </c>
      <c r="AV22" s="143">
        <v>0.03</v>
      </c>
      <c r="AW22" s="53"/>
      <c r="AX22" s="54"/>
      <c r="AY22" s="55"/>
      <c r="AZ22" s="56"/>
      <c r="BA22" s="57"/>
      <c r="BB22" s="57"/>
      <c r="BC22" s="58"/>
      <c r="BD22" s="58"/>
      <c r="BE22" s="58"/>
      <c r="BF22" s="58"/>
      <c r="BG22" s="46"/>
      <c r="BH22" s="48"/>
      <c r="BI22" s="48"/>
      <c r="BJ22" s="48"/>
      <c r="BK22" s="48"/>
      <c r="BL22" s="59"/>
      <c r="BM22" s="45"/>
      <c r="BN22" s="46"/>
      <c r="BO22" s="46"/>
      <c r="BP22" s="52"/>
    </row>
    <row r="23" spans="1:68" ht="24.75" customHeight="1">
      <c r="A23" s="43" t="s">
        <v>90</v>
      </c>
      <c r="B23" s="44">
        <v>15</v>
      </c>
      <c r="C23" s="46">
        <v>6101</v>
      </c>
      <c r="D23" s="46"/>
      <c r="E23" s="35">
        <v>7.53</v>
      </c>
      <c r="F23" s="35">
        <v>7.7</v>
      </c>
      <c r="G23" s="34">
        <v>4750</v>
      </c>
      <c r="H23" s="34">
        <v>4521</v>
      </c>
      <c r="I23" s="36">
        <v>340</v>
      </c>
      <c r="J23" s="36">
        <v>19</v>
      </c>
      <c r="K23" s="338">
        <v>97.79</v>
      </c>
      <c r="L23" s="36">
        <v>191</v>
      </c>
      <c r="M23" s="36">
        <v>6</v>
      </c>
      <c r="N23" s="338">
        <v>96.86</v>
      </c>
      <c r="O23" s="36">
        <v>501</v>
      </c>
      <c r="P23" s="36">
        <v>57</v>
      </c>
      <c r="Q23" s="338">
        <v>88.62</v>
      </c>
      <c r="R23" s="36"/>
      <c r="S23" s="36"/>
      <c r="T23" s="35"/>
      <c r="U23" s="35"/>
      <c r="V23" s="35"/>
      <c r="W23" s="35"/>
      <c r="X23" s="35"/>
      <c r="Y23" s="35"/>
      <c r="Z23" s="339"/>
      <c r="AA23" s="339"/>
      <c r="AB23" s="338"/>
      <c r="AC23" s="35"/>
      <c r="AD23" s="35"/>
      <c r="AE23" s="340"/>
      <c r="AF23" s="34"/>
      <c r="AG23" s="34"/>
      <c r="AH23" s="341" t="s">
        <v>92</v>
      </c>
      <c r="AI23" s="34" t="s">
        <v>93</v>
      </c>
      <c r="AJ23" s="34" t="s">
        <v>94</v>
      </c>
      <c r="AK23" s="342" t="s">
        <v>94</v>
      </c>
      <c r="AL23" s="47">
        <v>17.399999999999999</v>
      </c>
      <c r="AM23" s="48">
        <v>1.1299999999999999</v>
      </c>
      <c r="AN23" s="48"/>
      <c r="AO23" s="46">
        <v>980</v>
      </c>
      <c r="AP23" s="49"/>
      <c r="AQ23" s="49"/>
      <c r="AR23" s="49"/>
      <c r="AS23" s="50"/>
      <c r="AT23" s="51"/>
      <c r="AU23" s="350"/>
      <c r="AV23" s="143"/>
      <c r="AW23" s="53"/>
      <c r="AX23" s="54"/>
      <c r="AY23" s="55"/>
      <c r="AZ23" s="56"/>
      <c r="BA23" s="57"/>
      <c r="BB23" s="57"/>
      <c r="BC23" s="58"/>
      <c r="BD23" s="58"/>
      <c r="BE23" s="58"/>
      <c r="BF23" s="58"/>
      <c r="BG23" s="46"/>
      <c r="BH23" s="48"/>
      <c r="BI23" s="48"/>
      <c r="BJ23" s="48"/>
      <c r="BK23" s="48"/>
      <c r="BL23" s="59"/>
      <c r="BM23" s="45"/>
      <c r="BN23" s="46"/>
      <c r="BO23" s="46"/>
      <c r="BP23" s="52"/>
    </row>
    <row r="24" spans="1:68" ht="24.75" customHeight="1">
      <c r="A24" s="43" t="s">
        <v>91</v>
      </c>
      <c r="B24" s="44">
        <v>16</v>
      </c>
      <c r="C24" s="46">
        <v>6358</v>
      </c>
      <c r="D24" s="46"/>
      <c r="E24" s="35">
        <v>7.5</v>
      </c>
      <c r="F24" s="35">
        <v>7.9</v>
      </c>
      <c r="G24" s="34">
        <v>4851</v>
      </c>
      <c r="H24" s="34">
        <v>4004</v>
      </c>
      <c r="I24" s="36">
        <v>596</v>
      </c>
      <c r="J24" s="36">
        <v>20</v>
      </c>
      <c r="K24" s="338">
        <v>97.67</v>
      </c>
      <c r="L24" s="36">
        <v>250</v>
      </c>
      <c r="M24" s="36">
        <v>6</v>
      </c>
      <c r="N24" s="338">
        <v>97.6</v>
      </c>
      <c r="O24" s="36">
        <v>968</v>
      </c>
      <c r="P24" s="36">
        <v>51</v>
      </c>
      <c r="Q24" s="338">
        <v>94.73</v>
      </c>
      <c r="R24" s="36"/>
      <c r="S24" s="36"/>
      <c r="T24" s="35"/>
      <c r="U24" s="35"/>
      <c r="V24" s="35"/>
      <c r="W24" s="35"/>
      <c r="X24" s="35"/>
      <c r="Y24" s="35"/>
      <c r="Z24" s="339"/>
      <c r="AA24" s="339"/>
      <c r="AB24" s="338"/>
      <c r="AC24" s="35"/>
      <c r="AD24" s="35"/>
      <c r="AE24" s="340"/>
      <c r="AF24" s="34">
        <v>700</v>
      </c>
      <c r="AG24" s="34"/>
      <c r="AH24" s="341" t="s">
        <v>92</v>
      </c>
      <c r="AI24" s="34" t="s">
        <v>100</v>
      </c>
      <c r="AJ24" s="34" t="s">
        <v>94</v>
      </c>
      <c r="AK24" s="342" t="s">
        <v>94</v>
      </c>
      <c r="AL24" s="47">
        <v>17.100000000000001</v>
      </c>
      <c r="AM24" s="48">
        <v>0.23</v>
      </c>
      <c r="AN24" s="48"/>
      <c r="AO24" s="46">
        <v>990</v>
      </c>
      <c r="AP24" s="49">
        <v>155.66</v>
      </c>
      <c r="AQ24" s="49">
        <v>6360</v>
      </c>
      <c r="AR24" s="49">
        <v>12040</v>
      </c>
      <c r="AS24" s="50">
        <v>85.5</v>
      </c>
      <c r="AT24" s="51">
        <v>0.43</v>
      </c>
      <c r="AU24" s="350">
        <v>5.84</v>
      </c>
      <c r="AV24" s="143">
        <v>0.05</v>
      </c>
      <c r="AW24" s="53"/>
      <c r="AX24" s="54"/>
      <c r="AY24" s="55"/>
      <c r="AZ24" s="56"/>
      <c r="BA24" s="57"/>
      <c r="BB24" s="57">
        <v>2.6</v>
      </c>
      <c r="BC24" s="58"/>
      <c r="BD24" s="58">
        <v>18.100000000000001</v>
      </c>
      <c r="BE24" s="58">
        <v>81</v>
      </c>
      <c r="BF24" s="58">
        <v>6.92</v>
      </c>
      <c r="BG24" s="46"/>
      <c r="BH24" s="48"/>
      <c r="BI24" s="48"/>
      <c r="BJ24" s="48"/>
      <c r="BK24" s="48"/>
      <c r="BL24" s="59"/>
      <c r="BM24" s="45"/>
      <c r="BN24" s="46"/>
      <c r="BO24" s="46"/>
      <c r="BP24" s="52"/>
    </row>
    <row r="25" spans="1:68" ht="24.75" customHeight="1">
      <c r="A25" s="43" t="s">
        <v>101</v>
      </c>
      <c r="B25" s="44">
        <v>17</v>
      </c>
      <c r="C25" s="46">
        <v>7064</v>
      </c>
      <c r="D25" s="46"/>
      <c r="E25" s="35">
        <v>7.45</v>
      </c>
      <c r="F25" s="35">
        <v>7.51</v>
      </c>
      <c r="G25" s="34">
        <v>4680</v>
      </c>
      <c r="H25" s="34">
        <v>4250</v>
      </c>
      <c r="I25" s="36">
        <v>300</v>
      </c>
      <c r="J25" s="36">
        <v>14</v>
      </c>
      <c r="K25" s="338">
        <v>98.37</v>
      </c>
      <c r="L25" s="36">
        <v>220</v>
      </c>
      <c r="M25" s="36">
        <v>7</v>
      </c>
      <c r="N25" s="338">
        <v>96.82</v>
      </c>
      <c r="O25" s="36">
        <v>687</v>
      </c>
      <c r="P25" s="36">
        <v>52</v>
      </c>
      <c r="Q25" s="338">
        <v>92.43</v>
      </c>
      <c r="R25" s="36"/>
      <c r="S25" s="36"/>
      <c r="T25" s="35"/>
      <c r="U25" s="35"/>
      <c r="V25" s="35"/>
      <c r="W25" s="35"/>
      <c r="X25" s="35"/>
      <c r="Y25" s="35"/>
      <c r="Z25" s="339"/>
      <c r="AA25" s="339"/>
      <c r="AB25" s="338"/>
      <c r="AC25" s="35"/>
      <c r="AD25" s="35"/>
      <c r="AE25" s="340"/>
      <c r="AF25" s="34"/>
      <c r="AG25" s="34"/>
      <c r="AH25" s="341" t="s">
        <v>92</v>
      </c>
      <c r="AI25" s="34" t="s">
        <v>93</v>
      </c>
      <c r="AJ25" s="34" t="s">
        <v>94</v>
      </c>
      <c r="AK25" s="342" t="s">
        <v>94</v>
      </c>
      <c r="AL25" s="47">
        <v>17.600000000000001</v>
      </c>
      <c r="AM25" s="48">
        <v>0.14000000000000001</v>
      </c>
      <c r="AN25" s="48"/>
      <c r="AO25" s="46">
        <v>980</v>
      </c>
      <c r="AP25" s="49"/>
      <c r="AQ25" s="49"/>
      <c r="AR25" s="49"/>
      <c r="AS25" s="50"/>
      <c r="AT25" s="51"/>
      <c r="AU25" s="350"/>
      <c r="AV25" s="143"/>
      <c r="AW25" s="53"/>
      <c r="AX25" s="54"/>
      <c r="AY25" s="55"/>
      <c r="AZ25" s="56"/>
      <c r="BA25" s="57"/>
      <c r="BB25" s="57">
        <v>2.4</v>
      </c>
      <c r="BC25" s="58">
        <v>25</v>
      </c>
      <c r="BD25" s="58">
        <v>18.100000000000001</v>
      </c>
      <c r="BE25" s="58">
        <v>75.400000000000006</v>
      </c>
      <c r="BF25" s="58">
        <v>6.92</v>
      </c>
      <c r="BG25" s="46"/>
      <c r="BH25" s="48"/>
      <c r="BI25" s="48"/>
      <c r="BJ25" s="48"/>
      <c r="BK25" s="48"/>
      <c r="BL25" s="59"/>
      <c r="BM25" s="45"/>
      <c r="BN25" s="46"/>
      <c r="BO25" s="46"/>
      <c r="BP25" s="52"/>
    </row>
    <row r="26" spans="1:68" ht="24.75" customHeight="1">
      <c r="A26" s="43" t="s">
        <v>96</v>
      </c>
      <c r="B26" s="44">
        <v>18</v>
      </c>
      <c r="C26" s="46">
        <v>6067</v>
      </c>
      <c r="D26" s="46"/>
      <c r="E26" s="35"/>
      <c r="F26" s="35"/>
      <c r="G26" s="34"/>
      <c r="H26" s="34"/>
      <c r="I26" s="36"/>
      <c r="J26" s="36"/>
      <c r="K26" s="338"/>
      <c r="L26" s="36"/>
      <c r="M26" s="36"/>
      <c r="N26" s="338"/>
      <c r="O26" s="36"/>
      <c r="P26" s="36"/>
      <c r="Q26" s="338"/>
      <c r="R26" s="36"/>
      <c r="S26" s="36"/>
      <c r="T26" s="35"/>
      <c r="U26" s="35"/>
      <c r="V26" s="35"/>
      <c r="W26" s="35"/>
      <c r="X26" s="35"/>
      <c r="Y26" s="35"/>
      <c r="Z26" s="339"/>
      <c r="AA26" s="339"/>
      <c r="AB26" s="338"/>
      <c r="AC26" s="35"/>
      <c r="AD26" s="35"/>
      <c r="AE26" s="340"/>
      <c r="AF26" s="34"/>
      <c r="AG26" s="34"/>
      <c r="AH26" s="341"/>
      <c r="AI26" s="34"/>
      <c r="AJ26" s="34"/>
      <c r="AK26" s="342"/>
      <c r="AL26" s="47">
        <v>17.100000000000001</v>
      </c>
      <c r="AM26" s="48">
        <v>0.42</v>
      </c>
      <c r="AN26" s="48"/>
      <c r="AO26" s="46"/>
      <c r="AP26" s="49"/>
      <c r="AQ26" s="49"/>
      <c r="AR26" s="49"/>
      <c r="AS26" s="50"/>
      <c r="AT26" s="51"/>
      <c r="AU26" s="350"/>
      <c r="AV26" s="143"/>
      <c r="AW26" s="53"/>
      <c r="AX26" s="54"/>
      <c r="AY26" s="55"/>
      <c r="AZ26" s="56"/>
      <c r="BA26" s="57"/>
      <c r="BB26" s="57"/>
      <c r="BC26" s="58"/>
      <c r="BD26" s="58"/>
      <c r="BE26" s="58"/>
      <c r="BF26" s="58"/>
      <c r="BG26" s="46"/>
      <c r="BH26" s="48"/>
      <c r="BI26" s="48"/>
      <c r="BJ26" s="48"/>
      <c r="BK26" s="48"/>
      <c r="BL26" s="59"/>
      <c r="BM26" s="45"/>
      <c r="BN26" s="46"/>
      <c r="BO26" s="46"/>
      <c r="BP26" s="52"/>
    </row>
    <row r="27" spans="1:68" ht="24.75" customHeight="1">
      <c r="A27" s="43" t="s">
        <v>97</v>
      </c>
      <c r="B27" s="44">
        <v>19</v>
      </c>
      <c r="C27" s="46">
        <v>7253</v>
      </c>
      <c r="D27" s="46"/>
      <c r="E27" s="35"/>
      <c r="F27" s="35"/>
      <c r="G27" s="34"/>
      <c r="H27" s="34"/>
      <c r="I27" s="36"/>
      <c r="J27" s="36"/>
      <c r="K27" s="338"/>
      <c r="L27" s="36"/>
      <c r="M27" s="36"/>
      <c r="N27" s="338"/>
      <c r="O27" s="36"/>
      <c r="P27" s="36"/>
      <c r="Q27" s="338"/>
      <c r="R27" s="36"/>
      <c r="S27" s="36"/>
      <c r="T27" s="35"/>
      <c r="U27" s="35"/>
      <c r="V27" s="35"/>
      <c r="W27" s="35"/>
      <c r="X27" s="35"/>
      <c r="Y27" s="35"/>
      <c r="Z27" s="339"/>
      <c r="AA27" s="339"/>
      <c r="AB27" s="338"/>
      <c r="AC27" s="35"/>
      <c r="AD27" s="35"/>
      <c r="AE27" s="340"/>
      <c r="AF27" s="34"/>
      <c r="AG27" s="34"/>
      <c r="AH27" s="341"/>
      <c r="AI27" s="34"/>
      <c r="AJ27" s="34"/>
      <c r="AK27" s="342"/>
      <c r="AL27" s="47">
        <v>16.7</v>
      </c>
      <c r="AM27" s="48">
        <v>0.43</v>
      </c>
      <c r="AN27" s="48"/>
      <c r="AO27" s="46"/>
      <c r="AP27" s="49"/>
      <c r="AQ27" s="49"/>
      <c r="AR27" s="49"/>
      <c r="AS27" s="50"/>
      <c r="AT27" s="51"/>
      <c r="AU27" s="350"/>
      <c r="AV27" s="143"/>
      <c r="AW27" s="53"/>
      <c r="AX27" s="54"/>
      <c r="AY27" s="55"/>
      <c r="AZ27" s="56"/>
      <c r="BA27" s="57"/>
      <c r="BB27" s="57"/>
      <c r="BC27" s="58"/>
      <c r="BD27" s="58"/>
      <c r="BE27" s="58"/>
      <c r="BF27" s="58"/>
      <c r="BG27" s="46"/>
      <c r="BH27" s="48"/>
      <c r="BI27" s="48"/>
      <c r="BJ27" s="48"/>
      <c r="BK27" s="48"/>
      <c r="BL27" s="59"/>
      <c r="BM27" s="45"/>
      <c r="BN27" s="46"/>
      <c r="BO27" s="46"/>
      <c r="BP27" s="52"/>
    </row>
    <row r="28" spans="1:68" ht="24.75" customHeight="1">
      <c r="A28" s="43" t="s">
        <v>98</v>
      </c>
      <c r="B28" s="44">
        <v>20</v>
      </c>
      <c r="C28" s="46">
        <v>6647</v>
      </c>
      <c r="D28" s="46"/>
      <c r="E28" s="35">
        <v>7.89</v>
      </c>
      <c r="F28" s="35">
        <v>7.65</v>
      </c>
      <c r="G28" s="34">
        <v>4350</v>
      </c>
      <c r="H28" s="34">
        <v>4420</v>
      </c>
      <c r="I28" s="36">
        <v>523</v>
      </c>
      <c r="J28" s="36">
        <v>15</v>
      </c>
      <c r="K28" s="338">
        <v>98.26</v>
      </c>
      <c r="L28" s="36">
        <v>248</v>
      </c>
      <c r="M28" s="36">
        <v>6</v>
      </c>
      <c r="N28" s="338">
        <v>97.58</v>
      </c>
      <c r="O28" s="36">
        <v>784</v>
      </c>
      <c r="P28" s="36">
        <v>55</v>
      </c>
      <c r="Q28" s="338">
        <v>92.98</v>
      </c>
      <c r="R28" s="36"/>
      <c r="S28" s="36"/>
      <c r="T28" s="35"/>
      <c r="U28" s="35"/>
      <c r="V28" s="35"/>
      <c r="W28" s="35"/>
      <c r="X28" s="35"/>
      <c r="Y28" s="35"/>
      <c r="Z28" s="339"/>
      <c r="AA28" s="339"/>
      <c r="AB28" s="338"/>
      <c r="AC28" s="35"/>
      <c r="AD28" s="35"/>
      <c r="AE28" s="340"/>
      <c r="AF28" s="34"/>
      <c r="AG28" s="34"/>
      <c r="AH28" s="341" t="s">
        <v>92</v>
      </c>
      <c r="AI28" s="34" t="s">
        <v>93</v>
      </c>
      <c r="AJ28" s="34" t="s">
        <v>94</v>
      </c>
      <c r="AK28" s="342" t="s">
        <v>94</v>
      </c>
      <c r="AL28" s="47">
        <v>17.3</v>
      </c>
      <c r="AM28" s="48">
        <v>0.22</v>
      </c>
      <c r="AN28" s="48"/>
      <c r="AO28" s="46">
        <v>990</v>
      </c>
      <c r="AP28" s="49"/>
      <c r="AQ28" s="49"/>
      <c r="AR28" s="49"/>
      <c r="AS28" s="50"/>
      <c r="AT28" s="51"/>
      <c r="AU28" s="350"/>
      <c r="AV28" s="143"/>
      <c r="AW28" s="53"/>
      <c r="AX28" s="54"/>
      <c r="AY28" s="55"/>
      <c r="AZ28" s="56"/>
      <c r="BA28" s="57"/>
      <c r="BB28" s="57"/>
      <c r="BC28" s="58"/>
      <c r="BD28" s="58"/>
      <c r="BE28" s="58"/>
      <c r="BF28" s="58"/>
      <c r="BG28" s="46"/>
      <c r="BH28" s="48"/>
      <c r="BI28" s="48"/>
      <c r="BJ28" s="48"/>
      <c r="BK28" s="48"/>
      <c r="BL28" s="59"/>
      <c r="BM28" s="45"/>
      <c r="BN28" s="46"/>
      <c r="BO28" s="46"/>
      <c r="BP28" s="52"/>
    </row>
    <row r="29" spans="1:68" ht="24.75" customHeight="1">
      <c r="A29" s="43" t="s">
        <v>99</v>
      </c>
      <c r="B29" s="44">
        <v>21</v>
      </c>
      <c r="C29" s="46">
        <v>7208</v>
      </c>
      <c r="D29" s="46"/>
      <c r="E29" s="35">
        <v>7.3</v>
      </c>
      <c r="F29" s="35">
        <v>7.8</v>
      </c>
      <c r="G29" s="34">
        <v>4681</v>
      </c>
      <c r="H29" s="34">
        <v>4550</v>
      </c>
      <c r="I29" s="36">
        <v>558</v>
      </c>
      <c r="J29" s="36">
        <v>13</v>
      </c>
      <c r="K29" s="338">
        <v>98.49</v>
      </c>
      <c r="L29" s="36">
        <v>250</v>
      </c>
      <c r="M29" s="36">
        <v>5</v>
      </c>
      <c r="N29" s="338">
        <v>98</v>
      </c>
      <c r="O29" s="36">
        <v>920</v>
      </c>
      <c r="P29" s="36">
        <v>50</v>
      </c>
      <c r="Q29" s="338">
        <v>94.57</v>
      </c>
      <c r="R29" s="36"/>
      <c r="S29" s="36"/>
      <c r="T29" s="35"/>
      <c r="U29" s="35"/>
      <c r="V29" s="35"/>
      <c r="W29" s="35"/>
      <c r="X29" s="35"/>
      <c r="Y29" s="35"/>
      <c r="Z29" s="339"/>
      <c r="AA29" s="339"/>
      <c r="AB29" s="338"/>
      <c r="AC29" s="35"/>
      <c r="AD29" s="35"/>
      <c r="AE29" s="340"/>
      <c r="AF29" s="34">
        <v>0</v>
      </c>
      <c r="AG29" s="34"/>
      <c r="AH29" s="341" t="s">
        <v>92</v>
      </c>
      <c r="AI29" s="34" t="s">
        <v>100</v>
      </c>
      <c r="AJ29" s="34" t="s">
        <v>94</v>
      </c>
      <c r="AK29" s="342" t="s">
        <v>94</v>
      </c>
      <c r="AL29" s="47">
        <v>17.3</v>
      </c>
      <c r="AM29" s="48">
        <v>0.22</v>
      </c>
      <c r="AN29" s="48"/>
      <c r="AO29" s="46">
        <v>990</v>
      </c>
      <c r="AP29" s="49">
        <v>138.66</v>
      </c>
      <c r="AQ29" s="49">
        <v>7140</v>
      </c>
      <c r="AR29" s="49">
        <v>13060</v>
      </c>
      <c r="AS29" s="50">
        <v>79.8</v>
      </c>
      <c r="AT29" s="51">
        <v>0.38</v>
      </c>
      <c r="AU29" s="350">
        <v>5.74</v>
      </c>
      <c r="AV29" s="143">
        <v>0.05</v>
      </c>
      <c r="AW29" s="53"/>
      <c r="AX29" s="54"/>
      <c r="AY29" s="55"/>
      <c r="AZ29" s="56"/>
      <c r="BA29" s="57"/>
      <c r="BB29" s="57">
        <v>2.9</v>
      </c>
      <c r="BC29" s="58">
        <v>24.4</v>
      </c>
      <c r="BD29" s="58">
        <v>18.3</v>
      </c>
      <c r="BE29" s="58">
        <v>82.4</v>
      </c>
      <c r="BF29" s="58">
        <v>6.54</v>
      </c>
      <c r="BG29" s="46"/>
      <c r="BH29" s="48"/>
      <c r="BI29" s="48"/>
      <c r="BJ29" s="48"/>
      <c r="BK29" s="48"/>
      <c r="BL29" s="59"/>
      <c r="BM29" s="45"/>
      <c r="BN29" s="46"/>
      <c r="BO29" s="46"/>
      <c r="BP29" s="52"/>
    </row>
    <row r="30" spans="1:68" ht="24.75" customHeight="1">
      <c r="A30" s="43" t="s">
        <v>90</v>
      </c>
      <c r="B30" s="44">
        <v>22</v>
      </c>
      <c r="C30" s="46">
        <v>5876</v>
      </c>
      <c r="D30" s="46"/>
      <c r="E30" s="35">
        <v>7.6</v>
      </c>
      <c r="F30" s="35">
        <v>7.8</v>
      </c>
      <c r="G30" s="34">
        <v>4146</v>
      </c>
      <c r="H30" s="34">
        <v>4362</v>
      </c>
      <c r="I30" s="36">
        <v>460</v>
      </c>
      <c r="J30" s="36">
        <v>18</v>
      </c>
      <c r="K30" s="338">
        <v>97.91</v>
      </c>
      <c r="L30" s="36">
        <v>274</v>
      </c>
      <c r="M30" s="36">
        <v>9</v>
      </c>
      <c r="N30" s="338">
        <v>96.72</v>
      </c>
      <c r="O30" s="36">
        <v>550</v>
      </c>
      <c r="P30" s="36">
        <v>51</v>
      </c>
      <c r="Q30" s="338">
        <v>90.73</v>
      </c>
      <c r="R30" s="36"/>
      <c r="S30" s="36"/>
      <c r="T30" s="35"/>
      <c r="U30" s="35"/>
      <c r="V30" s="35"/>
      <c r="W30" s="35"/>
      <c r="X30" s="35"/>
      <c r="Y30" s="35"/>
      <c r="Z30" s="339"/>
      <c r="AA30" s="339"/>
      <c r="AB30" s="338"/>
      <c r="AC30" s="35"/>
      <c r="AD30" s="35"/>
      <c r="AE30" s="340"/>
      <c r="AF30" s="34"/>
      <c r="AG30" s="34"/>
      <c r="AH30" s="341" t="s">
        <v>102</v>
      </c>
      <c r="AI30" s="34" t="s">
        <v>100</v>
      </c>
      <c r="AJ30" s="34" t="s">
        <v>94</v>
      </c>
      <c r="AK30" s="342" t="s">
        <v>94</v>
      </c>
      <c r="AL30" s="47">
        <v>17.600000000000001</v>
      </c>
      <c r="AM30" s="48">
        <v>0.56999999999999995</v>
      </c>
      <c r="AN30" s="48"/>
      <c r="AO30" s="46">
        <v>990</v>
      </c>
      <c r="AP30" s="49"/>
      <c r="AQ30" s="49"/>
      <c r="AR30" s="49"/>
      <c r="AS30" s="50"/>
      <c r="AT30" s="51"/>
      <c r="AU30" s="350"/>
      <c r="AV30" s="143"/>
      <c r="AW30" s="53"/>
      <c r="AX30" s="54"/>
      <c r="AY30" s="55"/>
      <c r="AZ30" s="56"/>
      <c r="BA30" s="57"/>
      <c r="BB30" s="57">
        <v>2.2999999999999998</v>
      </c>
      <c r="BC30" s="58">
        <v>24.24</v>
      </c>
      <c r="BD30" s="58">
        <v>19.100000000000001</v>
      </c>
      <c r="BE30" s="58">
        <v>80</v>
      </c>
      <c r="BF30" s="58">
        <v>6.63</v>
      </c>
      <c r="BG30" s="46"/>
      <c r="BH30" s="48"/>
      <c r="BI30" s="48"/>
      <c r="BJ30" s="48"/>
      <c r="BK30" s="48"/>
      <c r="BL30" s="59"/>
      <c r="BM30" s="45"/>
      <c r="BN30" s="46"/>
      <c r="BO30" s="46"/>
      <c r="BP30" s="52"/>
    </row>
    <row r="31" spans="1:68" ht="24.75" customHeight="1">
      <c r="A31" s="43" t="s">
        <v>91</v>
      </c>
      <c r="B31" s="44">
        <v>23</v>
      </c>
      <c r="C31" s="46">
        <v>6715</v>
      </c>
      <c r="D31" s="46"/>
      <c r="E31" s="35">
        <v>7.45</v>
      </c>
      <c r="F31" s="35">
        <v>7.79</v>
      </c>
      <c r="G31" s="34">
        <v>4150</v>
      </c>
      <c r="H31" s="34">
        <v>4300</v>
      </c>
      <c r="I31" s="36">
        <v>421</v>
      </c>
      <c r="J31" s="36">
        <v>21</v>
      </c>
      <c r="K31" s="338">
        <v>97.56</v>
      </c>
      <c r="L31" s="36">
        <v>264</v>
      </c>
      <c r="M31" s="36">
        <v>8</v>
      </c>
      <c r="N31" s="338">
        <v>96.97</v>
      </c>
      <c r="O31" s="36">
        <v>651</v>
      </c>
      <c r="P31" s="36">
        <v>48</v>
      </c>
      <c r="Q31" s="338">
        <v>92.63</v>
      </c>
      <c r="R31" s="36"/>
      <c r="S31" s="36"/>
      <c r="T31" s="35"/>
      <c r="U31" s="35"/>
      <c r="V31" s="35"/>
      <c r="W31" s="35"/>
      <c r="X31" s="35"/>
      <c r="Y31" s="35"/>
      <c r="Z31" s="339"/>
      <c r="AA31" s="339"/>
      <c r="AB31" s="338"/>
      <c r="AC31" s="35"/>
      <c r="AD31" s="35"/>
      <c r="AE31" s="340"/>
      <c r="AF31" s="34"/>
      <c r="AG31" s="34"/>
      <c r="AH31" s="341" t="s">
        <v>92</v>
      </c>
      <c r="AI31" s="34" t="s">
        <v>93</v>
      </c>
      <c r="AJ31" s="34" t="s">
        <v>94</v>
      </c>
      <c r="AK31" s="342" t="s">
        <v>94</v>
      </c>
      <c r="AL31" s="47">
        <v>17.600000000000001</v>
      </c>
      <c r="AM31" s="48">
        <v>0.09</v>
      </c>
      <c r="AN31" s="48"/>
      <c r="AO31" s="46">
        <v>990</v>
      </c>
      <c r="AP31" s="49">
        <v>140.22999999999999</v>
      </c>
      <c r="AQ31" s="49">
        <v>7060</v>
      </c>
      <c r="AR31" s="49">
        <v>12900</v>
      </c>
      <c r="AS31" s="50">
        <v>85.3</v>
      </c>
      <c r="AT31" s="51">
        <v>0.4</v>
      </c>
      <c r="AU31" s="350">
        <v>7.84</v>
      </c>
      <c r="AV31" s="143">
        <v>0.05</v>
      </c>
      <c r="AW31" s="53"/>
      <c r="AX31" s="54"/>
      <c r="AY31" s="55"/>
      <c r="AZ31" s="56"/>
      <c r="BA31" s="57"/>
      <c r="BB31" s="57">
        <v>2.1</v>
      </c>
      <c r="BC31" s="58"/>
      <c r="BD31" s="58">
        <v>19.600000000000001</v>
      </c>
      <c r="BE31" s="58">
        <v>73.5</v>
      </c>
      <c r="BF31" s="58">
        <v>6.64</v>
      </c>
      <c r="BG31" s="46"/>
      <c r="BH31" s="48"/>
      <c r="BI31" s="48"/>
      <c r="BJ31" s="48"/>
      <c r="BK31" s="48"/>
      <c r="BL31" s="59"/>
      <c r="BM31" s="45"/>
      <c r="BN31" s="46"/>
      <c r="BO31" s="46"/>
      <c r="BP31" s="52"/>
    </row>
    <row r="32" spans="1:68" ht="24.75" customHeight="1">
      <c r="A32" s="43" t="s">
        <v>101</v>
      </c>
      <c r="B32" s="44">
        <v>24</v>
      </c>
      <c r="C32" s="46">
        <v>6422</v>
      </c>
      <c r="D32" s="46"/>
      <c r="E32" s="35">
        <v>7.56</v>
      </c>
      <c r="F32" s="35">
        <v>7.46</v>
      </c>
      <c r="G32" s="34">
        <v>4126</v>
      </c>
      <c r="H32" s="34">
        <v>4268</v>
      </c>
      <c r="I32" s="36">
        <v>501</v>
      </c>
      <c r="J32" s="36">
        <v>20</v>
      </c>
      <c r="K32" s="338">
        <v>97.67</v>
      </c>
      <c r="L32" s="36">
        <v>289</v>
      </c>
      <c r="M32" s="36">
        <v>7</v>
      </c>
      <c r="N32" s="338">
        <v>97.58</v>
      </c>
      <c r="O32" s="36">
        <v>612</v>
      </c>
      <c r="P32" s="36">
        <v>47</v>
      </c>
      <c r="Q32" s="338">
        <v>92.32</v>
      </c>
      <c r="R32" s="36"/>
      <c r="S32" s="36"/>
      <c r="T32" s="35"/>
      <c r="U32" s="35"/>
      <c r="V32" s="35"/>
      <c r="W32" s="35"/>
      <c r="X32" s="35"/>
      <c r="Y32" s="35"/>
      <c r="Z32" s="339"/>
      <c r="AA32" s="339"/>
      <c r="AB32" s="338"/>
      <c r="AC32" s="35"/>
      <c r="AD32" s="35"/>
      <c r="AE32" s="340"/>
      <c r="AF32" s="34"/>
      <c r="AG32" s="34"/>
      <c r="AH32" s="341" t="s">
        <v>92</v>
      </c>
      <c r="AI32" s="34" t="s">
        <v>93</v>
      </c>
      <c r="AJ32" s="34" t="s">
        <v>94</v>
      </c>
      <c r="AK32" s="342" t="s">
        <v>94</v>
      </c>
      <c r="AL32" s="47">
        <v>17.600000000000001</v>
      </c>
      <c r="AM32" s="48">
        <v>0.09</v>
      </c>
      <c r="AN32" s="48"/>
      <c r="AO32" s="46"/>
      <c r="AP32" s="49"/>
      <c r="AQ32" s="49"/>
      <c r="AR32" s="49"/>
      <c r="AS32" s="50"/>
      <c r="AT32" s="51"/>
      <c r="AU32" s="350"/>
      <c r="AV32" s="143"/>
      <c r="AW32" s="53"/>
      <c r="AX32" s="54"/>
      <c r="AY32" s="55"/>
      <c r="AZ32" s="56"/>
      <c r="BA32" s="57"/>
      <c r="BB32" s="57"/>
      <c r="BC32" s="58">
        <v>24.64</v>
      </c>
      <c r="BD32" s="58"/>
      <c r="BE32" s="58"/>
      <c r="BF32" s="58"/>
      <c r="BG32" s="46"/>
      <c r="BH32" s="48"/>
      <c r="BI32" s="48"/>
      <c r="BJ32" s="48"/>
      <c r="BK32" s="48"/>
      <c r="BL32" s="59"/>
      <c r="BM32" s="45"/>
      <c r="BN32" s="46"/>
      <c r="BO32" s="46"/>
      <c r="BP32" s="52"/>
    </row>
    <row r="33" spans="1:68" ht="24.75" customHeight="1">
      <c r="A33" s="43" t="s">
        <v>96</v>
      </c>
      <c r="B33" s="44">
        <v>25</v>
      </c>
      <c r="C33" s="46">
        <v>7142</v>
      </c>
      <c r="D33" s="46"/>
      <c r="E33" s="35"/>
      <c r="F33" s="35"/>
      <c r="G33" s="34"/>
      <c r="H33" s="34"/>
      <c r="I33" s="36"/>
      <c r="J33" s="36"/>
      <c r="K33" s="338"/>
      <c r="L33" s="36"/>
      <c r="M33" s="36"/>
      <c r="N33" s="338"/>
      <c r="O33" s="36"/>
      <c r="P33" s="36"/>
      <c r="Q33" s="338"/>
      <c r="R33" s="36"/>
      <c r="S33" s="36"/>
      <c r="T33" s="35"/>
      <c r="U33" s="35"/>
      <c r="V33" s="35"/>
      <c r="W33" s="35"/>
      <c r="X33" s="35"/>
      <c r="Y33" s="35"/>
      <c r="Z33" s="339"/>
      <c r="AA33" s="339"/>
      <c r="AB33" s="338"/>
      <c r="AC33" s="35"/>
      <c r="AD33" s="35"/>
      <c r="AE33" s="340"/>
      <c r="AF33" s="34"/>
      <c r="AG33" s="34"/>
      <c r="AH33" s="341"/>
      <c r="AI33" s="34"/>
      <c r="AJ33" s="34"/>
      <c r="AK33" s="342"/>
      <c r="AL33" s="47">
        <v>17.600000000000001</v>
      </c>
      <c r="AM33" s="48">
        <v>0.11</v>
      </c>
      <c r="AN33" s="48"/>
      <c r="AO33" s="46"/>
      <c r="AP33" s="49"/>
      <c r="AQ33" s="49"/>
      <c r="AR33" s="49"/>
      <c r="AS33" s="50"/>
      <c r="AT33" s="51"/>
      <c r="AU33" s="350"/>
      <c r="AV33" s="143"/>
      <c r="AW33" s="53"/>
      <c r="AX33" s="54"/>
      <c r="AY33" s="55"/>
      <c r="AZ33" s="56"/>
      <c r="BA33" s="57"/>
      <c r="BB33" s="57"/>
      <c r="BC33" s="58"/>
      <c r="BD33" s="58"/>
      <c r="BE33" s="58"/>
      <c r="BF33" s="58"/>
      <c r="BG33" s="46"/>
      <c r="BH33" s="48"/>
      <c r="BI33" s="48"/>
      <c r="BJ33" s="48"/>
      <c r="BK33" s="48"/>
      <c r="BL33" s="59"/>
      <c r="BM33" s="45"/>
      <c r="BN33" s="46"/>
      <c r="BO33" s="46"/>
      <c r="BP33" s="52"/>
    </row>
    <row r="34" spans="1:68" ht="24.75" customHeight="1">
      <c r="A34" s="43" t="s">
        <v>97</v>
      </c>
      <c r="B34" s="44">
        <v>26</v>
      </c>
      <c r="C34" s="46">
        <v>7740</v>
      </c>
      <c r="D34" s="46"/>
      <c r="E34" s="35"/>
      <c r="F34" s="35"/>
      <c r="G34" s="34"/>
      <c r="H34" s="34"/>
      <c r="I34" s="36"/>
      <c r="J34" s="36"/>
      <c r="K34" s="338"/>
      <c r="L34" s="36"/>
      <c r="M34" s="36"/>
      <c r="N34" s="338"/>
      <c r="O34" s="36"/>
      <c r="P34" s="36"/>
      <c r="Q34" s="338"/>
      <c r="R34" s="36"/>
      <c r="S34" s="36"/>
      <c r="T34" s="35"/>
      <c r="U34" s="35"/>
      <c r="V34" s="35"/>
      <c r="W34" s="35"/>
      <c r="X34" s="35"/>
      <c r="Y34" s="35"/>
      <c r="Z34" s="339"/>
      <c r="AA34" s="339"/>
      <c r="AB34" s="338"/>
      <c r="AC34" s="35"/>
      <c r="AD34" s="35"/>
      <c r="AE34" s="340"/>
      <c r="AF34" s="34"/>
      <c r="AG34" s="34"/>
      <c r="AH34" s="341"/>
      <c r="AI34" s="34"/>
      <c r="AJ34" s="34"/>
      <c r="AK34" s="342"/>
      <c r="AL34" s="47">
        <v>17.399999999999999</v>
      </c>
      <c r="AM34" s="48">
        <v>0.05</v>
      </c>
      <c r="AN34" s="48"/>
      <c r="AO34" s="46"/>
      <c r="AP34" s="49"/>
      <c r="AQ34" s="49"/>
      <c r="AR34" s="49"/>
      <c r="AS34" s="50"/>
      <c r="AT34" s="51"/>
      <c r="AU34" s="350"/>
      <c r="AV34" s="143"/>
      <c r="AW34" s="53"/>
      <c r="AX34" s="54"/>
      <c r="AY34" s="55"/>
      <c r="AZ34" s="56"/>
      <c r="BA34" s="57"/>
      <c r="BB34" s="57"/>
      <c r="BC34" s="58"/>
      <c r="BD34" s="58"/>
      <c r="BE34" s="58"/>
      <c r="BF34" s="58"/>
      <c r="BG34" s="46"/>
      <c r="BH34" s="48"/>
      <c r="BI34" s="48"/>
      <c r="BJ34" s="48"/>
      <c r="BK34" s="48"/>
      <c r="BL34" s="59"/>
      <c r="BM34" s="45"/>
      <c r="BN34" s="46"/>
      <c r="BO34" s="46"/>
      <c r="BP34" s="52"/>
    </row>
    <row r="35" spans="1:68" ht="24.75" customHeight="1">
      <c r="A35" s="43" t="s">
        <v>98</v>
      </c>
      <c r="B35" s="44">
        <v>27</v>
      </c>
      <c r="C35" s="46">
        <v>5953</v>
      </c>
      <c r="D35" s="46"/>
      <c r="E35" s="35">
        <v>7.36</v>
      </c>
      <c r="F35" s="35">
        <v>7.41</v>
      </c>
      <c r="G35" s="34">
        <v>3560</v>
      </c>
      <c r="H35" s="34">
        <v>3610</v>
      </c>
      <c r="I35" s="36">
        <v>354</v>
      </c>
      <c r="J35" s="36">
        <v>15</v>
      </c>
      <c r="K35" s="338">
        <v>98.26</v>
      </c>
      <c r="L35" s="36">
        <v>246</v>
      </c>
      <c r="M35" s="36">
        <v>6</v>
      </c>
      <c r="N35" s="338">
        <v>97.56</v>
      </c>
      <c r="O35" s="36">
        <v>678</v>
      </c>
      <c r="P35" s="36">
        <v>62</v>
      </c>
      <c r="Q35" s="338">
        <v>90.86</v>
      </c>
      <c r="R35" s="36"/>
      <c r="S35" s="36"/>
      <c r="T35" s="35"/>
      <c r="U35" s="35"/>
      <c r="V35" s="35"/>
      <c r="W35" s="35"/>
      <c r="X35" s="35"/>
      <c r="Y35" s="35"/>
      <c r="Z35" s="339"/>
      <c r="AA35" s="339"/>
      <c r="AB35" s="338"/>
      <c r="AC35" s="35"/>
      <c r="AD35" s="35"/>
      <c r="AE35" s="340"/>
      <c r="AF35" s="34">
        <v>12000</v>
      </c>
      <c r="AG35" s="34"/>
      <c r="AH35" s="341" t="s">
        <v>92</v>
      </c>
      <c r="AI35" s="34" t="s">
        <v>93</v>
      </c>
      <c r="AJ35" s="34" t="s">
        <v>94</v>
      </c>
      <c r="AK35" s="342" t="s">
        <v>94</v>
      </c>
      <c r="AL35" s="47">
        <v>17.3</v>
      </c>
      <c r="AM35" s="48">
        <v>0.17</v>
      </c>
      <c r="AN35" s="48"/>
      <c r="AO35" s="46"/>
      <c r="AP35" s="49"/>
      <c r="AQ35" s="49"/>
      <c r="AR35" s="49"/>
      <c r="AS35" s="50"/>
      <c r="AT35" s="51"/>
      <c r="AU35" s="350"/>
      <c r="AV35" s="143"/>
      <c r="AW35" s="53"/>
      <c r="AX35" s="54">
        <v>1780</v>
      </c>
      <c r="AY35" s="55"/>
      <c r="AZ35" s="56"/>
      <c r="BA35" s="57"/>
      <c r="BB35" s="57"/>
      <c r="BC35" s="58">
        <v>24.24</v>
      </c>
      <c r="BD35" s="58">
        <v>18.8</v>
      </c>
      <c r="BE35" s="58">
        <v>83.2</v>
      </c>
      <c r="BF35" s="58">
        <v>6.52</v>
      </c>
      <c r="BG35" s="46"/>
      <c r="BH35" s="48"/>
      <c r="BI35" s="48"/>
      <c r="BJ35" s="48"/>
      <c r="BK35" s="48"/>
      <c r="BL35" s="59"/>
      <c r="BM35" s="45"/>
      <c r="BN35" s="46"/>
      <c r="BO35" s="46"/>
      <c r="BP35" s="52"/>
    </row>
    <row r="36" spans="1:68" ht="24.75" customHeight="1">
      <c r="A36" s="43" t="s">
        <v>99</v>
      </c>
      <c r="B36" s="44">
        <v>28</v>
      </c>
      <c r="C36" s="46">
        <v>5790</v>
      </c>
      <c r="D36" s="46"/>
      <c r="E36" s="35">
        <v>7.41</v>
      </c>
      <c r="F36" s="35">
        <v>7.45</v>
      </c>
      <c r="G36" s="34">
        <v>3698</v>
      </c>
      <c r="H36" s="34">
        <v>3654</v>
      </c>
      <c r="I36" s="36">
        <v>415</v>
      </c>
      <c r="J36" s="36">
        <v>19</v>
      </c>
      <c r="K36" s="338">
        <v>97.79</v>
      </c>
      <c r="L36" s="36">
        <v>321</v>
      </c>
      <c r="M36" s="36">
        <v>7</v>
      </c>
      <c r="N36" s="338">
        <v>97.82</v>
      </c>
      <c r="O36" s="36">
        <v>624</v>
      </c>
      <c r="P36" s="36">
        <v>56</v>
      </c>
      <c r="Q36" s="338">
        <v>91.03</v>
      </c>
      <c r="R36" s="36"/>
      <c r="S36" s="36"/>
      <c r="T36" s="35"/>
      <c r="U36" s="35"/>
      <c r="V36" s="35"/>
      <c r="W36" s="35"/>
      <c r="X36" s="35"/>
      <c r="Y36" s="35"/>
      <c r="Z36" s="339"/>
      <c r="AA36" s="339"/>
      <c r="AB36" s="338"/>
      <c r="AC36" s="35"/>
      <c r="AD36" s="35"/>
      <c r="AE36" s="340"/>
      <c r="AF36" s="34"/>
      <c r="AG36" s="34"/>
      <c r="AH36" s="341" t="s">
        <v>92</v>
      </c>
      <c r="AI36" s="34" t="s">
        <v>93</v>
      </c>
      <c r="AJ36" s="34" t="s">
        <v>94</v>
      </c>
      <c r="AK36" s="342" t="s">
        <v>94</v>
      </c>
      <c r="AL36" s="47">
        <v>17.5</v>
      </c>
      <c r="AM36" s="48">
        <v>0.09</v>
      </c>
      <c r="AN36" s="48"/>
      <c r="AO36" s="46"/>
      <c r="AP36" s="49">
        <v>0</v>
      </c>
      <c r="AQ36" s="49">
        <v>7840</v>
      </c>
      <c r="AR36" s="49">
        <v>11960</v>
      </c>
      <c r="AS36" s="50">
        <v>84.9</v>
      </c>
      <c r="AT36" s="51">
        <v>0.47</v>
      </c>
      <c r="AU36" s="350">
        <v>9.11</v>
      </c>
      <c r="AV36" s="143">
        <v>0.04</v>
      </c>
      <c r="AW36" s="53"/>
      <c r="AX36" s="54"/>
      <c r="AY36" s="55"/>
      <c r="AZ36" s="56"/>
      <c r="BA36" s="57"/>
      <c r="BB36" s="57">
        <v>2.9</v>
      </c>
      <c r="BC36" s="58"/>
      <c r="BD36" s="58">
        <v>24</v>
      </c>
      <c r="BE36" s="58">
        <v>56.4</v>
      </c>
      <c r="BF36" s="58">
        <v>6.72</v>
      </c>
      <c r="BG36" s="46"/>
      <c r="BH36" s="48"/>
      <c r="BI36" s="48"/>
      <c r="BJ36" s="48"/>
      <c r="BK36" s="48"/>
      <c r="BL36" s="59"/>
      <c r="BM36" s="45"/>
      <c r="BN36" s="46"/>
      <c r="BO36" s="46"/>
      <c r="BP36" s="52"/>
    </row>
    <row r="37" spans="1:68" ht="24.75" customHeight="1">
      <c r="A37" s="43" t="s">
        <v>90</v>
      </c>
      <c r="B37" s="44">
        <v>29</v>
      </c>
      <c r="C37" s="46">
        <v>4624</v>
      </c>
      <c r="D37" s="46"/>
      <c r="E37" s="35">
        <v>7.37</v>
      </c>
      <c r="F37" s="35">
        <v>7.65</v>
      </c>
      <c r="G37" s="34">
        <v>3365</v>
      </c>
      <c r="H37" s="34">
        <v>3610</v>
      </c>
      <c r="I37" s="36">
        <v>468</v>
      </c>
      <c r="J37" s="36">
        <v>20</v>
      </c>
      <c r="K37" s="338">
        <v>97.67</v>
      </c>
      <c r="L37" s="36">
        <v>289</v>
      </c>
      <c r="M37" s="36">
        <v>7</v>
      </c>
      <c r="N37" s="338">
        <v>97.58</v>
      </c>
      <c r="O37" s="36">
        <v>548</v>
      </c>
      <c r="P37" s="36">
        <v>52</v>
      </c>
      <c r="Q37" s="338">
        <v>90.51</v>
      </c>
      <c r="R37" s="36"/>
      <c r="S37" s="36"/>
      <c r="T37" s="35"/>
      <c r="U37" s="35"/>
      <c r="V37" s="35"/>
      <c r="W37" s="35"/>
      <c r="X37" s="35"/>
      <c r="Y37" s="35"/>
      <c r="Z37" s="339"/>
      <c r="AA37" s="339"/>
      <c r="AB37" s="338"/>
      <c r="AC37" s="35"/>
      <c r="AD37" s="35"/>
      <c r="AE37" s="340"/>
      <c r="AF37" s="34"/>
      <c r="AG37" s="34"/>
      <c r="AH37" s="341" t="s">
        <v>92</v>
      </c>
      <c r="AI37" s="34" t="s">
        <v>93</v>
      </c>
      <c r="AJ37" s="34" t="s">
        <v>94</v>
      </c>
      <c r="AK37" s="342" t="s">
        <v>94</v>
      </c>
      <c r="AL37" s="47">
        <v>17.2</v>
      </c>
      <c r="AM37" s="48">
        <v>0.21</v>
      </c>
      <c r="AN37" s="48"/>
      <c r="AO37" s="46"/>
      <c r="AP37" s="49"/>
      <c r="AQ37" s="49"/>
      <c r="AR37" s="49"/>
      <c r="AS37" s="50"/>
      <c r="AT37" s="51"/>
      <c r="AU37" s="350"/>
      <c r="AV37" s="52"/>
      <c r="AW37" s="53"/>
      <c r="AX37" s="54"/>
      <c r="AY37" s="55"/>
      <c r="AZ37" s="56"/>
      <c r="BA37" s="57"/>
      <c r="BB37" s="57"/>
      <c r="BC37" s="58">
        <v>23.82</v>
      </c>
      <c r="BD37" s="58">
        <v>18</v>
      </c>
      <c r="BE37" s="58">
        <v>78.8</v>
      </c>
      <c r="BF37" s="58">
        <v>6.57</v>
      </c>
      <c r="BG37" s="46"/>
      <c r="BH37" s="48"/>
      <c r="BI37" s="48"/>
      <c r="BJ37" s="48"/>
      <c r="BK37" s="48"/>
      <c r="BL37" s="59"/>
      <c r="BM37" s="45"/>
      <c r="BN37" s="46"/>
      <c r="BO37" s="46"/>
      <c r="BP37" s="52"/>
    </row>
    <row r="38" spans="1:68" ht="24.75" customHeight="1">
      <c r="A38" s="43" t="s">
        <v>91</v>
      </c>
      <c r="B38" s="44">
        <v>30</v>
      </c>
      <c r="C38" s="46">
        <v>6871</v>
      </c>
      <c r="D38" s="46"/>
      <c r="E38" s="35"/>
      <c r="F38" s="35"/>
      <c r="G38" s="34"/>
      <c r="H38" s="34"/>
      <c r="I38" s="36"/>
      <c r="J38" s="36"/>
      <c r="K38" s="338"/>
      <c r="L38" s="36"/>
      <c r="M38" s="36"/>
      <c r="N38" s="338"/>
      <c r="O38" s="36"/>
      <c r="P38" s="36"/>
      <c r="Q38" s="338"/>
      <c r="R38" s="36"/>
      <c r="S38" s="36"/>
      <c r="T38" s="35"/>
      <c r="U38" s="35"/>
      <c r="V38" s="35"/>
      <c r="W38" s="35"/>
      <c r="X38" s="35"/>
      <c r="Y38" s="35"/>
      <c r="Z38" s="339"/>
      <c r="AA38" s="339"/>
      <c r="AB38" s="338"/>
      <c r="AC38" s="35"/>
      <c r="AD38" s="35"/>
      <c r="AE38" s="340"/>
      <c r="AF38" s="34"/>
      <c r="AG38" s="34"/>
      <c r="AH38" s="341"/>
      <c r="AI38" s="34"/>
      <c r="AJ38" s="34"/>
      <c r="AK38" s="342"/>
      <c r="AL38" s="47">
        <v>17.399999999999999</v>
      </c>
      <c r="AM38" s="48">
        <v>0.11</v>
      </c>
      <c r="AN38" s="48"/>
      <c r="AO38" s="46"/>
      <c r="AP38" s="49">
        <v>0</v>
      </c>
      <c r="AQ38" s="49">
        <v>6620</v>
      </c>
      <c r="AR38" s="49">
        <v>12360</v>
      </c>
      <c r="AS38" s="50">
        <v>84.3</v>
      </c>
      <c r="AT38" s="51">
        <v>0.39</v>
      </c>
      <c r="AU38" s="350">
        <v>5.07</v>
      </c>
      <c r="AV38" s="52">
        <v>0</v>
      </c>
      <c r="AW38" s="53"/>
      <c r="AX38" s="54"/>
      <c r="AY38" s="55"/>
      <c r="AZ38" s="56"/>
      <c r="BA38" s="57"/>
      <c r="BB38" s="57">
        <v>2.6</v>
      </c>
      <c r="BC38" s="58"/>
      <c r="BD38" s="58">
        <v>18</v>
      </c>
      <c r="BE38" s="58">
        <v>83.5</v>
      </c>
      <c r="BF38" s="58">
        <v>6.64</v>
      </c>
      <c r="BG38" s="46"/>
      <c r="BH38" s="48"/>
      <c r="BI38" s="48"/>
      <c r="BJ38" s="48"/>
      <c r="BK38" s="48"/>
      <c r="BL38" s="59"/>
      <c r="BM38" s="45"/>
      <c r="BN38" s="46"/>
      <c r="BO38" s="46"/>
      <c r="BP38" s="52"/>
    </row>
    <row r="39" spans="1:68" ht="24.75" customHeight="1" thickBot="1">
      <c r="A39" s="351" t="s">
        <v>101</v>
      </c>
      <c r="B39" s="352">
        <v>31</v>
      </c>
      <c r="C39" s="62">
        <v>6005</v>
      </c>
      <c r="D39" s="62"/>
      <c r="E39" s="35"/>
      <c r="F39" s="35"/>
      <c r="G39" s="34"/>
      <c r="H39" s="34"/>
      <c r="I39" s="36"/>
      <c r="J39" s="36"/>
      <c r="K39" s="338"/>
      <c r="L39" s="36"/>
      <c r="M39" s="36"/>
      <c r="N39" s="338"/>
      <c r="O39" s="36"/>
      <c r="P39" s="36"/>
      <c r="Q39" s="338"/>
      <c r="R39" s="36"/>
      <c r="S39" s="36"/>
      <c r="T39" s="35"/>
      <c r="U39" s="35"/>
      <c r="V39" s="35"/>
      <c r="W39" s="35"/>
      <c r="X39" s="35"/>
      <c r="Y39" s="35"/>
      <c r="Z39" s="339"/>
      <c r="AA39" s="339"/>
      <c r="AB39" s="338"/>
      <c r="AC39" s="35"/>
      <c r="AD39" s="35"/>
      <c r="AE39" s="340"/>
      <c r="AF39" s="34"/>
      <c r="AG39" s="34"/>
      <c r="AH39" s="341"/>
      <c r="AI39" s="34"/>
      <c r="AJ39" s="34"/>
      <c r="AK39" s="342"/>
      <c r="AL39" s="63">
        <v>17.3</v>
      </c>
      <c r="AM39" s="64">
        <v>0.09</v>
      </c>
      <c r="AN39" s="64"/>
      <c r="AO39" s="62"/>
      <c r="AP39" s="353"/>
      <c r="AQ39" s="353"/>
      <c r="AR39" s="353"/>
      <c r="AS39" s="65"/>
      <c r="AT39" s="66"/>
      <c r="AU39" s="67"/>
      <c r="AV39" s="68"/>
      <c r="AW39" s="69"/>
      <c r="AX39" s="70"/>
      <c r="AY39" s="71"/>
      <c r="AZ39" s="72"/>
      <c r="BA39" s="73"/>
      <c r="BB39" s="73"/>
      <c r="BC39" s="74">
        <v>26.44</v>
      </c>
      <c r="BD39" s="74">
        <v>18.100000000000001</v>
      </c>
      <c r="BE39" s="74">
        <v>78.900000000000006</v>
      </c>
      <c r="BF39" s="74">
        <v>6.9</v>
      </c>
      <c r="BG39" s="62"/>
      <c r="BH39" s="64"/>
      <c r="BI39" s="64"/>
      <c r="BJ39" s="64"/>
      <c r="BK39" s="64"/>
      <c r="BL39" s="75"/>
      <c r="BM39" s="61"/>
      <c r="BN39" s="62"/>
      <c r="BO39" s="62"/>
      <c r="BP39" s="68"/>
    </row>
    <row r="40" spans="1:68" ht="24.75" customHeight="1" thickBot="1">
      <c r="A40" s="76" t="s">
        <v>103</v>
      </c>
      <c r="B40" s="77"/>
      <c r="C40" s="78">
        <f t="shared" ref="C40:D40" si="0">+SUM(C9:C39)</f>
        <v>202577</v>
      </c>
      <c r="D40" s="78">
        <f t="shared" si="0"/>
        <v>0</v>
      </c>
      <c r="E40" s="79"/>
      <c r="F40" s="79"/>
      <c r="G40" s="79"/>
      <c r="H40" s="79"/>
      <c r="I40" s="78"/>
      <c r="J40" s="78"/>
      <c r="K40" s="80"/>
      <c r="L40" s="78"/>
      <c r="M40" s="78"/>
      <c r="N40" s="80"/>
      <c r="O40" s="78"/>
      <c r="P40" s="78"/>
      <c r="Q40" s="81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78"/>
      <c r="AE40" s="78"/>
      <c r="AF40" s="78"/>
      <c r="AG40" s="78"/>
      <c r="AH40" s="78"/>
      <c r="AI40" s="78"/>
      <c r="AJ40" s="78"/>
      <c r="AK40" s="83"/>
      <c r="AL40" s="84"/>
      <c r="AM40" s="85"/>
      <c r="AN40" s="85"/>
      <c r="AO40" s="79"/>
      <c r="AP40" s="82"/>
      <c r="AQ40" s="82"/>
      <c r="AR40" s="79"/>
      <c r="AS40" s="85"/>
      <c r="AT40" s="79"/>
      <c r="AU40" s="86"/>
      <c r="AV40" s="87"/>
      <c r="AW40" s="88">
        <f t="shared" ref="AW40:AY40" si="1">+SUM(AW9:AW39)</f>
        <v>3492</v>
      </c>
      <c r="AX40" s="89">
        <f t="shared" si="1"/>
        <v>1780</v>
      </c>
      <c r="AY40" s="90">
        <f t="shared" si="1"/>
        <v>0</v>
      </c>
      <c r="AZ40" s="91"/>
      <c r="BA40" s="92"/>
      <c r="BB40" s="92"/>
      <c r="BC40" s="92">
        <f t="shared" ref="BC40:BK40" si="2">+SUM(BC9:BC39)</f>
        <v>244.40000000000003</v>
      </c>
      <c r="BD40" s="93">
        <f>+AVERAGE(BD9:BD39)</f>
        <v>18.953846153846154</v>
      </c>
      <c r="BE40" s="93">
        <f t="shared" si="2"/>
        <v>941</v>
      </c>
      <c r="BF40" s="93">
        <f t="shared" si="2"/>
        <v>86.79</v>
      </c>
      <c r="BG40" s="83">
        <f t="shared" si="2"/>
        <v>0</v>
      </c>
      <c r="BH40" s="83">
        <f t="shared" si="2"/>
        <v>0</v>
      </c>
      <c r="BI40" s="83">
        <f t="shared" si="2"/>
        <v>0</v>
      </c>
      <c r="BJ40" s="83">
        <f t="shared" si="2"/>
        <v>0</v>
      </c>
      <c r="BK40" s="83">
        <f t="shared" si="2"/>
        <v>0</v>
      </c>
      <c r="BL40" s="89"/>
      <c r="BM40" s="86">
        <f t="shared" ref="BM40:BP40" si="3">+SUM(BM9:BM39)</f>
        <v>0</v>
      </c>
      <c r="BN40" s="83">
        <f t="shared" si="3"/>
        <v>0</v>
      </c>
      <c r="BO40" s="83">
        <f t="shared" si="3"/>
        <v>0</v>
      </c>
      <c r="BP40" s="94">
        <f t="shared" si="3"/>
        <v>0</v>
      </c>
    </row>
    <row r="41" spans="1:68" ht="24.75" customHeight="1">
      <c r="A41" s="95" t="s">
        <v>104</v>
      </c>
      <c r="B41" s="354"/>
      <c r="C41" s="340">
        <f t="shared" ref="C41:AE41" si="4">+AVERAGE(C9:C39)</f>
        <v>6534.7419354838712</v>
      </c>
      <c r="D41" s="340" t="e">
        <f t="shared" si="4"/>
        <v>#DIV/0!</v>
      </c>
      <c r="E41" s="340">
        <f t="shared" si="4"/>
        <v>7.5294444444444446</v>
      </c>
      <c r="F41" s="340">
        <f t="shared" si="4"/>
        <v>7.6277777777777782</v>
      </c>
      <c r="G41" s="340">
        <f t="shared" si="4"/>
        <v>4231.8888888888887</v>
      </c>
      <c r="H41" s="340">
        <f t="shared" si="4"/>
        <v>4048.7222222222222</v>
      </c>
      <c r="I41" s="340">
        <f t="shared" si="4"/>
        <v>406.11111111111109</v>
      </c>
      <c r="J41" s="340">
        <f t="shared" si="4"/>
        <v>18.111111111111111</v>
      </c>
      <c r="K41" s="340">
        <f t="shared" si="4"/>
        <v>97.893333333333331</v>
      </c>
      <c r="L41" s="340">
        <f t="shared" si="4"/>
        <v>240.83333333333334</v>
      </c>
      <c r="M41" s="340">
        <f t="shared" si="4"/>
        <v>7</v>
      </c>
      <c r="N41" s="340">
        <f t="shared" si="4"/>
        <v>96.760555555555541</v>
      </c>
      <c r="O41" s="340">
        <f t="shared" si="4"/>
        <v>704.83333333333337</v>
      </c>
      <c r="P41" s="340">
        <f t="shared" si="4"/>
        <v>56.388888888888886</v>
      </c>
      <c r="Q41" s="340">
        <f t="shared" si="4"/>
        <v>91.413888888888877</v>
      </c>
      <c r="R41" s="340">
        <f t="shared" si="4"/>
        <v>41.49</v>
      </c>
      <c r="S41" s="340">
        <f t="shared" si="4"/>
        <v>38.49</v>
      </c>
      <c r="T41" s="340">
        <f t="shared" si="4"/>
        <v>45</v>
      </c>
      <c r="U41" s="340">
        <f t="shared" si="4"/>
        <v>49</v>
      </c>
      <c r="V41" s="340">
        <f t="shared" si="4"/>
        <v>2.5</v>
      </c>
      <c r="W41" s="340">
        <f t="shared" si="4"/>
        <v>2.5</v>
      </c>
      <c r="X41" s="340">
        <f t="shared" si="4"/>
        <v>0.01</v>
      </c>
      <c r="Y41" s="340">
        <f t="shared" si="4"/>
        <v>0.01</v>
      </c>
      <c r="Z41" s="355">
        <f t="shared" si="4"/>
        <v>44</v>
      </c>
      <c r="AA41" s="355">
        <f t="shared" si="4"/>
        <v>41</v>
      </c>
      <c r="AB41" s="355">
        <f t="shared" si="4"/>
        <v>6.82</v>
      </c>
      <c r="AC41" s="355">
        <f t="shared" si="4"/>
        <v>5</v>
      </c>
      <c r="AD41" s="355">
        <f t="shared" si="4"/>
        <v>2.4</v>
      </c>
      <c r="AE41" s="355">
        <f t="shared" si="4"/>
        <v>52</v>
      </c>
      <c r="AF41" s="340"/>
      <c r="AG41" s="340"/>
      <c r="AH41" s="340"/>
      <c r="AI41" s="340"/>
      <c r="AJ41" s="340"/>
      <c r="AK41" s="356"/>
      <c r="AL41" s="96">
        <f t="shared" ref="AL41:BP41" si="5">+AVERAGE(AL9:AL39)</f>
        <v>17.441935483870971</v>
      </c>
      <c r="AM41" s="340">
        <f t="shared" si="5"/>
        <v>0.32870967741935492</v>
      </c>
      <c r="AN41" s="340" t="e">
        <f t="shared" si="5"/>
        <v>#DIV/0!</v>
      </c>
      <c r="AO41" s="340">
        <f t="shared" si="5"/>
        <v>986.25</v>
      </c>
      <c r="AP41" s="340">
        <f t="shared" si="5"/>
        <v>120.5211111111111</v>
      </c>
      <c r="AQ41" s="340">
        <f t="shared" si="5"/>
        <v>6615.5555555555557</v>
      </c>
      <c r="AR41" s="340">
        <f t="shared" si="5"/>
        <v>12831.111111111111</v>
      </c>
      <c r="AS41" s="338">
        <f t="shared" si="5"/>
        <v>85.811111111111089</v>
      </c>
      <c r="AT41" s="339">
        <f t="shared" si="5"/>
        <v>0.40666666666666662</v>
      </c>
      <c r="AU41" s="357">
        <f t="shared" si="5"/>
        <v>16.772222222222222</v>
      </c>
      <c r="AV41" s="97">
        <f t="shared" si="5"/>
        <v>0.04</v>
      </c>
      <c r="AW41" s="98">
        <f t="shared" si="5"/>
        <v>1746</v>
      </c>
      <c r="AX41" s="355">
        <f t="shared" si="5"/>
        <v>1780</v>
      </c>
      <c r="AY41" s="99" t="e">
        <f t="shared" si="5"/>
        <v>#DIV/0!</v>
      </c>
      <c r="AZ41" s="100" t="e">
        <f t="shared" si="5"/>
        <v>#DIV/0!</v>
      </c>
      <c r="BA41" s="358" t="e">
        <f t="shared" si="5"/>
        <v>#DIV/0!</v>
      </c>
      <c r="BB41" s="358">
        <f t="shared" si="5"/>
        <v>2.48</v>
      </c>
      <c r="BC41" s="357">
        <f t="shared" si="5"/>
        <v>24.440000000000005</v>
      </c>
      <c r="BD41" s="358">
        <f t="shared" si="5"/>
        <v>18.953846153846154</v>
      </c>
      <c r="BE41" s="357">
        <f t="shared" si="5"/>
        <v>78.416666666666671</v>
      </c>
      <c r="BF41" s="357">
        <f t="shared" si="5"/>
        <v>6.6761538461538468</v>
      </c>
      <c r="BG41" s="340" t="e">
        <f t="shared" si="5"/>
        <v>#DIV/0!</v>
      </c>
      <c r="BH41" s="340" t="e">
        <f t="shared" si="5"/>
        <v>#DIV/0!</v>
      </c>
      <c r="BI41" s="340" t="e">
        <f t="shared" si="5"/>
        <v>#DIV/0!</v>
      </c>
      <c r="BJ41" s="340" t="e">
        <f t="shared" si="5"/>
        <v>#DIV/0!</v>
      </c>
      <c r="BK41" s="340" t="e">
        <f t="shared" si="5"/>
        <v>#DIV/0!</v>
      </c>
      <c r="BL41" s="355" t="e">
        <f t="shared" si="5"/>
        <v>#DIV/0!</v>
      </c>
      <c r="BM41" s="359" t="e">
        <f t="shared" si="5"/>
        <v>#DIV/0!</v>
      </c>
      <c r="BN41" s="340" t="e">
        <f t="shared" si="5"/>
        <v>#DIV/0!</v>
      </c>
      <c r="BO41" s="340" t="e">
        <f t="shared" si="5"/>
        <v>#DIV/0!</v>
      </c>
      <c r="BP41" s="101" t="e">
        <f t="shared" si="5"/>
        <v>#DIV/0!</v>
      </c>
    </row>
    <row r="42" spans="1:68" ht="24.75" customHeight="1">
      <c r="A42" s="102" t="s">
        <v>105</v>
      </c>
      <c r="B42" s="360"/>
      <c r="C42" s="103">
        <f t="shared" ref="C42:AE42" si="6">+MIN(C9:C39)</f>
        <v>4624</v>
      </c>
      <c r="D42" s="103">
        <f t="shared" si="6"/>
        <v>0</v>
      </c>
      <c r="E42" s="103">
        <f t="shared" si="6"/>
        <v>7.3</v>
      </c>
      <c r="F42" s="103">
        <f t="shared" si="6"/>
        <v>7.41</v>
      </c>
      <c r="G42" s="103">
        <f t="shared" si="6"/>
        <v>3365</v>
      </c>
      <c r="H42" s="103">
        <f t="shared" si="6"/>
        <v>3610</v>
      </c>
      <c r="I42" s="103">
        <f t="shared" si="6"/>
        <v>194</v>
      </c>
      <c r="J42" s="103">
        <f t="shared" si="6"/>
        <v>12</v>
      </c>
      <c r="K42" s="103">
        <f t="shared" si="6"/>
        <v>97.09</v>
      </c>
      <c r="L42" s="103">
        <f t="shared" si="6"/>
        <v>135</v>
      </c>
      <c r="M42" s="103">
        <f t="shared" si="6"/>
        <v>5</v>
      </c>
      <c r="N42" s="103">
        <f t="shared" si="6"/>
        <v>93.43</v>
      </c>
      <c r="O42" s="103">
        <f t="shared" si="6"/>
        <v>432</v>
      </c>
      <c r="P42" s="103">
        <f t="shared" si="6"/>
        <v>47</v>
      </c>
      <c r="Q42" s="103">
        <f t="shared" si="6"/>
        <v>88.57</v>
      </c>
      <c r="R42" s="103">
        <f t="shared" si="6"/>
        <v>41.49</v>
      </c>
      <c r="S42" s="103">
        <f t="shared" si="6"/>
        <v>38.49</v>
      </c>
      <c r="T42" s="103">
        <f t="shared" si="6"/>
        <v>45</v>
      </c>
      <c r="U42" s="103">
        <f t="shared" si="6"/>
        <v>49</v>
      </c>
      <c r="V42" s="103">
        <f t="shared" si="6"/>
        <v>2.5</v>
      </c>
      <c r="W42" s="103">
        <f t="shared" si="6"/>
        <v>2.5</v>
      </c>
      <c r="X42" s="103">
        <f t="shared" si="6"/>
        <v>0.01</v>
      </c>
      <c r="Y42" s="103">
        <f t="shared" si="6"/>
        <v>0.01</v>
      </c>
      <c r="Z42" s="104">
        <f t="shared" si="6"/>
        <v>44</v>
      </c>
      <c r="AA42" s="104">
        <f t="shared" si="6"/>
        <v>41</v>
      </c>
      <c r="AB42" s="104">
        <f t="shared" si="6"/>
        <v>6.82</v>
      </c>
      <c r="AC42" s="104">
        <f t="shared" si="6"/>
        <v>5</v>
      </c>
      <c r="AD42" s="104">
        <f t="shared" si="6"/>
        <v>2.4</v>
      </c>
      <c r="AE42" s="104">
        <f t="shared" si="6"/>
        <v>52</v>
      </c>
      <c r="AF42" s="103"/>
      <c r="AG42" s="103"/>
      <c r="AH42" s="103"/>
      <c r="AI42" s="103"/>
      <c r="AJ42" s="103"/>
      <c r="AK42" s="105"/>
      <c r="AL42" s="106">
        <f t="shared" ref="AL42:BP42" si="7">+MIN(AL9:AL39)</f>
        <v>16.7</v>
      </c>
      <c r="AM42" s="103">
        <f t="shared" si="7"/>
        <v>0.05</v>
      </c>
      <c r="AN42" s="103">
        <f t="shared" si="7"/>
        <v>0</v>
      </c>
      <c r="AO42" s="103">
        <f t="shared" si="7"/>
        <v>980</v>
      </c>
      <c r="AP42" s="103">
        <f t="shared" si="7"/>
        <v>0</v>
      </c>
      <c r="AQ42" s="103">
        <f t="shared" si="7"/>
        <v>5420</v>
      </c>
      <c r="AR42" s="103">
        <f t="shared" si="7"/>
        <v>11960</v>
      </c>
      <c r="AS42" s="103">
        <f t="shared" si="7"/>
        <v>79.8</v>
      </c>
      <c r="AT42" s="104">
        <f t="shared" si="7"/>
        <v>0.37</v>
      </c>
      <c r="AU42" s="107">
        <f t="shared" si="7"/>
        <v>3.57</v>
      </c>
      <c r="AV42" s="108">
        <f t="shared" si="7"/>
        <v>0</v>
      </c>
      <c r="AW42" s="109">
        <f t="shared" si="7"/>
        <v>812</v>
      </c>
      <c r="AX42" s="104">
        <f t="shared" si="7"/>
        <v>1780</v>
      </c>
      <c r="AY42" s="110">
        <f t="shared" si="7"/>
        <v>0</v>
      </c>
      <c r="AZ42" s="111">
        <f t="shared" si="7"/>
        <v>0</v>
      </c>
      <c r="BA42" s="112">
        <f t="shared" si="7"/>
        <v>0</v>
      </c>
      <c r="BB42" s="112">
        <f t="shared" si="7"/>
        <v>2.1</v>
      </c>
      <c r="BC42" s="113">
        <f t="shared" si="7"/>
        <v>23</v>
      </c>
      <c r="BD42" s="113">
        <f t="shared" si="7"/>
        <v>18</v>
      </c>
      <c r="BE42" s="113">
        <f t="shared" si="7"/>
        <v>56.4</v>
      </c>
      <c r="BF42" s="113">
        <f t="shared" si="7"/>
        <v>6.52</v>
      </c>
      <c r="BG42" s="103">
        <f t="shared" si="7"/>
        <v>0</v>
      </c>
      <c r="BH42" s="103">
        <f t="shared" si="7"/>
        <v>0</v>
      </c>
      <c r="BI42" s="103">
        <f t="shared" si="7"/>
        <v>0</v>
      </c>
      <c r="BJ42" s="103">
        <f t="shared" si="7"/>
        <v>0</v>
      </c>
      <c r="BK42" s="103">
        <f t="shared" si="7"/>
        <v>0</v>
      </c>
      <c r="BL42" s="104">
        <f t="shared" si="7"/>
        <v>0</v>
      </c>
      <c r="BM42" s="114">
        <f t="shared" si="7"/>
        <v>0</v>
      </c>
      <c r="BN42" s="103">
        <f t="shared" si="7"/>
        <v>0</v>
      </c>
      <c r="BO42" s="103">
        <f t="shared" si="7"/>
        <v>0</v>
      </c>
      <c r="BP42" s="115">
        <f t="shared" si="7"/>
        <v>0</v>
      </c>
    </row>
    <row r="43" spans="1:68" ht="24.75" customHeight="1" thickBot="1">
      <c r="A43" s="116" t="s">
        <v>106</v>
      </c>
      <c r="B43" s="117"/>
      <c r="C43" s="118">
        <f t="shared" ref="C43:AE43" si="8">+MAX(C9:C39)</f>
        <v>7740</v>
      </c>
      <c r="D43" s="118">
        <f t="shared" si="8"/>
        <v>0</v>
      </c>
      <c r="E43" s="118">
        <f t="shared" si="8"/>
        <v>7.89</v>
      </c>
      <c r="F43" s="118">
        <f t="shared" si="8"/>
        <v>7.9</v>
      </c>
      <c r="G43" s="118">
        <f t="shared" si="8"/>
        <v>4851</v>
      </c>
      <c r="H43" s="118">
        <f t="shared" si="8"/>
        <v>4550</v>
      </c>
      <c r="I43" s="118">
        <f t="shared" si="8"/>
        <v>596</v>
      </c>
      <c r="J43" s="118">
        <f t="shared" si="8"/>
        <v>25</v>
      </c>
      <c r="K43" s="118">
        <f t="shared" si="8"/>
        <v>98.6</v>
      </c>
      <c r="L43" s="118">
        <f t="shared" si="8"/>
        <v>345</v>
      </c>
      <c r="M43" s="118">
        <f t="shared" si="8"/>
        <v>9</v>
      </c>
      <c r="N43" s="118">
        <f t="shared" si="8"/>
        <v>98.26</v>
      </c>
      <c r="O43" s="118">
        <f t="shared" si="8"/>
        <v>1340</v>
      </c>
      <c r="P43" s="118">
        <f t="shared" si="8"/>
        <v>82</v>
      </c>
      <c r="Q43" s="118">
        <f t="shared" si="8"/>
        <v>94.73</v>
      </c>
      <c r="R43" s="118">
        <f t="shared" si="8"/>
        <v>41.49</v>
      </c>
      <c r="S43" s="118">
        <f t="shared" si="8"/>
        <v>38.49</v>
      </c>
      <c r="T43" s="118">
        <f t="shared" si="8"/>
        <v>45</v>
      </c>
      <c r="U43" s="118">
        <f t="shared" si="8"/>
        <v>49</v>
      </c>
      <c r="V43" s="118">
        <f t="shared" si="8"/>
        <v>2.5</v>
      </c>
      <c r="W43" s="118">
        <f t="shared" si="8"/>
        <v>2.5</v>
      </c>
      <c r="X43" s="118">
        <f t="shared" si="8"/>
        <v>0.01</v>
      </c>
      <c r="Y43" s="118">
        <f t="shared" si="8"/>
        <v>0.01</v>
      </c>
      <c r="Z43" s="119">
        <f t="shared" si="8"/>
        <v>44</v>
      </c>
      <c r="AA43" s="119">
        <f t="shared" si="8"/>
        <v>41</v>
      </c>
      <c r="AB43" s="119">
        <f t="shared" si="8"/>
        <v>6.82</v>
      </c>
      <c r="AC43" s="119">
        <f t="shared" si="8"/>
        <v>5</v>
      </c>
      <c r="AD43" s="119">
        <f t="shared" si="8"/>
        <v>2.4</v>
      </c>
      <c r="AE43" s="119">
        <f t="shared" si="8"/>
        <v>52</v>
      </c>
      <c r="AF43" s="118"/>
      <c r="AG43" s="118"/>
      <c r="AH43" s="118"/>
      <c r="AI43" s="118"/>
      <c r="AJ43" s="118"/>
      <c r="AK43" s="120"/>
      <c r="AL43" s="121">
        <f t="shared" ref="AL43:BP43" si="9">+MAX(AL9:AL39)</f>
        <v>18.100000000000001</v>
      </c>
      <c r="AM43" s="118">
        <f t="shared" si="9"/>
        <v>1.1299999999999999</v>
      </c>
      <c r="AN43" s="118">
        <f t="shared" si="9"/>
        <v>0</v>
      </c>
      <c r="AO43" s="118">
        <f t="shared" si="9"/>
        <v>990</v>
      </c>
      <c r="AP43" s="118">
        <f t="shared" si="9"/>
        <v>182.66</v>
      </c>
      <c r="AQ43" s="118">
        <f t="shared" si="9"/>
        <v>7840</v>
      </c>
      <c r="AR43" s="118">
        <f t="shared" si="9"/>
        <v>15260</v>
      </c>
      <c r="AS43" s="118">
        <f t="shared" si="9"/>
        <v>90.2</v>
      </c>
      <c r="AT43" s="119">
        <f t="shared" si="9"/>
        <v>0.47</v>
      </c>
      <c r="AU43" s="122">
        <f t="shared" si="9"/>
        <v>43.4</v>
      </c>
      <c r="AV43" s="123">
        <f t="shared" si="9"/>
        <v>0.06</v>
      </c>
      <c r="AW43" s="124">
        <f t="shared" si="9"/>
        <v>2680</v>
      </c>
      <c r="AX43" s="119">
        <f t="shared" si="9"/>
        <v>1780</v>
      </c>
      <c r="AY43" s="125">
        <f t="shared" si="9"/>
        <v>0</v>
      </c>
      <c r="AZ43" s="126">
        <f t="shared" si="9"/>
        <v>0</v>
      </c>
      <c r="BA43" s="127">
        <f t="shared" si="9"/>
        <v>0</v>
      </c>
      <c r="BB43" s="127">
        <f t="shared" si="9"/>
        <v>2.9</v>
      </c>
      <c r="BC43" s="128">
        <f t="shared" si="9"/>
        <v>26.44</v>
      </c>
      <c r="BD43" s="128">
        <f t="shared" si="9"/>
        <v>24</v>
      </c>
      <c r="BE43" s="128">
        <f t="shared" si="9"/>
        <v>84.5</v>
      </c>
      <c r="BF43" s="128">
        <f t="shared" si="9"/>
        <v>6.92</v>
      </c>
      <c r="BG43" s="118">
        <f t="shared" si="9"/>
        <v>0</v>
      </c>
      <c r="BH43" s="118">
        <f t="shared" si="9"/>
        <v>0</v>
      </c>
      <c r="BI43" s="118">
        <f t="shared" si="9"/>
        <v>0</v>
      </c>
      <c r="BJ43" s="118">
        <f t="shared" si="9"/>
        <v>0</v>
      </c>
      <c r="BK43" s="118">
        <f t="shared" si="9"/>
        <v>0</v>
      </c>
      <c r="BL43" s="119">
        <f t="shared" si="9"/>
        <v>0</v>
      </c>
      <c r="BM43" s="129">
        <f t="shared" si="9"/>
        <v>0</v>
      </c>
      <c r="BN43" s="118">
        <f t="shared" si="9"/>
        <v>0</v>
      </c>
      <c r="BO43" s="118">
        <f t="shared" si="9"/>
        <v>0</v>
      </c>
      <c r="BP43" s="130">
        <f t="shared" si="9"/>
        <v>0</v>
      </c>
    </row>
    <row r="44" spans="1:68" ht="24.75" customHeight="1">
      <c r="A44" s="131" t="s">
        <v>107</v>
      </c>
      <c r="B44" s="132"/>
      <c r="C44" s="133">
        <f>AVERAGE(C9:C13,C16:C20,C23:C27,C30:C34,C37:C39)</f>
        <v>6511.521739130435</v>
      </c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5"/>
      <c r="AM44" s="135"/>
      <c r="AN44" s="135"/>
      <c r="AO44" s="134"/>
      <c r="AP44" s="134"/>
      <c r="AQ44" s="134"/>
      <c r="AR44" s="136"/>
      <c r="AS44" s="135"/>
      <c r="AT44" s="134"/>
      <c r="AU44" s="134"/>
      <c r="AV44" s="134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34"/>
      <c r="BH44" s="135"/>
      <c r="BI44" s="135"/>
      <c r="BJ44" s="135"/>
      <c r="BK44" s="135"/>
      <c r="BL44" s="134"/>
      <c r="BM44" s="134"/>
      <c r="BN44" s="134"/>
      <c r="BO44" s="134"/>
      <c r="BP44" s="134"/>
    </row>
    <row r="45" spans="1:68" ht="24.75" customHeight="1">
      <c r="A45" s="102" t="s">
        <v>108</v>
      </c>
      <c r="B45" s="137"/>
      <c r="C45" s="52">
        <f>AVERAGE(C14,C21,C28,C35)</f>
        <v>6396.75</v>
      </c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5"/>
      <c r="AM45" s="135"/>
      <c r="AN45" s="135"/>
      <c r="AO45" s="134"/>
      <c r="AP45" s="134"/>
      <c r="AQ45" s="134"/>
      <c r="AR45" s="134"/>
      <c r="AS45" s="135"/>
      <c r="AT45" s="134"/>
      <c r="AU45" s="134"/>
      <c r="AV45" s="134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34"/>
      <c r="BH45" s="135"/>
      <c r="BI45" s="135"/>
      <c r="BJ45" s="135"/>
      <c r="BK45" s="135"/>
      <c r="BL45" s="134"/>
      <c r="BM45" s="134"/>
      <c r="BN45" s="134"/>
      <c r="BO45" s="134"/>
      <c r="BP45" s="134"/>
    </row>
    <row r="46" spans="1:68" ht="24.75" customHeight="1">
      <c r="A46" s="102" t="s">
        <v>109</v>
      </c>
      <c r="B46" s="138"/>
      <c r="C46" s="52">
        <f>AVERAGE(C14:C15,C22,C29,C36)</f>
        <v>6693.2</v>
      </c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5"/>
      <c r="AM46" s="135"/>
      <c r="AN46" s="135"/>
      <c r="AO46" s="134"/>
      <c r="AP46" s="134"/>
      <c r="AQ46" s="134"/>
      <c r="AR46" s="134"/>
      <c r="AS46" s="135"/>
      <c r="AT46" s="134"/>
      <c r="AU46" s="134"/>
      <c r="AV46" s="134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34"/>
      <c r="BH46" s="135"/>
      <c r="BI46" s="135"/>
      <c r="BJ46" s="135"/>
      <c r="BK46" s="135"/>
      <c r="BL46" s="134"/>
      <c r="BM46" s="134"/>
      <c r="BN46" s="134"/>
      <c r="BO46" s="134"/>
      <c r="BP46" s="134"/>
    </row>
    <row r="47" spans="1:68" ht="24.75" customHeight="1">
      <c r="A47" s="139" t="s">
        <v>110</v>
      </c>
      <c r="B47" s="137"/>
      <c r="C47" s="52">
        <f>AVERAGE(C45:C46)</f>
        <v>6544.9750000000004</v>
      </c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5"/>
      <c r="AM47" s="135"/>
      <c r="AN47" s="135"/>
      <c r="AO47" s="134"/>
      <c r="AP47" s="134"/>
      <c r="AQ47" s="134"/>
      <c r="AR47" s="134"/>
      <c r="AS47" s="135"/>
      <c r="AT47" s="134"/>
      <c r="AU47" s="134"/>
      <c r="AV47" s="134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34"/>
      <c r="BH47" s="135"/>
      <c r="BI47" s="135"/>
      <c r="BJ47" s="135"/>
      <c r="BK47" s="135"/>
      <c r="BL47" s="134"/>
      <c r="BM47" s="134"/>
      <c r="BN47" s="134"/>
      <c r="BO47" s="134"/>
      <c r="BP47" s="134"/>
    </row>
    <row r="48" spans="1:68" ht="24.75" customHeight="1">
      <c r="A48" s="583" t="s">
        <v>103</v>
      </c>
      <c r="B48" s="641"/>
      <c r="C48" s="140">
        <f>C40</f>
        <v>202577</v>
      </c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5"/>
      <c r="AM48" s="135"/>
      <c r="AN48" s="135"/>
      <c r="AO48" s="134"/>
      <c r="AP48" s="134"/>
      <c r="AQ48" s="134"/>
      <c r="AR48" s="134"/>
      <c r="AS48" s="135"/>
      <c r="AT48" s="134"/>
      <c r="AU48" s="134"/>
      <c r="AV48" s="141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41"/>
      <c r="BH48" s="142"/>
      <c r="BI48" s="142"/>
      <c r="BJ48" s="142"/>
      <c r="BK48" s="142"/>
      <c r="BL48" s="141"/>
      <c r="BM48" s="141"/>
      <c r="BN48" s="141"/>
      <c r="BO48" s="141"/>
      <c r="BP48" s="141"/>
    </row>
  </sheetData>
  <mergeCells count="94">
    <mergeCell ref="J7:J8"/>
    <mergeCell ref="A48:B48"/>
    <mergeCell ref="K7:K8"/>
    <mergeCell ref="L7:L8"/>
    <mergeCell ref="A7:A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A1:B1"/>
    <mergeCell ref="C1:Q1"/>
    <mergeCell ref="S1:AL1"/>
    <mergeCell ref="A2:C2"/>
    <mergeCell ref="E2:I2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4:B4"/>
    <mergeCell ref="E4:F4"/>
    <mergeCell ref="G4:H4"/>
    <mergeCell ref="I4:K4"/>
    <mergeCell ref="L4:N4"/>
    <mergeCell ref="V5:W5"/>
    <mergeCell ref="T7:T8"/>
    <mergeCell ref="U7:U8"/>
    <mergeCell ref="V7:V8"/>
    <mergeCell ref="W7:W8"/>
    <mergeCell ref="BP7:BP8"/>
    <mergeCell ref="BG7:BG8"/>
    <mergeCell ref="BL7:BL8"/>
    <mergeCell ref="BM7:BM8"/>
    <mergeCell ref="BN7:BN8"/>
    <mergeCell ref="BO7:BO8"/>
  </mergeCells>
  <conditionalFormatting sqref="E34:AG34">
    <cfRule type="expression" dxfId="33" priority="9">
      <formula>IF(AND($AI37="H",$AH37="B"),1,0)</formula>
    </cfRule>
    <cfRule type="expression" dxfId="32" priority="10">
      <formula>IF($AI37="H",1,0)</formula>
    </cfRule>
  </conditionalFormatting>
  <conditionalFormatting sqref="E37:AG37">
    <cfRule type="expression" dxfId="31" priority="11">
      <formula>IF(AND(#REF!="H",#REF!="B"),1,0)</formula>
    </cfRule>
    <cfRule type="expression" dxfId="30" priority="12">
      <formula>IF(#REF!="H",1,0)</formula>
    </cfRule>
  </conditionalFormatting>
  <conditionalFormatting sqref="E9:AK33 E35:AK36 AH37:AK37 E38:AK39">
    <cfRule type="expression" dxfId="29" priority="3">
      <formula>IF(AND($AI9="H",$AH9="B"),1,0)</formula>
    </cfRule>
    <cfRule type="expression" dxfId="28" priority="4">
      <formula>IF($AI9="H",1,0)</formula>
    </cfRule>
  </conditionalFormatting>
  <conditionalFormatting sqref="AH34:AK34">
    <cfRule type="expression" dxfId="27" priority="1">
      <formula>IF(AND($AI34="H",$AH34="B"),1,0)</formula>
    </cfRule>
    <cfRule type="expression" dxfId="26" priority="2">
      <formula>IF($AI34="H",1,0)</formula>
    </cfRule>
  </conditionalFormatting>
  <pageMargins left="0.39370078740157483" right="0.39370078740157483" top="0.59055118110236227" bottom="0.39370078740157483" header="0" footer="0"/>
  <pageSetup paperSize="9" scale="1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P48"/>
  <sheetViews>
    <sheetView topLeftCell="A4" zoomScale="70" zoomScaleNormal="70" workbookViewId="0">
      <selection activeCell="BE40" sqref="BE40:BF40"/>
    </sheetView>
  </sheetViews>
  <sheetFormatPr defaultColWidth="12.5703125" defaultRowHeight="15" customHeight="1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>
      <c r="A1" s="573" t="s">
        <v>0</v>
      </c>
      <c r="B1" s="628"/>
      <c r="C1" s="574" t="str">
        <f>gener!C1</f>
        <v>TORREDEMBARRA</v>
      </c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2"/>
      <c r="S1" s="575" t="s">
        <v>2</v>
      </c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>
      <c r="A2" s="575" t="s">
        <v>124</v>
      </c>
      <c r="B2" s="628"/>
      <c r="C2" s="628"/>
      <c r="D2" s="3"/>
      <c r="E2" s="576" t="s">
        <v>4</v>
      </c>
      <c r="F2" s="629"/>
      <c r="G2" s="629"/>
      <c r="H2" s="629"/>
      <c r="I2" s="629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>
      <c r="A3" s="7"/>
      <c r="B3" s="7"/>
      <c r="C3" s="8"/>
      <c r="D3" s="8"/>
      <c r="E3" s="564" t="s">
        <v>5</v>
      </c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AF3" s="630"/>
      <c r="AG3" s="630"/>
      <c r="AH3" s="630"/>
      <c r="AI3" s="630"/>
      <c r="AJ3" s="630"/>
      <c r="AK3" s="630"/>
      <c r="AL3" s="630"/>
      <c r="AM3" s="630"/>
      <c r="AN3" s="630"/>
      <c r="AO3" s="630"/>
      <c r="AP3" s="630"/>
      <c r="AQ3" s="630"/>
      <c r="AR3" s="630"/>
      <c r="AS3" s="630"/>
      <c r="AT3" s="309"/>
      <c r="AU3" s="309"/>
      <c r="AV3" s="309"/>
      <c r="AW3" s="309"/>
      <c r="AX3" s="309"/>
      <c r="AY3" s="309"/>
      <c r="AZ3" s="565" t="s">
        <v>6</v>
      </c>
      <c r="BA3" s="630"/>
      <c r="BB3" s="630"/>
      <c r="BC3" s="630"/>
      <c r="BD3" s="630"/>
      <c r="BE3" s="630"/>
      <c r="BF3" s="630"/>
      <c r="BG3" s="630"/>
      <c r="BH3" s="630"/>
      <c r="BI3" s="630"/>
      <c r="BJ3" s="630"/>
      <c r="BK3" s="630"/>
      <c r="BL3" s="630"/>
      <c r="BM3" s="630"/>
      <c r="BN3" s="630"/>
      <c r="BO3" s="630"/>
      <c r="BP3" s="631"/>
    </row>
    <row r="4" spans="1:68" ht="67.5" customHeight="1">
      <c r="A4" s="562" t="s">
        <v>7</v>
      </c>
      <c r="B4" s="632"/>
      <c r="C4" s="310" t="s">
        <v>8</v>
      </c>
      <c r="D4" s="310" t="s">
        <v>9</v>
      </c>
      <c r="E4" s="563" t="s">
        <v>10</v>
      </c>
      <c r="F4" s="632"/>
      <c r="G4" s="563" t="s">
        <v>11</v>
      </c>
      <c r="H4" s="632"/>
      <c r="I4" s="563" t="s">
        <v>12</v>
      </c>
      <c r="J4" s="633"/>
      <c r="K4" s="632"/>
      <c r="L4" s="563" t="s">
        <v>13</v>
      </c>
      <c r="M4" s="633"/>
      <c r="N4" s="632"/>
      <c r="O4" s="569" t="s">
        <v>14</v>
      </c>
      <c r="P4" s="633"/>
      <c r="Q4" s="632"/>
      <c r="R4" s="570" t="s">
        <v>15</v>
      </c>
      <c r="S4" s="632"/>
      <c r="T4" s="570" t="s">
        <v>16</v>
      </c>
      <c r="U4" s="632"/>
      <c r="V4" s="570" t="s">
        <v>17</v>
      </c>
      <c r="W4" s="632"/>
      <c r="X4" s="570" t="s">
        <v>18</v>
      </c>
      <c r="Y4" s="632"/>
      <c r="Z4" s="570" t="s">
        <v>19</v>
      </c>
      <c r="AA4" s="633"/>
      <c r="AB4" s="632"/>
      <c r="AC4" s="570" t="s">
        <v>20</v>
      </c>
      <c r="AD4" s="633"/>
      <c r="AE4" s="632"/>
      <c r="AF4" s="311" t="s">
        <v>21</v>
      </c>
      <c r="AG4" s="312" t="s">
        <v>22</v>
      </c>
      <c r="AH4" s="10" t="s">
        <v>23</v>
      </c>
      <c r="AI4" s="10" t="s">
        <v>24</v>
      </c>
      <c r="AJ4" s="571" t="s">
        <v>25</v>
      </c>
      <c r="AK4" s="572" t="s">
        <v>26</v>
      </c>
      <c r="AL4" s="313" t="s">
        <v>27</v>
      </c>
      <c r="AM4" s="313" t="s">
        <v>28</v>
      </c>
      <c r="AN4" s="313" t="s">
        <v>29</v>
      </c>
      <c r="AO4" s="313" t="s">
        <v>30</v>
      </c>
      <c r="AP4" s="314" t="s">
        <v>31</v>
      </c>
      <c r="AQ4" s="566" t="s">
        <v>32</v>
      </c>
      <c r="AR4" s="631"/>
      <c r="AS4" s="11" t="s">
        <v>33</v>
      </c>
      <c r="AT4" s="314" t="s">
        <v>34</v>
      </c>
      <c r="AU4" s="314" t="s">
        <v>35</v>
      </c>
      <c r="AV4" s="315" t="s">
        <v>36</v>
      </c>
      <c r="AW4" s="316" t="s">
        <v>37</v>
      </c>
      <c r="AX4" s="316" t="s">
        <v>38</v>
      </c>
      <c r="AY4" s="316" t="s">
        <v>39</v>
      </c>
      <c r="AZ4" s="317" t="s">
        <v>40</v>
      </c>
      <c r="BA4" s="318" t="s">
        <v>41</v>
      </c>
      <c r="BB4" s="318" t="s">
        <v>42</v>
      </c>
      <c r="BC4" s="567" t="s">
        <v>43</v>
      </c>
      <c r="BD4" s="633"/>
      <c r="BE4" s="633"/>
      <c r="BF4" s="632"/>
      <c r="BG4" s="568" t="s">
        <v>44</v>
      </c>
      <c r="BH4" s="630"/>
      <c r="BI4" s="630"/>
      <c r="BJ4" s="630"/>
      <c r="BK4" s="630"/>
      <c r="BL4" s="630"/>
      <c r="BM4" s="630"/>
      <c r="BN4" s="630"/>
      <c r="BO4" s="630"/>
      <c r="BP4" s="631"/>
    </row>
    <row r="5" spans="1:68" ht="57.75" customHeight="1">
      <c r="A5" s="319"/>
      <c r="B5" s="320"/>
      <c r="C5" s="321" t="s">
        <v>45</v>
      </c>
      <c r="D5" s="321" t="s">
        <v>45</v>
      </c>
      <c r="E5" s="582"/>
      <c r="F5" s="634"/>
      <c r="G5" s="582" t="s">
        <v>46</v>
      </c>
      <c r="H5" s="634"/>
      <c r="I5" s="582" t="s">
        <v>47</v>
      </c>
      <c r="J5" s="635"/>
      <c r="K5" s="322" t="s">
        <v>48</v>
      </c>
      <c r="L5" s="582" t="s">
        <v>49</v>
      </c>
      <c r="M5" s="635"/>
      <c r="N5" s="322" t="s">
        <v>48</v>
      </c>
      <c r="O5" s="582" t="s">
        <v>49</v>
      </c>
      <c r="P5" s="635"/>
      <c r="Q5" s="322" t="s">
        <v>48</v>
      </c>
      <c r="R5" s="561" t="s">
        <v>50</v>
      </c>
      <c r="S5" s="634"/>
      <c r="T5" s="561" t="s">
        <v>50</v>
      </c>
      <c r="U5" s="634"/>
      <c r="V5" s="561" t="s">
        <v>50</v>
      </c>
      <c r="W5" s="634"/>
      <c r="X5" s="561" t="s">
        <v>50</v>
      </c>
      <c r="Y5" s="634"/>
      <c r="Z5" s="561" t="s">
        <v>50</v>
      </c>
      <c r="AA5" s="635"/>
      <c r="AB5" s="322" t="s">
        <v>48</v>
      </c>
      <c r="AC5" s="561" t="s">
        <v>51</v>
      </c>
      <c r="AD5" s="635"/>
      <c r="AE5" s="322" t="s">
        <v>48</v>
      </c>
      <c r="AF5" s="303" t="s">
        <v>52</v>
      </c>
      <c r="AG5" s="303" t="s">
        <v>53</v>
      </c>
      <c r="AH5" s="323" t="s">
        <v>54</v>
      </c>
      <c r="AI5" s="323" t="s">
        <v>55</v>
      </c>
      <c r="AJ5" s="636"/>
      <c r="AK5" s="637"/>
      <c r="AL5" s="324" t="s">
        <v>56</v>
      </c>
      <c r="AM5" s="324" t="s">
        <v>56</v>
      </c>
      <c r="AN5" s="324" t="s">
        <v>56</v>
      </c>
      <c r="AO5" s="325"/>
      <c r="AP5" s="325"/>
      <c r="AQ5" s="314" t="s">
        <v>56</v>
      </c>
      <c r="AR5" s="326" t="s">
        <v>57</v>
      </c>
      <c r="AS5" s="327" t="s">
        <v>56</v>
      </c>
      <c r="AT5" s="577" t="s">
        <v>58</v>
      </c>
      <c r="AU5" s="577" t="s">
        <v>58</v>
      </c>
      <c r="AV5" s="578" t="s">
        <v>59</v>
      </c>
      <c r="AW5" s="328"/>
      <c r="AX5" s="328"/>
      <c r="AY5" s="328"/>
      <c r="AZ5" s="329"/>
      <c r="BA5" s="329"/>
      <c r="BB5" s="329"/>
      <c r="BC5" s="638"/>
      <c r="BD5" s="629"/>
      <c r="BE5" s="629"/>
      <c r="BF5" s="639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>
      <c r="A6" s="16"/>
      <c r="B6" s="330"/>
      <c r="C6" s="17" t="s">
        <v>69</v>
      </c>
      <c r="D6" s="17"/>
      <c r="E6" s="305" t="s">
        <v>70</v>
      </c>
      <c r="F6" s="322" t="s">
        <v>71</v>
      </c>
      <c r="G6" s="305" t="s">
        <v>70</v>
      </c>
      <c r="H6" s="322" t="s">
        <v>71</v>
      </c>
      <c r="I6" s="331" t="s">
        <v>72</v>
      </c>
      <c r="J6" s="18" t="s">
        <v>73</v>
      </c>
      <c r="K6" s="332" t="s">
        <v>74</v>
      </c>
      <c r="L6" s="305" t="s">
        <v>70</v>
      </c>
      <c r="M6" s="19" t="s">
        <v>71</v>
      </c>
      <c r="N6" s="332" t="s">
        <v>74</v>
      </c>
      <c r="O6" s="305" t="s">
        <v>70</v>
      </c>
      <c r="P6" s="19" t="s">
        <v>71</v>
      </c>
      <c r="Q6" s="332" t="s">
        <v>74</v>
      </c>
      <c r="R6" s="303" t="s">
        <v>70</v>
      </c>
      <c r="S6" s="333" t="s">
        <v>71</v>
      </c>
      <c r="T6" s="303" t="s">
        <v>70</v>
      </c>
      <c r="U6" s="333" t="s">
        <v>71</v>
      </c>
      <c r="V6" s="303" t="s">
        <v>70</v>
      </c>
      <c r="W6" s="333" t="s">
        <v>71</v>
      </c>
      <c r="X6" s="303" t="s">
        <v>70</v>
      </c>
      <c r="Y6" s="333" t="s">
        <v>71</v>
      </c>
      <c r="Z6" s="303" t="s">
        <v>70</v>
      </c>
      <c r="AA6" s="20" t="s">
        <v>71</v>
      </c>
      <c r="AB6" s="332" t="s">
        <v>74</v>
      </c>
      <c r="AC6" s="303" t="s">
        <v>70</v>
      </c>
      <c r="AD6" s="20" t="s">
        <v>71</v>
      </c>
      <c r="AE6" s="332" t="s">
        <v>74</v>
      </c>
      <c r="AF6" s="303" t="s">
        <v>71</v>
      </c>
      <c r="AG6" s="303" t="s">
        <v>71</v>
      </c>
      <c r="AH6" s="21" t="s">
        <v>75</v>
      </c>
      <c r="AI6" s="21" t="s">
        <v>75</v>
      </c>
      <c r="AJ6" s="334" t="s">
        <v>76</v>
      </c>
      <c r="AK6" s="303" t="s">
        <v>76</v>
      </c>
      <c r="AL6" s="324" t="s">
        <v>77</v>
      </c>
      <c r="AM6" s="324" t="s">
        <v>47</v>
      </c>
      <c r="AN6" s="324" t="s">
        <v>78</v>
      </c>
      <c r="AO6" s="324" t="s">
        <v>47</v>
      </c>
      <c r="AP6" s="324" t="s">
        <v>79</v>
      </c>
      <c r="AQ6" s="22" t="s">
        <v>47</v>
      </c>
      <c r="AR6" s="23" t="s">
        <v>47</v>
      </c>
      <c r="AS6" s="324" t="s">
        <v>48</v>
      </c>
      <c r="AT6" s="640"/>
      <c r="AU6" s="640"/>
      <c r="AV6" s="636"/>
      <c r="AW6" s="24" t="s">
        <v>80</v>
      </c>
      <c r="AX6" s="24" t="s">
        <v>80</v>
      </c>
      <c r="AY6" s="24" t="s">
        <v>80</v>
      </c>
      <c r="AZ6" s="25" t="s">
        <v>80</v>
      </c>
      <c r="BA6" s="25" t="s">
        <v>81</v>
      </c>
      <c r="BB6" s="25" t="s">
        <v>82</v>
      </c>
      <c r="BC6" s="317" t="s">
        <v>83</v>
      </c>
      <c r="BD6" s="317" t="s">
        <v>82</v>
      </c>
      <c r="BE6" s="317" t="s">
        <v>84</v>
      </c>
      <c r="BF6" s="317" t="s">
        <v>10</v>
      </c>
      <c r="BG6" s="335" t="s">
        <v>85</v>
      </c>
      <c r="BH6" s="335" t="s">
        <v>85</v>
      </c>
      <c r="BI6" s="335" t="s">
        <v>85</v>
      </c>
      <c r="BJ6" s="335" t="s">
        <v>85</v>
      </c>
      <c r="BK6" s="335" t="s">
        <v>85</v>
      </c>
      <c r="BL6" s="317" t="s">
        <v>77</v>
      </c>
      <c r="BM6" s="318" t="s">
        <v>78</v>
      </c>
      <c r="BN6" s="335" t="s">
        <v>80</v>
      </c>
      <c r="BO6" s="335" t="s">
        <v>86</v>
      </c>
      <c r="BP6" s="335" t="s">
        <v>48</v>
      </c>
    </row>
    <row r="7" spans="1:68" ht="33.75" customHeight="1">
      <c r="A7" s="584" t="s">
        <v>87</v>
      </c>
      <c r="B7" s="26" t="s">
        <v>88</v>
      </c>
      <c r="C7" s="27"/>
      <c r="D7" s="28"/>
      <c r="E7" s="559"/>
      <c r="F7" s="559"/>
      <c r="G7" s="302"/>
      <c r="H7" s="302"/>
      <c r="I7" s="559"/>
      <c r="J7" s="559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59"/>
      <c r="X7" s="559"/>
      <c r="Y7" s="559"/>
      <c r="Z7" s="559"/>
      <c r="AA7" s="559"/>
      <c r="AB7" s="559"/>
      <c r="AC7" s="559"/>
      <c r="AD7" s="559"/>
      <c r="AE7" s="559"/>
      <c r="AF7" s="302"/>
      <c r="AG7" s="302"/>
      <c r="AH7" s="581"/>
      <c r="AI7" s="559"/>
      <c r="AJ7" s="559"/>
      <c r="AK7" s="579"/>
      <c r="AL7" s="580"/>
      <c r="AM7" s="304"/>
      <c r="AN7" s="304"/>
      <c r="AO7" s="302"/>
      <c r="AP7" s="559"/>
      <c r="AQ7" s="559"/>
      <c r="AR7" s="559"/>
      <c r="AS7" s="580"/>
      <c r="AT7" s="559"/>
      <c r="AU7" s="559"/>
      <c r="AV7" s="559"/>
      <c r="AW7" s="559"/>
      <c r="AX7" s="559"/>
      <c r="AY7" s="559"/>
      <c r="AZ7" s="559"/>
      <c r="BA7" s="559"/>
      <c r="BB7" s="559"/>
      <c r="BC7" s="559"/>
      <c r="BD7" s="559"/>
      <c r="BE7" s="559"/>
      <c r="BF7" s="559"/>
      <c r="BG7" s="560"/>
      <c r="BH7" s="304"/>
      <c r="BI7" s="304"/>
      <c r="BJ7" s="304"/>
      <c r="BK7" s="304"/>
      <c r="BL7" s="559"/>
      <c r="BM7" s="559"/>
      <c r="BN7" s="559"/>
      <c r="BO7" s="559"/>
      <c r="BP7" s="559"/>
    </row>
    <row r="8" spans="1:68" ht="33.75" customHeight="1" thickBot="1">
      <c r="A8" s="636"/>
      <c r="B8" s="26" t="s">
        <v>89</v>
      </c>
      <c r="C8" s="27"/>
      <c r="D8" s="30"/>
      <c r="E8" s="636"/>
      <c r="F8" s="636"/>
      <c r="G8" s="31"/>
      <c r="H8" s="31"/>
      <c r="I8" s="636"/>
      <c r="J8" s="636"/>
      <c r="K8" s="636"/>
      <c r="L8" s="636"/>
      <c r="M8" s="636"/>
      <c r="N8" s="636"/>
      <c r="O8" s="636"/>
      <c r="P8" s="636"/>
      <c r="Q8" s="636"/>
      <c r="R8" s="636"/>
      <c r="S8" s="636"/>
      <c r="T8" s="636"/>
      <c r="U8" s="636"/>
      <c r="V8" s="636"/>
      <c r="W8" s="636"/>
      <c r="X8" s="636"/>
      <c r="Y8" s="636"/>
      <c r="Z8" s="636"/>
      <c r="AA8" s="636"/>
      <c r="AB8" s="636"/>
      <c r="AC8" s="636"/>
      <c r="AD8" s="636"/>
      <c r="AE8" s="636"/>
      <c r="AF8" s="31"/>
      <c r="AG8" s="31"/>
      <c r="AH8" s="636"/>
      <c r="AI8" s="636"/>
      <c r="AJ8" s="636"/>
      <c r="AK8" s="637"/>
      <c r="AL8" s="636"/>
      <c r="AM8" s="32"/>
      <c r="AN8" s="32"/>
      <c r="AO8" s="31"/>
      <c r="AP8" s="636"/>
      <c r="AQ8" s="636"/>
      <c r="AR8" s="636"/>
      <c r="AS8" s="636"/>
      <c r="AT8" s="636"/>
      <c r="AU8" s="636"/>
      <c r="AV8" s="636"/>
      <c r="AW8" s="636"/>
      <c r="AX8" s="636"/>
      <c r="AY8" s="636"/>
      <c r="AZ8" s="636"/>
      <c r="BA8" s="636"/>
      <c r="BB8" s="636"/>
      <c r="BC8" s="636"/>
      <c r="BD8" s="636"/>
      <c r="BE8" s="636"/>
      <c r="BF8" s="636"/>
      <c r="BG8" s="639"/>
      <c r="BH8" s="32"/>
      <c r="BI8" s="32"/>
      <c r="BJ8" s="32"/>
      <c r="BK8" s="32"/>
      <c r="BL8" s="636"/>
      <c r="BM8" s="636"/>
      <c r="BN8" s="636"/>
      <c r="BO8" s="636"/>
      <c r="BP8" s="636"/>
    </row>
    <row r="9" spans="1:68" ht="24.75" customHeight="1">
      <c r="A9" s="43" t="s">
        <v>95</v>
      </c>
      <c r="B9" s="337">
        <v>1</v>
      </c>
      <c r="C9" s="34">
        <v>7180</v>
      </c>
      <c r="D9" s="34"/>
      <c r="E9" s="35">
        <v>7.4</v>
      </c>
      <c r="F9" s="35">
        <v>7.7</v>
      </c>
      <c r="G9" s="34">
        <v>4250</v>
      </c>
      <c r="H9" s="34">
        <v>3880</v>
      </c>
      <c r="I9" s="36">
        <v>770</v>
      </c>
      <c r="J9" s="36">
        <v>18</v>
      </c>
      <c r="K9" s="338">
        <v>98</v>
      </c>
      <c r="L9" s="36">
        <v>320</v>
      </c>
      <c r="M9" s="36">
        <v>14</v>
      </c>
      <c r="N9" s="338">
        <v>96</v>
      </c>
      <c r="O9" s="36">
        <v>540</v>
      </c>
      <c r="P9" s="36">
        <v>51.36</v>
      </c>
      <c r="Q9" s="338">
        <v>90.49</v>
      </c>
      <c r="R9" s="36"/>
      <c r="S9" s="36"/>
      <c r="T9" s="35"/>
      <c r="U9" s="35"/>
      <c r="V9" s="35"/>
      <c r="W9" s="35"/>
      <c r="X9" s="35"/>
      <c r="Y9" s="35"/>
      <c r="Z9" s="339"/>
      <c r="AA9" s="339"/>
      <c r="AB9" s="338"/>
      <c r="AC9" s="35"/>
      <c r="AD9" s="35"/>
      <c r="AE9" s="340"/>
      <c r="AF9" s="34"/>
      <c r="AG9" s="34"/>
      <c r="AH9" s="341" t="s">
        <v>92</v>
      </c>
      <c r="AI9" s="34" t="s">
        <v>93</v>
      </c>
      <c r="AJ9" s="34" t="s">
        <v>94</v>
      </c>
      <c r="AK9" s="342" t="s">
        <v>94</v>
      </c>
      <c r="AL9" s="343">
        <v>25.3</v>
      </c>
      <c r="AM9" s="514">
        <v>0.3</v>
      </c>
      <c r="AN9" s="37"/>
      <c r="AO9" s="34">
        <v>1000</v>
      </c>
      <c r="AP9" s="344"/>
      <c r="AQ9" s="344"/>
      <c r="AR9" s="344"/>
      <c r="AS9" s="38"/>
      <c r="AT9" s="39"/>
      <c r="AU9" s="345"/>
      <c r="AV9" s="361"/>
      <c r="AW9" s="347"/>
      <c r="AX9" s="40"/>
      <c r="AY9" s="348"/>
      <c r="AZ9" s="349"/>
      <c r="BA9" s="41"/>
      <c r="BB9" s="41"/>
      <c r="BC9" s="42">
        <v>25.96</v>
      </c>
      <c r="BD9" s="42">
        <v>18.600000000000001</v>
      </c>
      <c r="BE9" s="42">
        <v>71.540000000000006</v>
      </c>
      <c r="BF9" s="42">
        <v>6.2</v>
      </c>
      <c r="BG9" s="34"/>
      <c r="BH9" s="37"/>
      <c r="BI9" s="37"/>
      <c r="BJ9" s="37"/>
      <c r="BK9" s="37"/>
      <c r="BL9" s="35"/>
      <c r="BM9" s="33"/>
      <c r="BN9" s="34"/>
      <c r="BO9" s="34"/>
      <c r="BP9" s="346"/>
    </row>
    <row r="10" spans="1:68" ht="24.75" customHeight="1">
      <c r="A10" s="336" t="s">
        <v>96</v>
      </c>
      <c r="B10" s="44">
        <v>2</v>
      </c>
      <c r="C10" s="46">
        <v>7172</v>
      </c>
      <c r="D10" s="46"/>
      <c r="E10" s="35">
        <v>7.2</v>
      </c>
      <c r="F10" s="35">
        <v>7.4</v>
      </c>
      <c r="G10" s="34">
        <v>3979</v>
      </c>
      <c r="H10" s="34">
        <v>3892</v>
      </c>
      <c r="I10" s="36">
        <v>2380</v>
      </c>
      <c r="J10" s="36">
        <v>15</v>
      </c>
      <c r="K10" s="338">
        <v>99</v>
      </c>
      <c r="L10" s="36">
        <v>500</v>
      </c>
      <c r="M10" s="36">
        <v>11</v>
      </c>
      <c r="N10" s="338">
        <v>98</v>
      </c>
      <c r="O10" s="36">
        <v>3775</v>
      </c>
      <c r="P10" s="36">
        <v>56</v>
      </c>
      <c r="Q10" s="338">
        <v>98.52</v>
      </c>
      <c r="R10" s="36"/>
      <c r="S10" s="36"/>
      <c r="T10" s="35"/>
      <c r="U10" s="35"/>
      <c r="V10" s="35"/>
      <c r="W10" s="35"/>
      <c r="X10" s="35"/>
      <c r="Y10" s="35"/>
      <c r="Z10" s="339"/>
      <c r="AA10" s="339"/>
      <c r="AB10" s="338"/>
      <c r="AC10" s="35"/>
      <c r="AD10" s="35"/>
      <c r="AE10" s="340"/>
      <c r="AF10" s="34">
        <v>1</v>
      </c>
      <c r="AG10" s="34"/>
      <c r="AH10" s="341" t="s">
        <v>92</v>
      </c>
      <c r="AI10" s="34" t="s">
        <v>100</v>
      </c>
      <c r="AJ10" s="34" t="s">
        <v>94</v>
      </c>
      <c r="AK10" s="342" t="s">
        <v>94</v>
      </c>
      <c r="AL10" s="47">
        <v>25.1</v>
      </c>
      <c r="AM10" s="515">
        <v>0.2</v>
      </c>
      <c r="AN10" s="48"/>
      <c r="AO10" s="46">
        <v>990</v>
      </c>
      <c r="AP10" s="49">
        <v>175.53</v>
      </c>
      <c r="AQ10" s="49">
        <v>5640</v>
      </c>
      <c r="AR10" s="49">
        <v>11458</v>
      </c>
      <c r="AS10" s="50">
        <v>87.6</v>
      </c>
      <c r="AT10" s="51">
        <v>0.44</v>
      </c>
      <c r="AU10" s="350">
        <v>3.61</v>
      </c>
      <c r="AV10" s="143">
        <v>0.2</v>
      </c>
      <c r="AW10" s="53"/>
      <c r="AX10" s="54"/>
      <c r="AY10" s="55"/>
      <c r="AZ10" s="56"/>
      <c r="BA10" s="57"/>
      <c r="BB10" s="57">
        <v>2.6</v>
      </c>
      <c r="BC10" s="58">
        <v>25.44</v>
      </c>
      <c r="BD10" s="58">
        <v>19</v>
      </c>
      <c r="BE10" s="58">
        <v>70</v>
      </c>
      <c r="BF10" s="58">
        <v>6.2</v>
      </c>
      <c r="BG10" s="46"/>
      <c r="BH10" s="48"/>
      <c r="BI10" s="48"/>
      <c r="BJ10" s="48"/>
      <c r="BK10" s="48"/>
      <c r="BL10" s="59"/>
      <c r="BM10" s="45"/>
      <c r="BN10" s="46"/>
      <c r="BO10" s="46"/>
      <c r="BP10" s="52"/>
    </row>
    <row r="11" spans="1:68" ht="24.75" customHeight="1">
      <c r="A11" s="43" t="s">
        <v>97</v>
      </c>
      <c r="B11" s="44">
        <v>3</v>
      </c>
      <c r="C11" s="46">
        <v>6887</v>
      </c>
      <c r="D11" s="46"/>
      <c r="E11" s="35">
        <v>7.3</v>
      </c>
      <c r="F11" s="35">
        <v>7.6</v>
      </c>
      <c r="G11" s="34">
        <v>4020</v>
      </c>
      <c r="H11" s="34">
        <v>3750</v>
      </c>
      <c r="I11" s="36">
        <v>889</v>
      </c>
      <c r="J11" s="36">
        <v>20</v>
      </c>
      <c r="K11" s="338">
        <v>98</v>
      </c>
      <c r="L11" s="36">
        <v>610</v>
      </c>
      <c r="M11" s="36">
        <v>10</v>
      </c>
      <c r="N11" s="338">
        <v>98</v>
      </c>
      <c r="O11" s="36">
        <v>550</v>
      </c>
      <c r="P11" s="36">
        <v>47</v>
      </c>
      <c r="Q11" s="338">
        <v>91.45</v>
      </c>
      <c r="R11" s="36"/>
      <c r="S11" s="36"/>
      <c r="T11" s="35"/>
      <c r="U11" s="35"/>
      <c r="V11" s="35"/>
      <c r="W11" s="35"/>
      <c r="X11" s="35"/>
      <c r="Y11" s="35"/>
      <c r="Z11" s="339"/>
      <c r="AA11" s="339"/>
      <c r="AB11" s="338"/>
      <c r="AC11" s="35"/>
      <c r="AD11" s="35"/>
      <c r="AE11" s="340"/>
      <c r="AF11" s="34"/>
      <c r="AG11" s="34"/>
      <c r="AH11" s="341" t="s">
        <v>92</v>
      </c>
      <c r="AI11" s="34" t="s">
        <v>93</v>
      </c>
      <c r="AJ11" s="34" t="s">
        <v>94</v>
      </c>
      <c r="AK11" s="342" t="s">
        <v>94</v>
      </c>
      <c r="AL11" s="47">
        <v>25.1</v>
      </c>
      <c r="AM11" s="515">
        <v>0</v>
      </c>
      <c r="AN11" s="48"/>
      <c r="AO11" s="46">
        <v>1000</v>
      </c>
      <c r="AP11" s="49"/>
      <c r="AQ11" s="49"/>
      <c r="AR11" s="49"/>
      <c r="AS11" s="50"/>
      <c r="AT11" s="51"/>
      <c r="AU11" s="350"/>
      <c r="AV11" s="143"/>
      <c r="AW11" s="53"/>
      <c r="AX11" s="54"/>
      <c r="AY11" s="55"/>
      <c r="AZ11" s="56"/>
      <c r="BA11" s="57"/>
      <c r="BB11" s="57"/>
      <c r="BC11" s="58">
        <v>25.98</v>
      </c>
      <c r="BD11" s="58">
        <v>19.100000000000001</v>
      </c>
      <c r="BE11" s="58">
        <v>71.239999999999995</v>
      </c>
      <c r="BF11" s="58">
        <v>6.3</v>
      </c>
      <c r="BG11" s="46"/>
      <c r="BH11" s="48"/>
      <c r="BI11" s="48"/>
      <c r="BJ11" s="48"/>
      <c r="BK11" s="48"/>
      <c r="BL11" s="59"/>
      <c r="BM11" s="45"/>
      <c r="BN11" s="46"/>
      <c r="BO11" s="46"/>
      <c r="BP11" s="52"/>
    </row>
    <row r="12" spans="1:68" ht="24.75" customHeight="1">
      <c r="A12" s="336" t="s">
        <v>98</v>
      </c>
      <c r="B12" s="44">
        <v>4</v>
      </c>
      <c r="C12" s="46">
        <v>9712</v>
      </c>
      <c r="D12" s="46"/>
      <c r="E12" s="35"/>
      <c r="F12" s="35"/>
      <c r="G12" s="34"/>
      <c r="H12" s="34"/>
      <c r="I12" s="36"/>
      <c r="J12" s="36"/>
      <c r="K12" s="338"/>
      <c r="L12" s="36"/>
      <c r="M12" s="36"/>
      <c r="N12" s="338"/>
      <c r="O12" s="36"/>
      <c r="P12" s="36"/>
      <c r="Q12" s="338"/>
      <c r="R12" s="36"/>
      <c r="S12" s="36"/>
      <c r="T12" s="35"/>
      <c r="U12" s="35"/>
      <c r="V12" s="35"/>
      <c r="W12" s="35"/>
      <c r="X12" s="35"/>
      <c r="Y12" s="35"/>
      <c r="Z12" s="339"/>
      <c r="AA12" s="339"/>
      <c r="AB12" s="338"/>
      <c r="AC12" s="35"/>
      <c r="AD12" s="35"/>
      <c r="AE12" s="340"/>
      <c r="AF12" s="34"/>
      <c r="AG12" s="34"/>
      <c r="AH12" s="341"/>
      <c r="AI12" s="34"/>
      <c r="AJ12" s="34"/>
      <c r="AK12" s="342"/>
      <c r="AL12" s="47">
        <v>25.2</v>
      </c>
      <c r="AM12" s="515">
        <v>0.1</v>
      </c>
      <c r="AN12" s="48"/>
      <c r="AO12" s="46"/>
      <c r="AP12" s="49"/>
      <c r="AQ12" s="49"/>
      <c r="AR12" s="49"/>
      <c r="AS12" s="50"/>
      <c r="AT12" s="51"/>
      <c r="AU12" s="350"/>
      <c r="AV12" s="143"/>
      <c r="AW12" s="53"/>
      <c r="AX12" s="54"/>
      <c r="AY12" s="55"/>
      <c r="AZ12" s="56"/>
      <c r="BA12" s="57"/>
      <c r="BB12" s="57"/>
      <c r="BC12" s="58"/>
      <c r="BD12" s="58"/>
      <c r="BE12" s="58"/>
      <c r="BF12" s="58"/>
      <c r="BG12" s="46"/>
      <c r="BH12" s="48"/>
      <c r="BI12" s="48"/>
      <c r="BJ12" s="48"/>
      <c r="BK12" s="48"/>
      <c r="BL12" s="59"/>
      <c r="BM12" s="45"/>
      <c r="BN12" s="46"/>
      <c r="BO12" s="46"/>
      <c r="BP12" s="52"/>
    </row>
    <row r="13" spans="1:68" ht="24.75" customHeight="1">
      <c r="A13" s="43" t="s">
        <v>99</v>
      </c>
      <c r="B13" s="44">
        <v>5</v>
      </c>
      <c r="C13" s="46">
        <v>7495</v>
      </c>
      <c r="D13" s="46"/>
      <c r="E13" s="35"/>
      <c r="F13" s="35"/>
      <c r="G13" s="34"/>
      <c r="H13" s="34"/>
      <c r="I13" s="36"/>
      <c r="J13" s="36"/>
      <c r="K13" s="338"/>
      <c r="L13" s="36"/>
      <c r="M13" s="36"/>
      <c r="N13" s="338"/>
      <c r="O13" s="36"/>
      <c r="P13" s="36"/>
      <c r="Q13" s="338"/>
      <c r="R13" s="36"/>
      <c r="S13" s="36"/>
      <c r="T13" s="35"/>
      <c r="U13" s="35"/>
      <c r="V13" s="35"/>
      <c r="W13" s="35"/>
      <c r="X13" s="35"/>
      <c r="Y13" s="35"/>
      <c r="Z13" s="339"/>
      <c r="AA13" s="339"/>
      <c r="AB13" s="338"/>
      <c r="AC13" s="35"/>
      <c r="AD13" s="35"/>
      <c r="AE13" s="340"/>
      <c r="AF13" s="34"/>
      <c r="AG13" s="34"/>
      <c r="AH13" s="341"/>
      <c r="AI13" s="34"/>
      <c r="AJ13" s="34"/>
      <c r="AK13" s="342"/>
      <c r="AL13" s="47">
        <v>25.1</v>
      </c>
      <c r="AM13" s="515">
        <v>0.13</v>
      </c>
      <c r="AN13" s="48"/>
      <c r="AO13" s="46"/>
      <c r="AP13" s="49"/>
      <c r="AQ13" s="49"/>
      <c r="AR13" s="49"/>
      <c r="AS13" s="50"/>
      <c r="AT13" s="51"/>
      <c r="AU13" s="350"/>
      <c r="AV13" s="143"/>
      <c r="AW13" s="53"/>
      <c r="AX13" s="54"/>
      <c r="AY13" s="55"/>
      <c r="AZ13" s="56"/>
      <c r="BA13" s="57"/>
      <c r="BB13" s="57"/>
      <c r="BC13" s="58"/>
      <c r="BD13" s="58"/>
      <c r="BE13" s="58"/>
      <c r="BF13" s="58"/>
      <c r="BG13" s="46"/>
      <c r="BH13" s="48"/>
      <c r="BI13" s="48"/>
      <c r="BJ13" s="48"/>
      <c r="BK13" s="48"/>
      <c r="BL13" s="59"/>
      <c r="BM13" s="45"/>
      <c r="BN13" s="46"/>
      <c r="BO13" s="46"/>
      <c r="BP13" s="52"/>
    </row>
    <row r="14" spans="1:68" ht="24.75" customHeight="1">
      <c r="A14" s="43" t="s">
        <v>90</v>
      </c>
      <c r="B14" s="44">
        <v>6</v>
      </c>
      <c r="C14" s="46">
        <v>7368</v>
      </c>
      <c r="D14" s="46"/>
      <c r="E14" s="35">
        <v>7.22</v>
      </c>
      <c r="F14" s="35">
        <v>7.32</v>
      </c>
      <c r="G14" s="34">
        <v>3480</v>
      </c>
      <c r="H14" s="34">
        <v>3560</v>
      </c>
      <c r="I14" s="36">
        <v>412</v>
      </c>
      <c r="J14" s="36">
        <v>16</v>
      </c>
      <c r="K14" s="338">
        <v>96</v>
      </c>
      <c r="L14" s="36">
        <v>300</v>
      </c>
      <c r="M14" s="36">
        <v>8</v>
      </c>
      <c r="N14" s="338">
        <v>97</v>
      </c>
      <c r="O14" s="36">
        <v>476</v>
      </c>
      <c r="P14" s="36">
        <v>42.6</v>
      </c>
      <c r="Q14" s="338">
        <v>91.05</v>
      </c>
      <c r="R14" s="36"/>
      <c r="S14" s="36"/>
      <c r="T14" s="35"/>
      <c r="U14" s="35"/>
      <c r="V14" s="35"/>
      <c r="W14" s="35"/>
      <c r="X14" s="35"/>
      <c r="Y14" s="35"/>
      <c r="Z14" s="339"/>
      <c r="AA14" s="339"/>
      <c r="AB14" s="338"/>
      <c r="AC14" s="35"/>
      <c r="AD14" s="35"/>
      <c r="AE14" s="340"/>
      <c r="AF14" s="34"/>
      <c r="AG14" s="34"/>
      <c r="AH14" s="341" t="s">
        <v>92</v>
      </c>
      <c r="AI14" s="34" t="s">
        <v>93</v>
      </c>
      <c r="AJ14" s="34" t="s">
        <v>94</v>
      </c>
      <c r="AK14" s="342" t="s">
        <v>94</v>
      </c>
      <c r="AL14" s="47">
        <v>24.9</v>
      </c>
      <c r="AM14" s="515">
        <v>0</v>
      </c>
      <c r="AN14" s="48"/>
      <c r="AO14" s="46">
        <v>980</v>
      </c>
      <c r="AP14" s="49"/>
      <c r="AQ14" s="49"/>
      <c r="AR14" s="49"/>
      <c r="AS14" s="50"/>
      <c r="AT14" s="51"/>
      <c r="AU14" s="350"/>
      <c r="AV14" s="143"/>
      <c r="AW14" s="53"/>
      <c r="AX14" s="54"/>
      <c r="AY14" s="60"/>
      <c r="AZ14" s="56"/>
      <c r="BA14" s="57"/>
      <c r="BB14" s="57"/>
      <c r="BC14" s="58"/>
      <c r="BD14" s="58">
        <v>18.3</v>
      </c>
      <c r="BE14" s="58">
        <v>70.25</v>
      </c>
      <c r="BF14" s="58">
        <v>6.5</v>
      </c>
      <c r="BG14" s="46"/>
      <c r="BH14" s="48"/>
      <c r="BI14" s="48"/>
      <c r="BJ14" s="48"/>
      <c r="BK14" s="48"/>
      <c r="BL14" s="59"/>
      <c r="BM14" s="45"/>
      <c r="BN14" s="46"/>
      <c r="BO14" s="46"/>
      <c r="BP14" s="52"/>
    </row>
    <row r="15" spans="1:68" ht="24.75" customHeight="1">
      <c r="A15" s="43" t="s">
        <v>91</v>
      </c>
      <c r="B15" s="44">
        <v>7</v>
      </c>
      <c r="C15" s="46">
        <v>8009</v>
      </c>
      <c r="D15" s="46"/>
      <c r="E15" s="35">
        <v>7.35</v>
      </c>
      <c r="F15" s="35">
        <v>7.29</v>
      </c>
      <c r="G15" s="34">
        <v>3570</v>
      </c>
      <c r="H15" s="34">
        <v>3780</v>
      </c>
      <c r="I15" s="36">
        <v>445</v>
      </c>
      <c r="J15" s="36">
        <v>18</v>
      </c>
      <c r="K15" s="338">
        <v>96</v>
      </c>
      <c r="L15" s="36">
        <v>331</v>
      </c>
      <c r="M15" s="36">
        <v>8</v>
      </c>
      <c r="N15" s="338">
        <v>98</v>
      </c>
      <c r="O15" s="36">
        <v>480</v>
      </c>
      <c r="P15" s="36">
        <v>49.2</v>
      </c>
      <c r="Q15" s="338">
        <v>89.75</v>
      </c>
      <c r="R15" s="36"/>
      <c r="S15" s="36"/>
      <c r="T15" s="35"/>
      <c r="U15" s="35"/>
      <c r="V15" s="35"/>
      <c r="W15" s="35"/>
      <c r="X15" s="35"/>
      <c r="Y15" s="35"/>
      <c r="Z15" s="339"/>
      <c r="AA15" s="339"/>
      <c r="AB15" s="338"/>
      <c r="AC15" s="35"/>
      <c r="AD15" s="35"/>
      <c r="AE15" s="340"/>
      <c r="AF15" s="34"/>
      <c r="AG15" s="34"/>
      <c r="AH15" s="341" t="s">
        <v>92</v>
      </c>
      <c r="AI15" s="34" t="s">
        <v>93</v>
      </c>
      <c r="AJ15" s="34" t="s">
        <v>94</v>
      </c>
      <c r="AK15" s="342" t="s">
        <v>94</v>
      </c>
      <c r="AL15" s="47">
        <v>25.1</v>
      </c>
      <c r="AM15" s="515">
        <v>0</v>
      </c>
      <c r="AN15" s="48"/>
      <c r="AO15" s="46">
        <v>1000</v>
      </c>
      <c r="AP15" s="49">
        <v>157.58000000000001</v>
      </c>
      <c r="AQ15" s="49">
        <v>6346</v>
      </c>
      <c r="AR15" s="49">
        <v>12436</v>
      </c>
      <c r="AS15" s="50">
        <v>88.22</v>
      </c>
      <c r="AT15" s="51">
        <v>0.39</v>
      </c>
      <c r="AU15" s="350">
        <v>3.75</v>
      </c>
      <c r="AV15" s="143">
        <v>0.13</v>
      </c>
      <c r="AW15" s="53"/>
      <c r="AX15" s="54"/>
      <c r="AY15" s="55"/>
      <c r="AZ15" s="56"/>
      <c r="BA15" s="57"/>
      <c r="BB15" s="57">
        <v>2.7</v>
      </c>
      <c r="BC15" s="58"/>
      <c r="BD15" s="58">
        <v>19</v>
      </c>
      <c r="BE15" s="58">
        <v>66.34</v>
      </c>
      <c r="BF15" s="58">
        <v>6.3</v>
      </c>
      <c r="BG15" s="46"/>
      <c r="BH15" s="48"/>
      <c r="BI15" s="48"/>
      <c r="BJ15" s="48"/>
      <c r="BK15" s="48"/>
      <c r="BL15" s="59"/>
      <c r="BM15" s="45"/>
      <c r="BN15" s="46"/>
      <c r="BO15" s="46"/>
      <c r="BP15" s="52"/>
    </row>
    <row r="16" spans="1:68" ht="24.75" customHeight="1">
      <c r="A16" s="43" t="s">
        <v>101</v>
      </c>
      <c r="B16" s="44">
        <v>8</v>
      </c>
      <c r="C16" s="46">
        <v>7924</v>
      </c>
      <c r="D16" s="46"/>
      <c r="E16" s="35">
        <v>7.62</v>
      </c>
      <c r="F16" s="35">
        <v>7.23</v>
      </c>
      <c r="G16" s="34">
        <v>3410</v>
      </c>
      <c r="H16" s="34">
        <v>3650</v>
      </c>
      <c r="I16" s="36">
        <v>460</v>
      </c>
      <c r="J16" s="36">
        <v>20</v>
      </c>
      <c r="K16" s="338">
        <v>96</v>
      </c>
      <c r="L16" s="36">
        <v>280</v>
      </c>
      <c r="M16" s="36">
        <v>6</v>
      </c>
      <c r="N16" s="338">
        <v>98</v>
      </c>
      <c r="O16" s="36">
        <v>373</v>
      </c>
      <c r="P16" s="36">
        <v>58.3</v>
      </c>
      <c r="Q16" s="338">
        <v>84.37</v>
      </c>
      <c r="R16" s="36"/>
      <c r="S16" s="36"/>
      <c r="T16" s="35"/>
      <c r="U16" s="35"/>
      <c r="V16" s="35"/>
      <c r="W16" s="35"/>
      <c r="X16" s="35"/>
      <c r="Y16" s="35"/>
      <c r="Z16" s="339"/>
      <c r="AA16" s="339"/>
      <c r="AB16" s="338"/>
      <c r="AC16" s="35"/>
      <c r="AD16" s="35"/>
      <c r="AE16" s="340"/>
      <c r="AF16" s="34"/>
      <c r="AG16" s="34"/>
      <c r="AH16" s="341" t="s">
        <v>92</v>
      </c>
      <c r="AI16" s="34" t="s">
        <v>93</v>
      </c>
      <c r="AJ16" s="34" t="s">
        <v>94</v>
      </c>
      <c r="AK16" s="342" t="s">
        <v>94</v>
      </c>
      <c r="AL16" s="47">
        <v>24.6</v>
      </c>
      <c r="AM16" s="515">
        <v>0.16</v>
      </c>
      <c r="AN16" s="48"/>
      <c r="AO16" s="46">
        <v>1000</v>
      </c>
      <c r="AP16" s="49"/>
      <c r="AQ16" s="49"/>
      <c r="AR16" s="49"/>
      <c r="AS16" s="50"/>
      <c r="AT16" s="51"/>
      <c r="AU16" s="350"/>
      <c r="AV16" s="143"/>
      <c r="AW16" s="53"/>
      <c r="AX16" s="54"/>
      <c r="AY16" s="55"/>
      <c r="AZ16" s="56"/>
      <c r="BA16" s="57"/>
      <c r="BB16" s="57"/>
      <c r="BC16" s="58"/>
      <c r="BD16" s="58">
        <v>18.2</v>
      </c>
      <c r="BE16" s="58">
        <v>71</v>
      </c>
      <c r="BF16" s="58">
        <v>6.3</v>
      </c>
      <c r="BG16" s="46"/>
      <c r="BH16" s="48"/>
      <c r="BI16" s="48"/>
      <c r="BJ16" s="48"/>
      <c r="BK16" s="48"/>
      <c r="BL16" s="59"/>
      <c r="BM16" s="45"/>
      <c r="BN16" s="46"/>
      <c r="BO16" s="46"/>
      <c r="BP16" s="52"/>
    </row>
    <row r="17" spans="1:68" ht="24.75" customHeight="1">
      <c r="A17" s="43" t="s">
        <v>96</v>
      </c>
      <c r="B17" s="44">
        <v>9</v>
      </c>
      <c r="C17" s="46">
        <v>12217</v>
      </c>
      <c r="D17" s="46"/>
      <c r="E17" s="35">
        <v>7.2</v>
      </c>
      <c r="F17" s="35">
        <v>7.4</v>
      </c>
      <c r="G17" s="34">
        <v>3957</v>
      </c>
      <c r="H17" s="34">
        <v>4175</v>
      </c>
      <c r="I17" s="36">
        <v>580</v>
      </c>
      <c r="J17" s="36">
        <v>15</v>
      </c>
      <c r="K17" s="338">
        <v>97</v>
      </c>
      <c r="L17" s="36">
        <v>220</v>
      </c>
      <c r="M17" s="36">
        <v>5</v>
      </c>
      <c r="N17" s="338">
        <v>98</v>
      </c>
      <c r="O17" s="36">
        <v>850</v>
      </c>
      <c r="P17" s="36">
        <v>34</v>
      </c>
      <c r="Q17" s="338">
        <v>96</v>
      </c>
      <c r="R17" s="36"/>
      <c r="S17" s="36"/>
      <c r="T17" s="35"/>
      <c r="U17" s="35"/>
      <c r="V17" s="35"/>
      <c r="W17" s="35"/>
      <c r="X17" s="35"/>
      <c r="Y17" s="35"/>
      <c r="Z17" s="339"/>
      <c r="AA17" s="339"/>
      <c r="AB17" s="338"/>
      <c r="AC17" s="35"/>
      <c r="AD17" s="35"/>
      <c r="AE17" s="340"/>
      <c r="AF17" s="34">
        <v>1</v>
      </c>
      <c r="AG17" s="34"/>
      <c r="AH17" s="341" t="s">
        <v>92</v>
      </c>
      <c r="AI17" s="34" t="s">
        <v>100</v>
      </c>
      <c r="AJ17" s="34" t="s">
        <v>94</v>
      </c>
      <c r="AK17" s="342" t="s">
        <v>94</v>
      </c>
      <c r="AL17" s="47">
        <v>24.3</v>
      </c>
      <c r="AM17" s="515">
        <v>0.1</v>
      </c>
      <c r="AN17" s="48"/>
      <c r="AO17" s="46">
        <v>990</v>
      </c>
      <c r="AP17" s="49">
        <v>127.91</v>
      </c>
      <c r="AQ17" s="49">
        <v>7740</v>
      </c>
      <c r="AR17" s="49">
        <v>13547</v>
      </c>
      <c r="AS17" s="50">
        <v>89.63</v>
      </c>
      <c r="AT17" s="51">
        <v>0.22</v>
      </c>
      <c r="AU17" s="350">
        <v>4.1900000000000004</v>
      </c>
      <c r="AV17" s="143">
        <v>0.13</v>
      </c>
      <c r="AW17" s="53"/>
      <c r="AX17" s="54"/>
      <c r="AY17" s="55"/>
      <c r="AZ17" s="56"/>
      <c r="BA17" s="57"/>
      <c r="BB17" s="57">
        <v>2.6</v>
      </c>
      <c r="BC17" s="58"/>
      <c r="BD17" s="58">
        <v>18.8</v>
      </c>
      <c r="BE17" s="58">
        <v>75.260000000000005</v>
      </c>
      <c r="BF17" s="58">
        <v>6.3</v>
      </c>
      <c r="BG17" s="46"/>
      <c r="BH17" s="48"/>
      <c r="BI17" s="48"/>
      <c r="BJ17" s="48"/>
      <c r="BK17" s="48"/>
      <c r="BL17" s="59"/>
      <c r="BM17" s="45"/>
      <c r="BN17" s="46"/>
      <c r="BO17" s="46"/>
      <c r="BP17" s="52"/>
    </row>
    <row r="18" spans="1:68" ht="24.75" customHeight="1">
      <c r="A18" s="43" t="s">
        <v>97</v>
      </c>
      <c r="B18" s="44">
        <v>10</v>
      </c>
      <c r="C18" s="46">
        <v>7234</v>
      </c>
      <c r="D18" s="46"/>
      <c r="E18" s="35"/>
      <c r="F18" s="35"/>
      <c r="G18" s="34"/>
      <c r="H18" s="34"/>
      <c r="I18" s="36"/>
      <c r="J18" s="36"/>
      <c r="K18" s="338"/>
      <c r="L18" s="36"/>
      <c r="M18" s="36"/>
      <c r="N18" s="338"/>
      <c r="O18" s="36"/>
      <c r="P18" s="36"/>
      <c r="Q18" s="338"/>
      <c r="R18" s="36"/>
      <c r="S18" s="36"/>
      <c r="T18" s="35"/>
      <c r="U18" s="35"/>
      <c r="V18" s="35"/>
      <c r="W18" s="35"/>
      <c r="X18" s="35"/>
      <c r="Y18" s="35"/>
      <c r="Z18" s="339"/>
      <c r="AA18" s="339"/>
      <c r="AB18" s="338"/>
      <c r="AC18" s="35"/>
      <c r="AD18" s="35"/>
      <c r="AE18" s="340"/>
      <c r="AF18" s="34"/>
      <c r="AG18" s="34"/>
      <c r="AH18" s="341" t="s">
        <v>92</v>
      </c>
      <c r="AI18" s="34" t="s">
        <v>93</v>
      </c>
      <c r="AJ18" s="34" t="s">
        <v>94</v>
      </c>
      <c r="AK18" s="342" t="s">
        <v>94</v>
      </c>
      <c r="AL18" s="47">
        <v>23.9</v>
      </c>
      <c r="AM18" s="515">
        <v>0</v>
      </c>
      <c r="AN18" s="48"/>
      <c r="AO18" s="46">
        <v>990</v>
      </c>
      <c r="AP18" s="49"/>
      <c r="AQ18" s="49"/>
      <c r="AR18" s="49"/>
      <c r="AS18" s="50"/>
      <c r="AT18" s="51"/>
      <c r="AU18" s="350"/>
      <c r="AV18" s="143"/>
      <c r="AW18" s="53"/>
      <c r="AX18" s="54"/>
      <c r="AY18" s="55"/>
      <c r="AZ18" s="56"/>
      <c r="BA18" s="57"/>
      <c r="BB18" s="57"/>
      <c r="BC18" s="58"/>
      <c r="BD18" s="58">
        <v>18.600000000000001</v>
      </c>
      <c r="BE18" s="58">
        <v>78.099999999999994</v>
      </c>
      <c r="BF18" s="58">
        <v>6.4</v>
      </c>
      <c r="BG18" s="46"/>
      <c r="BH18" s="48"/>
      <c r="BI18" s="48"/>
      <c r="BJ18" s="48"/>
      <c r="BK18" s="48"/>
      <c r="BL18" s="59"/>
      <c r="BM18" s="45"/>
      <c r="BN18" s="46"/>
      <c r="BO18" s="46"/>
      <c r="BP18" s="52"/>
    </row>
    <row r="19" spans="1:68" ht="24.75" customHeight="1">
      <c r="A19" s="43" t="s">
        <v>98</v>
      </c>
      <c r="B19" s="44">
        <v>11</v>
      </c>
      <c r="C19" s="46">
        <v>7908</v>
      </c>
      <c r="D19" s="46"/>
      <c r="E19" s="35"/>
      <c r="F19" s="35"/>
      <c r="G19" s="34"/>
      <c r="H19" s="34"/>
      <c r="I19" s="36"/>
      <c r="J19" s="36"/>
      <c r="K19" s="338"/>
      <c r="L19" s="36"/>
      <c r="M19" s="36"/>
      <c r="N19" s="338"/>
      <c r="O19" s="36"/>
      <c r="P19" s="36"/>
      <c r="Q19" s="338"/>
      <c r="R19" s="36"/>
      <c r="S19" s="36"/>
      <c r="T19" s="35"/>
      <c r="U19" s="35"/>
      <c r="V19" s="35"/>
      <c r="W19" s="35"/>
      <c r="X19" s="35"/>
      <c r="Y19" s="35"/>
      <c r="Z19" s="339"/>
      <c r="AA19" s="339"/>
      <c r="AB19" s="338"/>
      <c r="AC19" s="35"/>
      <c r="AD19" s="35"/>
      <c r="AE19" s="340"/>
      <c r="AF19" s="34"/>
      <c r="AG19" s="34"/>
      <c r="AH19" s="341"/>
      <c r="AI19" s="34"/>
      <c r="AJ19" s="34"/>
      <c r="AK19" s="342"/>
      <c r="AL19" s="47">
        <v>24.1</v>
      </c>
      <c r="AM19" s="515">
        <v>0.1</v>
      </c>
      <c r="AN19" s="48"/>
      <c r="AO19" s="46"/>
      <c r="AP19" s="49"/>
      <c r="AQ19" s="49"/>
      <c r="AR19" s="49"/>
      <c r="AS19" s="50"/>
      <c r="AT19" s="51"/>
      <c r="AU19" s="350"/>
      <c r="AV19" s="143"/>
      <c r="AW19" s="53"/>
      <c r="AX19" s="54"/>
      <c r="AY19" s="55"/>
      <c r="AZ19" s="56"/>
      <c r="BA19" s="57"/>
      <c r="BB19" s="57"/>
      <c r="BC19" s="58"/>
      <c r="BD19" s="58"/>
      <c r="BE19" s="58"/>
      <c r="BF19" s="58"/>
      <c r="BG19" s="46"/>
      <c r="BH19" s="48"/>
      <c r="BI19" s="48"/>
      <c r="BJ19" s="48"/>
      <c r="BK19" s="48"/>
      <c r="BL19" s="59"/>
      <c r="BM19" s="45"/>
      <c r="BN19" s="46"/>
      <c r="BO19" s="46"/>
      <c r="BP19" s="52"/>
    </row>
    <row r="20" spans="1:68" ht="24.75" customHeight="1">
      <c r="A20" s="43" t="s">
        <v>99</v>
      </c>
      <c r="B20" s="44">
        <v>12</v>
      </c>
      <c r="C20" s="46">
        <v>9115</v>
      </c>
      <c r="D20" s="46"/>
      <c r="E20" s="35"/>
      <c r="F20" s="35"/>
      <c r="G20" s="34"/>
      <c r="H20" s="34"/>
      <c r="I20" s="36"/>
      <c r="J20" s="36"/>
      <c r="K20" s="338"/>
      <c r="L20" s="36"/>
      <c r="M20" s="36"/>
      <c r="N20" s="338"/>
      <c r="O20" s="36"/>
      <c r="P20" s="36"/>
      <c r="Q20" s="338"/>
      <c r="R20" s="36"/>
      <c r="S20" s="36"/>
      <c r="T20" s="35"/>
      <c r="U20" s="35"/>
      <c r="V20" s="35"/>
      <c r="W20" s="35"/>
      <c r="X20" s="35"/>
      <c r="Y20" s="35"/>
      <c r="Z20" s="339"/>
      <c r="AA20" s="339"/>
      <c r="AB20" s="338"/>
      <c r="AC20" s="35"/>
      <c r="AD20" s="35"/>
      <c r="AE20" s="340"/>
      <c r="AF20" s="34"/>
      <c r="AG20" s="34"/>
      <c r="AH20" s="341"/>
      <c r="AI20" s="34"/>
      <c r="AJ20" s="34"/>
      <c r="AK20" s="342"/>
      <c r="AL20" s="47">
        <v>25.3</v>
      </c>
      <c r="AM20" s="515">
        <v>0.1</v>
      </c>
      <c r="AN20" s="48"/>
      <c r="AO20" s="46"/>
      <c r="AP20" s="49"/>
      <c r="AQ20" s="49"/>
      <c r="AR20" s="49"/>
      <c r="AS20" s="50"/>
      <c r="AT20" s="51"/>
      <c r="AU20" s="350"/>
      <c r="AV20" s="143"/>
      <c r="AW20" s="53"/>
      <c r="AX20" s="54"/>
      <c r="AY20" s="55"/>
      <c r="AZ20" s="56"/>
      <c r="BA20" s="57"/>
      <c r="BB20" s="57"/>
      <c r="BC20" s="58"/>
      <c r="BD20" s="58"/>
      <c r="BE20" s="58"/>
      <c r="BF20" s="58"/>
      <c r="BG20" s="46"/>
      <c r="BH20" s="48"/>
      <c r="BI20" s="48"/>
      <c r="BJ20" s="48"/>
      <c r="BK20" s="48"/>
      <c r="BL20" s="59"/>
      <c r="BM20" s="45"/>
      <c r="BN20" s="46"/>
      <c r="BO20" s="46"/>
      <c r="BP20" s="52"/>
    </row>
    <row r="21" spans="1:68" ht="24.75" customHeight="1">
      <c r="A21" s="43" t="s">
        <v>90</v>
      </c>
      <c r="B21" s="44">
        <v>13</v>
      </c>
      <c r="C21" s="46">
        <v>7694</v>
      </c>
      <c r="D21" s="46"/>
      <c r="E21" s="35">
        <v>7.68</v>
      </c>
      <c r="F21" s="35">
        <v>7.36</v>
      </c>
      <c r="G21" s="34">
        <v>3800</v>
      </c>
      <c r="H21" s="34">
        <v>3470</v>
      </c>
      <c r="I21" s="36">
        <v>345</v>
      </c>
      <c r="J21" s="36">
        <v>18</v>
      </c>
      <c r="K21" s="338">
        <v>95</v>
      </c>
      <c r="L21" s="36">
        <v>166</v>
      </c>
      <c r="M21" s="36">
        <v>4</v>
      </c>
      <c r="N21" s="338">
        <v>98</v>
      </c>
      <c r="O21" s="36">
        <v>570</v>
      </c>
      <c r="P21" s="36">
        <v>33.17</v>
      </c>
      <c r="Q21" s="338">
        <v>94.18</v>
      </c>
      <c r="R21" s="36"/>
      <c r="S21" s="36"/>
      <c r="T21" s="35"/>
      <c r="U21" s="35"/>
      <c r="V21" s="35"/>
      <c r="W21" s="35"/>
      <c r="X21" s="35"/>
      <c r="Y21" s="35"/>
      <c r="Z21" s="339"/>
      <c r="AA21" s="339"/>
      <c r="AB21" s="338"/>
      <c r="AC21" s="35"/>
      <c r="AD21" s="35"/>
      <c r="AE21" s="340"/>
      <c r="AF21" s="34"/>
      <c r="AG21" s="34"/>
      <c r="AH21" s="341" t="s">
        <v>92</v>
      </c>
      <c r="AI21" s="34" t="s">
        <v>93</v>
      </c>
      <c r="AJ21" s="34" t="s">
        <v>94</v>
      </c>
      <c r="AK21" s="342" t="s">
        <v>94</v>
      </c>
      <c r="AL21" s="47">
        <v>23.8</v>
      </c>
      <c r="AM21" s="515">
        <v>0</v>
      </c>
      <c r="AN21" s="48"/>
      <c r="AO21" s="46">
        <v>1000</v>
      </c>
      <c r="AP21" s="49"/>
      <c r="AQ21" s="49"/>
      <c r="AR21" s="49"/>
      <c r="AS21" s="50"/>
      <c r="AT21" s="51"/>
      <c r="AU21" s="350"/>
      <c r="AV21" s="143"/>
      <c r="AW21" s="53"/>
      <c r="AX21" s="54"/>
      <c r="AY21" s="55"/>
      <c r="AZ21" s="56"/>
      <c r="BA21" s="57"/>
      <c r="BB21" s="57"/>
      <c r="BC21" s="58">
        <v>24.1</v>
      </c>
      <c r="BD21" s="58">
        <v>18.399999999999999</v>
      </c>
      <c r="BE21" s="58">
        <v>79.23</v>
      </c>
      <c r="BF21" s="58">
        <v>6.5</v>
      </c>
      <c r="BG21" s="46"/>
      <c r="BH21" s="48"/>
      <c r="BI21" s="48"/>
      <c r="BJ21" s="48"/>
      <c r="BK21" s="48"/>
      <c r="BL21" s="59"/>
      <c r="BM21" s="45"/>
      <c r="BN21" s="46"/>
      <c r="BO21" s="46"/>
      <c r="BP21" s="52"/>
    </row>
    <row r="22" spans="1:68" ht="24.75" customHeight="1">
      <c r="A22" s="43" t="s">
        <v>91</v>
      </c>
      <c r="B22" s="44">
        <v>14</v>
      </c>
      <c r="C22" s="46">
        <v>10906</v>
      </c>
      <c r="D22" s="46"/>
      <c r="E22" s="35">
        <v>7.65</v>
      </c>
      <c r="F22" s="35">
        <v>7.3</v>
      </c>
      <c r="G22" s="34">
        <v>3740</v>
      </c>
      <c r="H22" s="34">
        <v>3250</v>
      </c>
      <c r="I22" s="36">
        <v>401</v>
      </c>
      <c r="J22" s="36">
        <v>15</v>
      </c>
      <c r="K22" s="338">
        <v>96</v>
      </c>
      <c r="L22" s="36">
        <v>170</v>
      </c>
      <c r="M22" s="36">
        <v>5</v>
      </c>
      <c r="N22" s="338">
        <v>97</v>
      </c>
      <c r="O22" s="36">
        <v>621</v>
      </c>
      <c r="P22" s="36">
        <v>42.51</v>
      </c>
      <c r="Q22" s="338">
        <v>93.15</v>
      </c>
      <c r="R22" s="36"/>
      <c r="S22" s="36"/>
      <c r="T22" s="35"/>
      <c r="U22" s="35"/>
      <c r="V22" s="35"/>
      <c r="W22" s="35"/>
      <c r="X22" s="35"/>
      <c r="Y22" s="35"/>
      <c r="Z22" s="339"/>
      <c r="AA22" s="339"/>
      <c r="AB22" s="338"/>
      <c r="AC22" s="35"/>
      <c r="AD22" s="35"/>
      <c r="AE22" s="340"/>
      <c r="AF22" s="34"/>
      <c r="AG22" s="34"/>
      <c r="AH22" s="341" t="s">
        <v>92</v>
      </c>
      <c r="AI22" s="34" t="s">
        <v>93</v>
      </c>
      <c r="AJ22" s="34" t="s">
        <v>94</v>
      </c>
      <c r="AK22" s="342" t="s">
        <v>94</v>
      </c>
      <c r="AL22" s="47">
        <v>26</v>
      </c>
      <c r="AM22" s="515">
        <v>0</v>
      </c>
      <c r="AN22" s="48"/>
      <c r="AO22" s="46">
        <v>990</v>
      </c>
      <c r="AP22" s="49">
        <v>140.93</v>
      </c>
      <c r="AQ22" s="49">
        <v>7025</v>
      </c>
      <c r="AR22" s="49">
        <v>11236</v>
      </c>
      <c r="AS22" s="50">
        <v>88.51</v>
      </c>
      <c r="AT22" s="51">
        <v>0.27</v>
      </c>
      <c r="AU22" s="350">
        <v>4.59</v>
      </c>
      <c r="AV22" s="143">
        <v>0.09</v>
      </c>
      <c r="AW22" s="53"/>
      <c r="AX22" s="54"/>
      <c r="AY22" s="55"/>
      <c r="AZ22" s="56"/>
      <c r="BA22" s="57"/>
      <c r="BB22" s="57">
        <v>2.6</v>
      </c>
      <c r="BC22" s="58">
        <v>25.4</v>
      </c>
      <c r="BD22" s="58">
        <v>18.45</v>
      </c>
      <c r="BE22" s="58">
        <v>80.14</v>
      </c>
      <c r="BF22" s="58">
        <v>6.5</v>
      </c>
      <c r="BG22" s="46"/>
      <c r="BH22" s="48"/>
      <c r="BI22" s="48"/>
      <c r="BJ22" s="48"/>
      <c r="BK22" s="48"/>
      <c r="BL22" s="59"/>
      <c r="BM22" s="45"/>
      <c r="BN22" s="46"/>
      <c r="BO22" s="46"/>
      <c r="BP22" s="52"/>
    </row>
    <row r="23" spans="1:68" ht="24.75" customHeight="1">
      <c r="A23" s="43" t="s">
        <v>101</v>
      </c>
      <c r="B23" s="44">
        <v>15</v>
      </c>
      <c r="C23" s="46">
        <v>8728</v>
      </c>
      <c r="D23" s="46"/>
      <c r="E23" s="35">
        <v>7.82</v>
      </c>
      <c r="F23" s="35">
        <v>7.42</v>
      </c>
      <c r="G23" s="34">
        <v>3820</v>
      </c>
      <c r="H23" s="34">
        <v>3350</v>
      </c>
      <c r="I23" s="36">
        <v>412</v>
      </c>
      <c r="J23" s="36">
        <v>16</v>
      </c>
      <c r="K23" s="338">
        <v>96</v>
      </c>
      <c r="L23" s="36">
        <v>200</v>
      </c>
      <c r="M23" s="36">
        <v>8</v>
      </c>
      <c r="N23" s="338">
        <v>96</v>
      </c>
      <c r="O23" s="36">
        <v>588</v>
      </c>
      <c r="P23" s="36">
        <v>36.979999999999997</v>
      </c>
      <c r="Q23" s="338">
        <v>93.71</v>
      </c>
      <c r="R23" s="36"/>
      <c r="S23" s="36"/>
      <c r="T23" s="35"/>
      <c r="U23" s="35"/>
      <c r="V23" s="35"/>
      <c r="W23" s="35"/>
      <c r="X23" s="35"/>
      <c r="Y23" s="35"/>
      <c r="Z23" s="339"/>
      <c r="AA23" s="339"/>
      <c r="AB23" s="338"/>
      <c r="AC23" s="35"/>
      <c r="AD23" s="35"/>
      <c r="AE23" s="340"/>
      <c r="AF23" s="34"/>
      <c r="AG23" s="34"/>
      <c r="AH23" s="341" t="s">
        <v>92</v>
      </c>
      <c r="AI23" s="34" t="s">
        <v>93</v>
      </c>
      <c r="AJ23" s="34" t="s">
        <v>94</v>
      </c>
      <c r="AK23" s="342" t="s">
        <v>94</v>
      </c>
      <c r="AL23" s="47">
        <v>24.5</v>
      </c>
      <c r="AM23" s="515">
        <v>0.1</v>
      </c>
      <c r="AN23" s="48"/>
      <c r="AO23" s="46">
        <v>990</v>
      </c>
      <c r="AP23" s="49"/>
      <c r="AQ23" s="49"/>
      <c r="AR23" s="49"/>
      <c r="AS23" s="50"/>
      <c r="AT23" s="51"/>
      <c r="AU23" s="350"/>
      <c r="AV23" s="143"/>
      <c r="AW23" s="53"/>
      <c r="AX23" s="54"/>
      <c r="AY23" s="55"/>
      <c r="AZ23" s="56"/>
      <c r="BA23" s="57"/>
      <c r="BB23" s="57"/>
      <c r="BC23" s="58">
        <v>25.3</v>
      </c>
      <c r="BD23" s="58">
        <v>19.600000000000001</v>
      </c>
      <c r="BE23" s="58">
        <v>82.69</v>
      </c>
      <c r="BF23" s="58">
        <v>6.5</v>
      </c>
      <c r="BG23" s="46"/>
      <c r="BH23" s="48"/>
      <c r="BI23" s="48"/>
      <c r="BJ23" s="48"/>
      <c r="BK23" s="48"/>
      <c r="BL23" s="59"/>
      <c r="BM23" s="45"/>
      <c r="BN23" s="46"/>
      <c r="BO23" s="46"/>
      <c r="BP23" s="52"/>
    </row>
    <row r="24" spans="1:68" ht="24.75" customHeight="1">
      <c r="A24" s="43" t="s">
        <v>96</v>
      </c>
      <c r="B24" s="44">
        <v>16</v>
      </c>
      <c r="C24" s="46">
        <v>10492</v>
      </c>
      <c r="D24" s="46"/>
      <c r="E24" s="35">
        <v>7.5</v>
      </c>
      <c r="F24" s="35">
        <v>7.4</v>
      </c>
      <c r="G24" s="34">
        <v>4156</v>
      </c>
      <c r="H24" s="34">
        <v>3221</v>
      </c>
      <c r="I24" s="36">
        <v>576</v>
      </c>
      <c r="J24" s="36">
        <v>9</v>
      </c>
      <c r="K24" s="338">
        <v>98</v>
      </c>
      <c r="L24" s="36">
        <v>150</v>
      </c>
      <c r="M24" s="36">
        <v>5</v>
      </c>
      <c r="N24" s="338">
        <v>97</v>
      </c>
      <c r="O24" s="36">
        <v>590</v>
      </c>
      <c r="P24" s="36">
        <v>34</v>
      </c>
      <c r="Q24" s="338">
        <v>94.24</v>
      </c>
      <c r="R24" s="36">
        <v>36.49</v>
      </c>
      <c r="S24" s="36">
        <v>5.5</v>
      </c>
      <c r="T24" s="35">
        <v>27</v>
      </c>
      <c r="U24" s="35">
        <v>12</v>
      </c>
      <c r="V24" s="35">
        <v>2.5</v>
      </c>
      <c r="W24" s="35">
        <v>2.5</v>
      </c>
      <c r="X24" s="35">
        <v>0.01</v>
      </c>
      <c r="Y24" s="35">
        <v>6</v>
      </c>
      <c r="Z24" s="339">
        <v>39</v>
      </c>
      <c r="AA24" s="339">
        <v>14</v>
      </c>
      <c r="AB24" s="338">
        <v>64.099999999999994</v>
      </c>
      <c r="AC24" s="35">
        <v>6</v>
      </c>
      <c r="AD24" s="35">
        <v>0.7</v>
      </c>
      <c r="AE24" s="340">
        <v>88.33</v>
      </c>
      <c r="AF24" s="34"/>
      <c r="AG24" s="34"/>
      <c r="AH24" s="341" t="s">
        <v>92</v>
      </c>
      <c r="AI24" s="34" t="s">
        <v>100</v>
      </c>
      <c r="AJ24" s="34" t="s">
        <v>94</v>
      </c>
      <c r="AK24" s="342" t="s">
        <v>94</v>
      </c>
      <c r="AL24" s="47">
        <v>26.4</v>
      </c>
      <c r="AM24" s="515">
        <v>0</v>
      </c>
      <c r="AN24" s="48"/>
      <c r="AO24" s="46">
        <v>970</v>
      </c>
      <c r="AP24" s="49">
        <v>175.69</v>
      </c>
      <c r="AQ24" s="49">
        <v>5521</v>
      </c>
      <c r="AR24" s="49">
        <v>11006</v>
      </c>
      <c r="AS24" s="50">
        <v>89.63</v>
      </c>
      <c r="AT24" s="51">
        <v>0.28999999999999998</v>
      </c>
      <c r="AU24" s="350">
        <v>3.68</v>
      </c>
      <c r="AV24" s="143">
        <v>0.1</v>
      </c>
      <c r="AW24" s="53"/>
      <c r="AX24" s="54"/>
      <c r="AY24" s="55"/>
      <c r="AZ24" s="56"/>
      <c r="BA24" s="57"/>
      <c r="BB24" s="57">
        <v>2.5</v>
      </c>
      <c r="BC24" s="58">
        <v>25.66</v>
      </c>
      <c r="BD24" s="58">
        <v>20.100000000000001</v>
      </c>
      <c r="BE24" s="58">
        <v>78.14</v>
      </c>
      <c r="BF24" s="58">
        <v>6.6</v>
      </c>
      <c r="BG24" s="46"/>
      <c r="BH24" s="48"/>
      <c r="BI24" s="48"/>
      <c r="BJ24" s="48"/>
      <c r="BK24" s="48"/>
      <c r="BL24" s="59"/>
      <c r="BM24" s="45"/>
      <c r="BN24" s="46"/>
      <c r="BO24" s="46"/>
      <c r="BP24" s="52"/>
    </row>
    <row r="25" spans="1:68" ht="24.75" customHeight="1">
      <c r="A25" s="43" t="s">
        <v>97</v>
      </c>
      <c r="B25" s="44">
        <v>17</v>
      </c>
      <c r="C25" s="46">
        <v>8808</v>
      </c>
      <c r="D25" s="46"/>
      <c r="E25" s="35"/>
      <c r="F25" s="35"/>
      <c r="G25" s="34"/>
      <c r="H25" s="34"/>
      <c r="I25" s="36"/>
      <c r="J25" s="36"/>
      <c r="K25" s="338"/>
      <c r="L25" s="36"/>
      <c r="M25" s="36"/>
      <c r="N25" s="338"/>
      <c r="O25" s="36"/>
      <c r="P25" s="36"/>
      <c r="Q25" s="338"/>
      <c r="R25" s="36"/>
      <c r="S25" s="36"/>
      <c r="T25" s="35"/>
      <c r="U25" s="35"/>
      <c r="V25" s="35"/>
      <c r="W25" s="35"/>
      <c r="X25" s="35"/>
      <c r="Y25" s="35"/>
      <c r="Z25" s="339"/>
      <c r="AA25" s="339"/>
      <c r="AB25" s="338"/>
      <c r="AC25" s="35"/>
      <c r="AD25" s="35"/>
      <c r="AE25" s="340"/>
      <c r="AF25" s="488">
        <v>1</v>
      </c>
      <c r="AG25" s="34"/>
      <c r="AH25" s="341" t="s">
        <v>92</v>
      </c>
      <c r="AI25" s="34" t="s">
        <v>93</v>
      </c>
      <c r="AJ25" s="34" t="s">
        <v>94</v>
      </c>
      <c r="AK25" s="342" t="s">
        <v>94</v>
      </c>
      <c r="AL25" s="47">
        <v>22.4</v>
      </c>
      <c r="AM25" s="515">
        <v>0.1</v>
      </c>
      <c r="AN25" s="48"/>
      <c r="AO25" s="46">
        <v>950</v>
      </c>
      <c r="AP25" s="49"/>
      <c r="AQ25" s="49"/>
      <c r="AR25" s="49"/>
      <c r="AS25" s="50"/>
      <c r="AT25" s="51"/>
      <c r="AU25" s="350"/>
      <c r="AV25" s="143"/>
      <c r="AW25" s="53"/>
      <c r="AX25" s="54"/>
      <c r="AY25" s="55"/>
      <c r="AZ25" s="56"/>
      <c r="BA25" s="57"/>
      <c r="BB25" s="57"/>
      <c r="BC25" s="58"/>
      <c r="BD25" s="58"/>
      <c r="BE25" s="58"/>
      <c r="BF25" s="58"/>
      <c r="BG25" s="46"/>
      <c r="BH25" s="48"/>
      <c r="BI25" s="48"/>
      <c r="BJ25" s="48"/>
      <c r="BK25" s="48"/>
      <c r="BL25" s="59"/>
      <c r="BM25" s="45"/>
      <c r="BN25" s="46"/>
      <c r="BO25" s="46"/>
      <c r="BP25" s="52"/>
    </row>
    <row r="26" spans="1:68" ht="24.75" customHeight="1">
      <c r="A26" s="43" t="s">
        <v>98</v>
      </c>
      <c r="B26" s="44">
        <v>18</v>
      </c>
      <c r="C26" s="46">
        <v>8998</v>
      </c>
      <c r="D26" s="46"/>
      <c r="E26" s="35"/>
      <c r="F26" s="35"/>
      <c r="G26" s="34"/>
      <c r="H26" s="34"/>
      <c r="I26" s="36"/>
      <c r="J26" s="36"/>
      <c r="K26" s="338"/>
      <c r="L26" s="36"/>
      <c r="M26" s="36"/>
      <c r="N26" s="338"/>
      <c r="O26" s="36"/>
      <c r="P26" s="36"/>
      <c r="Q26" s="338"/>
      <c r="R26" s="36"/>
      <c r="S26" s="36"/>
      <c r="T26" s="35"/>
      <c r="U26" s="35"/>
      <c r="V26" s="35"/>
      <c r="W26" s="35"/>
      <c r="X26" s="35"/>
      <c r="Y26" s="35"/>
      <c r="Z26" s="339"/>
      <c r="AA26" s="339"/>
      <c r="AB26" s="338"/>
      <c r="AC26" s="35"/>
      <c r="AD26" s="35"/>
      <c r="AE26" s="340"/>
      <c r="AF26" s="34"/>
      <c r="AG26" s="34"/>
      <c r="AH26" s="341"/>
      <c r="AI26" s="34"/>
      <c r="AJ26" s="34"/>
      <c r="AK26" s="342"/>
      <c r="AL26" s="47">
        <v>22.9</v>
      </c>
      <c r="AM26" s="515">
        <v>0</v>
      </c>
      <c r="AN26" s="48"/>
      <c r="AO26" s="46"/>
      <c r="AP26" s="49"/>
      <c r="AQ26" s="49"/>
      <c r="AR26" s="49"/>
      <c r="AS26" s="50"/>
      <c r="AT26" s="51"/>
      <c r="AU26" s="350"/>
      <c r="AV26" s="143"/>
      <c r="AW26" s="53">
        <v>4080</v>
      </c>
      <c r="AX26" s="54"/>
      <c r="AY26" s="55"/>
      <c r="AZ26" s="56"/>
      <c r="BA26" s="57"/>
      <c r="BB26" s="57"/>
      <c r="BC26" s="58"/>
      <c r="BD26" s="58"/>
      <c r="BE26" s="58"/>
      <c r="BF26" s="58"/>
      <c r="BG26" s="46"/>
      <c r="BH26" s="48"/>
      <c r="BI26" s="48"/>
      <c r="BJ26" s="48"/>
      <c r="BK26" s="48"/>
      <c r="BL26" s="59"/>
      <c r="BM26" s="45"/>
      <c r="BN26" s="46"/>
      <c r="BO26" s="46"/>
      <c r="BP26" s="52"/>
    </row>
    <row r="27" spans="1:68" ht="24.75" customHeight="1">
      <c r="A27" s="43" t="s">
        <v>99</v>
      </c>
      <c r="B27" s="44">
        <v>19</v>
      </c>
      <c r="C27" s="46">
        <v>7873</v>
      </c>
      <c r="D27" s="46"/>
      <c r="E27" s="35"/>
      <c r="F27" s="35"/>
      <c r="G27" s="34"/>
      <c r="H27" s="34"/>
      <c r="I27" s="36"/>
      <c r="J27" s="36"/>
      <c r="K27" s="338"/>
      <c r="L27" s="36"/>
      <c r="M27" s="36"/>
      <c r="N27" s="338"/>
      <c r="O27" s="36"/>
      <c r="P27" s="36"/>
      <c r="Q27" s="338"/>
      <c r="R27" s="36"/>
      <c r="S27" s="36"/>
      <c r="T27" s="35"/>
      <c r="U27" s="35"/>
      <c r="V27" s="35"/>
      <c r="W27" s="35"/>
      <c r="X27" s="35"/>
      <c r="Y27" s="35"/>
      <c r="Z27" s="339"/>
      <c r="AA27" s="339"/>
      <c r="AB27" s="338"/>
      <c r="AC27" s="35"/>
      <c r="AD27" s="35"/>
      <c r="AE27" s="340"/>
      <c r="AF27" s="34"/>
      <c r="AG27" s="34"/>
      <c r="AH27" s="341"/>
      <c r="AI27" s="34"/>
      <c r="AJ27" s="34"/>
      <c r="AK27" s="342"/>
      <c r="AL27" s="47">
        <v>23.4</v>
      </c>
      <c r="AM27" s="515">
        <v>0</v>
      </c>
      <c r="AN27" s="48"/>
      <c r="AO27" s="46"/>
      <c r="AP27" s="49"/>
      <c r="AQ27" s="49"/>
      <c r="AR27" s="49"/>
      <c r="AS27" s="50"/>
      <c r="AT27" s="51"/>
      <c r="AU27" s="350"/>
      <c r="AV27" s="143"/>
      <c r="AW27" s="53"/>
      <c r="AX27" s="54"/>
      <c r="AY27" s="55"/>
      <c r="AZ27" s="56"/>
      <c r="BA27" s="57"/>
      <c r="BB27" s="57"/>
      <c r="BC27" s="58"/>
      <c r="BD27" s="58"/>
      <c r="BE27" s="58"/>
      <c r="BF27" s="58"/>
      <c r="BG27" s="46"/>
      <c r="BH27" s="48"/>
      <c r="BI27" s="48"/>
      <c r="BJ27" s="48"/>
      <c r="BK27" s="48"/>
      <c r="BL27" s="59"/>
      <c r="BM27" s="45"/>
      <c r="BN27" s="46"/>
      <c r="BO27" s="46"/>
      <c r="BP27" s="52"/>
    </row>
    <row r="28" spans="1:68" ht="24.75" customHeight="1">
      <c r="A28" s="43" t="s">
        <v>90</v>
      </c>
      <c r="B28" s="44">
        <v>20</v>
      </c>
      <c r="C28" s="46">
        <v>11214</v>
      </c>
      <c r="D28" s="46"/>
      <c r="E28" s="35">
        <v>7.71</v>
      </c>
      <c r="F28" s="35">
        <v>7.35</v>
      </c>
      <c r="G28" s="34">
        <v>3650</v>
      </c>
      <c r="H28" s="34">
        <v>3280</v>
      </c>
      <c r="I28" s="36">
        <v>360</v>
      </c>
      <c r="J28" s="36">
        <v>16</v>
      </c>
      <c r="K28" s="338">
        <v>96</v>
      </c>
      <c r="L28" s="36">
        <v>280</v>
      </c>
      <c r="M28" s="36">
        <v>23</v>
      </c>
      <c r="N28" s="338">
        <v>92</v>
      </c>
      <c r="O28" s="36">
        <v>419</v>
      </c>
      <c r="P28" s="36">
        <v>44.87</v>
      </c>
      <c r="Q28" s="338">
        <v>89.29</v>
      </c>
      <c r="R28" s="36"/>
      <c r="S28" s="36"/>
      <c r="T28" s="35"/>
      <c r="U28" s="35"/>
      <c r="V28" s="35"/>
      <c r="W28" s="35"/>
      <c r="X28" s="35"/>
      <c r="Y28" s="35"/>
      <c r="Z28" s="339"/>
      <c r="AA28" s="339"/>
      <c r="AB28" s="338"/>
      <c r="AC28" s="35"/>
      <c r="AD28" s="35"/>
      <c r="AE28" s="340"/>
      <c r="AF28" s="34"/>
      <c r="AG28" s="34"/>
      <c r="AH28" s="341" t="s">
        <v>92</v>
      </c>
      <c r="AI28" s="34" t="s">
        <v>93</v>
      </c>
      <c r="AJ28" s="34" t="s">
        <v>94</v>
      </c>
      <c r="AK28" s="342" t="s">
        <v>94</v>
      </c>
      <c r="AL28" s="47">
        <v>23.5</v>
      </c>
      <c r="AM28" s="515">
        <v>0</v>
      </c>
      <c r="AN28" s="48"/>
      <c r="AO28" s="46">
        <v>970</v>
      </c>
      <c r="AP28" s="49"/>
      <c r="AQ28" s="49"/>
      <c r="AR28" s="49"/>
      <c r="AS28" s="50"/>
      <c r="AT28" s="51"/>
      <c r="AU28" s="350"/>
      <c r="AV28" s="143"/>
      <c r="AW28" s="53"/>
      <c r="AX28" s="54"/>
      <c r="AY28" s="55"/>
      <c r="AZ28" s="56"/>
      <c r="BA28" s="57"/>
      <c r="BB28" s="57"/>
      <c r="BC28" s="58">
        <v>25.68</v>
      </c>
      <c r="BD28" s="58">
        <v>19.5</v>
      </c>
      <c r="BE28" s="58">
        <v>83</v>
      </c>
      <c r="BF28" s="58">
        <v>6.2</v>
      </c>
      <c r="BG28" s="46"/>
      <c r="BH28" s="48"/>
      <c r="BI28" s="48"/>
      <c r="BJ28" s="48"/>
      <c r="BK28" s="48"/>
      <c r="BL28" s="59"/>
      <c r="BM28" s="45"/>
      <c r="BN28" s="46"/>
      <c r="BO28" s="46"/>
      <c r="BP28" s="52"/>
    </row>
    <row r="29" spans="1:68" ht="24.75" customHeight="1">
      <c r="A29" s="43" t="s">
        <v>91</v>
      </c>
      <c r="B29" s="44">
        <v>21</v>
      </c>
      <c r="C29" s="46">
        <v>6081</v>
      </c>
      <c r="D29" s="46"/>
      <c r="E29" s="35">
        <v>7.65</v>
      </c>
      <c r="F29" s="35">
        <v>7.34</v>
      </c>
      <c r="G29" s="34">
        <v>3740</v>
      </c>
      <c r="H29" s="34">
        <v>3460</v>
      </c>
      <c r="I29" s="36">
        <v>380</v>
      </c>
      <c r="J29" s="36">
        <v>20</v>
      </c>
      <c r="K29" s="338">
        <v>95</v>
      </c>
      <c r="L29" s="36">
        <v>254</v>
      </c>
      <c r="M29" s="36">
        <v>17</v>
      </c>
      <c r="N29" s="338">
        <v>93</v>
      </c>
      <c r="O29" s="36">
        <v>510</v>
      </c>
      <c r="P29" s="36">
        <v>43.6</v>
      </c>
      <c r="Q29" s="338">
        <v>91.45</v>
      </c>
      <c r="R29" s="36"/>
      <c r="S29" s="36"/>
      <c r="T29" s="35"/>
      <c r="U29" s="35"/>
      <c r="V29" s="35"/>
      <c r="W29" s="35"/>
      <c r="X29" s="35"/>
      <c r="Y29" s="35"/>
      <c r="Z29" s="339"/>
      <c r="AA29" s="339"/>
      <c r="AB29" s="338"/>
      <c r="AC29" s="35"/>
      <c r="AD29" s="35"/>
      <c r="AE29" s="340"/>
      <c r="AF29" s="34"/>
      <c r="AG29" s="34"/>
      <c r="AH29" s="341" t="s">
        <v>92</v>
      </c>
      <c r="AI29" s="34" t="s">
        <v>93</v>
      </c>
      <c r="AJ29" s="34" t="s">
        <v>94</v>
      </c>
      <c r="AK29" s="342" t="s">
        <v>94</v>
      </c>
      <c r="AL29" s="47">
        <v>23.6</v>
      </c>
      <c r="AM29" s="515">
        <v>0.02</v>
      </c>
      <c r="AN29" s="48"/>
      <c r="AO29" s="46">
        <v>990</v>
      </c>
      <c r="AP29" s="49">
        <v>162.83000000000001</v>
      </c>
      <c r="AQ29" s="49">
        <v>6080</v>
      </c>
      <c r="AR29" s="49">
        <v>11034</v>
      </c>
      <c r="AS29" s="50">
        <v>79.599999999999994</v>
      </c>
      <c r="AT29" s="51">
        <v>0.66</v>
      </c>
      <c r="AU29" s="350">
        <v>7.32</v>
      </c>
      <c r="AV29" s="143">
        <v>0.06</v>
      </c>
      <c r="AW29" s="53"/>
      <c r="AX29" s="54"/>
      <c r="AY29" s="55"/>
      <c r="AZ29" s="56"/>
      <c r="BA29" s="57"/>
      <c r="BB29" s="57">
        <v>3</v>
      </c>
      <c r="BC29" s="58">
        <v>24.36</v>
      </c>
      <c r="BD29" s="58">
        <v>19.8</v>
      </c>
      <c r="BE29" s="58">
        <v>82.1</v>
      </c>
      <c r="BF29" s="58">
        <v>6.2</v>
      </c>
      <c r="BG29" s="46"/>
      <c r="BH29" s="48"/>
      <c r="BI29" s="48"/>
      <c r="BJ29" s="48"/>
      <c r="BK29" s="48"/>
      <c r="BL29" s="59"/>
      <c r="BM29" s="45"/>
      <c r="BN29" s="46"/>
      <c r="BO29" s="46"/>
      <c r="BP29" s="52"/>
    </row>
    <row r="30" spans="1:68" ht="24.75" customHeight="1">
      <c r="A30" s="43" t="s">
        <v>101</v>
      </c>
      <c r="B30" s="44">
        <v>22</v>
      </c>
      <c r="C30" s="46">
        <v>8889</v>
      </c>
      <c r="D30" s="46"/>
      <c r="E30" s="35">
        <v>7.71</v>
      </c>
      <c r="F30" s="35">
        <v>7.27</v>
      </c>
      <c r="G30" s="34">
        <v>3960</v>
      </c>
      <c r="H30" s="34">
        <v>3660</v>
      </c>
      <c r="I30" s="36">
        <v>400</v>
      </c>
      <c r="J30" s="36">
        <v>19</v>
      </c>
      <c r="K30" s="338">
        <v>95</v>
      </c>
      <c r="L30" s="36">
        <v>306</v>
      </c>
      <c r="M30" s="36">
        <v>10</v>
      </c>
      <c r="N30" s="338">
        <v>97</v>
      </c>
      <c r="O30" s="36">
        <v>488</v>
      </c>
      <c r="P30" s="36">
        <v>30.64</v>
      </c>
      <c r="Q30" s="338">
        <v>93.72</v>
      </c>
      <c r="R30" s="36">
        <v>21.09</v>
      </c>
      <c r="S30" s="36">
        <v>17.2</v>
      </c>
      <c r="T30" s="35">
        <v>22.4</v>
      </c>
      <c r="U30" s="35">
        <v>17.2</v>
      </c>
      <c r="V30" s="35">
        <v>0.41</v>
      </c>
      <c r="W30" s="35">
        <v>0.3</v>
      </c>
      <c r="X30" s="35">
        <v>0</v>
      </c>
      <c r="Y30" s="35">
        <v>0</v>
      </c>
      <c r="Z30" s="339">
        <v>21.5</v>
      </c>
      <c r="AA30" s="339">
        <v>2.2999999999999998</v>
      </c>
      <c r="AB30" s="338">
        <v>89.35</v>
      </c>
      <c r="AC30" s="35">
        <v>3.6</v>
      </c>
      <c r="AD30" s="35">
        <v>3.5</v>
      </c>
      <c r="AE30" s="340">
        <v>1.4</v>
      </c>
      <c r="AF30" s="488">
        <v>1</v>
      </c>
      <c r="AG30" s="34"/>
      <c r="AH30" s="341" t="s">
        <v>92</v>
      </c>
      <c r="AI30" s="34" t="s">
        <v>93</v>
      </c>
      <c r="AJ30" s="34" t="s">
        <v>94</v>
      </c>
      <c r="AK30" s="342" t="s">
        <v>94</v>
      </c>
      <c r="AL30" s="47">
        <v>26</v>
      </c>
      <c r="AM30" s="515">
        <v>0.1</v>
      </c>
      <c r="AN30" s="48"/>
      <c r="AO30" s="46">
        <v>980</v>
      </c>
      <c r="AP30" s="49"/>
      <c r="AQ30" s="49"/>
      <c r="AR30" s="49"/>
      <c r="AS30" s="50"/>
      <c r="AT30" s="51"/>
      <c r="AU30" s="350"/>
      <c r="AV30" s="143"/>
      <c r="AW30" s="53"/>
      <c r="AX30" s="54"/>
      <c r="AY30" s="55"/>
      <c r="AZ30" s="56"/>
      <c r="BA30" s="57"/>
      <c r="BB30" s="57"/>
      <c r="BC30" s="58"/>
      <c r="BD30" s="58">
        <v>19.600000000000001</v>
      </c>
      <c r="BE30" s="58">
        <v>79.400000000000006</v>
      </c>
      <c r="BF30" s="58">
        <v>6.5</v>
      </c>
      <c r="BG30" s="46"/>
      <c r="BH30" s="48"/>
      <c r="BI30" s="48"/>
      <c r="BJ30" s="48"/>
      <c r="BK30" s="48"/>
      <c r="BL30" s="59"/>
      <c r="BM30" s="45"/>
      <c r="BN30" s="46"/>
      <c r="BO30" s="46"/>
      <c r="BP30" s="52"/>
    </row>
    <row r="31" spans="1:68" ht="24.75" customHeight="1">
      <c r="A31" s="43" t="s">
        <v>96</v>
      </c>
      <c r="B31" s="44">
        <v>23</v>
      </c>
      <c r="C31" s="46">
        <v>8137</v>
      </c>
      <c r="D31" s="46"/>
      <c r="E31" s="35"/>
      <c r="F31" s="35"/>
      <c r="G31" s="34"/>
      <c r="H31" s="34"/>
      <c r="I31" s="36"/>
      <c r="J31" s="36"/>
      <c r="K31" s="338"/>
      <c r="L31" s="36"/>
      <c r="M31" s="36"/>
      <c r="N31" s="338"/>
      <c r="O31" s="36"/>
      <c r="P31" s="36"/>
      <c r="Q31" s="338"/>
      <c r="R31" s="36"/>
      <c r="S31" s="36"/>
      <c r="T31" s="35"/>
      <c r="U31" s="35"/>
      <c r="V31" s="35"/>
      <c r="W31" s="35"/>
      <c r="X31" s="35"/>
      <c r="Y31" s="35"/>
      <c r="Z31" s="339"/>
      <c r="AA31" s="339"/>
      <c r="AB31" s="338"/>
      <c r="AC31" s="35"/>
      <c r="AD31" s="35"/>
      <c r="AE31" s="340"/>
      <c r="AF31" s="34"/>
      <c r="AG31" s="34"/>
      <c r="AH31" s="341" t="s">
        <v>92</v>
      </c>
      <c r="AI31" s="34" t="s">
        <v>93</v>
      </c>
      <c r="AJ31" s="34" t="s">
        <v>94</v>
      </c>
      <c r="AK31" s="342" t="s">
        <v>94</v>
      </c>
      <c r="AL31" s="47">
        <v>16.8</v>
      </c>
      <c r="AM31" s="515">
        <v>0.22</v>
      </c>
      <c r="AN31" s="48"/>
      <c r="AO31" s="46">
        <v>990</v>
      </c>
      <c r="AP31" s="49">
        <v>167.23</v>
      </c>
      <c r="AQ31" s="49">
        <v>5920</v>
      </c>
      <c r="AR31" s="49">
        <v>11140</v>
      </c>
      <c r="AS31" s="50">
        <v>80.099999999999994</v>
      </c>
      <c r="AT31" s="51">
        <v>0.38</v>
      </c>
      <c r="AU31" s="350">
        <v>8.42</v>
      </c>
      <c r="AV31" s="143">
        <v>0</v>
      </c>
      <c r="AW31" s="53"/>
      <c r="AX31" s="54"/>
      <c r="AY31" s="55"/>
      <c r="AZ31" s="56"/>
      <c r="BA31" s="57"/>
      <c r="BB31" s="57">
        <v>2.6</v>
      </c>
      <c r="BC31" s="58">
        <v>25.42</v>
      </c>
      <c r="BD31" s="58">
        <v>19.899999999999999</v>
      </c>
      <c r="BE31" s="58">
        <v>81.23</v>
      </c>
      <c r="BF31" s="58">
        <v>6.3</v>
      </c>
      <c r="BG31" s="46"/>
      <c r="BH31" s="48"/>
      <c r="BI31" s="48"/>
      <c r="BJ31" s="48"/>
      <c r="BK31" s="48"/>
      <c r="BL31" s="59"/>
      <c r="BM31" s="45"/>
      <c r="BN31" s="46"/>
      <c r="BO31" s="46"/>
      <c r="BP31" s="52"/>
    </row>
    <row r="32" spans="1:68" ht="24.75" customHeight="1">
      <c r="A32" s="43" t="s">
        <v>97</v>
      </c>
      <c r="B32" s="44">
        <v>24</v>
      </c>
      <c r="C32" s="46">
        <v>9094</v>
      </c>
      <c r="D32" s="46"/>
      <c r="E32" s="35">
        <v>7.2</v>
      </c>
      <c r="F32" s="35">
        <v>7.4</v>
      </c>
      <c r="G32" s="34">
        <v>4401</v>
      </c>
      <c r="H32" s="34">
        <v>4230</v>
      </c>
      <c r="I32" s="36">
        <v>180</v>
      </c>
      <c r="J32" s="36">
        <v>18</v>
      </c>
      <c r="K32" s="338">
        <v>90</v>
      </c>
      <c r="L32" s="36">
        <v>90</v>
      </c>
      <c r="M32" s="36">
        <v>12</v>
      </c>
      <c r="N32" s="338"/>
      <c r="O32" s="36">
        <v>314</v>
      </c>
      <c r="P32" s="36">
        <v>65</v>
      </c>
      <c r="Q32" s="338">
        <v>79.3</v>
      </c>
      <c r="R32" s="36"/>
      <c r="S32" s="36"/>
      <c r="T32" s="35"/>
      <c r="U32" s="35"/>
      <c r="V32" s="35"/>
      <c r="W32" s="35"/>
      <c r="X32" s="35"/>
      <c r="Y32" s="35"/>
      <c r="Z32" s="339"/>
      <c r="AA32" s="339"/>
      <c r="AB32" s="338"/>
      <c r="AC32" s="35"/>
      <c r="AD32" s="35"/>
      <c r="AE32" s="340"/>
      <c r="AF32" s="34"/>
      <c r="AG32" s="34"/>
      <c r="AH32" s="341" t="s">
        <v>92</v>
      </c>
      <c r="AI32" s="34" t="s">
        <v>100</v>
      </c>
      <c r="AJ32" s="34" t="s">
        <v>94</v>
      </c>
      <c r="AK32" s="342" t="s">
        <v>94</v>
      </c>
      <c r="AL32" s="47">
        <v>16</v>
      </c>
      <c r="AM32" s="515">
        <v>0.1</v>
      </c>
      <c r="AN32" s="48"/>
      <c r="AO32" s="46">
        <v>980</v>
      </c>
      <c r="AP32" s="49"/>
      <c r="AQ32" s="49"/>
      <c r="AR32" s="49"/>
      <c r="AS32" s="50"/>
      <c r="AT32" s="51"/>
      <c r="AU32" s="350"/>
      <c r="AV32" s="143"/>
      <c r="AW32" s="53"/>
      <c r="AX32" s="54"/>
      <c r="AY32" s="55"/>
      <c r="AZ32" s="56"/>
      <c r="BA32" s="57"/>
      <c r="BB32" s="57"/>
      <c r="BC32" s="58">
        <v>24.88</v>
      </c>
      <c r="BD32" s="58">
        <v>20.100000000000001</v>
      </c>
      <c r="BE32" s="58">
        <v>80.14</v>
      </c>
      <c r="BF32" s="58">
        <v>6.3</v>
      </c>
      <c r="BG32" s="46"/>
      <c r="BH32" s="48"/>
      <c r="BI32" s="48"/>
      <c r="BJ32" s="48"/>
      <c r="BK32" s="48"/>
      <c r="BL32" s="59"/>
      <c r="BM32" s="45"/>
      <c r="BN32" s="46"/>
      <c r="BO32" s="46"/>
      <c r="BP32" s="52"/>
    </row>
    <row r="33" spans="1:68" ht="24.75" customHeight="1">
      <c r="A33" s="43" t="s">
        <v>98</v>
      </c>
      <c r="B33" s="44">
        <v>25</v>
      </c>
      <c r="C33" s="46">
        <v>12273</v>
      </c>
      <c r="D33" s="46"/>
      <c r="E33" s="35"/>
      <c r="F33" s="35"/>
      <c r="G33" s="34"/>
      <c r="H33" s="34"/>
      <c r="I33" s="36"/>
      <c r="J33" s="36"/>
      <c r="K33" s="338"/>
      <c r="L33" s="36"/>
      <c r="M33" s="36"/>
      <c r="N33" s="338"/>
      <c r="O33" s="36"/>
      <c r="P33" s="36"/>
      <c r="Q33" s="338"/>
      <c r="R33" s="36"/>
      <c r="S33" s="36"/>
      <c r="T33" s="35"/>
      <c r="U33" s="35"/>
      <c r="V33" s="35"/>
      <c r="W33" s="35"/>
      <c r="X33" s="35"/>
      <c r="Y33" s="35"/>
      <c r="Z33" s="339"/>
      <c r="AA33" s="339"/>
      <c r="AB33" s="338"/>
      <c r="AC33" s="35"/>
      <c r="AD33" s="35"/>
      <c r="AE33" s="340"/>
      <c r="AF33" s="34"/>
      <c r="AG33" s="34"/>
      <c r="AH33" s="341"/>
      <c r="AI33" s="34"/>
      <c r="AJ33" s="34"/>
      <c r="AK33" s="342"/>
      <c r="AL33" s="47">
        <v>22.6</v>
      </c>
      <c r="AM33" s="515">
        <v>0</v>
      </c>
      <c r="AN33" s="48"/>
      <c r="AO33" s="46"/>
      <c r="AP33" s="49"/>
      <c r="AQ33" s="49"/>
      <c r="AR33" s="49"/>
      <c r="AS33" s="50"/>
      <c r="AT33" s="51"/>
      <c r="AU33" s="350"/>
      <c r="AV33" s="143"/>
      <c r="AW33" s="53"/>
      <c r="AX33" s="54"/>
      <c r="AY33" s="55"/>
      <c r="AZ33" s="56"/>
      <c r="BA33" s="57"/>
      <c r="BB33" s="57"/>
      <c r="BC33" s="58"/>
      <c r="BD33" s="58"/>
      <c r="BE33" s="58"/>
      <c r="BF33" s="58"/>
      <c r="BG33" s="46"/>
      <c r="BH33" s="48"/>
      <c r="BI33" s="48"/>
      <c r="BJ33" s="48"/>
      <c r="BK33" s="48"/>
      <c r="BL33" s="59"/>
      <c r="BM33" s="45"/>
      <c r="BN33" s="46"/>
      <c r="BO33" s="46"/>
      <c r="BP33" s="52"/>
    </row>
    <row r="34" spans="1:68" ht="24.75" customHeight="1">
      <c r="A34" s="43" t="s">
        <v>99</v>
      </c>
      <c r="B34" s="44">
        <v>26</v>
      </c>
      <c r="C34" s="46">
        <v>8738</v>
      </c>
      <c r="D34" s="46"/>
      <c r="E34" s="35"/>
      <c r="F34" s="35"/>
      <c r="G34" s="34"/>
      <c r="H34" s="34"/>
      <c r="I34" s="36"/>
      <c r="J34" s="36"/>
      <c r="K34" s="338"/>
      <c r="L34" s="36"/>
      <c r="M34" s="36"/>
      <c r="N34" s="338"/>
      <c r="O34" s="36"/>
      <c r="P34" s="36"/>
      <c r="Q34" s="338"/>
      <c r="R34" s="36"/>
      <c r="S34" s="36"/>
      <c r="T34" s="35"/>
      <c r="U34" s="35"/>
      <c r="V34" s="35"/>
      <c r="W34" s="35"/>
      <c r="X34" s="35"/>
      <c r="Y34" s="35"/>
      <c r="Z34" s="339"/>
      <c r="AA34" s="339"/>
      <c r="AB34" s="338"/>
      <c r="AC34" s="35"/>
      <c r="AD34" s="35"/>
      <c r="AE34" s="340"/>
      <c r="AF34" s="34"/>
      <c r="AG34" s="34"/>
      <c r="AH34" s="341"/>
      <c r="AI34" s="34"/>
      <c r="AJ34" s="34"/>
      <c r="AK34" s="342"/>
      <c r="AL34" s="47">
        <v>23</v>
      </c>
      <c r="AM34" s="515">
        <v>0</v>
      </c>
      <c r="AN34" s="48"/>
      <c r="AO34" s="46"/>
      <c r="AP34" s="49"/>
      <c r="AQ34" s="49"/>
      <c r="AR34" s="49"/>
      <c r="AS34" s="50"/>
      <c r="AT34" s="51"/>
      <c r="AU34" s="350"/>
      <c r="AV34" s="143"/>
      <c r="AW34" s="53"/>
      <c r="AX34" s="54"/>
      <c r="AY34" s="55"/>
      <c r="AZ34" s="56"/>
      <c r="BA34" s="57"/>
      <c r="BB34" s="57"/>
      <c r="BC34" s="58"/>
      <c r="BD34" s="58"/>
      <c r="BE34" s="58"/>
      <c r="BF34" s="58"/>
      <c r="BG34" s="46"/>
      <c r="BH34" s="48"/>
      <c r="BI34" s="48"/>
      <c r="BJ34" s="48"/>
      <c r="BK34" s="48"/>
      <c r="BL34" s="59"/>
      <c r="BM34" s="45"/>
      <c r="BN34" s="46"/>
      <c r="BO34" s="46"/>
      <c r="BP34" s="52"/>
    </row>
    <row r="35" spans="1:68" ht="24.75" customHeight="1">
      <c r="A35" s="43" t="s">
        <v>90</v>
      </c>
      <c r="B35" s="44">
        <v>27</v>
      </c>
      <c r="C35" s="46">
        <v>8215</v>
      </c>
      <c r="D35" s="46"/>
      <c r="E35" s="35">
        <v>7.6</v>
      </c>
      <c r="F35" s="35">
        <v>7.46</v>
      </c>
      <c r="G35" s="34">
        <v>4070</v>
      </c>
      <c r="H35" s="34">
        <v>3300</v>
      </c>
      <c r="I35" s="36">
        <v>425</v>
      </c>
      <c r="J35" s="36">
        <v>25</v>
      </c>
      <c r="K35" s="338">
        <v>94</v>
      </c>
      <c r="L35" s="543">
        <v>330</v>
      </c>
      <c r="M35" s="544">
        <v>11</v>
      </c>
      <c r="N35" s="338"/>
      <c r="O35" s="36">
        <v>884</v>
      </c>
      <c r="P35" s="36">
        <v>40</v>
      </c>
      <c r="Q35" s="338">
        <v>95.48</v>
      </c>
      <c r="R35" s="36"/>
      <c r="S35" s="36"/>
      <c r="T35" s="35"/>
      <c r="U35" s="35"/>
      <c r="V35" s="35"/>
      <c r="W35" s="35"/>
      <c r="X35" s="35"/>
      <c r="Y35" s="35"/>
      <c r="Z35" s="339"/>
      <c r="AA35" s="339"/>
      <c r="AB35" s="338"/>
      <c r="AC35" s="35"/>
      <c r="AD35" s="35"/>
      <c r="AE35" s="340"/>
      <c r="AF35" s="34"/>
      <c r="AG35" s="34"/>
      <c r="AH35" s="341" t="s">
        <v>92</v>
      </c>
      <c r="AI35" s="34" t="s">
        <v>93</v>
      </c>
      <c r="AJ35" s="34" t="s">
        <v>94</v>
      </c>
      <c r="AK35" s="342" t="s">
        <v>94</v>
      </c>
      <c r="AL35" s="47">
        <v>22.5</v>
      </c>
      <c r="AM35" s="515">
        <v>0.32</v>
      </c>
      <c r="AN35" s="48"/>
      <c r="AO35" s="46">
        <v>990</v>
      </c>
      <c r="AP35" s="49"/>
      <c r="AQ35" s="49"/>
      <c r="AR35" s="49"/>
      <c r="AS35" s="50"/>
      <c r="AT35" s="51"/>
      <c r="AU35" s="350"/>
      <c r="AV35" s="143"/>
      <c r="AW35" s="53"/>
      <c r="AX35" s="54"/>
      <c r="AY35" s="55"/>
      <c r="AZ35" s="56"/>
      <c r="BA35" s="57"/>
      <c r="BB35" s="57"/>
      <c r="BC35" s="58">
        <v>26.28</v>
      </c>
      <c r="BD35" s="58">
        <v>19</v>
      </c>
      <c r="BE35" s="58">
        <v>82</v>
      </c>
      <c r="BF35" s="58">
        <v>6.6</v>
      </c>
      <c r="BG35" s="46"/>
      <c r="BH35" s="48"/>
      <c r="BI35" s="48"/>
      <c r="BJ35" s="48"/>
      <c r="BK35" s="48"/>
      <c r="BL35" s="59"/>
      <c r="BM35" s="45"/>
      <c r="BN35" s="46"/>
      <c r="BO35" s="46"/>
      <c r="BP35" s="52"/>
    </row>
    <row r="36" spans="1:68" ht="24.75" customHeight="1">
      <c r="A36" s="43" t="s">
        <v>91</v>
      </c>
      <c r="B36" s="44">
        <v>28</v>
      </c>
      <c r="C36" s="46">
        <v>8377</v>
      </c>
      <c r="D36" s="46"/>
      <c r="E36" s="35">
        <v>7.6</v>
      </c>
      <c r="F36" s="35">
        <v>7.42</v>
      </c>
      <c r="G36" s="34">
        <v>3930</v>
      </c>
      <c r="H36" s="34">
        <v>3480</v>
      </c>
      <c r="I36" s="36">
        <v>452</v>
      </c>
      <c r="J36" s="36">
        <v>17</v>
      </c>
      <c r="K36" s="338">
        <v>96</v>
      </c>
      <c r="L36" s="545">
        <v>200</v>
      </c>
      <c r="M36" s="546">
        <v>13</v>
      </c>
      <c r="N36" s="338"/>
      <c r="O36" s="36">
        <v>574</v>
      </c>
      <c r="P36" s="36">
        <v>48.98</v>
      </c>
      <c r="Q36" s="338">
        <v>91.47</v>
      </c>
      <c r="R36" s="36"/>
      <c r="S36" s="36"/>
      <c r="T36" s="35"/>
      <c r="U36" s="35"/>
      <c r="V36" s="35"/>
      <c r="W36" s="35"/>
      <c r="X36" s="35"/>
      <c r="Y36" s="35"/>
      <c r="Z36" s="339"/>
      <c r="AA36" s="339"/>
      <c r="AB36" s="338"/>
      <c r="AC36" s="35"/>
      <c r="AD36" s="35"/>
      <c r="AE36" s="340"/>
      <c r="AF36" s="34"/>
      <c r="AG36" s="34"/>
      <c r="AH36" s="341" t="s">
        <v>92</v>
      </c>
      <c r="AI36" s="34" t="s">
        <v>93</v>
      </c>
      <c r="AJ36" s="34" t="s">
        <v>94</v>
      </c>
      <c r="AK36" s="342" t="s">
        <v>94</v>
      </c>
      <c r="AL36" s="47">
        <v>22.4</v>
      </c>
      <c r="AM36" s="515">
        <v>0.1</v>
      </c>
      <c r="AN36" s="48"/>
      <c r="AO36" s="46">
        <v>940</v>
      </c>
      <c r="AP36" s="49">
        <v>177.36</v>
      </c>
      <c r="AQ36" s="49">
        <v>5300</v>
      </c>
      <c r="AR36" s="49">
        <v>8854</v>
      </c>
      <c r="AS36" s="50">
        <v>83.4</v>
      </c>
      <c r="AT36" s="51">
        <v>0.37</v>
      </c>
      <c r="AU36" s="350">
        <v>4.3600000000000003</v>
      </c>
      <c r="AV36" s="143">
        <v>0</v>
      </c>
      <c r="AW36" s="53"/>
      <c r="AX36" s="54">
        <v>2400</v>
      </c>
      <c r="AY36" s="55"/>
      <c r="AZ36" s="56"/>
      <c r="BA36" s="57"/>
      <c r="BB36" s="57">
        <v>2.8</v>
      </c>
      <c r="BC36" s="58">
        <v>25.86</v>
      </c>
      <c r="BD36" s="58">
        <v>19.2</v>
      </c>
      <c r="BE36" s="58">
        <v>82.6</v>
      </c>
      <c r="BF36" s="58">
        <v>6.6</v>
      </c>
      <c r="BG36" s="46"/>
      <c r="BH36" s="48"/>
      <c r="BI36" s="48"/>
      <c r="BJ36" s="48"/>
      <c r="BK36" s="48"/>
      <c r="BL36" s="59"/>
      <c r="BM36" s="45"/>
      <c r="BN36" s="46"/>
      <c r="BO36" s="46"/>
      <c r="BP36" s="52"/>
    </row>
    <row r="37" spans="1:68" ht="24.75" customHeight="1">
      <c r="A37" s="43" t="s">
        <v>101</v>
      </c>
      <c r="B37" s="44">
        <v>29</v>
      </c>
      <c r="C37" s="46">
        <v>9284</v>
      </c>
      <c r="D37" s="46"/>
      <c r="E37" s="35">
        <v>7.62</v>
      </c>
      <c r="F37" s="35">
        <v>7.59</v>
      </c>
      <c r="G37" s="34">
        <v>3690</v>
      </c>
      <c r="H37" s="34">
        <v>3560</v>
      </c>
      <c r="I37" s="36">
        <v>421</v>
      </c>
      <c r="J37" s="36">
        <v>13</v>
      </c>
      <c r="K37" s="338">
        <v>97</v>
      </c>
      <c r="L37" s="545">
        <v>240</v>
      </c>
      <c r="M37" s="546">
        <v>16</v>
      </c>
      <c r="N37" s="338"/>
      <c r="O37" s="36">
        <v>628</v>
      </c>
      <c r="P37" s="36">
        <v>46.17</v>
      </c>
      <c r="Q37" s="338">
        <v>92.65</v>
      </c>
      <c r="R37" s="36"/>
      <c r="S37" s="36"/>
      <c r="T37" s="35"/>
      <c r="U37" s="35"/>
      <c r="V37" s="35"/>
      <c r="W37" s="35"/>
      <c r="X37" s="35"/>
      <c r="Y37" s="35"/>
      <c r="Z37" s="339"/>
      <c r="AA37" s="339"/>
      <c r="AB37" s="338"/>
      <c r="AC37" s="35"/>
      <c r="AD37" s="35"/>
      <c r="AE37" s="340"/>
      <c r="AF37" s="488">
        <v>1</v>
      </c>
      <c r="AG37" s="34"/>
      <c r="AH37" s="341" t="s">
        <v>92</v>
      </c>
      <c r="AI37" s="34" t="s">
        <v>93</v>
      </c>
      <c r="AJ37" s="34" t="s">
        <v>94</v>
      </c>
      <c r="AK37" s="342" t="s">
        <v>94</v>
      </c>
      <c r="AL37" s="47">
        <v>23.6</v>
      </c>
      <c r="AM37" s="515">
        <v>0.1</v>
      </c>
      <c r="AN37" s="48"/>
      <c r="AO37" s="46">
        <v>910</v>
      </c>
      <c r="AP37" s="49"/>
      <c r="AQ37" s="49"/>
      <c r="AR37" s="49"/>
      <c r="AS37" s="50"/>
      <c r="AT37" s="51"/>
      <c r="AU37" s="350"/>
      <c r="AV37" s="143"/>
      <c r="AW37" s="53"/>
      <c r="AX37" s="54"/>
      <c r="AY37" s="55"/>
      <c r="AZ37" s="56"/>
      <c r="BA37" s="57"/>
      <c r="BB37" s="57"/>
      <c r="BC37" s="58">
        <v>26.06</v>
      </c>
      <c r="BD37" s="547">
        <v>18</v>
      </c>
      <c r="BE37" s="547">
        <v>80</v>
      </c>
      <c r="BF37" s="547">
        <v>6.8</v>
      </c>
      <c r="BG37" s="46"/>
      <c r="BH37" s="48"/>
      <c r="BI37" s="48"/>
      <c r="BJ37" s="48"/>
      <c r="BK37" s="48"/>
      <c r="BL37" s="59"/>
      <c r="BM37" s="45"/>
      <c r="BN37" s="46"/>
      <c r="BO37" s="46"/>
      <c r="BP37" s="52"/>
    </row>
    <row r="38" spans="1:68" ht="24.75" customHeight="1">
      <c r="A38" s="351" t="s">
        <v>96</v>
      </c>
      <c r="B38" s="44">
        <v>30</v>
      </c>
      <c r="C38" s="46">
        <v>8637</v>
      </c>
      <c r="D38" s="46"/>
      <c r="E38" s="35"/>
      <c r="F38" s="35"/>
      <c r="G38" s="34"/>
      <c r="H38" s="34"/>
      <c r="I38" s="36"/>
      <c r="J38" s="36"/>
      <c r="K38" s="338"/>
      <c r="L38" s="36"/>
      <c r="M38" s="36"/>
      <c r="N38" s="338"/>
      <c r="O38" s="36"/>
      <c r="P38" s="36"/>
      <c r="Q38" s="338"/>
      <c r="R38" s="36"/>
      <c r="S38" s="36"/>
      <c r="T38" s="35"/>
      <c r="U38" s="35"/>
      <c r="V38" s="35"/>
      <c r="W38" s="35"/>
      <c r="X38" s="35"/>
      <c r="Y38" s="35"/>
      <c r="Z38" s="339"/>
      <c r="AA38" s="339"/>
      <c r="AB38" s="338"/>
      <c r="AC38" s="35"/>
      <c r="AD38" s="35"/>
      <c r="AE38" s="340"/>
      <c r="AF38" s="34"/>
      <c r="AG38" s="34"/>
      <c r="AH38" s="341" t="s">
        <v>92</v>
      </c>
      <c r="AI38" s="34" t="s">
        <v>93</v>
      </c>
      <c r="AJ38" s="34" t="s">
        <v>94</v>
      </c>
      <c r="AK38" s="342" t="s">
        <v>94</v>
      </c>
      <c r="AL38" s="47">
        <v>23.7</v>
      </c>
      <c r="AM38" s="515">
        <v>0.1</v>
      </c>
      <c r="AN38" s="48"/>
      <c r="AO38" s="46">
        <v>780</v>
      </c>
      <c r="AP38" s="49">
        <v>155.56</v>
      </c>
      <c r="AQ38" s="49">
        <v>5014</v>
      </c>
      <c r="AR38" s="49">
        <v>8541</v>
      </c>
      <c r="AS38" s="50">
        <v>86.2</v>
      </c>
      <c r="AT38" s="51">
        <v>0.31</v>
      </c>
      <c r="AU38" s="350">
        <v>7.54</v>
      </c>
      <c r="AV38" s="143">
        <v>0</v>
      </c>
      <c r="AW38" s="53"/>
      <c r="AX38" s="54"/>
      <c r="AY38" s="55"/>
      <c r="AZ38" s="56"/>
      <c r="BA38" s="57"/>
      <c r="BB38" s="57">
        <v>2.4</v>
      </c>
      <c r="BC38" s="58">
        <v>23.94</v>
      </c>
      <c r="BD38" s="58">
        <v>19.100000000000001</v>
      </c>
      <c r="BE38" s="58">
        <v>82.21</v>
      </c>
      <c r="BF38" s="58">
        <v>6.7</v>
      </c>
      <c r="BG38" s="46"/>
      <c r="BH38" s="48"/>
      <c r="BI38" s="48"/>
      <c r="BJ38" s="48"/>
      <c r="BK38" s="48"/>
      <c r="BL38" s="59"/>
      <c r="BM38" s="45"/>
      <c r="BN38" s="46"/>
      <c r="BO38" s="46"/>
      <c r="BP38" s="52"/>
    </row>
    <row r="39" spans="1:68" ht="24.75" customHeight="1" thickBot="1">
      <c r="A39" s="351" t="s">
        <v>97</v>
      </c>
      <c r="B39" s="352">
        <v>31</v>
      </c>
      <c r="C39" s="62">
        <v>7345</v>
      </c>
      <c r="D39" s="62"/>
      <c r="E39" s="35"/>
      <c r="F39" s="35"/>
      <c r="G39" s="34"/>
      <c r="H39" s="34"/>
      <c r="I39" s="36"/>
      <c r="J39" s="36"/>
      <c r="K39" s="338"/>
      <c r="L39" s="36"/>
      <c r="M39" s="36"/>
      <c r="N39" s="338"/>
      <c r="O39" s="36"/>
      <c r="P39" s="36"/>
      <c r="Q39" s="338"/>
      <c r="R39" s="36"/>
      <c r="S39" s="36"/>
      <c r="T39" s="35"/>
      <c r="U39" s="35"/>
      <c r="V39" s="35"/>
      <c r="W39" s="35"/>
      <c r="X39" s="35"/>
      <c r="Y39" s="35"/>
      <c r="Z39" s="339"/>
      <c r="AA39" s="339"/>
      <c r="AB39" s="338"/>
      <c r="AC39" s="35"/>
      <c r="AD39" s="35"/>
      <c r="AE39" s="340"/>
      <c r="AF39" s="34"/>
      <c r="AG39" s="34"/>
      <c r="AH39" s="341" t="s">
        <v>92</v>
      </c>
      <c r="AI39" s="34" t="s">
        <v>93</v>
      </c>
      <c r="AJ39" s="34" t="s">
        <v>94</v>
      </c>
      <c r="AK39" s="342" t="s">
        <v>94</v>
      </c>
      <c r="AL39" s="63">
        <v>22.4</v>
      </c>
      <c r="AM39" s="516">
        <v>0</v>
      </c>
      <c r="AN39" s="64"/>
      <c r="AO39" s="62">
        <v>770</v>
      </c>
      <c r="AP39" s="353"/>
      <c r="AQ39" s="353"/>
      <c r="AR39" s="353"/>
      <c r="AS39" s="65"/>
      <c r="AT39" s="66"/>
      <c r="AU39" s="67"/>
      <c r="AV39" s="153"/>
      <c r="AW39" s="69"/>
      <c r="AX39" s="70"/>
      <c r="AY39" s="71"/>
      <c r="AZ39" s="72"/>
      <c r="BA39" s="73"/>
      <c r="BB39" s="73"/>
      <c r="BC39" s="74">
        <v>25.1</v>
      </c>
      <c r="BD39" s="74">
        <v>19.3</v>
      </c>
      <c r="BE39" s="74">
        <v>83.64</v>
      </c>
      <c r="BF39" s="74">
        <v>6.6</v>
      </c>
      <c r="BG39" s="62"/>
      <c r="BH39" s="64"/>
      <c r="BI39" s="64"/>
      <c r="BJ39" s="64"/>
      <c r="BK39" s="64"/>
      <c r="BL39" s="75"/>
      <c r="BM39" s="61"/>
      <c r="BN39" s="62"/>
      <c r="BO39" s="62"/>
      <c r="BP39" s="68"/>
    </row>
    <row r="40" spans="1:68" ht="24.75" customHeight="1" thickBot="1">
      <c r="A40" s="76" t="s">
        <v>103</v>
      </c>
      <c r="B40" s="77"/>
      <c r="C40" s="78">
        <f>+SUM(C9:C39)</f>
        <v>268004</v>
      </c>
      <c r="D40" s="78">
        <f t="shared" ref="D40" si="0">+SUM(D9:D39)</f>
        <v>0</v>
      </c>
      <c r="E40" s="79"/>
      <c r="F40" s="79"/>
      <c r="G40" s="79"/>
      <c r="H40" s="79"/>
      <c r="I40" s="78"/>
      <c r="J40" s="78"/>
      <c r="K40" s="80"/>
      <c r="L40" s="78"/>
      <c r="M40" s="78"/>
      <c r="N40" s="80"/>
      <c r="O40" s="78"/>
      <c r="P40" s="78"/>
      <c r="Q40" s="81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78"/>
      <c r="AE40" s="78"/>
      <c r="AF40" s="78"/>
      <c r="AG40" s="78"/>
      <c r="AH40" s="78"/>
      <c r="AI40" s="78"/>
      <c r="AJ40" s="78"/>
      <c r="AK40" s="83"/>
      <c r="AL40" s="84"/>
      <c r="AM40" s="85"/>
      <c r="AN40" s="85"/>
      <c r="AO40" s="79"/>
      <c r="AP40" s="82"/>
      <c r="AQ40" s="82"/>
      <c r="AR40" s="79"/>
      <c r="AS40" s="85"/>
      <c r="AT40" s="79"/>
      <c r="AU40" s="86"/>
      <c r="AV40" s="87"/>
      <c r="AW40" s="88">
        <f t="shared" ref="AW40:AY40" si="1">+SUM(AW9:AW39)</f>
        <v>4080</v>
      </c>
      <c r="AX40" s="89">
        <f t="shared" si="1"/>
        <v>2400</v>
      </c>
      <c r="AY40" s="90">
        <f t="shared" si="1"/>
        <v>0</v>
      </c>
      <c r="AZ40" s="91"/>
      <c r="BA40" s="92"/>
      <c r="BB40" s="92"/>
      <c r="BC40" s="145">
        <f>+SUM(BC9:BC39)</f>
        <v>405.42000000000007</v>
      </c>
      <c r="BD40" s="92">
        <f>+AVERAGE(BD9:BD39)</f>
        <v>19.075000000000003</v>
      </c>
      <c r="BE40" s="92">
        <f>AVERAGE(BE9:BE39)</f>
        <v>77.738636363636374</v>
      </c>
      <c r="BF40" s="92">
        <f>AVERAGE(BF9:BF39)</f>
        <v>6.4272727272727259</v>
      </c>
      <c r="BG40" s="83">
        <f t="shared" ref="BG40:BK40" si="2">+SUM(BG9:BG39)</f>
        <v>0</v>
      </c>
      <c r="BH40" s="83">
        <f t="shared" si="2"/>
        <v>0</v>
      </c>
      <c r="BI40" s="83">
        <f t="shared" si="2"/>
        <v>0</v>
      </c>
      <c r="BJ40" s="83">
        <f t="shared" si="2"/>
        <v>0</v>
      </c>
      <c r="BK40" s="83">
        <f t="shared" si="2"/>
        <v>0</v>
      </c>
      <c r="BL40" s="89"/>
      <c r="BM40" s="86">
        <f t="shared" ref="BM40:BP40" si="3">+SUM(BM9:BM39)</f>
        <v>0</v>
      </c>
      <c r="BN40" s="83">
        <f t="shared" si="3"/>
        <v>0</v>
      </c>
      <c r="BO40" s="83">
        <f t="shared" si="3"/>
        <v>0</v>
      </c>
      <c r="BP40" s="94">
        <f t="shared" si="3"/>
        <v>0</v>
      </c>
    </row>
    <row r="41" spans="1:68" ht="24.75" customHeight="1">
      <c r="A41" s="95" t="s">
        <v>104</v>
      </c>
      <c r="B41" s="354"/>
      <c r="C41" s="340">
        <f t="shared" ref="C41:AE41" si="4">+AVERAGE(C9:C39)</f>
        <v>8645.2903225806458</v>
      </c>
      <c r="D41" s="340" t="e">
        <f t="shared" si="4"/>
        <v>#DIV/0!</v>
      </c>
      <c r="E41" s="340">
        <f t="shared" si="4"/>
        <v>7.5016666666666652</v>
      </c>
      <c r="F41" s="340">
        <f t="shared" si="4"/>
        <v>7.4027777777777777</v>
      </c>
      <c r="G41" s="340">
        <f t="shared" si="4"/>
        <v>3867.9444444444443</v>
      </c>
      <c r="H41" s="340">
        <f t="shared" si="4"/>
        <v>3608.2222222222222</v>
      </c>
      <c r="I41" s="340">
        <f t="shared" si="4"/>
        <v>571.55555555555554</v>
      </c>
      <c r="J41" s="340">
        <f t="shared" si="4"/>
        <v>17.111111111111111</v>
      </c>
      <c r="K41" s="340">
        <f t="shared" si="4"/>
        <v>96</v>
      </c>
      <c r="L41" s="340">
        <f t="shared" si="4"/>
        <v>274.83333333333331</v>
      </c>
      <c r="M41" s="340">
        <f t="shared" si="4"/>
        <v>10.333333333333334</v>
      </c>
      <c r="N41" s="340">
        <f t="shared" si="4"/>
        <v>96.642857142857139</v>
      </c>
      <c r="O41" s="340">
        <f t="shared" si="4"/>
        <v>735</v>
      </c>
      <c r="P41" s="340">
        <f t="shared" si="4"/>
        <v>44.687777777777775</v>
      </c>
      <c r="Q41" s="340">
        <f t="shared" si="4"/>
        <v>91.681666666666672</v>
      </c>
      <c r="R41" s="340">
        <f t="shared" si="4"/>
        <v>28.79</v>
      </c>
      <c r="S41" s="340">
        <f t="shared" si="4"/>
        <v>11.35</v>
      </c>
      <c r="T41" s="340">
        <f t="shared" si="4"/>
        <v>24.7</v>
      </c>
      <c r="U41" s="340">
        <f t="shared" si="4"/>
        <v>14.6</v>
      </c>
      <c r="V41" s="340">
        <f t="shared" si="4"/>
        <v>1.4550000000000001</v>
      </c>
      <c r="W41" s="340">
        <f t="shared" si="4"/>
        <v>1.4</v>
      </c>
      <c r="X41" s="340">
        <f t="shared" si="4"/>
        <v>5.0000000000000001E-3</v>
      </c>
      <c r="Y41" s="340">
        <f t="shared" si="4"/>
        <v>3</v>
      </c>
      <c r="Z41" s="355">
        <f t="shared" si="4"/>
        <v>30.25</v>
      </c>
      <c r="AA41" s="355">
        <f t="shared" si="4"/>
        <v>8.15</v>
      </c>
      <c r="AB41" s="355">
        <f t="shared" si="4"/>
        <v>76.724999999999994</v>
      </c>
      <c r="AC41" s="355">
        <f t="shared" si="4"/>
        <v>4.8</v>
      </c>
      <c r="AD41" s="355">
        <f t="shared" si="4"/>
        <v>2.1</v>
      </c>
      <c r="AE41" s="355">
        <f t="shared" si="4"/>
        <v>44.865000000000002</v>
      </c>
      <c r="AF41" s="340"/>
      <c r="AG41" s="340"/>
      <c r="AH41" s="340"/>
      <c r="AI41" s="340"/>
      <c r="AJ41" s="340"/>
      <c r="AK41" s="356"/>
      <c r="AL41" s="96">
        <f t="shared" ref="AL41:BP41" si="5">+AVERAGE(AL9:AL39)</f>
        <v>23.661290322580644</v>
      </c>
      <c r="AM41" s="340">
        <f t="shared" si="5"/>
        <v>7.903225806451615E-2</v>
      </c>
      <c r="AN41" s="340" t="e">
        <f t="shared" si="5"/>
        <v>#DIV/0!</v>
      </c>
      <c r="AO41" s="340">
        <f t="shared" si="5"/>
        <v>963.04347826086962</v>
      </c>
      <c r="AP41" s="340">
        <f t="shared" si="5"/>
        <v>160.06888888888886</v>
      </c>
      <c r="AQ41" s="340">
        <f t="shared" si="5"/>
        <v>6065.1111111111113</v>
      </c>
      <c r="AR41" s="340">
        <f t="shared" si="5"/>
        <v>11028</v>
      </c>
      <c r="AS41" s="338">
        <f t="shared" si="5"/>
        <v>85.876666666666665</v>
      </c>
      <c r="AT41" s="339">
        <f t="shared" si="5"/>
        <v>0.37</v>
      </c>
      <c r="AU41" s="357">
        <f t="shared" si="5"/>
        <v>5.2733333333333334</v>
      </c>
      <c r="AV41" s="97">
        <f t="shared" si="5"/>
        <v>7.8888888888888883E-2</v>
      </c>
      <c r="AW41" s="98">
        <f t="shared" si="5"/>
        <v>4080</v>
      </c>
      <c r="AX41" s="355">
        <f t="shared" si="5"/>
        <v>2400</v>
      </c>
      <c r="AY41" s="99" t="e">
        <f t="shared" si="5"/>
        <v>#DIV/0!</v>
      </c>
      <c r="AZ41" s="100" t="e">
        <f t="shared" si="5"/>
        <v>#DIV/0!</v>
      </c>
      <c r="BA41" s="358" t="e">
        <f t="shared" si="5"/>
        <v>#DIV/0!</v>
      </c>
      <c r="BB41" s="358">
        <f t="shared" si="5"/>
        <v>2.6444444444444444</v>
      </c>
      <c r="BC41" s="357">
        <f t="shared" si="5"/>
        <v>25.338750000000005</v>
      </c>
      <c r="BD41" s="358">
        <f t="shared" si="5"/>
        <v>19.075000000000003</v>
      </c>
      <c r="BE41" s="358">
        <f>+AVERAGE(BE9:BE39)</f>
        <v>77.738636363636374</v>
      </c>
      <c r="BF41" s="357">
        <f t="shared" si="5"/>
        <v>6.4272727272727259</v>
      </c>
      <c r="BG41" s="340" t="e">
        <f t="shared" si="5"/>
        <v>#DIV/0!</v>
      </c>
      <c r="BH41" s="340" t="e">
        <f t="shared" si="5"/>
        <v>#DIV/0!</v>
      </c>
      <c r="BI41" s="340" t="e">
        <f t="shared" si="5"/>
        <v>#DIV/0!</v>
      </c>
      <c r="BJ41" s="340" t="e">
        <f t="shared" si="5"/>
        <v>#DIV/0!</v>
      </c>
      <c r="BK41" s="340" t="e">
        <f t="shared" si="5"/>
        <v>#DIV/0!</v>
      </c>
      <c r="BL41" s="355" t="e">
        <f t="shared" si="5"/>
        <v>#DIV/0!</v>
      </c>
      <c r="BM41" s="359" t="e">
        <f t="shared" si="5"/>
        <v>#DIV/0!</v>
      </c>
      <c r="BN41" s="340" t="e">
        <f t="shared" si="5"/>
        <v>#DIV/0!</v>
      </c>
      <c r="BO41" s="340" t="e">
        <f t="shared" si="5"/>
        <v>#DIV/0!</v>
      </c>
      <c r="BP41" s="101" t="e">
        <f t="shared" si="5"/>
        <v>#DIV/0!</v>
      </c>
    </row>
    <row r="42" spans="1:68" ht="24.75" customHeight="1">
      <c r="A42" s="102" t="s">
        <v>105</v>
      </c>
      <c r="B42" s="360"/>
      <c r="C42" s="103">
        <f t="shared" ref="C42:AE42" si="6">+MIN(C9:C39)</f>
        <v>6081</v>
      </c>
      <c r="D42" s="103">
        <f t="shared" si="6"/>
        <v>0</v>
      </c>
      <c r="E42" s="103">
        <f t="shared" si="6"/>
        <v>7.2</v>
      </c>
      <c r="F42" s="103">
        <f t="shared" si="6"/>
        <v>7.23</v>
      </c>
      <c r="G42" s="103">
        <f t="shared" si="6"/>
        <v>3410</v>
      </c>
      <c r="H42" s="103">
        <f t="shared" si="6"/>
        <v>3221</v>
      </c>
      <c r="I42" s="103">
        <f t="shared" si="6"/>
        <v>180</v>
      </c>
      <c r="J42" s="103">
        <f t="shared" si="6"/>
        <v>9</v>
      </c>
      <c r="K42" s="103">
        <f t="shared" si="6"/>
        <v>90</v>
      </c>
      <c r="L42" s="103">
        <f t="shared" si="6"/>
        <v>90</v>
      </c>
      <c r="M42" s="103">
        <f t="shared" si="6"/>
        <v>4</v>
      </c>
      <c r="N42" s="103">
        <f t="shared" si="6"/>
        <v>92</v>
      </c>
      <c r="O42" s="103">
        <f t="shared" si="6"/>
        <v>314</v>
      </c>
      <c r="P42" s="103">
        <f t="shared" si="6"/>
        <v>30.64</v>
      </c>
      <c r="Q42" s="103">
        <f t="shared" si="6"/>
        <v>79.3</v>
      </c>
      <c r="R42" s="103">
        <f t="shared" si="6"/>
        <v>21.09</v>
      </c>
      <c r="S42" s="103">
        <f t="shared" si="6"/>
        <v>5.5</v>
      </c>
      <c r="T42" s="103">
        <f t="shared" si="6"/>
        <v>22.4</v>
      </c>
      <c r="U42" s="103">
        <f t="shared" si="6"/>
        <v>12</v>
      </c>
      <c r="V42" s="103">
        <f t="shared" si="6"/>
        <v>0.41</v>
      </c>
      <c r="W42" s="103">
        <f t="shared" si="6"/>
        <v>0.3</v>
      </c>
      <c r="X42" s="103">
        <f t="shared" si="6"/>
        <v>0</v>
      </c>
      <c r="Y42" s="103">
        <f t="shared" si="6"/>
        <v>0</v>
      </c>
      <c r="Z42" s="104">
        <f t="shared" si="6"/>
        <v>21.5</v>
      </c>
      <c r="AA42" s="104">
        <f t="shared" si="6"/>
        <v>2.2999999999999998</v>
      </c>
      <c r="AB42" s="104">
        <f t="shared" si="6"/>
        <v>64.099999999999994</v>
      </c>
      <c r="AC42" s="104">
        <f t="shared" si="6"/>
        <v>3.6</v>
      </c>
      <c r="AD42" s="104">
        <f t="shared" si="6"/>
        <v>0.7</v>
      </c>
      <c r="AE42" s="104">
        <f t="shared" si="6"/>
        <v>1.4</v>
      </c>
      <c r="AF42" s="103"/>
      <c r="AG42" s="103"/>
      <c r="AH42" s="103"/>
      <c r="AI42" s="103"/>
      <c r="AJ42" s="103"/>
      <c r="AK42" s="105"/>
      <c r="AL42" s="106">
        <f t="shared" ref="AL42:BP42" si="7">+MIN(AL9:AL39)</f>
        <v>16</v>
      </c>
      <c r="AM42" s="103">
        <f t="shared" si="7"/>
        <v>0</v>
      </c>
      <c r="AN42" s="103">
        <f t="shared" si="7"/>
        <v>0</v>
      </c>
      <c r="AO42" s="103">
        <f t="shared" si="7"/>
        <v>770</v>
      </c>
      <c r="AP42" s="103">
        <f t="shared" si="7"/>
        <v>127.91</v>
      </c>
      <c r="AQ42" s="103">
        <f t="shared" si="7"/>
        <v>5014</v>
      </c>
      <c r="AR42" s="103">
        <f t="shared" si="7"/>
        <v>8541</v>
      </c>
      <c r="AS42" s="103">
        <f t="shared" si="7"/>
        <v>79.599999999999994</v>
      </c>
      <c r="AT42" s="104">
        <f t="shared" si="7"/>
        <v>0.22</v>
      </c>
      <c r="AU42" s="107">
        <f t="shared" si="7"/>
        <v>3.61</v>
      </c>
      <c r="AV42" s="108">
        <f t="shared" si="7"/>
        <v>0</v>
      </c>
      <c r="AW42" s="109">
        <f t="shared" si="7"/>
        <v>4080</v>
      </c>
      <c r="AX42" s="104">
        <f t="shared" si="7"/>
        <v>2400</v>
      </c>
      <c r="AY42" s="110">
        <f t="shared" si="7"/>
        <v>0</v>
      </c>
      <c r="AZ42" s="111">
        <f t="shared" si="7"/>
        <v>0</v>
      </c>
      <c r="BA42" s="112">
        <f t="shared" si="7"/>
        <v>0</v>
      </c>
      <c r="BB42" s="112">
        <f t="shared" si="7"/>
        <v>2.4</v>
      </c>
      <c r="BC42" s="113">
        <f t="shared" si="7"/>
        <v>23.94</v>
      </c>
      <c r="BD42" s="113">
        <f t="shared" si="7"/>
        <v>18</v>
      </c>
      <c r="BE42" s="113">
        <f t="shared" si="7"/>
        <v>66.34</v>
      </c>
      <c r="BF42" s="113">
        <f t="shared" si="7"/>
        <v>6.2</v>
      </c>
      <c r="BG42" s="103">
        <f t="shared" si="7"/>
        <v>0</v>
      </c>
      <c r="BH42" s="103">
        <f t="shared" si="7"/>
        <v>0</v>
      </c>
      <c r="BI42" s="103">
        <f t="shared" si="7"/>
        <v>0</v>
      </c>
      <c r="BJ42" s="103">
        <f t="shared" si="7"/>
        <v>0</v>
      </c>
      <c r="BK42" s="103">
        <f t="shared" si="7"/>
        <v>0</v>
      </c>
      <c r="BL42" s="104">
        <f t="shared" si="7"/>
        <v>0</v>
      </c>
      <c r="BM42" s="114">
        <f t="shared" si="7"/>
        <v>0</v>
      </c>
      <c r="BN42" s="103">
        <f t="shared" si="7"/>
        <v>0</v>
      </c>
      <c r="BO42" s="103">
        <f t="shared" si="7"/>
        <v>0</v>
      </c>
      <c r="BP42" s="115">
        <f t="shared" si="7"/>
        <v>0</v>
      </c>
    </row>
    <row r="43" spans="1:68" ht="24.75" customHeight="1">
      <c r="A43" s="116" t="s">
        <v>106</v>
      </c>
      <c r="B43" s="117"/>
      <c r="C43" s="118">
        <f t="shared" ref="C43:AE43" si="8">+MAX(C9:C39)</f>
        <v>12273</v>
      </c>
      <c r="D43" s="118">
        <f t="shared" si="8"/>
        <v>0</v>
      </c>
      <c r="E43" s="118">
        <f t="shared" si="8"/>
        <v>7.82</v>
      </c>
      <c r="F43" s="118">
        <f t="shared" si="8"/>
        <v>7.7</v>
      </c>
      <c r="G43" s="118">
        <f t="shared" si="8"/>
        <v>4401</v>
      </c>
      <c r="H43" s="118">
        <f t="shared" si="8"/>
        <v>4230</v>
      </c>
      <c r="I43" s="118">
        <f t="shared" si="8"/>
        <v>2380</v>
      </c>
      <c r="J43" s="118">
        <f t="shared" si="8"/>
        <v>25</v>
      </c>
      <c r="K43" s="118">
        <f t="shared" si="8"/>
        <v>99</v>
      </c>
      <c r="L43" s="118">
        <f t="shared" si="8"/>
        <v>610</v>
      </c>
      <c r="M43" s="118">
        <f t="shared" si="8"/>
        <v>23</v>
      </c>
      <c r="N43" s="118">
        <f t="shared" si="8"/>
        <v>98</v>
      </c>
      <c r="O43" s="118">
        <f t="shared" si="8"/>
        <v>3775</v>
      </c>
      <c r="P43" s="118">
        <f t="shared" si="8"/>
        <v>65</v>
      </c>
      <c r="Q43" s="118">
        <f t="shared" si="8"/>
        <v>98.52</v>
      </c>
      <c r="R43" s="118">
        <f t="shared" si="8"/>
        <v>36.49</v>
      </c>
      <c r="S43" s="118">
        <f t="shared" si="8"/>
        <v>17.2</v>
      </c>
      <c r="T43" s="118">
        <f t="shared" si="8"/>
        <v>27</v>
      </c>
      <c r="U43" s="118">
        <f t="shared" si="8"/>
        <v>17.2</v>
      </c>
      <c r="V43" s="118">
        <f t="shared" si="8"/>
        <v>2.5</v>
      </c>
      <c r="W43" s="118">
        <f t="shared" si="8"/>
        <v>2.5</v>
      </c>
      <c r="X43" s="118">
        <f t="shared" si="8"/>
        <v>0.01</v>
      </c>
      <c r="Y43" s="118">
        <f t="shared" si="8"/>
        <v>6</v>
      </c>
      <c r="Z43" s="119">
        <f t="shared" si="8"/>
        <v>39</v>
      </c>
      <c r="AA43" s="119">
        <f t="shared" si="8"/>
        <v>14</v>
      </c>
      <c r="AB43" s="119">
        <f t="shared" si="8"/>
        <v>89.35</v>
      </c>
      <c r="AC43" s="119">
        <f t="shared" si="8"/>
        <v>6</v>
      </c>
      <c r="AD43" s="119">
        <f t="shared" si="8"/>
        <v>3.5</v>
      </c>
      <c r="AE43" s="119">
        <f t="shared" si="8"/>
        <v>88.33</v>
      </c>
      <c r="AF43" s="118"/>
      <c r="AG43" s="118"/>
      <c r="AH43" s="118"/>
      <c r="AI43" s="118"/>
      <c r="AJ43" s="118"/>
      <c r="AK43" s="120"/>
      <c r="AL43" s="121">
        <f t="shared" ref="AL43:BP43" si="9">+MAX(AL9:AL39)</f>
        <v>26.4</v>
      </c>
      <c r="AM43" s="118">
        <f t="shared" si="9"/>
        <v>0.32</v>
      </c>
      <c r="AN43" s="118">
        <f t="shared" si="9"/>
        <v>0</v>
      </c>
      <c r="AO43" s="118">
        <f t="shared" si="9"/>
        <v>1000</v>
      </c>
      <c r="AP43" s="118">
        <f t="shared" si="9"/>
        <v>177.36</v>
      </c>
      <c r="AQ43" s="118">
        <f t="shared" si="9"/>
        <v>7740</v>
      </c>
      <c r="AR43" s="118">
        <f t="shared" si="9"/>
        <v>13547</v>
      </c>
      <c r="AS43" s="118">
        <f t="shared" si="9"/>
        <v>89.63</v>
      </c>
      <c r="AT43" s="119">
        <f t="shared" si="9"/>
        <v>0.66</v>
      </c>
      <c r="AU43" s="122">
        <f t="shared" si="9"/>
        <v>8.42</v>
      </c>
      <c r="AV43" s="123">
        <f t="shared" si="9"/>
        <v>0.2</v>
      </c>
      <c r="AW43" s="124">
        <f t="shared" si="9"/>
        <v>4080</v>
      </c>
      <c r="AX43" s="119">
        <f t="shared" si="9"/>
        <v>2400</v>
      </c>
      <c r="AY43" s="125">
        <f t="shared" si="9"/>
        <v>0</v>
      </c>
      <c r="AZ43" s="126">
        <f t="shared" si="9"/>
        <v>0</v>
      </c>
      <c r="BA43" s="127">
        <f t="shared" si="9"/>
        <v>0</v>
      </c>
      <c r="BB43" s="127">
        <f t="shared" si="9"/>
        <v>3</v>
      </c>
      <c r="BC43" s="128">
        <f t="shared" si="9"/>
        <v>26.28</v>
      </c>
      <c r="BD43" s="128">
        <f t="shared" si="9"/>
        <v>20.100000000000001</v>
      </c>
      <c r="BE43" s="128">
        <f t="shared" si="9"/>
        <v>83.64</v>
      </c>
      <c r="BF43" s="128">
        <f t="shared" si="9"/>
        <v>6.8</v>
      </c>
      <c r="BG43" s="118">
        <f t="shared" si="9"/>
        <v>0</v>
      </c>
      <c r="BH43" s="118">
        <f t="shared" si="9"/>
        <v>0</v>
      </c>
      <c r="BI43" s="118">
        <f t="shared" si="9"/>
        <v>0</v>
      </c>
      <c r="BJ43" s="118">
        <f t="shared" si="9"/>
        <v>0</v>
      </c>
      <c r="BK43" s="118">
        <f t="shared" si="9"/>
        <v>0</v>
      </c>
      <c r="BL43" s="119">
        <f t="shared" si="9"/>
        <v>0</v>
      </c>
      <c r="BM43" s="129">
        <f t="shared" si="9"/>
        <v>0</v>
      </c>
      <c r="BN43" s="118">
        <f t="shared" si="9"/>
        <v>0</v>
      </c>
      <c r="BO43" s="118">
        <f t="shared" si="9"/>
        <v>0</v>
      </c>
      <c r="BP43" s="130">
        <f t="shared" si="9"/>
        <v>0</v>
      </c>
    </row>
    <row r="44" spans="1:68" ht="24.75" customHeight="1">
      <c r="A44" s="131" t="s">
        <v>107</v>
      </c>
      <c r="B44" s="132"/>
      <c r="C44" s="133">
        <f>AVERAGE(C9:C12,C15:C19,C22:C26,C29:C33,C36:C39)</f>
        <v>8708.347826086956</v>
      </c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5"/>
      <c r="AM44" s="135"/>
      <c r="AN44" s="135"/>
      <c r="AO44" s="134"/>
      <c r="AP44" s="134"/>
      <c r="AQ44" s="134"/>
      <c r="AR44" s="136"/>
      <c r="AS44" s="135"/>
      <c r="AT44" s="134"/>
      <c r="AU44" s="134"/>
      <c r="AV44" s="134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34"/>
      <c r="BH44" s="135"/>
      <c r="BI44" s="135"/>
      <c r="BJ44" s="135"/>
      <c r="BK44" s="135"/>
      <c r="BL44" s="134"/>
      <c r="BM44" s="134"/>
      <c r="BN44" s="134"/>
      <c r="BO44" s="134"/>
      <c r="BP44" s="134"/>
    </row>
    <row r="45" spans="1:68" ht="24.75" customHeight="1">
      <c r="A45" s="102" t="s">
        <v>108</v>
      </c>
      <c r="B45" s="137"/>
      <c r="C45" s="52">
        <f>AVERAGE(C13,,C27,C34)</f>
        <v>6026.5</v>
      </c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5"/>
      <c r="AM45" s="135"/>
      <c r="AN45" s="135"/>
      <c r="AO45" s="134"/>
      <c r="AP45" s="134"/>
      <c r="AQ45" s="134"/>
      <c r="AR45" s="134"/>
      <c r="AS45" s="135"/>
      <c r="AT45" s="134"/>
      <c r="AU45" s="134"/>
      <c r="AV45" s="134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34"/>
      <c r="BH45" s="135"/>
      <c r="BI45" s="135"/>
      <c r="BJ45" s="135"/>
      <c r="BK45" s="135"/>
      <c r="BL45" s="134"/>
      <c r="BM45" s="134"/>
      <c r="BN45" s="134"/>
      <c r="BO45" s="134"/>
      <c r="BP45" s="134"/>
    </row>
    <row r="46" spans="1:68" ht="24.75" customHeight="1">
      <c r="A46" s="102" t="s">
        <v>109</v>
      </c>
      <c r="B46" s="138"/>
      <c r="C46" s="52">
        <f>AVERAGE(C14,C21,C20,C28,C35)</f>
        <v>8721.2000000000007</v>
      </c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5"/>
      <c r="AM46" s="135"/>
      <c r="AN46" s="135"/>
      <c r="AO46" s="134"/>
      <c r="AP46" s="134"/>
      <c r="AQ46" s="134"/>
      <c r="AR46" s="134"/>
      <c r="AS46" s="135"/>
      <c r="AT46" s="134"/>
      <c r="AU46" s="134"/>
      <c r="AV46" s="134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34"/>
      <c r="BH46" s="135"/>
      <c r="BI46" s="135"/>
      <c r="BJ46" s="135"/>
      <c r="BK46" s="135"/>
      <c r="BL46" s="134"/>
      <c r="BM46" s="134"/>
      <c r="BN46" s="134"/>
      <c r="BO46" s="134"/>
      <c r="BP46" s="134"/>
    </row>
    <row r="47" spans="1:68" ht="24.75" customHeight="1">
      <c r="A47" s="139" t="s">
        <v>110</v>
      </c>
      <c r="B47" s="137"/>
      <c r="C47" s="52">
        <f>AVERAGE(C45:C46)</f>
        <v>7373.85</v>
      </c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5"/>
      <c r="AM47" s="135"/>
      <c r="AN47" s="135"/>
      <c r="AO47" s="134"/>
      <c r="AP47" s="134"/>
      <c r="AQ47" s="134"/>
      <c r="AR47" s="134"/>
      <c r="AS47" s="135"/>
      <c r="AT47" s="134"/>
      <c r="AU47" s="134"/>
      <c r="AV47" s="134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34"/>
      <c r="BH47" s="135"/>
      <c r="BI47" s="135"/>
      <c r="BJ47" s="135"/>
      <c r="BK47" s="135"/>
      <c r="BL47" s="134"/>
      <c r="BM47" s="134"/>
      <c r="BN47" s="134"/>
      <c r="BO47" s="134"/>
      <c r="BP47" s="134"/>
    </row>
    <row r="48" spans="1:68" ht="24.75" customHeight="1">
      <c r="A48" s="583" t="s">
        <v>103</v>
      </c>
      <c r="B48" s="641"/>
      <c r="C48" s="140">
        <f>C40</f>
        <v>268004</v>
      </c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5"/>
      <c r="AM48" s="135"/>
      <c r="AN48" s="135"/>
      <c r="AO48" s="134"/>
      <c r="AP48" s="134"/>
      <c r="AQ48" s="134"/>
      <c r="AR48" s="134"/>
      <c r="AS48" s="135"/>
      <c r="AT48" s="134"/>
      <c r="AU48" s="134"/>
      <c r="AV48" s="141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41"/>
      <c r="BH48" s="142"/>
      <c r="BI48" s="142"/>
      <c r="BJ48" s="142"/>
      <c r="BK48" s="142"/>
      <c r="BL48" s="141"/>
      <c r="BM48" s="141"/>
      <c r="BN48" s="141"/>
      <c r="BO48" s="141"/>
      <c r="BP48" s="141"/>
    </row>
  </sheetData>
  <mergeCells count="94">
    <mergeCell ref="J7:J8"/>
    <mergeCell ref="A48:B48"/>
    <mergeCell ref="K7:K8"/>
    <mergeCell ref="L7:L8"/>
    <mergeCell ref="A7:A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A1:B1"/>
    <mergeCell ref="C1:Q1"/>
    <mergeCell ref="S1:AL1"/>
    <mergeCell ref="A2:C2"/>
    <mergeCell ref="E2:I2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4:B4"/>
    <mergeCell ref="E4:F4"/>
    <mergeCell ref="G4:H4"/>
    <mergeCell ref="I4:K4"/>
    <mergeCell ref="L4:N4"/>
    <mergeCell ref="V5:W5"/>
    <mergeCell ref="T7:T8"/>
    <mergeCell ref="U7:U8"/>
    <mergeCell ref="V7:V8"/>
    <mergeCell ref="W7:W8"/>
    <mergeCell ref="BP7:BP8"/>
    <mergeCell ref="BG7:BG8"/>
    <mergeCell ref="BL7:BL8"/>
    <mergeCell ref="BM7:BM8"/>
    <mergeCell ref="BN7:BN8"/>
    <mergeCell ref="BO7:BO8"/>
  </mergeCells>
  <conditionalFormatting sqref="E9:AK34 E35:K37 N35:AK37 E38:AK39">
    <cfRule type="expression" dxfId="5" priority="1">
      <formula>IF(AND($AI9="H",$AH9="B"),1,0)</formula>
    </cfRule>
    <cfRule type="expression" dxfId="4" priority="2">
      <formula>IF($AI9="H",1,0)</formula>
    </cfRule>
  </conditionalFormatting>
  <dataValidations count="3">
    <dataValidation type="list" allowBlank="1" showErrorMessage="1" sqref="AJ9:AK39" xr:uid="{00000000-0002-0000-0900-000000000000}">
      <formula1>"Si,No"</formula1>
    </dataValidation>
    <dataValidation type="list" allowBlank="1" showErrorMessage="1" sqref="AH9:AH39" xr:uid="{00000000-0002-0000-0900-000001000000}">
      <formula1>"P,I,B"</formula1>
    </dataValidation>
    <dataValidation type="list" allowBlank="1" showErrorMessage="1" sqref="AI9:AI39" xr:uid="{00000000-0002-0000-0900-000002000000}">
      <formula1>"H,NH"</formula1>
    </dataValidation>
  </dataValidations>
  <pageMargins left="0.39370078740157483" right="0.39370078740157483" top="0.59055118110236227" bottom="0.39370078740157483" header="0" footer="0"/>
  <pageSetup paperSize="9" scale="1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P48"/>
  <sheetViews>
    <sheetView zoomScale="55" zoomScaleNormal="55" workbookViewId="0">
      <selection activeCell="BC39" sqref="BC39"/>
    </sheetView>
  </sheetViews>
  <sheetFormatPr defaultColWidth="12.5703125" defaultRowHeight="15" customHeight="1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>
      <c r="A1" s="573" t="s">
        <v>0</v>
      </c>
      <c r="B1" s="628"/>
      <c r="C1" s="574" t="str">
        <f>gener!C1</f>
        <v>TORREDEMBARRA</v>
      </c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2"/>
      <c r="S1" s="575" t="s">
        <v>2</v>
      </c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>
      <c r="A2" s="575" t="s">
        <v>125</v>
      </c>
      <c r="B2" s="628"/>
      <c r="C2" s="628"/>
      <c r="D2" s="3"/>
      <c r="E2" s="576" t="s">
        <v>4</v>
      </c>
      <c r="F2" s="629"/>
      <c r="G2" s="629"/>
      <c r="H2" s="629"/>
      <c r="I2" s="629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>
      <c r="A3" s="7"/>
      <c r="B3" s="7"/>
      <c r="C3" s="8"/>
      <c r="D3" s="8"/>
      <c r="E3" s="564" t="s">
        <v>5</v>
      </c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AF3" s="630"/>
      <c r="AG3" s="630"/>
      <c r="AH3" s="630"/>
      <c r="AI3" s="630"/>
      <c r="AJ3" s="630"/>
      <c r="AK3" s="630"/>
      <c r="AL3" s="630"/>
      <c r="AM3" s="630"/>
      <c r="AN3" s="630"/>
      <c r="AO3" s="630"/>
      <c r="AP3" s="630"/>
      <c r="AQ3" s="630"/>
      <c r="AR3" s="630"/>
      <c r="AS3" s="630"/>
      <c r="AT3" s="309"/>
      <c r="AU3" s="309"/>
      <c r="AV3" s="309"/>
      <c r="AW3" s="309"/>
      <c r="AX3" s="309"/>
      <c r="AY3" s="309"/>
      <c r="AZ3" s="565" t="s">
        <v>6</v>
      </c>
      <c r="BA3" s="630"/>
      <c r="BB3" s="630"/>
      <c r="BC3" s="630"/>
      <c r="BD3" s="630"/>
      <c r="BE3" s="630"/>
      <c r="BF3" s="630"/>
      <c r="BG3" s="630"/>
      <c r="BH3" s="630"/>
      <c r="BI3" s="630"/>
      <c r="BJ3" s="630"/>
      <c r="BK3" s="630"/>
      <c r="BL3" s="630"/>
      <c r="BM3" s="630"/>
      <c r="BN3" s="630"/>
      <c r="BO3" s="630"/>
      <c r="BP3" s="631"/>
    </row>
    <row r="4" spans="1:68" ht="67.5" customHeight="1">
      <c r="A4" s="562" t="s">
        <v>7</v>
      </c>
      <c r="B4" s="632"/>
      <c r="C4" s="310" t="s">
        <v>8</v>
      </c>
      <c r="D4" s="310" t="s">
        <v>9</v>
      </c>
      <c r="E4" s="563" t="s">
        <v>10</v>
      </c>
      <c r="F4" s="632"/>
      <c r="G4" s="563" t="s">
        <v>11</v>
      </c>
      <c r="H4" s="632"/>
      <c r="I4" s="563" t="s">
        <v>12</v>
      </c>
      <c r="J4" s="633"/>
      <c r="K4" s="632"/>
      <c r="L4" s="563" t="s">
        <v>13</v>
      </c>
      <c r="M4" s="633"/>
      <c r="N4" s="632"/>
      <c r="O4" s="569" t="s">
        <v>14</v>
      </c>
      <c r="P4" s="633"/>
      <c r="Q4" s="632"/>
      <c r="R4" s="570" t="s">
        <v>15</v>
      </c>
      <c r="S4" s="632"/>
      <c r="T4" s="570" t="s">
        <v>16</v>
      </c>
      <c r="U4" s="632"/>
      <c r="V4" s="570" t="s">
        <v>17</v>
      </c>
      <c r="W4" s="632"/>
      <c r="X4" s="570" t="s">
        <v>18</v>
      </c>
      <c r="Y4" s="632"/>
      <c r="Z4" s="570" t="s">
        <v>19</v>
      </c>
      <c r="AA4" s="633"/>
      <c r="AB4" s="632"/>
      <c r="AC4" s="570" t="s">
        <v>20</v>
      </c>
      <c r="AD4" s="633"/>
      <c r="AE4" s="632"/>
      <c r="AF4" s="311" t="s">
        <v>21</v>
      </c>
      <c r="AG4" s="312" t="s">
        <v>22</v>
      </c>
      <c r="AH4" s="10" t="s">
        <v>23</v>
      </c>
      <c r="AI4" s="10" t="s">
        <v>24</v>
      </c>
      <c r="AJ4" s="571" t="s">
        <v>25</v>
      </c>
      <c r="AK4" s="572" t="s">
        <v>26</v>
      </c>
      <c r="AL4" s="313" t="s">
        <v>27</v>
      </c>
      <c r="AM4" s="313" t="s">
        <v>28</v>
      </c>
      <c r="AN4" s="313" t="s">
        <v>29</v>
      </c>
      <c r="AO4" s="313" t="s">
        <v>30</v>
      </c>
      <c r="AP4" s="314" t="s">
        <v>31</v>
      </c>
      <c r="AQ4" s="566" t="s">
        <v>32</v>
      </c>
      <c r="AR4" s="631"/>
      <c r="AS4" s="11" t="s">
        <v>33</v>
      </c>
      <c r="AT4" s="314" t="s">
        <v>34</v>
      </c>
      <c r="AU4" s="314" t="s">
        <v>35</v>
      </c>
      <c r="AV4" s="315" t="s">
        <v>36</v>
      </c>
      <c r="AW4" s="316" t="s">
        <v>37</v>
      </c>
      <c r="AX4" s="316" t="s">
        <v>38</v>
      </c>
      <c r="AY4" s="316" t="s">
        <v>39</v>
      </c>
      <c r="AZ4" s="317" t="s">
        <v>40</v>
      </c>
      <c r="BA4" s="318" t="s">
        <v>41</v>
      </c>
      <c r="BB4" s="318" t="s">
        <v>42</v>
      </c>
      <c r="BC4" s="567" t="s">
        <v>43</v>
      </c>
      <c r="BD4" s="633"/>
      <c r="BE4" s="633"/>
      <c r="BF4" s="632"/>
      <c r="BG4" s="568" t="s">
        <v>44</v>
      </c>
      <c r="BH4" s="630"/>
      <c r="BI4" s="630"/>
      <c r="BJ4" s="630"/>
      <c r="BK4" s="630"/>
      <c r="BL4" s="630"/>
      <c r="BM4" s="630"/>
      <c r="BN4" s="630"/>
      <c r="BO4" s="630"/>
      <c r="BP4" s="631"/>
    </row>
    <row r="5" spans="1:68" ht="57.75" customHeight="1">
      <c r="A5" s="319"/>
      <c r="B5" s="320"/>
      <c r="C5" s="321" t="s">
        <v>45</v>
      </c>
      <c r="D5" s="321" t="s">
        <v>45</v>
      </c>
      <c r="E5" s="582"/>
      <c r="F5" s="634"/>
      <c r="G5" s="582" t="s">
        <v>46</v>
      </c>
      <c r="H5" s="634"/>
      <c r="I5" s="582" t="s">
        <v>47</v>
      </c>
      <c r="J5" s="635"/>
      <c r="K5" s="322" t="s">
        <v>48</v>
      </c>
      <c r="L5" s="582" t="s">
        <v>49</v>
      </c>
      <c r="M5" s="635"/>
      <c r="N5" s="322" t="s">
        <v>48</v>
      </c>
      <c r="O5" s="582" t="s">
        <v>49</v>
      </c>
      <c r="P5" s="635"/>
      <c r="Q5" s="322" t="s">
        <v>48</v>
      </c>
      <c r="R5" s="561" t="s">
        <v>50</v>
      </c>
      <c r="S5" s="634"/>
      <c r="T5" s="561" t="s">
        <v>50</v>
      </c>
      <c r="U5" s="634"/>
      <c r="V5" s="561" t="s">
        <v>50</v>
      </c>
      <c r="W5" s="634"/>
      <c r="X5" s="561" t="s">
        <v>50</v>
      </c>
      <c r="Y5" s="634"/>
      <c r="Z5" s="561" t="s">
        <v>50</v>
      </c>
      <c r="AA5" s="635"/>
      <c r="AB5" s="322" t="s">
        <v>48</v>
      </c>
      <c r="AC5" s="561" t="s">
        <v>51</v>
      </c>
      <c r="AD5" s="635"/>
      <c r="AE5" s="322" t="s">
        <v>48</v>
      </c>
      <c r="AF5" s="303" t="s">
        <v>52</v>
      </c>
      <c r="AG5" s="303" t="s">
        <v>53</v>
      </c>
      <c r="AH5" s="323" t="s">
        <v>54</v>
      </c>
      <c r="AI5" s="323" t="s">
        <v>55</v>
      </c>
      <c r="AJ5" s="636"/>
      <c r="AK5" s="637"/>
      <c r="AL5" s="324" t="s">
        <v>56</v>
      </c>
      <c r="AM5" s="324" t="s">
        <v>56</v>
      </c>
      <c r="AN5" s="324" t="s">
        <v>56</v>
      </c>
      <c r="AO5" s="325"/>
      <c r="AP5" s="325"/>
      <c r="AQ5" s="314" t="s">
        <v>56</v>
      </c>
      <c r="AR5" s="326" t="s">
        <v>57</v>
      </c>
      <c r="AS5" s="327" t="s">
        <v>56</v>
      </c>
      <c r="AT5" s="577" t="s">
        <v>58</v>
      </c>
      <c r="AU5" s="577" t="s">
        <v>58</v>
      </c>
      <c r="AV5" s="578" t="s">
        <v>59</v>
      </c>
      <c r="AW5" s="328"/>
      <c r="AX5" s="328"/>
      <c r="AY5" s="328"/>
      <c r="AZ5" s="329"/>
      <c r="BA5" s="329"/>
      <c r="BB5" s="329"/>
      <c r="BC5" s="638"/>
      <c r="BD5" s="629"/>
      <c r="BE5" s="629"/>
      <c r="BF5" s="639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>
      <c r="A6" s="16"/>
      <c r="B6" s="330"/>
      <c r="C6" s="17" t="s">
        <v>69</v>
      </c>
      <c r="D6" s="17"/>
      <c r="E6" s="305" t="s">
        <v>70</v>
      </c>
      <c r="F6" s="322" t="s">
        <v>71</v>
      </c>
      <c r="G6" s="305" t="s">
        <v>70</v>
      </c>
      <c r="H6" s="322" t="s">
        <v>71</v>
      </c>
      <c r="I6" s="331" t="s">
        <v>72</v>
      </c>
      <c r="J6" s="18" t="s">
        <v>73</v>
      </c>
      <c r="K6" s="332" t="s">
        <v>74</v>
      </c>
      <c r="L6" s="305" t="s">
        <v>70</v>
      </c>
      <c r="M6" s="19" t="s">
        <v>71</v>
      </c>
      <c r="N6" s="332" t="s">
        <v>74</v>
      </c>
      <c r="O6" s="305" t="s">
        <v>70</v>
      </c>
      <c r="P6" s="19" t="s">
        <v>71</v>
      </c>
      <c r="Q6" s="332" t="s">
        <v>74</v>
      </c>
      <c r="R6" s="303" t="s">
        <v>70</v>
      </c>
      <c r="S6" s="333" t="s">
        <v>71</v>
      </c>
      <c r="T6" s="303" t="s">
        <v>70</v>
      </c>
      <c r="U6" s="333" t="s">
        <v>71</v>
      </c>
      <c r="V6" s="303" t="s">
        <v>70</v>
      </c>
      <c r="W6" s="333" t="s">
        <v>71</v>
      </c>
      <c r="X6" s="303" t="s">
        <v>70</v>
      </c>
      <c r="Y6" s="333" t="s">
        <v>71</v>
      </c>
      <c r="Z6" s="303" t="s">
        <v>70</v>
      </c>
      <c r="AA6" s="20" t="s">
        <v>71</v>
      </c>
      <c r="AB6" s="332" t="s">
        <v>74</v>
      </c>
      <c r="AC6" s="303" t="s">
        <v>70</v>
      </c>
      <c r="AD6" s="20" t="s">
        <v>71</v>
      </c>
      <c r="AE6" s="332" t="s">
        <v>74</v>
      </c>
      <c r="AF6" s="303" t="s">
        <v>71</v>
      </c>
      <c r="AG6" s="303" t="s">
        <v>71</v>
      </c>
      <c r="AH6" s="21" t="s">
        <v>75</v>
      </c>
      <c r="AI6" s="21" t="s">
        <v>75</v>
      </c>
      <c r="AJ6" s="334" t="s">
        <v>76</v>
      </c>
      <c r="AK6" s="303" t="s">
        <v>76</v>
      </c>
      <c r="AL6" s="324" t="s">
        <v>77</v>
      </c>
      <c r="AM6" s="324" t="s">
        <v>47</v>
      </c>
      <c r="AN6" s="324" t="s">
        <v>78</v>
      </c>
      <c r="AO6" s="324" t="s">
        <v>47</v>
      </c>
      <c r="AP6" s="324" t="s">
        <v>79</v>
      </c>
      <c r="AQ6" s="22" t="s">
        <v>47</v>
      </c>
      <c r="AR6" s="23" t="s">
        <v>47</v>
      </c>
      <c r="AS6" s="324" t="s">
        <v>48</v>
      </c>
      <c r="AT6" s="640"/>
      <c r="AU6" s="640"/>
      <c r="AV6" s="636"/>
      <c r="AW6" s="24" t="s">
        <v>80</v>
      </c>
      <c r="AX6" s="24" t="s">
        <v>80</v>
      </c>
      <c r="AY6" s="24" t="s">
        <v>80</v>
      </c>
      <c r="AZ6" s="25" t="s">
        <v>80</v>
      </c>
      <c r="BA6" s="25" t="s">
        <v>81</v>
      </c>
      <c r="BB6" s="25" t="s">
        <v>82</v>
      </c>
      <c r="BC6" s="317" t="s">
        <v>83</v>
      </c>
      <c r="BD6" s="317" t="s">
        <v>82</v>
      </c>
      <c r="BE6" s="317" t="s">
        <v>84</v>
      </c>
      <c r="BF6" s="317" t="s">
        <v>10</v>
      </c>
      <c r="BG6" s="335" t="s">
        <v>85</v>
      </c>
      <c r="BH6" s="335" t="s">
        <v>85</v>
      </c>
      <c r="BI6" s="335" t="s">
        <v>85</v>
      </c>
      <c r="BJ6" s="335" t="s">
        <v>85</v>
      </c>
      <c r="BK6" s="335" t="s">
        <v>85</v>
      </c>
      <c r="BL6" s="317" t="s">
        <v>77</v>
      </c>
      <c r="BM6" s="318" t="s">
        <v>78</v>
      </c>
      <c r="BN6" s="335" t="s">
        <v>80</v>
      </c>
      <c r="BO6" s="335" t="s">
        <v>86</v>
      </c>
      <c r="BP6" s="335" t="s">
        <v>48</v>
      </c>
    </row>
    <row r="7" spans="1:68" ht="33.75" customHeight="1">
      <c r="A7" s="584" t="s">
        <v>87</v>
      </c>
      <c r="B7" s="26" t="s">
        <v>88</v>
      </c>
      <c r="C7" s="27"/>
      <c r="D7" s="28"/>
      <c r="E7" s="559"/>
      <c r="F7" s="559"/>
      <c r="G7" s="302"/>
      <c r="H7" s="302"/>
      <c r="I7" s="559"/>
      <c r="J7" s="559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59"/>
      <c r="X7" s="559"/>
      <c r="Y7" s="559"/>
      <c r="Z7" s="559"/>
      <c r="AA7" s="559"/>
      <c r="AB7" s="559"/>
      <c r="AC7" s="559"/>
      <c r="AD7" s="559"/>
      <c r="AE7" s="559"/>
      <c r="AF7" s="302"/>
      <c r="AG7" s="302"/>
      <c r="AH7" s="581"/>
      <c r="AI7" s="559"/>
      <c r="AJ7" s="559"/>
      <c r="AK7" s="579"/>
      <c r="AL7" s="580"/>
      <c r="AM7" s="304"/>
      <c r="AN7" s="304"/>
      <c r="AO7" s="302"/>
      <c r="AP7" s="559"/>
      <c r="AQ7" s="559"/>
      <c r="AR7" s="559"/>
      <c r="AS7" s="580"/>
      <c r="AT7" s="559"/>
      <c r="AU7" s="559"/>
      <c r="AV7" s="559"/>
      <c r="AW7" s="559"/>
      <c r="AX7" s="559"/>
      <c r="AY7" s="559"/>
      <c r="AZ7" s="559"/>
      <c r="BA7" s="559"/>
      <c r="BB7" s="559"/>
      <c r="BC7" s="559"/>
      <c r="BD7" s="559"/>
      <c r="BE7" s="559"/>
      <c r="BF7" s="559"/>
      <c r="BG7" s="560"/>
      <c r="BH7" s="304"/>
      <c r="BI7" s="304"/>
      <c r="BJ7" s="304"/>
      <c r="BK7" s="304"/>
      <c r="BL7" s="559"/>
      <c r="BM7" s="559"/>
      <c r="BN7" s="559"/>
      <c r="BO7" s="559"/>
      <c r="BP7" s="559"/>
    </row>
    <row r="8" spans="1:68" ht="33.75" customHeight="1" thickBot="1">
      <c r="A8" s="636"/>
      <c r="B8" s="26" t="s">
        <v>89</v>
      </c>
      <c r="C8" s="27"/>
      <c r="D8" s="30"/>
      <c r="E8" s="636"/>
      <c r="F8" s="636"/>
      <c r="G8" s="31"/>
      <c r="H8" s="31"/>
      <c r="I8" s="636"/>
      <c r="J8" s="636"/>
      <c r="K8" s="636"/>
      <c r="L8" s="636"/>
      <c r="M8" s="636"/>
      <c r="N8" s="636"/>
      <c r="O8" s="636"/>
      <c r="P8" s="636"/>
      <c r="Q8" s="636"/>
      <c r="R8" s="636"/>
      <c r="S8" s="636"/>
      <c r="T8" s="636"/>
      <c r="U8" s="636"/>
      <c r="V8" s="636"/>
      <c r="W8" s="636"/>
      <c r="X8" s="636"/>
      <c r="Y8" s="636"/>
      <c r="Z8" s="636"/>
      <c r="AA8" s="636"/>
      <c r="AB8" s="636"/>
      <c r="AC8" s="636"/>
      <c r="AD8" s="636"/>
      <c r="AE8" s="636"/>
      <c r="AF8" s="31"/>
      <c r="AG8" s="31"/>
      <c r="AH8" s="636"/>
      <c r="AI8" s="636"/>
      <c r="AJ8" s="636"/>
      <c r="AK8" s="637"/>
      <c r="AL8" s="636"/>
      <c r="AM8" s="32"/>
      <c r="AN8" s="32"/>
      <c r="AO8" s="31"/>
      <c r="AP8" s="636"/>
      <c r="AQ8" s="636"/>
      <c r="AR8" s="636"/>
      <c r="AS8" s="636"/>
      <c r="AT8" s="636"/>
      <c r="AU8" s="636"/>
      <c r="AV8" s="636"/>
      <c r="AW8" s="636"/>
      <c r="AX8" s="636"/>
      <c r="AY8" s="636"/>
      <c r="AZ8" s="636"/>
      <c r="BA8" s="636"/>
      <c r="BB8" s="636"/>
      <c r="BC8" s="636"/>
      <c r="BD8" s="636"/>
      <c r="BE8" s="636"/>
      <c r="BF8" s="636"/>
      <c r="BG8" s="639"/>
      <c r="BH8" s="32"/>
      <c r="BI8" s="32"/>
      <c r="BJ8" s="32"/>
      <c r="BK8" s="32"/>
      <c r="BL8" s="636"/>
      <c r="BM8" s="636"/>
      <c r="BN8" s="636"/>
      <c r="BO8" s="636"/>
      <c r="BP8" s="636"/>
    </row>
    <row r="9" spans="1:68" ht="24.75" customHeight="1">
      <c r="A9" s="444" t="s">
        <v>98</v>
      </c>
      <c r="B9" s="443">
        <v>1</v>
      </c>
      <c r="C9" s="484">
        <v>8373</v>
      </c>
      <c r="D9" s="34"/>
      <c r="E9" s="35"/>
      <c r="F9" s="35"/>
      <c r="G9" s="34"/>
      <c r="H9" s="34"/>
      <c r="I9" s="36"/>
      <c r="J9" s="36"/>
      <c r="K9" s="338"/>
      <c r="L9" s="36"/>
      <c r="M9" s="36"/>
      <c r="N9" s="338"/>
      <c r="O9" s="36"/>
      <c r="P9" s="36"/>
      <c r="Q9" s="338"/>
      <c r="R9" s="36"/>
      <c r="S9" s="36"/>
      <c r="T9" s="35"/>
      <c r="U9" s="35"/>
      <c r="V9" s="35"/>
      <c r="W9" s="35"/>
      <c r="X9" s="35"/>
      <c r="Y9" s="35"/>
      <c r="Z9" s="339"/>
      <c r="AA9" s="339"/>
      <c r="AB9" s="338"/>
      <c r="AC9" s="35"/>
      <c r="AD9" s="35"/>
      <c r="AE9" s="340"/>
      <c r="AF9" s="34"/>
      <c r="AG9" s="34"/>
      <c r="AH9" s="341"/>
      <c r="AI9" s="34"/>
      <c r="AJ9" s="34"/>
      <c r="AK9" s="342"/>
      <c r="AL9" s="343">
        <v>22.4</v>
      </c>
      <c r="AM9" s="514">
        <v>0</v>
      </c>
      <c r="AN9" s="37"/>
      <c r="AO9" s="34"/>
      <c r="AP9" s="344"/>
      <c r="AQ9" s="344"/>
      <c r="AR9" s="344"/>
      <c r="AS9" s="38"/>
      <c r="AT9" s="39"/>
      <c r="AU9" s="345"/>
      <c r="AV9" s="361"/>
      <c r="AW9" s="347"/>
      <c r="AX9" s="40"/>
      <c r="AY9" s="348"/>
      <c r="AZ9" s="349"/>
      <c r="BA9" s="41"/>
      <c r="BB9" s="41"/>
      <c r="BC9" s="550"/>
      <c r="BD9" s="42"/>
      <c r="BE9" s="42"/>
      <c r="BF9" s="42"/>
      <c r="BG9" s="34"/>
      <c r="BH9" s="37"/>
      <c r="BI9" s="37"/>
      <c r="BJ9" s="37"/>
      <c r="BK9" s="37"/>
      <c r="BL9" s="35"/>
      <c r="BM9" s="33"/>
      <c r="BN9" s="34"/>
      <c r="BO9" s="34"/>
      <c r="BP9" s="346"/>
    </row>
    <row r="10" spans="1:68" ht="24.75" customHeight="1">
      <c r="A10" s="442" t="s">
        <v>99</v>
      </c>
      <c r="B10" s="445">
        <v>2</v>
      </c>
      <c r="C10" s="485">
        <v>8145</v>
      </c>
      <c r="D10" s="46"/>
      <c r="E10" s="35"/>
      <c r="F10" s="35"/>
      <c r="G10" s="34"/>
      <c r="H10" s="34"/>
      <c r="I10" s="36"/>
      <c r="J10" s="36"/>
      <c r="K10" s="338"/>
      <c r="L10" s="36"/>
      <c r="M10" s="36"/>
      <c r="N10" s="338"/>
      <c r="O10" s="36"/>
      <c r="P10" s="36"/>
      <c r="Q10" s="338"/>
      <c r="R10" s="36"/>
      <c r="S10" s="36"/>
      <c r="T10" s="35"/>
      <c r="U10" s="35"/>
      <c r="V10" s="35"/>
      <c r="W10" s="35"/>
      <c r="X10" s="35"/>
      <c r="Y10" s="35"/>
      <c r="Z10" s="339"/>
      <c r="AA10" s="339"/>
      <c r="AB10" s="338"/>
      <c r="AC10" s="35"/>
      <c r="AD10" s="35"/>
      <c r="AE10" s="340"/>
      <c r="AF10" s="34"/>
      <c r="AG10" s="34"/>
      <c r="AH10" s="341"/>
      <c r="AI10" s="34"/>
      <c r="AJ10" s="34"/>
      <c r="AK10" s="342"/>
      <c r="AL10" s="47">
        <v>22.7</v>
      </c>
      <c r="AM10" s="515">
        <v>0</v>
      </c>
      <c r="AN10" s="48"/>
      <c r="AO10" s="46"/>
      <c r="AP10" s="49"/>
      <c r="AQ10" s="49"/>
      <c r="AR10" s="49"/>
      <c r="AS10" s="50"/>
      <c r="AT10" s="51"/>
      <c r="AU10" s="350"/>
      <c r="AV10" s="143"/>
      <c r="AW10" s="53"/>
      <c r="AX10" s="54"/>
      <c r="AY10" s="55"/>
      <c r="AZ10" s="56"/>
      <c r="BA10" s="57"/>
      <c r="BB10" s="57"/>
      <c r="BC10" s="551"/>
      <c r="BD10" s="58"/>
      <c r="BE10" s="58"/>
      <c r="BF10" s="58"/>
      <c r="BG10" s="46"/>
      <c r="BH10" s="48"/>
      <c r="BI10" s="48"/>
      <c r="BJ10" s="48"/>
      <c r="BK10" s="48"/>
      <c r="BL10" s="59"/>
      <c r="BM10" s="45"/>
      <c r="BN10" s="46"/>
      <c r="BO10" s="46"/>
      <c r="BP10" s="52"/>
    </row>
    <row r="11" spans="1:68" ht="24.75" customHeight="1">
      <c r="A11" s="444" t="s">
        <v>90</v>
      </c>
      <c r="B11" s="445">
        <v>3</v>
      </c>
      <c r="C11" s="485">
        <v>8506</v>
      </c>
      <c r="D11" s="46"/>
      <c r="E11" s="35">
        <v>7.43</v>
      </c>
      <c r="F11" s="35">
        <v>7.5</v>
      </c>
      <c r="G11" s="34">
        <v>3680</v>
      </c>
      <c r="H11" s="34">
        <v>3660</v>
      </c>
      <c r="I11" s="36">
        <v>2500</v>
      </c>
      <c r="J11" s="36">
        <v>18</v>
      </c>
      <c r="K11" s="338">
        <v>99</v>
      </c>
      <c r="L11" s="36">
        <v>487</v>
      </c>
      <c r="M11" s="36">
        <v>5</v>
      </c>
      <c r="N11" s="338">
        <v>99</v>
      </c>
      <c r="O11" s="36">
        <v>523</v>
      </c>
      <c r="P11" s="36">
        <v>42.57</v>
      </c>
      <c r="Q11" s="338">
        <v>91.86</v>
      </c>
      <c r="R11" s="36"/>
      <c r="S11" s="36"/>
      <c r="T11" s="35"/>
      <c r="U11" s="35"/>
      <c r="V11" s="35"/>
      <c r="W11" s="35"/>
      <c r="X11" s="35"/>
      <c r="Y11" s="35"/>
      <c r="Z11" s="339"/>
      <c r="AA11" s="339"/>
      <c r="AB11" s="338"/>
      <c r="AC11" s="35"/>
      <c r="AD11" s="35"/>
      <c r="AE11" s="340"/>
      <c r="AF11" s="34"/>
      <c r="AG11" s="34"/>
      <c r="AH11" s="341" t="s">
        <v>92</v>
      </c>
      <c r="AI11" s="34" t="s">
        <v>93</v>
      </c>
      <c r="AJ11" s="34" t="s">
        <v>94</v>
      </c>
      <c r="AK11" s="342" t="s">
        <v>94</v>
      </c>
      <c r="AL11" s="47">
        <v>22.4</v>
      </c>
      <c r="AM11" s="515">
        <v>0</v>
      </c>
      <c r="AN11" s="48"/>
      <c r="AO11" s="46">
        <v>910</v>
      </c>
      <c r="AP11" s="49"/>
      <c r="AQ11" s="49"/>
      <c r="AR11" s="49"/>
      <c r="AS11" s="50"/>
      <c r="AT11" s="51"/>
      <c r="AU11" s="350"/>
      <c r="AV11" s="143"/>
      <c r="AW11" s="53"/>
      <c r="AX11" s="54"/>
      <c r="AY11" s="55"/>
      <c r="AZ11" s="56"/>
      <c r="BA11" s="57"/>
      <c r="BB11" s="57"/>
      <c r="BC11" s="551"/>
      <c r="BD11" s="58">
        <v>18.8</v>
      </c>
      <c r="BE11" s="58">
        <v>79.989999999999995</v>
      </c>
      <c r="BF11" s="58">
        <v>6.6</v>
      </c>
      <c r="BG11" s="46"/>
      <c r="BH11" s="48"/>
      <c r="BI11" s="48"/>
      <c r="BJ11" s="48"/>
      <c r="BK11" s="48"/>
      <c r="BL11" s="59"/>
      <c r="BM11" s="45"/>
      <c r="BN11" s="46"/>
      <c r="BO11" s="46"/>
      <c r="BP11" s="52"/>
    </row>
    <row r="12" spans="1:68" ht="24.75" customHeight="1">
      <c r="A12" s="442" t="s">
        <v>91</v>
      </c>
      <c r="B12" s="445">
        <v>4</v>
      </c>
      <c r="C12" s="485">
        <v>7658</v>
      </c>
      <c r="D12" s="46"/>
      <c r="E12" s="35">
        <v>7.47</v>
      </c>
      <c r="F12" s="35">
        <v>7.7</v>
      </c>
      <c r="G12" s="34">
        <v>3850</v>
      </c>
      <c r="H12" s="34">
        <v>3650</v>
      </c>
      <c r="I12" s="36">
        <v>2050</v>
      </c>
      <c r="J12" s="36">
        <v>19</v>
      </c>
      <c r="K12" s="338">
        <v>99</v>
      </c>
      <c r="L12" s="36">
        <v>456</v>
      </c>
      <c r="M12" s="36">
        <v>8</v>
      </c>
      <c r="N12" s="338">
        <v>98</v>
      </c>
      <c r="O12" s="36">
        <v>489</v>
      </c>
      <c r="P12" s="36">
        <v>54.36</v>
      </c>
      <c r="Q12" s="338">
        <v>88.88</v>
      </c>
      <c r="R12" s="36"/>
      <c r="S12" s="36"/>
      <c r="T12" s="35"/>
      <c r="U12" s="35"/>
      <c r="V12" s="35"/>
      <c r="W12" s="35"/>
      <c r="X12" s="35"/>
      <c r="Y12" s="35"/>
      <c r="Z12" s="339"/>
      <c r="AA12" s="339"/>
      <c r="AB12" s="338"/>
      <c r="AC12" s="35"/>
      <c r="AD12" s="35"/>
      <c r="AE12" s="340"/>
      <c r="AF12" s="34"/>
      <c r="AG12" s="34"/>
      <c r="AH12" s="341" t="s">
        <v>92</v>
      </c>
      <c r="AI12" s="34" t="s">
        <v>93</v>
      </c>
      <c r="AJ12" s="34" t="s">
        <v>94</v>
      </c>
      <c r="AK12" s="342" t="s">
        <v>94</v>
      </c>
      <c r="AL12" s="47">
        <v>21.9</v>
      </c>
      <c r="AM12" s="515">
        <v>0</v>
      </c>
      <c r="AN12" s="48"/>
      <c r="AO12" s="46">
        <v>950</v>
      </c>
      <c r="AP12" s="49">
        <v>206.52</v>
      </c>
      <c r="AQ12" s="49">
        <v>4600</v>
      </c>
      <c r="AR12" s="49">
        <v>7026</v>
      </c>
      <c r="AS12" s="479">
        <v>87.5</v>
      </c>
      <c r="AT12" s="51">
        <v>0.35</v>
      </c>
      <c r="AU12" s="350">
        <v>7.95</v>
      </c>
      <c r="AV12" s="143">
        <v>0.28000000000000003</v>
      </c>
      <c r="AW12" s="53"/>
      <c r="AX12" s="54"/>
      <c r="AY12" s="55"/>
      <c r="AZ12" s="56"/>
      <c r="BA12" s="57"/>
      <c r="BB12" s="57">
        <v>3.1</v>
      </c>
      <c r="BC12" s="551"/>
      <c r="BD12" s="58">
        <v>18.600000000000001</v>
      </c>
      <c r="BE12" s="58">
        <v>80.23</v>
      </c>
      <c r="BF12" s="58">
        <v>6.6</v>
      </c>
      <c r="BG12" s="46"/>
      <c r="BH12" s="48"/>
      <c r="BI12" s="48"/>
      <c r="BJ12" s="48"/>
      <c r="BK12" s="48"/>
      <c r="BL12" s="59"/>
      <c r="BM12" s="45"/>
      <c r="BN12" s="46"/>
      <c r="BO12" s="46"/>
      <c r="BP12" s="52"/>
    </row>
    <row r="13" spans="1:68" ht="24.75" customHeight="1">
      <c r="A13" s="444" t="s">
        <v>101</v>
      </c>
      <c r="B13" s="445">
        <v>5</v>
      </c>
      <c r="C13" s="485">
        <v>13321</v>
      </c>
      <c r="D13" s="46"/>
      <c r="E13" s="35">
        <v>7.54</v>
      </c>
      <c r="F13" s="35">
        <v>7.65</v>
      </c>
      <c r="G13" s="34">
        <v>3850</v>
      </c>
      <c r="H13" s="34">
        <v>3650</v>
      </c>
      <c r="I13" s="36">
        <v>1400</v>
      </c>
      <c r="J13" s="36">
        <v>15</v>
      </c>
      <c r="K13" s="338">
        <v>99</v>
      </c>
      <c r="L13" s="36">
        <v>581</v>
      </c>
      <c r="M13" s="36">
        <v>5</v>
      </c>
      <c r="N13" s="338">
        <v>99</v>
      </c>
      <c r="O13" s="36">
        <v>441</v>
      </c>
      <c r="P13" s="36">
        <v>48</v>
      </c>
      <c r="Q13" s="338">
        <v>89.12</v>
      </c>
      <c r="R13" s="36"/>
      <c r="S13" s="36"/>
      <c r="T13" s="35"/>
      <c r="U13" s="35"/>
      <c r="V13" s="35"/>
      <c r="W13" s="35"/>
      <c r="X13" s="35"/>
      <c r="Y13" s="35"/>
      <c r="Z13" s="339"/>
      <c r="AA13" s="339"/>
      <c r="AB13" s="338"/>
      <c r="AC13" s="35"/>
      <c r="AD13" s="35"/>
      <c r="AE13" s="340"/>
      <c r="AF13" s="34"/>
      <c r="AG13" s="34"/>
      <c r="AH13" s="341" t="s">
        <v>92</v>
      </c>
      <c r="AI13" s="34" t="s">
        <v>93</v>
      </c>
      <c r="AJ13" s="34" t="s">
        <v>94</v>
      </c>
      <c r="AK13" s="342" t="s">
        <v>94</v>
      </c>
      <c r="AL13" s="47">
        <v>21.8</v>
      </c>
      <c r="AM13" s="515">
        <v>0.01</v>
      </c>
      <c r="AN13" s="48"/>
      <c r="AO13" s="46">
        <v>940</v>
      </c>
      <c r="AP13" s="49"/>
      <c r="AQ13" s="49"/>
      <c r="AR13" s="49"/>
      <c r="AS13" s="50"/>
      <c r="AT13" s="51"/>
      <c r="AU13" s="350"/>
      <c r="AV13" s="143"/>
      <c r="AW13" s="53"/>
      <c r="AX13" s="54"/>
      <c r="AY13" s="55"/>
      <c r="AZ13" s="56"/>
      <c r="BA13" s="57"/>
      <c r="BB13" s="57"/>
      <c r="BC13" s="551"/>
      <c r="BD13" s="58">
        <v>18.5</v>
      </c>
      <c r="BE13" s="58">
        <v>81.34</v>
      </c>
      <c r="BF13" s="58">
        <v>6.4</v>
      </c>
      <c r="BG13" s="46"/>
      <c r="BH13" s="48"/>
      <c r="BI13" s="48"/>
      <c r="BJ13" s="48"/>
      <c r="BK13" s="48"/>
      <c r="BL13" s="59"/>
      <c r="BM13" s="45"/>
      <c r="BN13" s="46"/>
      <c r="BO13" s="46"/>
      <c r="BP13" s="52"/>
    </row>
    <row r="14" spans="1:68" ht="24.75" customHeight="1">
      <c r="A14" s="444" t="s">
        <v>96</v>
      </c>
      <c r="B14" s="445">
        <v>6</v>
      </c>
      <c r="C14" s="485">
        <v>5587</v>
      </c>
      <c r="D14" s="46"/>
      <c r="E14" s="35">
        <v>7.1</v>
      </c>
      <c r="F14" s="35">
        <v>7.6</v>
      </c>
      <c r="G14" s="34">
        <v>2465</v>
      </c>
      <c r="H14" s="34">
        <v>4192</v>
      </c>
      <c r="I14" s="36">
        <v>2726</v>
      </c>
      <c r="J14" s="36">
        <v>5</v>
      </c>
      <c r="K14" s="338">
        <v>100</v>
      </c>
      <c r="L14" s="36">
        <v>660</v>
      </c>
      <c r="M14" s="36">
        <v>5</v>
      </c>
      <c r="N14" s="338">
        <v>99</v>
      </c>
      <c r="O14" s="36">
        <v>1410</v>
      </c>
      <c r="P14" s="36">
        <v>38</v>
      </c>
      <c r="Q14" s="338">
        <v>97.3</v>
      </c>
      <c r="R14" s="36"/>
      <c r="S14" s="36"/>
      <c r="T14" s="35"/>
      <c r="U14" s="35"/>
      <c r="V14" s="35"/>
      <c r="W14" s="35"/>
      <c r="X14" s="35"/>
      <c r="Y14" s="35"/>
      <c r="Z14" s="339"/>
      <c r="AA14" s="339"/>
      <c r="AB14" s="338"/>
      <c r="AC14" s="35"/>
      <c r="AD14" s="35"/>
      <c r="AE14" s="340"/>
      <c r="AF14" s="34">
        <v>1</v>
      </c>
      <c r="AG14" s="34"/>
      <c r="AH14" s="341" t="s">
        <v>92</v>
      </c>
      <c r="AI14" s="34" t="s">
        <v>100</v>
      </c>
      <c r="AJ14" s="34" t="s">
        <v>94</v>
      </c>
      <c r="AK14" s="342" t="s">
        <v>94</v>
      </c>
      <c r="AL14" s="47">
        <v>20.5</v>
      </c>
      <c r="AM14" s="515">
        <v>0</v>
      </c>
      <c r="AN14" s="48"/>
      <c r="AO14" s="46">
        <v>820</v>
      </c>
      <c r="AP14" s="49">
        <v>241.18</v>
      </c>
      <c r="AQ14" s="49">
        <v>3400</v>
      </c>
      <c r="AR14" s="49">
        <v>9710</v>
      </c>
      <c r="AS14" s="479">
        <v>88.2</v>
      </c>
      <c r="AT14" s="51">
        <v>0.48</v>
      </c>
      <c r="AU14" s="350">
        <v>18.600000000000001</v>
      </c>
      <c r="AV14" s="143">
        <v>0.4</v>
      </c>
      <c r="AW14" s="53"/>
      <c r="AX14" s="54"/>
      <c r="AY14" s="60"/>
      <c r="AZ14" s="56"/>
      <c r="BA14" s="57"/>
      <c r="BB14" s="57">
        <v>3.1</v>
      </c>
      <c r="BC14" s="551">
        <v>22.6</v>
      </c>
      <c r="BD14" s="58">
        <v>18.7</v>
      </c>
      <c r="BE14" s="58">
        <v>81.78</v>
      </c>
      <c r="BF14" s="58">
        <v>6.5</v>
      </c>
      <c r="BG14" s="46"/>
      <c r="BH14" s="48"/>
      <c r="BI14" s="48"/>
      <c r="BJ14" s="48"/>
      <c r="BK14" s="48"/>
      <c r="BL14" s="59"/>
      <c r="BM14" s="45"/>
      <c r="BN14" s="46"/>
      <c r="BO14" s="46"/>
      <c r="BP14" s="52"/>
    </row>
    <row r="15" spans="1:68" ht="24.75" customHeight="1">
      <c r="A15" s="444" t="s">
        <v>97</v>
      </c>
      <c r="B15" s="445">
        <v>7</v>
      </c>
      <c r="C15" s="485">
        <v>13392</v>
      </c>
      <c r="D15" s="46"/>
      <c r="E15" s="35"/>
      <c r="F15" s="35"/>
      <c r="G15" s="34"/>
      <c r="H15" s="34"/>
      <c r="I15" s="36"/>
      <c r="J15" s="36"/>
      <c r="K15" s="338"/>
      <c r="L15" s="36"/>
      <c r="M15" s="36"/>
      <c r="N15" s="338"/>
      <c r="O15" s="36"/>
      <c r="P15" s="36"/>
      <c r="Q15" s="338"/>
      <c r="R15" s="36"/>
      <c r="S15" s="36"/>
      <c r="T15" s="35"/>
      <c r="U15" s="35"/>
      <c r="V15" s="35"/>
      <c r="W15" s="35"/>
      <c r="X15" s="35"/>
      <c r="Y15" s="35"/>
      <c r="Z15" s="339"/>
      <c r="AA15" s="339"/>
      <c r="AB15" s="338"/>
      <c r="AC15" s="35"/>
      <c r="AD15" s="35"/>
      <c r="AE15" s="340"/>
      <c r="AF15" s="34"/>
      <c r="AG15" s="34"/>
      <c r="AH15" s="341" t="s">
        <v>92</v>
      </c>
      <c r="AI15" s="34" t="s">
        <v>93</v>
      </c>
      <c r="AJ15" s="34" t="s">
        <v>94</v>
      </c>
      <c r="AK15" s="342" t="s">
        <v>94</v>
      </c>
      <c r="AL15" s="47">
        <v>20.9</v>
      </c>
      <c r="AM15" s="515">
        <v>0</v>
      </c>
      <c r="AN15" s="48"/>
      <c r="AO15" s="46">
        <v>940</v>
      </c>
      <c r="AP15" s="49"/>
      <c r="AQ15" s="49"/>
      <c r="AR15" s="49"/>
      <c r="AS15" s="50"/>
      <c r="AT15" s="51"/>
      <c r="AU15" s="350"/>
      <c r="AV15" s="143"/>
      <c r="AW15" s="53"/>
      <c r="AX15" s="54"/>
      <c r="AY15" s="55"/>
      <c r="AZ15" s="56"/>
      <c r="BA15" s="57"/>
      <c r="BB15" s="57"/>
      <c r="BC15" s="551"/>
      <c r="BD15" s="58"/>
      <c r="BE15" s="58"/>
      <c r="BF15" s="58"/>
      <c r="BG15" s="46"/>
      <c r="BH15" s="48"/>
      <c r="BI15" s="48"/>
      <c r="BJ15" s="48"/>
      <c r="BK15" s="48"/>
      <c r="BL15" s="59"/>
      <c r="BM15" s="45"/>
      <c r="BN15" s="46"/>
      <c r="BO15" s="46"/>
      <c r="BP15" s="52"/>
    </row>
    <row r="16" spans="1:68" ht="24.75" customHeight="1">
      <c r="A16" s="444" t="s">
        <v>98</v>
      </c>
      <c r="B16" s="445">
        <v>8</v>
      </c>
      <c r="C16" s="485">
        <v>9638</v>
      </c>
      <c r="D16" s="46"/>
      <c r="E16" s="35"/>
      <c r="F16" s="35"/>
      <c r="G16" s="34"/>
      <c r="H16" s="34"/>
      <c r="I16" s="36"/>
      <c r="J16" s="36"/>
      <c r="K16" s="338"/>
      <c r="L16" s="36"/>
      <c r="M16" s="36"/>
      <c r="N16" s="338"/>
      <c r="O16" s="36"/>
      <c r="P16" s="36"/>
      <c r="Q16" s="338"/>
      <c r="R16" s="36"/>
      <c r="S16" s="36"/>
      <c r="T16" s="35"/>
      <c r="U16" s="35"/>
      <c r="V16" s="35"/>
      <c r="W16" s="35"/>
      <c r="X16" s="35"/>
      <c r="Y16" s="35"/>
      <c r="Z16" s="339"/>
      <c r="AA16" s="339"/>
      <c r="AB16" s="338"/>
      <c r="AC16" s="35"/>
      <c r="AD16" s="35"/>
      <c r="AE16" s="340"/>
      <c r="AF16" s="34"/>
      <c r="AG16" s="34"/>
      <c r="AH16" s="341"/>
      <c r="AI16" s="34"/>
      <c r="AJ16" s="34"/>
      <c r="AK16" s="342"/>
      <c r="AL16" s="47">
        <v>20.5</v>
      </c>
      <c r="AM16" s="515">
        <v>0.24</v>
      </c>
      <c r="AN16" s="48"/>
      <c r="AO16" s="46"/>
      <c r="AP16" s="49"/>
      <c r="AQ16" s="49"/>
      <c r="AR16" s="49"/>
      <c r="AS16" s="50"/>
      <c r="AT16" s="51"/>
      <c r="AU16" s="350"/>
      <c r="AV16" s="143"/>
      <c r="AW16" s="53"/>
      <c r="AX16" s="54"/>
      <c r="AY16" s="55"/>
      <c r="AZ16" s="56"/>
      <c r="BA16" s="57"/>
      <c r="BB16" s="57"/>
      <c r="BC16" s="551"/>
      <c r="BD16" s="58"/>
      <c r="BE16" s="58"/>
      <c r="BF16" s="58"/>
      <c r="BG16" s="46"/>
      <c r="BH16" s="48"/>
      <c r="BI16" s="48"/>
      <c r="BJ16" s="48"/>
      <c r="BK16" s="48"/>
      <c r="BL16" s="59"/>
      <c r="BM16" s="45"/>
      <c r="BN16" s="46"/>
      <c r="BO16" s="46"/>
      <c r="BP16" s="52"/>
    </row>
    <row r="17" spans="1:68" ht="24.75" customHeight="1">
      <c r="A17" s="444" t="s">
        <v>99</v>
      </c>
      <c r="B17" s="445">
        <v>9</v>
      </c>
      <c r="C17" s="485">
        <v>7290</v>
      </c>
      <c r="D17" s="46"/>
      <c r="E17" s="35"/>
      <c r="F17" s="35"/>
      <c r="G17" s="34"/>
      <c r="H17" s="34"/>
      <c r="I17" s="36"/>
      <c r="J17" s="36"/>
      <c r="K17" s="338"/>
      <c r="L17" s="36"/>
      <c r="M17" s="36"/>
      <c r="N17" s="338"/>
      <c r="O17" s="36"/>
      <c r="P17" s="36"/>
      <c r="Q17" s="338"/>
      <c r="R17" s="36"/>
      <c r="S17" s="36"/>
      <c r="T17" s="35"/>
      <c r="U17" s="35"/>
      <c r="V17" s="35"/>
      <c r="W17" s="35"/>
      <c r="X17" s="35"/>
      <c r="Y17" s="35"/>
      <c r="Z17" s="339"/>
      <c r="AA17" s="339"/>
      <c r="AB17" s="338"/>
      <c r="AC17" s="35"/>
      <c r="AD17" s="35"/>
      <c r="AE17" s="340"/>
      <c r="AF17" s="34"/>
      <c r="AG17" s="34"/>
      <c r="AH17" s="341"/>
      <c r="AI17" s="34"/>
      <c r="AJ17" s="34"/>
      <c r="AK17" s="342"/>
      <c r="AL17" s="47">
        <v>20.9</v>
      </c>
      <c r="AM17" s="515">
        <v>0.72</v>
      </c>
      <c r="AN17" s="48"/>
      <c r="AO17" s="46"/>
      <c r="AP17" s="49"/>
      <c r="AQ17" s="49"/>
      <c r="AR17" s="49"/>
      <c r="AS17" s="50"/>
      <c r="AT17" s="51"/>
      <c r="AU17" s="350"/>
      <c r="AV17" s="143"/>
      <c r="AW17" s="53"/>
      <c r="AX17" s="54"/>
      <c r="AY17" s="55"/>
      <c r="AZ17" s="56"/>
      <c r="BA17" s="57"/>
      <c r="BB17" s="57"/>
      <c r="BC17" s="551"/>
      <c r="BD17" s="58"/>
      <c r="BE17" s="58"/>
      <c r="BF17" s="58"/>
      <c r="BG17" s="46"/>
      <c r="BH17" s="48"/>
      <c r="BI17" s="48"/>
      <c r="BJ17" s="48"/>
      <c r="BK17" s="48"/>
      <c r="BL17" s="59"/>
      <c r="BM17" s="45"/>
      <c r="BN17" s="46"/>
      <c r="BO17" s="46"/>
      <c r="BP17" s="52"/>
    </row>
    <row r="18" spans="1:68" ht="24.75" customHeight="1">
      <c r="A18" s="444" t="s">
        <v>90</v>
      </c>
      <c r="B18" s="445">
        <v>10</v>
      </c>
      <c r="C18" s="485">
        <v>8503</v>
      </c>
      <c r="D18" s="46"/>
      <c r="E18" s="35">
        <v>7.5</v>
      </c>
      <c r="F18" s="35">
        <v>7.53</v>
      </c>
      <c r="G18" s="34">
        <v>3730</v>
      </c>
      <c r="H18" s="34">
        <v>3370</v>
      </c>
      <c r="I18" s="36">
        <v>2240</v>
      </c>
      <c r="J18" s="36">
        <v>22</v>
      </c>
      <c r="K18" s="338">
        <v>99</v>
      </c>
      <c r="L18" s="36">
        <v>662</v>
      </c>
      <c r="M18" s="36">
        <v>8</v>
      </c>
      <c r="N18" s="338">
        <v>99</v>
      </c>
      <c r="O18" s="36">
        <v>2106</v>
      </c>
      <c r="P18" s="36">
        <v>38.47</v>
      </c>
      <c r="Q18" s="338">
        <v>98.17</v>
      </c>
      <c r="R18" s="36"/>
      <c r="S18" s="36"/>
      <c r="T18" s="35"/>
      <c r="U18" s="35"/>
      <c r="V18" s="35"/>
      <c r="W18" s="35"/>
      <c r="X18" s="35"/>
      <c r="Y18" s="35"/>
      <c r="Z18" s="339"/>
      <c r="AA18" s="339"/>
      <c r="AB18" s="338"/>
      <c r="AC18" s="35"/>
      <c r="AD18" s="35"/>
      <c r="AE18" s="340"/>
      <c r="AF18" s="34"/>
      <c r="AG18" s="34"/>
      <c r="AH18" s="341" t="s">
        <v>92</v>
      </c>
      <c r="AI18" s="34" t="s">
        <v>93</v>
      </c>
      <c r="AJ18" s="34" t="s">
        <v>94</v>
      </c>
      <c r="AK18" s="342" t="s">
        <v>94</v>
      </c>
      <c r="AL18" s="47">
        <v>21.4</v>
      </c>
      <c r="AM18" s="515">
        <v>0</v>
      </c>
      <c r="AN18" s="48"/>
      <c r="AO18" s="46">
        <v>980</v>
      </c>
      <c r="AP18" s="49"/>
      <c r="AQ18" s="49"/>
      <c r="AR18" s="49"/>
      <c r="AS18" s="50"/>
      <c r="AT18" s="51"/>
      <c r="AU18" s="350"/>
      <c r="AV18" s="143"/>
      <c r="AW18" s="53"/>
      <c r="AX18" s="54"/>
      <c r="AY18" s="55"/>
      <c r="AZ18" s="56"/>
      <c r="BA18" s="57"/>
      <c r="BB18" s="57"/>
      <c r="BC18" s="551"/>
      <c r="BD18" s="58">
        <v>19.2</v>
      </c>
      <c r="BE18" s="58">
        <v>81.25</v>
      </c>
      <c r="BF18" s="58">
        <v>6.6</v>
      </c>
      <c r="BG18" s="46"/>
      <c r="BH18" s="48"/>
      <c r="BI18" s="48"/>
      <c r="BJ18" s="48"/>
      <c r="BK18" s="48"/>
      <c r="BL18" s="59"/>
      <c r="BM18" s="45"/>
      <c r="BN18" s="46"/>
      <c r="BO18" s="46"/>
      <c r="BP18" s="52"/>
    </row>
    <row r="19" spans="1:68" ht="24.75" customHeight="1">
      <c r="A19" s="444" t="s">
        <v>91</v>
      </c>
      <c r="B19" s="445">
        <v>11</v>
      </c>
      <c r="C19" s="485">
        <v>8349</v>
      </c>
      <c r="D19" s="46"/>
      <c r="E19" s="35">
        <v>7.53</v>
      </c>
      <c r="F19" s="35">
        <v>7.64</v>
      </c>
      <c r="G19" s="34">
        <v>4070</v>
      </c>
      <c r="H19" s="34">
        <v>3730</v>
      </c>
      <c r="I19" s="36">
        <v>1160</v>
      </c>
      <c r="J19" s="36">
        <v>16</v>
      </c>
      <c r="K19" s="338">
        <v>99</v>
      </c>
      <c r="L19" s="36">
        <v>680</v>
      </c>
      <c r="M19" s="36">
        <v>4</v>
      </c>
      <c r="N19" s="338">
        <v>99</v>
      </c>
      <c r="O19" s="36">
        <v>2000</v>
      </c>
      <c r="P19" s="36">
        <v>41.23</v>
      </c>
      <c r="Q19" s="338">
        <v>97.94</v>
      </c>
      <c r="R19" s="36"/>
      <c r="S19" s="36"/>
      <c r="T19" s="35"/>
      <c r="U19" s="35"/>
      <c r="V19" s="35"/>
      <c r="W19" s="35"/>
      <c r="X19" s="35"/>
      <c r="Y19" s="35"/>
      <c r="Z19" s="339"/>
      <c r="AA19" s="339"/>
      <c r="AB19" s="338"/>
      <c r="AC19" s="35"/>
      <c r="AD19" s="35"/>
      <c r="AE19" s="340"/>
      <c r="AF19" s="34"/>
      <c r="AG19" s="34"/>
      <c r="AH19" s="341" t="s">
        <v>92</v>
      </c>
      <c r="AI19" s="34" t="s">
        <v>93</v>
      </c>
      <c r="AJ19" s="34" t="s">
        <v>94</v>
      </c>
      <c r="AK19" s="342" t="s">
        <v>94</v>
      </c>
      <c r="AL19" s="47">
        <v>20.9</v>
      </c>
      <c r="AM19" s="515">
        <v>0</v>
      </c>
      <c r="AN19" s="48"/>
      <c r="AO19" s="46">
        <v>970</v>
      </c>
      <c r="AP19" s="49">
        <v>159.02000000000001</v>
      </c>
      <c r="AQ19" s="49">
        <v>6100</v>
      </c>
      <c r="AR19" s="49">
        <v>9362</v>
      </c>
      <c r="AS19" s="479">
        <v>87</v>
      </c>
      <c r="AT19" s="51">
        <v>0.32</v>
      </c>
      <c r="AU19" s="350">
        <v>88.26</v>
      </c>
      <c r="AV19" s="143">
        <v>0.34</v>
      </c>
      <c r="AW19" s="53"/>
      <c r="AX19" s="54"/>
      <c r="AY19" s="55"/>
      <c r="AZ19" s="56"/>
      <c r="BA19" s="57"/>
      <c r="BB19" s="57">
        <v>2.9</v>
      </c>
      <c r="BC19" s="551"/>
      <c r="BD19" s="58">
        <v>19.100000000000001</v>
      </c>
      <c r="BE19" s="58">
        <v>80.64</v>
      </c>
      <c r="BF19" s="58">
        <v>6.6</v>
      </c>
      <c r="BG19" s="46"/>
      <c r="BH19" s="48"/>
      <c r="BI19" s="48"/>
      <c r="BJ19" s="48"/>
      <c r="BK19" s="48"/>
      <c r="BL19" s="59"/>
      <c r="BM19" s="45"/>
      <c r="BN19" s="46"/>
      <c r="BO19" s="46"/>
      <c r="BP19" s="52"/>
    </row>
    <row r="20" spans="1:68" ht="24.75" customHeight="1">
      <c r="A20" s="444" t="s">
        <v>101</v>
      </c>
      <c r="B20" s="445">
        <v>12</v>
      </c>
      <c r="C20" s="485">
        <v>8349</v>
      </c>
      <c r="D20" s="46"/>
      <c r="E20" s="35">
        <v>7.4</v>
      </c>
      <c r="F20" s="35">
        <v>7.62</v>
      </c>
      <c r="G20" s="34">
        <v>3870</v>
      </c>
      <c r="H20" s="34">
        <v>3880</v>
      </c>
      <c r="I20" s="36">
        <v>2000</v>
      </c>
      <c r="J20" s="36">
        <v>15</v>
      </c>
      <c r="K20" s="338">
        <v>99</v>
      </c>
      <c r="L20" s="36">
        <v>710</v>
      </c>
      <c r="M20" s="36">
        <v>6</v>
      </c>
      <c r="N20" s="338">
        <v>99</v>
      </c>
      <c r="O20" s="36">
        <v>2330</v>
      </c>
      <c r="P20" s="36">
        <v>45.1</v>
      </c>
      <c r="Q20" s="338">
        <v>98.06</v>
      </c>
      <c r="R20" s="36"/>
      <c r="S20" s="36"/>
      <c r="T20" s="35"/>
      <c r="U20" s="35"/>
      <c r="V20" s="35"/>
      <c r="W20" s="35"/>
      <c r="X20" s="35"/>
      <c r="Y20" s="35"/>
      <c r="Z20" s="339"/>
      <c r="AA20" s="339"/>
      <c r="AB20" s="338"/>
      <c r="AC20" s="35"/>
      <c r="AD20" s="35"/>
      <c r="AE20" s="340"/>
      <c r="AF20" s="34"/>
      <c r="AG20" s="34"/>
      <c r="AH20" s="341" t="s">
        <v>92</v>
      </c>
      <c r="AI20" s="34" t="s">
        <v>93</v>
      </c>
      <c r="AJ20" s="34" t="s">
        <v>94</v>
      </c>
      <c r="AK20" s="342" t="s">
        <v>94</v>
      </c>
      <c r="AL20" s="47">
        <v>20.8</v>
      </c>
      <c r="AM20" s="515">
        <v>0</v>
      </c>
      <c r="AN20" s="48"/>
      <c r="AO20" s="46">
        <v>940</v>
      </c>
      <c r="AP20" s="49"/>
      <c r="AQ20" s="49"/>
      <c r="AR20" s="49"/>
      <c r="AS20" s="50"/>
      <c r="AT20" s="51"/>
      <c r="AU20" s="350"/>
      <c r="AV20" s="143"/>
      <c r="AW20" s="53"/>
      <c r="AX20" s="54"/>
      <c r="AY20" s="55"/>
      <c r="AZ20" s="56"/>
      <c r="BA20" s="57"/>
      <c r="BB20" s="57"/>
      <c r="BC20" s="551">
        <v>26.52</v>
      </c>
      <c r="BD20" s="58">
        <v>19</v>
      </c>
      <c r="BE20" s="58">
        <v>77.14</v>
      </c>
      <c r="BF20" s="58">
        <v>6.7</v>
      </c>
      <c r="BG20" s="46"/>
      <c r="BH20" s="48"/>
      <c r="BI20" s="48"/>
      <c r="BJ20" s="48"/>
      <c r="BK20" s="48"/>
      <c r="BL20" s="59"/>
      <c r="BM20" s="45"/>
      <c r="BN20" s="46"/>
      <c r="BO20" s="46"/>
      <c r="BP20" s="52"/>
    </row>
    <row r="21" spans="1:68" ht="24.75" customHeight="1">
      <c r="A21" s="444" t="s">
        <v>96</v>
      </c>
      <c r="B21" s="445">
        <v>13</v>
      </c>
      <c r="C21" s="485">
        <v>6021</v>
      </c>
      <c r="D21" s="46"/>
      <c r="E21" s="35"/>
      <c r="F21" s="35"/>
      <c r="G21" s="34"/>
      <c r="H21" s="34"/>
      <c r="I21" s="36"/>
      <c r="J21" s="36"/>
      <c r="K21" s="338"/>
      <c r="L21" s="36"/>
      <c r="M21" s="36"/>
      <c r="N21" s="338"/>
      <c r="O21" s="36"/>
      <c r="P21" s="36"/>
      <c r="Q21" s="338"/>
      <c r="R21" s="36"/>
      <c r="S21" s="36"/>
      <c r="T21" s="35"/>
      <c r="U21" s="35"/>
      <c r="V21" s="35"/>
      <c r="W21" s="35"/>
      <c r="X21" s="35"/>
      <c r="Y21" s="35"/>
      <c r="Z21" s="339"/>
      <c r="AA21" s="339"/>
      <c r="AB21" s="338"/>
      <c r="AC21" s="35"/>
      <c r="AD21" s="35"/>
      <c r="AE21" s="340"/>
      <c r="AF21" s="34"/>
      <c r="AG21" s="34"/>
      <c r="AH21" s="341" t="s">
        <v>92</v>
      </c>
      <c r="AI21" s="34" t="s">
        <v>93</v>
      </c>
      <c r="AJ21" s="34" t="s">
        <v>94</v>
      </c>
      <c r="AK21" s="342" t="s">
        <v>94</v>
      </c>
      <c r="AL21" s="47">
        <v>20.5</v>
      </c>
      <c r="AM21" s="515">
        <v>0.68</v>
      </c>
      <c r="AN21" s="48"/>
      <c r="AO21" s="46">
        <v>880</v>
      </c>
      <c r="AP21" s="49">
        <v>220</v>
      </c>
      <c r="AQ21" s="49">
        <v>4000</v>
      </c>
      <c r="AR21" s="49">
        <v>7254</v>
      </c>
      <c r="AS21" s="479">
        <v>88.5</v>
      </c>
      <c r="AT21" s="51">
        <v>0.45</v>
      </c>
      <c r="AU21" s="350">
        <v>13.1</v>
      </c>
      <c r="AV21" s="143">
        <v>0</v>
      </c>
      <c r="AW21" s="53"/>
      <c r="AX21" s="54"/>
      <c r="AY21" s="55"/>
      <c r="AZ21" s="56"/>
      <c r="BA21" s="57"/>
      <c r="BB21" s="57">
        <v>2.5</v>
      </c>
      <c r="BC21" s="551">
        <v>25.92</v>
      </c>
      <c r="BD21" s="58">
        <v>19.100000000000001</v>
      </c>
      <c r="BE21" s="58">
        <v>79.63</v>
      </c>
      <c r="BF21" s="58">
        <v>6.6</v>
      </c>
      <c r="BG21" s="46"/>
      <c r="BH21" s="48"/>
      <c r="BI21" s="48"/>
      <c r="BJ21" s="48"/>
      <c r="BK21" s="48"/>
      <c r="BL21" s="59"/>
      <c r="BM21" s="45"/>
      <c r="BN21" s="46"/>
      <c r="BO21" s="46"/>
      <c r="BP21" s="52"/>
    </row>
    <row r="22" spans="1:68" ht="24.75" customHeight="1">
      <c r="A22" s="444" t="s">
        <v>97</v>
      </c>
      <c r="B22" s="445">
        <v>14</v>
      </c>
      <c r="C22" s="485">
        <v>9457</v>
      </c>
      <c r="D22" s="46"/>
      <c r="E22" s="35">
        <v>7.3</v>
      </c>
      <c r="F22" s="35">
        <v>7.7</v>
      </c>
      <c r="G22" s="34">
        <v>4484</v>
      </c>
      <c r="H22" s="34">
        <v>4164</v>
      </c>
      <c r="I22" s="36">
        <v>332</v>
      </c>
      <c r="J22" s="36">
        <v>6</v>
      </c>
      <c r="K22" s="338">
        <v>98</v>
      </c>
      <c r="L22" s="36">
        <v>280</v>
      </c>
      <c r="M22" s="36">
        <v>5</v>
      </c>
      <c r="N22" s="338">
        <v>98</v>
      </c>
      <c r="O22" s="36">
        <v>959</v>
      </c>
      <c r="P22" s="36">
        <v>38</v>
      </c>
      <c r="Q22" s="338">
        <v>96.04</v>
      </c>
      <c r="R22" s="36">
        <v>49.49</v>
      </c>
      <c r="S22" s="36">
        <v>21.8</v>
      </c>
      <c r="T22" s="35">
        <v>29</v>
      </c>
      <c r="U22" s="35">
        <v>23</v>
      </c>
      <c r="V22" s="35">
        <v>0.5</v>
      </c>
      <c r="W22" s="35">
        <v>0.5</v>
      </c>
      <c r="X22" s="35">
        <v>0.01</v>
      </c>
      <c r="Y22" s="35">
        <v>1.7</v>
      </c>
      <c r="Z22" s="339">
        <v>50</v>
      </c>
      <c r="AA22" s="339">
        <v>24</v>
      </c>
      <c r="AB22" s="338">
        <v>52</v>
      </c>
      <c r="AC22" s="35">
        <v>7</v>
      </c>
      <c r="AD22" s="35">
        <v>1.6</v>
      </c>
      <c r="AE22" s="340">
        <v>77.14</v>
      </c>
      <c r="AF22" s="34">
        <v>1</v>
      </c>
      <c r="AG22" s="34"/>
      <c r="AH22" s="341" t="s">
        <v>92</v>
      </c>
      <c r="AI22" s="34" t="s">
        <v>100</v>
      </c>
      <c r="AJ22" s="34" t="s">
        <v>94</v>
      </c>
      <c r="AK22" s="342" t="s">
        <v>94</v>
      </c>
      <c r="AL22" s="47">
        <v>21.5</v>
      </c>
      <c r="AM22" s="515">
        <v>0</v>
      </c>
      <c r="AN22" s="48"/>
      <c r="AO22" s="46">
        <v>920</v>
      </c>
      <c r="AP22" s="49"/>
      <c r="AQ22" s="49"/>
      <c r="AR22" s="49"/>
      <c r="AS22" s="50"/>
      <c r="AT22" s="51"/>
      <c r="AU22" s="350"/>
      <c r="AV22" s="143"/>
      <c r="AW22" s="53"/>
      <c r="AX22" s="54"/>
      <c r="AY22" s="55"/>
      <c r="AZ22" s="56"/>
      <c r="BA22" s="57"/>
      <c r="BB22" s="57"/>
      <c r="BC22" s="551">
        <v>23.78</v>
      </c>
      <c r="BD22" s="58">
        <v>18.8</v>
      </c>
      <c r="BE22" s="58">
        <v>80</v>
      </c>
      <c r="BF22" s="58">
        <v>6.7</v>
      </c>
      <c r="BG22" s="46"/>
      <c r="BH22" s="48"/>
      <c r="BI22" s="48"/>
      <c r="BJ22" s="48"/>
      <c r="BK22" s="48"/>
      <c r="BL22" s="59"/>
      <c r="BM22" s="45"/>
      <c r="BN22" s="46"/>
      <c r="BO22" s="46"/>
      <c r="BP22" s="52"/>
    </row>
    <row r="23" spans="1:68" ht="24.75" customHeight="1">
      <c r="A23" s="444" t="s">
        <v>98</v>
      </c>
      <c r="B23" s="445">
        <v>15</v>
      </c>
      <c r="C23" s="485">
        <v>10016</v>
      </c>
      <c r="D23" s="46"/>
      <c r="E23" s="35"/>
      <c r="F23" s="35"/>
      <c r="G23" s="34"/>
      <c r="H23" s="34"/>
      <c r="I23" s="36"/>
      <c r="J23" s="36"/>
      <c r="K23" s="338"/>
      <c r="L23" s="36"/>
      <c r="M23" s="36"/>
      <c r="N23" s="338"/>
      <c r="O23" s="36"/>
      <c r="P23" s="36"/>
      <c r="Q23" s="338"/>
      <c r="R23" s="36"/>
      <c r="S23" s="36"/>
      <c r="T23" s="35"/>
      <c r="U23" s="35"/>
      <c r="V23" s="35"/>
      <c r="W23" s="35"/>
      <c r="X23" s="35"/>
      <c r="Y23" s="35"/>
      <c r="Z23" s="339"/>
      <c r="AA23" s="339"/>
      <c r="AB23" s="338"/>
      <c r="AC23" s="35"/>
      <c r="AD23" s="35"/>
      <c r="AE23" s="340"/>
      <c r="AF23" s="34"/>
      <c r="AG23" s="34"/>
      <c r="AH23" s="341"/>
      <c r="AI23" s="34"/>
      <c r="AJ23" s="34"/>
      <c r="AK23" s="342"/>
      <c r="AL23" s="47">
        <v>21.7</v>
      </c>
      <c r="AM23" s="515">
        <v>0.73</v>
      </c>
      <c r="AN23" s="48"/>
      <c r="AO23" s="46"/>
      <c r="AP23" s="49"/>
      <c r="AQ23" s="49"/>
      <c r="AR23" s="49"/>
      <c r="AS23" s="50"/>
      <c r="AT23" s="51"/>
      <c r="AU23" s="350"/>
      <c r="AV23" s="143"/>
      <c r="AW23" s="53"/>
      <c r="AX23" s="54"/>
      <c r="AY23" s="55"/>
      <c r="AZ23" s="56"/>
      <c r="BA23" s="57"/>
      <c r="BB23" s="57"/>
      <c r="BC23" s="551"/>
      <c r="BD23" s="58"/>
      <c r="BE23" s="58"/>
      <c r="BF23" s="58"/>
      <c r="BG23" s="46"/>
      <c r="BH23" s="48"/>
      <c r="BI23" s="48"/>
      <c r="BJ23" s="48"/>
      <c r="BK23" s="48"/>
      <c r="BL23" s="59"/>
      <c r="BM23" s="45"/>
      <c r="BN23" s="46"/>
      <c r="BO23" s="46"/>
      <c r="BP23" s="52"/>
    </row>
    <row r="24" spans="1:68" ht="24.75" customHeight="1">
      <c r="A24" s="444" t="s">
        <v>99</v>
      </c>
      <c r="B24" s="445">
        <v>16</v>
      </c>
      <c r="C24" s="485">
        <v>8601</v>
      </c>
      <c r="D24" s="46"/>
      <c r="E24" s="35"/>
      <c r="F24" s="35"/>
      <c r="G24" s="34"/>
      <c r="H24" s="34"/>
      <c r="I24" s="36"/>
      <c r="J24" s="36"/>
      <c r="K24" s="338"/>
      <c r="L24" s="36"/>
      <c r="M24" s="36"/>
      <c r="N24" s="338"/>
      <c r="O24" s="36"/>
      <c r="P24" s="36"/>
      <c r="Q24" s="338"/>
      <c r="R24" s="36"/>
      <c r="S24" s="36"/>
      <c r="T24" s="35"/>
      <c r="U24" s="35"/>
      <c r="V24" s="35"/>
      <c r="W24" s="35"/>
      <c r="X24" s="35"/>
      <c r="Y24" s="35"/>
      <c r="Z24" s="339"/>
      <c r="AA24" s="339"/>
      <c r="AB24" s="338"/>
      <c r="AC24" s="35"/>
      <c r="AD24" s="35"/>
      <c r="AE24" s="340"/>
      <c r="AF24" s="34"/>
      <c r="AG24" s="34"/>
      <c r="AH24" s="341"/>
      <c r="AI24" s="34"/>
      <c r="AJ24" s="34"/>
      <c r="AK24" s="342"/>
      <c r="AL24" s="47">
        <v>21</v>
      </c>
      <c r="AM24" s="515">
        <v>0.19</v>
      </c>
      <c r="AN24" s="48"/>
      <c r="AO24" s="46"/>
      <c r="AP24" s="49"/>
      <c r="AQ24" s="49"/>
      <c r="AR24" s="49"/>
      <c r="AS24" s="50"/>
      <c r="AT24" s="51"/>
      <c r="AU24" s="350"/>
      <c r="AV24" s="143"/>
      <c r="AW24" s="53"/>
      <c r="AX24" s="54"/>
      <c r="AY24" s="55"/>
      <c r="AZ24" s="56"/>
      <c r="BA24" s="57"/>
      <c r="BB24" s="57"/>
      <c r="BC24" s="551"/>
      <c r="BD24" s="58"/>
      <c r="BE24" s="58"/>
      <c r="BF24" s="58"/>
      <c r="BG24" s="46"/>
      <c r="BH24" s="48"/>
      <c r="BI24" s="48"/>
      <c r="BJ24" s="48"/>
      <c r="BK24" s="48"/>
      <c r="BL24" s="59"/>
      <c r="BM24" s="45"/>
      <c r="BN24" s="46"/>
      <c r="BO24" s="46"/>
      <c r="BP24" s="52"/>
    </row>
    <row r="25" spans="1:68" ht="24.75" customHeight="1">
      <c r="A25" s="444" t="s">
        <v>90</v>
      </c>
      <c r="B25" s="445">
        <v>17</v>
      </c>
      <c r="C25" s="485">
        <v>7890</v>
      </c>
      <c r="D25" s="46"/>
      <c r="E25" s="35">
        <v>7.44</v>
      </c>
      <c r="F25" s="35">
        <v>7.47</v>
      </c>
      <c r="G25" s="34">
        <v>4140</v>
      </c>
      <c r="H25" s="34">
        <v>3680</v>
      </c>
      <c r="I25" s="36">
        <v>420</v>
      </c>
      <c r="J25" s="36">
        <v>22</v>
      </c>
      <c r="K25" s="338">
        <v>95</v>
      </c>
      <c r="L25" s="36">
        <v>340</v>
      </c>
      <c r="M25" s="36">
        <v>6</v>
      </c>
      <c r="N25" s="338">
        <v>98</v>
      </c>
      <c r="O25" s="36">
        <v>423</v>
      </c>
      <c r="P25" s="36">
        <v>48.24</v>
      </c>
      <c r="Q25" s="338">
        <v>88.6</v>
      </c>
      <c r="R25" s="36"/>
      <c r="S25" s="36"/>
      <c r="T25" s="35"/>
      <c r="U25" s="35"/>
      <c r="V25" s="35"/>
      <c r="W25" s="35"/>
      <c r="X25" s="35"/>
      <c r="Y25" s="35"/>
      <c r="Z25" s="339"/>
      <c r="AA25" s="339"/>
      <c r="AB25" s="338"/>
      <c r="AC25" s="35"/>
      <c r="AD25" s="35"/>
      <c r="AE25" s="340"/>
      <c r="AF25" s="34"/>
      <c r="AG25" s="34"/>
      <c r="AH25" s="341" t="s">
        <v>92</v>
      </c>
      <c r="AI25" s="34" t="s">
        <v>93</v>
      </c>
      <c r="AJ25" s="34" t="s">
        <v>94</v>
      </c>
      <c r="AK25" s="342" t="s">
        <v>94</v>
      </c>
      <c r="AL25" s="47">
        <v>20.7</v>
      </c>
      <c r="AM25" s="515">
        <v>0.55000000000000004</v>
      </c>
      <c r="AN25" s="48"/>
      <c r="AO25" s="46">
        <v>960</v>
      </c>
      <c r="AP25" s="49"/>
      <c r="AQ25" s="49"/>
      <c r="AR25" s="49"/>
      <c r="AS25" s="50"/>
      <c r="AT25" s="51"/>
      <c r="AU25" s="350"/>
      <c r="AV25" s="143"/>
      <c r="AW25" s="53"/>
      <c r="AX25" s="54"/>
      <c r="AY25" s="55"/>
      <c r="AZ25" s="56"/>
      <c r="BA25" s="57"/>
      <c r="BB25" s="57"/>
      <c r="BC25" s="551"/>
      <c r="BD25" s="58">
        <v>18.5</v>
      </c>
      <c r="BE25" s="58">
        <v>77.58</v>
      </c>
      <c r="BF25" s="58">
        <v>6.8</v>
      </c>
      <c r="BG25" s="46"/>
      <c r="BH25" s="48"/>
      <c r="BI25" s="48"/>
      <c r="BJ25" s="48"/>
      <c r="BK25" s="48"/>
      <c r="BL25" s="59"/>
      <c r="BM25" s="45"/>
      <c r="BN25" s="46"/>
      <c r="BO25" s="46"/>
      <c r="BP25" s="52"/>
    </row>
    <row r="26" spans="1:68" ht="24.75" customHeight="1">
      <c r="A26" s="444" t="s">
        <v>91</v>
      </c>
      <c r="B26" s="445">
        <v>18</v>
      </c>
      <c r="C26" s="485">
        <v>7540</v>
      </c>
      <c r="D26" s="46"/>
      <c r="E26" s="35">
        <v>7.53</v>
      </c>
      <c r="F26" s="35">
        <v>7.8</v>
      </c>
      <c r="G26" s="34">
        <v>3750</v>
      </c>
      <c r="H26" s="34">
        <v>3780</v>
      </c>
      <c r="I26" s="36">
        <v>333</v>
      </c>
      <c r="J26" s="36">
        <v>20</v>
      </c>
      <c r="K26" s="338">
        <v>94</v>
      </c>
      <c r="L26" s="36">
        <v>380</v>
      </c>
      <c r="M26" s="36">
        <v>10</v>
      </c>
      <c r="N26" s="338">
        <v>97</v>
      </c>
      <c r="O26" s="36">
        <v>510</v>
      </c>
      <c r="P26" s="36">
        <v>52.69</v>
      </c>
      <c r="Q26" s="338">
        <v>89.67</v>
      </c>
      <c r="R26" s="36"/>
      <c r="S26" s="36"/>
      <c r="T26" s="35"/>
      <c r="U26" s="35"/>
      <c r="V26" s="35"/>
      <c r="W26" s="35"/>
      <c r="X26" s="35"/>
      <c r="Y26" s="35"/>
      <c r="Z26" s="339"/>
      <c r="AA26" s="339"/>
      <c r="AB26" s="338"/>
      <c r="AC26" s="35"/>
      <c r="AD26" s="35"/>
      <c r="AE26" s="340"/>
      <c r="AF26" s="34"/>
      <c r="AG26" s="34"/>
      <c r="AH26" s="341" t="s">
        <v>92</v>
      </c>
      <c r="AI26" s="34" t="s">
        <v>93</v>
      </c>
      <c r="AJ26" s="34" t="s">
        <v>94</v>
      </c>
      <c r="AK26" s="342" t="s">
        <v>94</v>
      </c>
      <c r="AL26" s="47">
        <v>20.7</v>
      </c>
      <c r="AM26" s="515">
        <v>0.44</v>
      </c>
      <c r="AN26" s="48"/>
      <c r="AO26" s="46">
        <v>880</v>
      </c>
      <c r="AP26" s="49">
        <v>268.29000000000002</v>
      </c>
      <c r="AQ26" s="49">
        <v>3280</v>
      </c>
      <c r="AR26" s="49">
        <v>8680</v>
      </c>
      <c r="AS26" s="479">
        <v>89.6</v>
      </c>
      <c r="AT26" s="51">
        <v>0.36</v>
      </c>
      <c r="AU26" s="350">
        <v>5.09</v>
      </c>
      <c r="AV26" s="143">
        <v>0.32</v>
      </c>
      <c r="AW26" s="53"/>
      <c r="AX26" s="54"/>
      <c r="AY26" s="55"/>
      <c r="AZ26" s="56"/>
      <c r="BA26" s="57"/>
      <c r="BB26" s="57">
        <v>2.2999999999999998</v>
      </c>
      <c r="BC26" s="551">
        <v>24.14</v>
      </c>
      <c r="BD26" s="58">
        <v>18.899999999999999</v>
      </c>
      <c r="BE26" s="58">
        <v>78.319999999999993</v>
      </c>
      <c r="BF26" s="58">
        <v>6.7</v>
      </c>
      <c r="BG26" s="46"/>
      <c r="BH26" s="48"/>
      <c r="BI26" s="48"/>
      <c r="BJ26" s="48"/>
      <c r="BK26" s="48"/>
      <c r="BL26" s="59"/>
      <c r="BM26" s="45"/>
      <c r="BN26" s="46"/>
      <c r="BO26" s="46"/>
      <c r="BP26" s="52"/>
    </row>
    <row r="27" spans="1:68" ht="24.75" customHeight="1">
      <c r="A27" s="444" t="s">
        <v>101</v>
      </c>
      <c r="B27" s="445">
        <v>19</v>
      </c>
      <c r="C27" s="485">
        <v>8340</v>
      </c>
      <c r="D27" s="46"/>
      <c r="E27" s="35">
        <v>7.6</v>
      </c>
      <c r="F27" s="35">
        <v>7.43</v>
      </c>
      <c r="G27" s="34">
        <v>3870</v>
      </c>
      <c r="H27" s="34">
        <v>4040</v>
      </c>
      <c r="I27" s="36">
        <v>780</v>
      </c>
      <c r="J27" s="36">
        <v>22</v>
      </c>
      <c r="K27" s="338">
        <v>97</v>
      </c>
      <c r="L27" s="36">
        <v>339</v>
      </c>
      <c r="M27" s="36">
        <v>9</v>
      </c>
      <c r="N27" s="338">
        <v>97</v>
      </c>
      <c r="O27" s="36">
        <v>464</v>
      </c>
      <c r="P27" s="36">
        <v>55.1</v>
      </c>
      <c r="Q27" s="338">
        <v>88.13</v>
      </c>
      <c r="R27" s="36">
        <v>39.979999999999997</v>
      </c>
      <c r="S27" s="36">
        <v>26.34</v>
      </c>
      <c r="T27" s="35">
        <v>33.4</v>
      </c>
      <c r="U27" s="35">
        <v>18.8</v>
      </c>
      <c r="V27" s="35">
        <v>0.37</v>
      </c>
      <c r="W27" s="35">
        <v>0.14000000000000001</v>
      </c>
      <c r="X27" s="35">
        <v>0.05</v>
      </c>
      <c r="Y27" s="35">
        <v>0.02</v>
      </c>
      <c r="Z27" s="339">
        <v>40.4</v>
      </c>
      <c r="AA27" s="339">
        <v>26.5</v>
      </c>
      <c r="AB27" s="338">
        <v>34.409999999999997</v>
      </c>
      <c r="AC27" s="35">
        <v>6.2</v>
      </c>
      <c r="AD27" s="35">
        <v>1.3</v>
      </c>
      <c r="AE27" s="340">
        <v>79.17</v>
      </c>
      <c r="AF27" s="34"/>
      <c r="AG27" s="34"/>
      <c r="AH27" s="341" t="s">
        <v>92</v>
      </c>
      <c r="AI27" s="34" t="s">
        <v>93</v>
      </c>
      <c r="AJ27" s="34" t="s">
        <v>94</v>
      </c>
      <c r="AK27" s="342" t="s">
        <v>94</v>
      </c>
      <c r="AL27" s="47">
        <v>20.3</v>
      </c>
      <c r="AM27" s="515">
        <v>0.43</v>
      </c>
      <c r="AN27" s="48"/>
      <c r="AO27" s="46">
        <v>530</v>
      </c>
      <c r="AP27" s="49"/>
      <c r="AQ27" s="49"/>
      <c r="AR27" s="49"/>
      <c r="AS27" s="50"/>
      <c r="AT27" s="51"/>
      <c r="AU27" s="350"/>
      <c r="AV27" s="143"/>
      <c r="AW27" s="53"/>
      <c r="AX27" s="54"/>
      <c r="AY27" s="55"/>
      <c r="AZ27" s="56"/>
      <c r="BA27" s="57"/>
      <c r="BB27" s="57"/>
      <c r="BC27" s="551"/>
      <c r="BD27" s="58">
        <v>19.5</v>
      </c>
      <c r="BE27" s="58">
        <v>80.260000000000005</v>
      </c>
      <c r="BF27" s="58">
        <v>6.7</v>
      </c>
      <c r="BG27" s="46"/>
      <c r="BH27" s="48"/>
      <c r="BI27" s="48"/>
      <c r="BJ27" s="48"/>
      <c r="BK27" s="48"/>
      <c r="BL27" s="59"/>
      <c r="BM27" s="45"/>
      <c r="BN27" s="46"/>
      <c r="BO27" s="46"/>
      <c r="BP27" s="52"/>
    </row>
    <row r="28" spans="1:68" ht="24.75" customHeight="1">
      <c r="A28" s="444" t="s">
        <v>96</v>
      </c>
      <c r="B28" s="445">
        <v>20</v>
      </c>
      <c r="C28" s="485">
        <v>6485</v>
      </c>
      <c r="D28" s="46"/>
      <c r="E28" s="35">
        <v>7.4</v>
      </c>
      <c r="F28" s="35">
        <v>7.7</v>
      </c>
      <c r="G28" s="34">
        <v>4801</v>
      </c>
      <c r="H28" s="34">
        <v>4603</v>
      </c>
      <c r="I28" s="36">
        <v>580</v>
      </c>
      <c r="J28" s="36">
        <v>5</v>
      </c>
      <c r="K28" s="338">
        <v>99</v>
      </c>
      <c r="L28" s="36">
        <v>230</v>
      </c>
      <c r="M28" s="36">
        <v>5</v>
      </c>
      <c r="N28" s="338">
        <v>98</v>
      </c>
      <c r="O28" s="36">
        <v>877</v>
      </c>
      <c r="P28" s="36">
        <v>31</v>
      </c>
      <c r="Q28" s="338">
        <v>96.47</v>
      </c>
      <c r="R28" s="36"/>
      <c r="S28" s="36"/>
      <c r="T28" s="35"/>
      <c r="U28" s="35"/>
      <c r="V28" s="35"/>
      <c r="W28" s="35"/>
      <c r="X28" s="35"/>
      <c r="Y28" s="35"/>
      <c r="Z28" s="339"/>
      <c r="AA28" s="339"/>
      <c r="AB28" s="338"/>
      <c r="AC28" s="35"/>
      <c r="AD28" s="35"/>
      <c r="AE28" s="340"/>
      <c r="AF28" s="34">
        <v>1</v>
      </c>
      <c r="AG28" s="34"/>
      <c r="AH28" s="341" t="s">
        <v>92</v>
      </c>
      <c r="AI28" s="34" t="s">
        <v>100</v>
      </c>
      <c r="AJ28" s="34" t="s">
        <v>94</v>
      </c>
      <c r="AK28" s="342" t="s">
        <v>94</v>
      </c>
      <c r="AL28" s="47">
        <v>20.2</v>
      </c>
      <c r="AM28" s="515">
        <v>0.36</v>
      </c>
      <c r="AN28" s="48"/>
      <c r="AO28" s="46">
        <v>370</v>
      </c>
      <c r="AP28" s="49">
        <v>100.54</v>
      </c>
      <c r="AQ28" s="49">
        <v>3680</v>
      </c>
      <c r="AR28" s="49">
        <v>5899</v>
      </c>
      <c r="AS28" s="479">
        <v>88.2</v>
      </c>
      <c r="AT28" s="51">
        <v>0.42</v>
      </c>
      <c r="AU28" s="350">
        <v>8.8000000000000007</v>
      </c>
      <c r="AV28" s="143">
        <v>0.15</v>
      </c>
      <c r="AW28" s="53"/>
      <c r="AX28" s="54"/>
      <c r="AY28" s="55"/>
      <c r="AZ28" s="56"/>
      <c r="BA28" s="57"/>
      <c r="BB28" s="57">
        <v>1.9</v>
      </c>
      <c r="BC28" s="551">
        <v>24.02</v>
      </c>
      <c r="BD28" s="58">
        <v>19.2</v>
      </c>
      <c r="BE28" s="58">
        <v>81.650000000000006</v>
      </c>
      <c r="BF28" s="58">
        <v>6.6</v>
      </c>
      <c r="BG28" s="46"/>
      <c r="BH28" s="48"/>
      <c r="BI28" s="48"/>
      <c r="BJ28" s="48"/>
      <c r="BK28" s="48"/>
      <c r="BL28" s="59"/>
      <c r="BM28" s="45"/>
      <c r="BN28" s="46"/>
      <c r="BO28" s="46"/>
      <c r="BP28" s="52"/>
    </row>
    <row r="29" spans="1:68" ht="24.75" customHeight="1">
      <c r="A29" s="444" t="s">
        <v>97</v>
      </c>
      <c r="B29" s="445">
        <v>21</v>
      </c>
      <c r="C29" s="485">
        <v>6869</v>
      </c>
      <c r="D29" s="46"/>
      <c r="E29" s="35"/>
      <c r="F29" s="35"/>
      <c r="G29" s="34"/>
      <c r="H29" s="34"/>
      <c r="I29" s="36"/>
      <c r="J29" s="36"/>
      <c r="K29" s="338"/>
      <c r="L29" s="36"/>
      <c r="M29" s="36"/>
      <c r="N29" s="338"/>
      <c r="O29" s="36"/>
      <c r="P29" s="36"/>
      <c r="Q29" s="338"/>
      <c r="R29" s="36"/>
      <c r="S29" s="36"/>
      <c r="T29" s="35"/>
      <c r="U29" s="35"/>
      <c r="V29" s="35"/>
      <c r="W29" s="35"/>
      <c r="X29" s="35"/>
      <c r="Y29" s="35"/>
      <c r="Z29" s="339"/>
      <c r="AA29" s="339"/>
      <c r="AB29" s="338"/>
      <c r="AC29" s="35"/>
      <c r="AD29" s="35"/>
      <c r="AE29" s="340"/>
      <c r="AF29" s="34"/>
      <c r="AG29" s="34"/>
      <c r="AH29" s="341" t="s">
        <v>92</v>
      </c>
      <c r="AI29" s="34" t="s">
        <v>93</v>
      </c>
      <c r="AJ29" s="34" t="s">
        <v>94</v>
      </c>
      <c r="AK29" s="342" t="s">
        <v>94</v>
      </c>
      <c r="AL29" s="47">
        <v>19.8</v>
      </c>
      <c r="AM29" s="515">
        <v>0</v>
      </c>
      <c r="AN29" s="48"/>
      <c r="AO29" s="46"/>
      <c r="AP29" s="49"/>
      <c r="AQ29" s="49"/>
      <c r="AR29" s="49"/>
      <c r="AS29" s="50"/>
      <c r="AT29" s="51"/>
      <c r="AU29" s="350"/>
      <c r="AV29" s="143"/>
      <c r="AW29" s="53"/>
      <c r="AX29" s="54"/>
      <c r="AY29" s="55"/>
      <c r="AZ29" s="56"/>
      <c r="BA29" s="57"/>
      <c r="BB29" s="57"/>
      <c r="BC29" s="551"/>
      <c r="BD29" s="58">
        <v>18.8</v>
      </c>
      <c r="BE29" s="58">
        <v>82</v>
      </c>
      <c r="BF29" s="58">
        <v>6.6</v>
      </c>
      <c r="BG29" s="46"/>
      <c r="BH29" s="48"/>
      <c r="BI29" s="48"/>
      <c r="BJ29" s="48"/>
      <c r="BK29" s="48"/>
      <c r="BL29" s="59"/>
      <c r="BM29" s="45"/>
      <c r="BN29" s="46"/>
      <c r="BO29" s="46"/>
      <c r="BP29" s="52"/>
    </row>
    <row r="30" spans="1:68" ht="24.75" customHeight="1">
      <c r="A30" s="444" t="s">
        <v>98</v>
      </c>
      <c r="B30" s="445">
        <v>22</v>
      </c>
      <c r="C30" s="485">
        <v>7228</v>
      </c>
      <c r="D30" s="46"/>
      <c r="E30" s="35"/>
      <c r="F30" s="35"/>
      <c r="G30" s="34"/>
      <c r="H30" s="34"/>
      <c r="I30" s="36"/>
      <c r="J30" s="36"/>
      <c r="K30" s="338"/>
      <c r="L30" s="36"/>
      <c r="M30" s="36"/>
      <c r="N30" s="338"/>
      <c r="O30" s="36"/>
      <c r="P30" s="36"/>
      <c r="Q30" s="338"/>
      <c r="R30" s="36"/>
      <c r="S30" s="36"/>
      <c r="T30" s="35"/>
      <c r="U30" s="35"/>
      <c r="V30" s="35"/>
      <c r="W30" s="35"/>
      <c r="X30" s="35"/>
      <c r="Y30" s="35"/>
      <c r="Z30" s="339"/>
      <c r="AA30" s="339"/>
      <c r="AB30" s="338"/>
      <c r="AC30" s="35"/>
      <c r="AD30" s="35"/>
      <c r="AE30" s="340"/>
      <c r="AF30" s="34"/>
      <c r="AG30" s="34"/>
      <c r="AH30" s="341"/>
      <c r="AI30" s="34"/>
      <c r="AJ30" s="34"/>
      <c r="AK30" s="342"/>
      <c r="AL30" s="47">
        <v>19.2</v>
      </c>
      <c r="AM30" s="515">
        <v>0.31</v>
      </c>
      <c r="AN30" s="48"/>
      <c r="AO30" s="46"/>
      <c r="AP30" s="49"/>
      <c r="AQ30" s="49"/>
      <c r="AR30" s="49"/>
      <c r="AS30" s="50"/>
      <c r="AT30" s="51"/>
      <c r="AU30" s="350"/>
      <c r="AV30" s="143"/>
      <c r="AW30" s="53"/>
      <c r="AX30" s="54"/>
      <c r="AY30" s="55"/>
      <c r="AZ30" s="56"/>
      <c r="BA30" s="57"/>
      <c r="BB30" s="57"/>
      <c r="BC30" s="551"/>
      <c r="BD30" s="58"/>
      <c r="BE30" s="58"/>
      <c r="BF30" s="58"/>
      <c r="BG30" s="46"/>
      <c r="BH30" s="48"/>
      <c r="BI30" s="48"/>
      <c r="BJ30" s="48"/>
      <c r="BK30" s="48"/>
      <c r="BL30" s="59"/>
      <c r="BM30" s="45"/>
      <c r="BN30" s="46"/>
      <c r="BO30" s="46"/>
      <c r="BP30" s="52"/>
    </row>
    <row r="31" spans="1:68" ht="24.75" customHeight="1">
      <c r="A31" s="444" t="s">
        <v>99</v>
      </c>
      <c r="B31" s="445">
        <v>23</v>
      </c>
      <c r="C31" s="485">
        <v>7639</v>
      </c>
      <c r="D31" s="46"/>
      <c r="E31" s="35"/>
      <c r="F31" s="35"/>
      <c r="G31" s="34"/>
      <c r="H31" s="34"/>
      <c r="I31" s="36"/>
      <c r="J31" s="36"/>
      <c r="K31" s="338"/>
      <c r="L31" s="36"/>
      <c r="M31" s="36"/>
      <c r="N31" s="338"/>
      <c r="O31" s="36"/>
      <c r="P31" s="36"/>
      <c r="Q31" s="338"/>
      <c r="R31" s="36"/>
      <c r="S31" s="36"/>
      <c r="T31" s="35"/>
      <c r="U31" s="35"/>
      <c r="V31" s="35"/>
      <c r="W31" s="35"/>
      <c r="X31" s="35"/>
      <c r="Y31" s="35"/>
      <c r="Z31" s="339"/>
      <c r="AA31" s="339"/>
      <c r="AB31" s="338"/>
      <c r="AC31" s="35"/>
      <c r="AD31" s="35"/>
      <c r="AE31" s="340"/>
      <c r="AF31" s="34"/>
      <c r="AG31" s="34"/>
      <c r="AH31" s="341"/>
      <c r="AI31" s="34"/>
      <c r="AJ31" s="34"/>
      <c r="AK31" s="342"/>
      <c r="AL31" s="47">
        <v>19.3</v>
      </c>
      <c r="AM31" s="515">
        <v>0</v>
      </c>
      <c r="AN31" s="48"/>
      <c r="AO31" s="46"/>
      <c r="AP31" s="49"/>
      <c r="AQ31" s="49"/>
      <c r="AR31" s="49"/>
      <c r="AS31" s="50"/>
      <c r="AT31" s="51"/>
      <c r="AU31" s="350"/>
      <c r="AV31" s="143"/>
      <c r="AW31" s="53"/>
      <c r="AX31" s="54"/>
      <c r="AY31" s="55"/>
      <c r="AZ31" s="56"/>
      <c r="BA31" s="57"/>
      <c r="BB31" s="57"/>
      <c r="BC31" s="551"/>
      <c r="BD31" s="58"/>
      <c r="BE31" s="58"/>
      <c r="BF31" s="58"/>
      <c r="BG31" s="46"/>
      <c r="BH31" s="48"/>
      <c r="BI31" s="48"/>
      <c r="BJ31" s="48"/>
      <c r="BK31" s="48"/>
      <c r="BL31" s="59"/>
      <c r="BM31" s="45"/>
      <c r="BN31" s="46"/>
      <c r="BO31" s="46"/>
      <c r="BP31" s="52"/>
    </row>
    <row r="32" spans="1:68" ht="24.75" customHeight="1">
      <c r="A32" s="444" t="s">
        <v>90</v>
      </c>
      <c r="B32" s="445">
        <v>24</v>
      </c>
      <c r="C32" s="485">
        <v>3946</v>
      </c>
      <c r="D32" s="46"/>
      <c r="E32" s="548">
        <v>7.6</v>
      </c>
      <c r="F32" s="548">
        <v>7.9</v>
      </c>
      <c r="G32" s="513">
        <v>4267</v>
      </c>
      <c r="H32" s="513">
        <v>4117</v>
      </c>
      <c r="I32" s="549">
        <v>190</v>
      </c>
      <c r="J32" s="549">
        <v>11</v>
      </c>
      <c r="K32" s="338">
        <v>94</v>
      </c>
      <c r="L32" s="549">
        <v>150</v>
      </c>
      <c r="M32" s="549">
        <v>9</v>
      </c>
      <c r="N32" s="338">
        <v>94</v>
      </c>
      <c r="O32" s="549">
        <v>422</v>
      </c>
      <c r="P32" s="549">
        <v>52</v>
      </c>
      <c r="Q32" s="338">
        <v>87.68</v>
      </c>
      <c r="R32" s="36"/>
      <c r="S32" s="36"/>
      <c r="T32" s="35"/>
      <c r="U32" s="35"/>
      <c r="V32" s="35"/>
      <c r="W32" s="35"/>
      <c r="X32" s="35"/>
      <c r="Y32" s="35"/>
      <c r="Z32" s="339"/>
      <c r="AA32" s="339"/>
      <c r="AB32" s="338"/>
      <c r="AC32" s="35"/>
      <c r="AD32" s="35"/>
      <c r="AE32" s="340"/>
      <c r="AF32" s="513">
        <v>1</v>
      </c>
      <c r="AG32" s="34"/>
      <c r="AH32" s="341" t="s">
        <v>92</v>
      </c>
      <c r="AI32" s="34" t="s">
        <v>102</v>
      </c>
      <c r="AJ32" s="34" t="s">
        <v>94</v>
      </c>
      <c r="AK32" s="342" t="s">
        <v>94</v>
      </c>
      <c r="AL32" s="47">
        <v>19.8</v>
      </c>
      <c r="AM32" s="515">
        <v>0.66</v>
      </c>
      <c r="AN32" s="48"/>
      <c r="AO32" s="46">
        <v>460</v>
      </c>
      <c r="AP32" s="49"/>
      <c r="AQ32" s="49"/>
      <c r="AR32" s="49"/>
      <c r="AS32" s="50"/>
      <c r="AT32" s="51"/>
      <c r="AU32" s="350"/>
      <c r="AV32" s="143"/>
      <c r="AW32" s="53"/>
      <c r="AX32" s="54"/>
      <c r="AY32" s="55"/>
      <c r="AZ32" s="56"/>
      <c r="BA32" s="57"/>
      <c r="BB32" s="57"/>
      <c r="BC32" s="551">
        <v>26.7</v>
      </c>
      <c r="BD32" s="58">
        <v>18.899999999999999</v>
      </c>
      <c r="BE32" s="58">
        <v>78.63</v>
      </c>
      <c r="BF32" s="58">
        <v>6.7</v>
      </c>
      <c r="BG32" s="46"/>
      <c r="BH32" s="48"/>
      <c r="BI32" s="48"/>
      <c r="BJ32" s="48"/>
      <c r="BK32" s="48"/>
      <c r="BL32" s="59"/>
      <c r="BM32" s="45"/>
      <c r="BN32" s="46"/>
      <c r="BO32" s="46"/>
      <c r="BP32" s="52"/>
    </row>
    <row r="33" spans="1:68" ht="24.75" customHeight="1">
      <c r="A33" s="444" t="s">
        <v>91</v>
      </c>
      <c r="B33" s="445">
        <v>25</v>
      </c>
      <c r="C33" s="485">
        <v>6104</v>
      </c>
      <c r="D33" s="46"/>
      <c r="E33" s="35">
        <v>7.56</v>
      </c>
      <c r="F33" s="35">
        <v>7.46</v>
      </c>
      <c r="G33" s="34">
        <v>3600</v>
      </c>
      <c r="H33" s="34">
        <v>3570</v>
      </c>
      <c r="I33" s="36">
        <v>640</v>
      </c>
      <c r="J33" s="36">
        <v>20</v>
      </c>
      <c r="K33" s="338">
        <v>97</v>
      </c>
      <c r="L33" s="36">
        <v>255</v>
      </c>
      <c r="M33" s="36">
        <v>6</v>
      </c>
      <c r="N33" s="338">
        <v>98</v>
      </c>
      <c r="O33" s="36">
        <v>687</v>
      </c>
      <c r="P33" s="36">
        <v>41.27</v>
      </c>
      <c r="Q33" s="338">
        <v>93.99</v>
      </c>
      <c r="R33" s="36"/>
      <c r="S33" s="36"/>
      <c r="T33" s="35"/>
      <c r="U33" s="35"/>
      <c r="V33" s="35"/>
      <c r="W33" s="35"/>
      <c r="X33" s="35"/>
      <c r="Y33" s="35"/>
      <c r="Z33" s="339"/>
      <c r="AA33" s="339"/>
      <c r="AB33" s="338"/>
      <c r="AC33" s="35"/>
      <c r="AD33" s="35"/>
      <c r="AE33" s="340"/>
      <c r="AF33" s="34"/>
      <c r="AG33" s="34"/>
      <c r="AH33" s="341" t="s">
        <v>92</v>
      </c>
      <c r="AI33" s="34" t="s">
        <v>93</v>
      </c>
      <c r="AJ33" s="34" t="s">
        <v>94</v>
      </c>
      <c r="AK33" s="342" t="s">
        <v>94</v>
      </c>
      <c r="AL33" s="47">
        <v>19.600000000000001</v>
      </c>
      <c r="AM33" s="515">
        <v>0.82</v>
      </c>
      <c r="AN33" s="48"/>
      <c r="AO33" s="46">
        <v>320</v>
      </c>
      <c r="AP33" s="49">
        <v>98.16</v>
      </c>
      <c r="AQ33" s="49">
        <v>3260</v>
      </c>
      <c r="AR33" s="49">
        <v>4102</v>
      </c>
      <c r="AS33" s="479">
        <v>91.4</v>
      </c>
      <c r="AT33" s="51">
        <v>0.44</v>
      </c>
      <c r="AU33" s="350">
        <v>11.21</v>
      </c>
      <c r="AV33" s="143">
        <v>0.18</v>
      </c>
      <c r="AW33" s="53"/>
      <c r="AX33" s="54"/>
      <c r="AY33" s="55"/>
      <c r="AZ33" s="56"/>
      <c r="BA33" s="57"/>
      <c r="BB33" s="57">
        <v>1.6</v>
      </c>
      <c r="BC33" s="551"/>
      <c r="BD33" s="58">
        <v>20.2</v>
      </c>
      <c r="BE33" s="58">
        <v>80.23</v>
      </c>
      <c r="BF33" s="58">
        <v>6.7</v>
      </c>
      <c r="BG33" s="46"/>
      <c r="BH33" s="48"/>
      <c r="BI33" s="48"/>
      <c r="BJ33" s="48"/>
      <c r="BK33" s="48"/>
      <c r="BL33" s="59"/>
      <c r="BM33" s="45"/>
      <c r="BN33" s="46"/>
      <c r="BO33" s="46"/>
      <c r="BP33" s="52"/>
    </row>
    <row r="34" spans="1:68" ht="24.75" customHeight="1">
      <c r="A34" s="444" t="s">
        <v>101</v>
      </c>
      <c r="B34" s="445">
        <v>26</v>
      </c>
      <c r="C34" s="485">
        <v>7466</v>
      </c>
      <c r="D34" s="46"/>
      <c r="E34" s="35">
        <v>7.5</v>
      </c>
      <c r="F34" s="35">
        <v>7.78</v>
      </c>
      <c r="G34" s="34">
        <v>4030</v>
      </c>
      <c r="H34" s="34">
        <v>3600</v>
      </c>
      <c r="I34" s="36">
        <v>480</v>
      </c>
      <c r="J34" s="36">
        <v>13</v>
      </c>
      <c r="K34" s="338">
        <v>97</v>
      </c>
      <c r="L34" s="36">
        <v>301</v>
      </c>
      <c r="M34" s="36">
        <v>6</v>
      </c>
      <c r="N34" s="338">
        <v>98</v>
      </c>
      <c r="O34" s="36">
        <v>554</v>
      </c>
      <c r="P34" s="36">
        <v>55</v>
      </c>
      <c r="Q34" s="338">
        <v>90.07</v>
      </c>
      <c r="R34" s="36"/>
      <c r="S34" s="36"/>
      <c r="T34" s="35"/>
      <c r="U34" s="35"/>
      <c r="V34" s="35"/>
      <c r="W34" s="35"/>
      <c r="X34" s="35"/>
      <c r="Y34" s="35"/>
      <c r="Z34" s="339"/>
      <c r="AA34" s="339"/>
      <c r="AB34" s="338"/>
      <c r="AC34" s="35"/>
      <c r="AD34" s="35"/>
      <c r="AE34" s="340"/>
      <c r="AF34" s="34"/>
      <c r="AG34" s="34"/>
      <c r="AH34" s="341" t="s">
        <v>92</v>
      </c>
      <c r="AI34" s="34" t="s">
        <v>93</v>
      </c>
      <c r="AJ34" s="34" t="s">
        <v>94</v>
      </c>
      <c r="AK34" s="342" t="s">
        <v>94</v>
      </c>
      <c r="AL34" s="47">
        <v>18.5</v>
      </c>
      <c r="AM34" s="515">
        <v>0.75</v>
      </c>
      <c r="AN34" s="48"/>
      <c r="AO34" s="46">
        <v>350</v>
      </c>
      <c r="AP34" s="49"/>
      <c r="AQ34" s="49"/>
      <c r="AR34" s="49"/>
      <c r="AS34" s="50"/>
      <c r="AT34" s="51"/>
      <c r="AU34" s="350"/>
      <c r="AV34" s="143"/>
      <c r="AW34" s="53"/>
      <c r="AX34" s="54"/>
      <c r="AY34" s="55"/>
      <c r="AZ34" s="56"/>
      <c r="BA34" s="57"/>
      <c r="BB34" s="57"/>
      <c r="BC34" s="551">
        <v>24.24</v>
      </c>
      <c r="BD34" s="58">
        <v>19.2</v>
      </c>
      <c r="BE34" s="58">
        <v>81</v>
      </c>
      <c r="BF34" s="58">
        <v>6.6</v>
      </c>
      <c r="BG34" s="46"/>
      <c r="BH34" s="48"/>
      <c r="BI34" s="48"/>
      <c r="BJ34" s="48"/>
      <c r="BK34" s="48"/>
      <c r="BL34" s="59"/>
      <c r="BM34" s="45"/>
      <c r="BN34" s="46"/>
      <c r="BO34" s="46"/>
      <c r="BP34" s="52"/>
    </row>
    <row r="35" spans="1:68" ht="24.75" customHeight="1">
      <c r="A35" s="444" t="s">
        <v>96</v>
      </c>
      <c r="B35" s="445">
        <v>27</v>
      </c>
      <c r="C35" s="485">
        <v>7704</v>
      </c>
      <c r="D35" s="46"/>
      <c r="E35" s="35">
        <v>7.53</v>
      </c>
      <c r="F35" s="35">
        <v>7.89</v>
      </c>
      <c r="G35" s="34">
        <v>3980</v>
      </c>
      <c r="H35" s="34">
        <v>3410</v>
      </c>
      <c r="I35" s="36">
        <v>496</v>
      </c>
      <c r="J35" s="36">
        <v>10</v>
      </c>
      <c r="K35" s="338">
        <v>98</v>
      </c>
      <c r="L35" s="36">
        <v>287</v>
      </c>
      <c r="M35" s="36">
        <v>9</v>
      </c>
      <c r="N35" s="338">
        <v>97</v>
      </c>
      <c r="O35" s="36">
        <v>692</v>
      </c>
      <c r="P35" s="36">
        <v>48.2</v>
      </c>
      <c r="Q35" s="338">
        <v>93.03</v>
      </c>
      <c r="R35" s="36"/>
      <c r="S35" s="36"/>
      <c r="T35" s="35"/>
      <c r="U35" s="35"/>
      <c r="V35" s="35"/>
      <c r="W35" s="35"/>
      <c r="X35" s="35"/>
      <c r="Y35" s="35"/>
      <c r="Z35" s="339"/>
      <c r="AA35" s="339"/>
      <c r="AB35" s="338"/>
      <c r="AC35" s="35"/>
      <c r="AD35" s="35"/>
      <c r="AE35" s="340"/>
      <c r="AF35" s="34"/>
      <c r="AG35" s="34"/>
      <c r="AH35" s="341" t="s">
        <v>92</v>
      </c>
      <c r="AI35" s="34" t="s">
        <v>93</v>
      </c>
      <c r="AJ35" s="34" t="s">
        <v>94</v>
      </c>
      <c r="AK35" s="342" t="s">
        <v>94</v>
      </c>
      <c r="AL35" s="47">
        <v>18.8</v>
      </c>
      <c r="AM35" s="515">
        <v>0</v>
      </c>
      <c r="AN35" s="48"/>
      <c r="AO35" s="46">
        <v>340</v>
      </c>
      <c r="AP35" s="49">
        <v>101.19</v>
      </c>
      <c r="AQ35" s="49">
        <v>3360</v>
      </c>
      <c r="AR35" s="49">
        <v>4820</v>
      </c>
      <c r="AS35" s="479">
        <v>89.9</v>
      </c>
      <c r="AT35" s="51">
        <v>0.35</v>
      </c>
      <c r="AU35" s="350">
        <v>9.49</v>
      </c>
      <c r="AV35" s="143">
        <v>0.24</v>
      </c>
      <c r="AW35" s="53"/>
      <c r="AX35" s="54"/>
      <c r="AY35" s="55"/>
      <c r="AZ35" s="56"/>
      <c r="BA35" s="57"/>
      <c r="BB35" s="57">
        <v>1.8</v>
      </c>
      <c r="BC35" s="551">
        <v>1.2</v>
      </c>
      <c r="BD35" s="58">
        <v>18.899999999999999</v>
      </c>
      <c r="BE35" s="58">
        <v>81.47</v>
      </c>
      <c r="BF35" s="58">
        <v>6.7</v>
      </c>
      <c r="BG35" s="46"/>
      <c r="BH35" s="48"/>
      <c r="BI35" s="48"/>
      <c r="BJ35" s="48"/>
      <c r="BK35" s="48"/>
      <c r="BL35" s="59"/>
      <c r="BM35" s="45"/>
      <c r="BN35" s="46"/>
      <c r="BO35" s="46"/>
      <c r="BP35" s="52"/>
    </row>
    <row r="36" spans="1:68" ht="24.75" customHeight="1">
      <c r="A36" s="444" t="s">
        <v>97</v>
      </c>
      <c r="B36" s="445">
        <v>28</v>
      </c>
      <c r="C36" s="485">
        <v>4047</v>
      </c>
      <c r="D36" s="46"/>
      <c r="E36" s="35"/>
      <c r="F36" s="35"/>
      <c r="G36" s="34"/>
      <c r="H36" s="34"/>
      <c r="I36" s="36"/>
      <c r="J36" s="36"/>
      <c r="K36" s="338"/>
      <c r="L36" s="36"/>
      <c r="M36" s="36"/>
      <c r="N36" s="338"/>
      <c r="O36" s="36"/>
      <c r="P36" s="36"/>
      <c r="Q36" s="338"/>
      <c r="R36" s="36"/>
      <c r="S36" s="36"/>
      <c r="T36" s="35"/>
      <c r="U36" s="35"/>
      <c r="V36" s="35"/>
      <c r="W36" s="35"/>
      <c r="X36" s="35"/>
      <c r="Y36" s="35"/>
      <c r="Z36" s="339"/>
      <c r="AA36" s="339"/>
      <c r="AB36" s="338"/>
      <c r="AC36" s="35"/>
      <c r="AD36" s="35"/>
      <c r="AE36" s="340"/>
      <c r="AF36" s="34"/>
      <c r="AG36" s="34"/>
      <c r="AH36" s="341" t="s">
        <v>92</v>
      </c>
      <c r="AI36" s="34" t="s">
        <v>93</v>
      </c>
      <c r="AJ36" s="34" t="s">
        <v>94</v>
      </c>
      <c r="AK36" s="342" t="s">
        <v>94</v>
      </c>
      <c r="AL36" s="47">
        <v>20.3</v>
      </c>
      <c r="AM36" s="515">
        <v>0.75</v>
      </c>
      <c r="AN36" s="48"/>
      <c r="AO36" s="46">
        <v>350</v>
      </c>
      <c r="AP36" s="49"/>
      <c r="AQ36" s="49"/>
      <c r="AR36" s="49"/>
      <c r="AS36" s="50"/>
      <c r="AT36" s="51"/>
      <c r="AU36" s="350"/>
      <c r="AV36" s="143"/>
      <c r="AW36" s="53"/>
      <c r="AX36" s="54"/>
      <c r="AY36" s="55"/>
      <c r="AZ36" s="56"/>
      <c r="BA36" s="57"/>
      <c r="BB36" s="57"/>
      <c r="BC36" s="58"/>
      <c r="BD36" s="58">
        <v>19.600000000000001</v>
      </c>
      <c r="BE36" s="58">
        <v>82</v>
      </c>
      <c r="BF36" s="58">
        <v>6.6</v>
      </c>
      <c r="BG36" s="46"/>
      <c r="BH36" s="48"/>
      <c r="BI36" s="48"/>
      <c r="BJ36" s="48"/>
      <c r="BK36" s="48"/>
      <c r="BL36" s="59"/>
      <c r="BM36" s="45"/>
      <c r="BN36" s="46"/>
      <c r="BO36" s="46"/>
      <c r="BP36" s="52"/>
    </row>
    <row r="37" spans="1:68" ht="24.75" customHeight="1">
      <c r="A37" s="444" t="s">
        <v>98</v>
      </c>
      <c r="B37" s="445">
        <v>29</v>
      </c>
      <c r="C37" s="485">
        <v>6925</v>
      </c>
      <c r="D37" s="46"/>
      <c r="E37" s="35"/>
      <c r="F37" s="35"/>
      <c r="G37" s="34"/>
      <c r="H37" s="34"/>
      <c r="I37" s="36"/>
      <c r="J37" s="36"/>
      <c r="K37" s="338"/>
      <c r="L37" s="36"/>
      <c r="M37" s="36"/>
      <c r="N37" s="338"/>
      <c r="O37" s="36"/>
      <c r="P37" s="36"/>
      <c r="Q37" s="338"/>
      <c r="R37" s="36"/>
      <c r="S37" s="36"/>
      <c r="T37" s="35"/>
      <c r="U37" s="35"/>
      <c r="V37" s="35"/>
      <c r="W37" s="35"/>
      <c r="X37" s="35"/>
      <c r="Y37" s="35"/>
      <c r="Z37" s="339"/>
      <c r="AA37" s="339"/>
      <c r="AB37" s="338"/>
      <c r="AC37" s="35"/>
      <c r="AD37" s="35"/>
      <c r="AE37" s="340"/>
      <c r="AF37" s="34"/>
      <c r="AG37" s="34"/>
      <c r="AH37" s="341"/>
      <c r="AI37" s="34"/>
      <c r="AJ37" s="34"/>
      <c r="AK37" s="342"/>
      <c r="AL37" s="47">
        <v>18.899999999999999</v>
      </c>
      <c r="AM37" s="515">
        <v>0.89</v>
      </c>
      <c r="AN37" s="48"/>
      <c r="AO37" s="46"/>
      <c r="AP37" s="49"/>
      <c r="AQ37" s="49"/>
      <c r="AR37" s="49"/>
      <c r="AS37" s="50"/>
      <c r="AT37" s="51"/>
      <c r="AU37" s="350"/>
      <c r="AV37" s="143"/>
      <c r="AW37" s="53"/>
      <c r="AX37" s="54"/>
      <c r="AY37" s="55"/>
      <c r="AZ37" s="56"/>
      <c r="BA37" s="57"/>
      <c r="BB37" s="57"/>
      <c r="BC37" s="58"/>
      <c r="BD37" s="58"/>
      <c r="BE37" s="58"/>
      <c r="BF37" s="58"/>
      <c r="BG37" s="46"/>
      <c r="BH37" s="48"/>
      <c r="BI37" s="48"/>
      <c r="BJ37" s="48"/>
      <c r="BK37" s="48"/>
      <c r="BL37" s="59"/>
      <c r="BM37" s="45"/>
      <c r="BN37" s="46"/>
      <c r="BO37" s="46"/>
      <c r="BP37" s="52"/>
    </row>
    <row r="38" spans="1:68" ht="24.75" customHeight="1">
      <c r="A38" s="446" t="s">
        <v>99</v>
      </c>
      <c r="B38" s="445">
        <v>30</v>
      </c>
      <c r="C38" s="485">
        <v>7165</v>
      </c>
      <c r="D38" s="46"/>
      <c r="E38" s="35"/>
      <c r="F38" s="35"/>
      <c r="G38" s="34"/>
      <c r="H38" s="34"/>
      <c r="I38" s="36"/>
      <c r="J38" s="36"/>
      <c r="K38" s="338"/>
      <c r="L38" s="36"/>
      <c r="M38" s="36"/>
      <c r="N38" s="338"/>
      <c r="O38" s="36"/>
      <c r="P38" s="36"/>
      <c r="Q38" s="338"/>
      <c r="R38" s="36"/>
      <c r="S38" s="36"/>
      <c r="T38" s="35"/>
      <c r="U38" s="35"/>
      <c r="V38" s="35"/>
      <c r="W38" s="35"/>
      <c r="X38" s="35"/>
      <c r="Y38" s="35"/>
      <c r="Z38" s="339"/>
      <c r="AA38" s="339"/>
      <c r="AB38" s="338"/>
      <c r="AC38" s="35"/>
      <c r="AD38" s="35"/>
      <c r="AE38" s="340"/>
      <c r="AF38" s="34"/>
      <c r="AG38" s="34"/>
      <c r="AH38" s="341"/>
      <c r="AI38" s="34"/>
      <c r="AJ38" s="34"/>
      <c r="AK38" s="342"/>
      <c r="AL38" s="47">
        <v>19.2</v>
      </c>
      <c r="AM38" s="515">
        <v>0</v>
      </c>
      <c r="AN38" s="48"/>
      <c r="AO38" s="46"/>
      <c r="AP38" s="49"/>
      <c r="AQ38" s="49"/>
      <c r="AR38" s="49"/>
      <c r="AS38" s="50"/>
      <c r="AT38" s="51"/>
      <c r="AU38" s="350"/>
      <c r="AV38" s="143"/>
      <c r="AW38" s="53"/>
      <c r="AX38" s="54"/>
      <c r="AY38" s="55"/>
      <c r="AZ38" s="56"/>
      <c r="BA38" s="57"/>
      <c r="BB38" s="57"/>
      <c r="BC38" s="58"/>
      <c r="BD38" s="58"/>
      <c r="BE38" s="58"/>
      <c r="BF38" s="58"/>
      <c r="BG38" s="46"/>
      <c r="BH38" s="48"/>
      <c r="BI38" s="48"/>
      <c r="BJ38" s="48"/>
      <c r="BK38" s="48"/>
      <c r="BL38" s="59"/>
      <c r="BM38" s="45"/>
      <c r="BN38" s="46"/>
      <c r="BO38" s="46"/>
      <c r="BP38" s="52"/>
    </row>
    <row r="39" spans="1:68" ht="24.75" customHeight="1" thickBot="1">
      <c r="A39" s="446"/>
      <c r="B39" s="447"/>
      <c r="C39" s="486"/>
      <c r="D39" s="62"/>
      <c r="E39" s="35"/>
      <c r="F39" s="35"/>
      <c r="G39" s="34"/>
      <c r="H39" s="34"/>
      <c r="I39" s="36"/>
      <c r="J39" s="36"/>
      <c r="K39" s="338"/>
      <c r="L39" s="36"/>
      <c r="M39" s="36"/>
      <c r="N39" s="338"/>
      <c r="O39" s="36"/>
      <c r="P39" s="36"/>
      <c r="Q39" s="338"/>
      <c r="R39" s="36"/>
      <c r="S39" s="36"/>
      <c r="T39" s="35"/>
      <c r="U39" s="35"/>
      <c r="V39" s="35"/>
      <c r="W39" s="35"/>
      <c r="X39" s="35"/>
      <c r="Y39" s="35"/>
      <c r="Z39" s="339"/>
      <c r="AA39" s="339"/>
      <c r="AB39" s="338"/>
      <c r="AC39" s="35"/>
      <c r="AD39" s="35"/>
      <c r="AE39" s="340"/>
      <c r="AF39" s="34"/>
      <c r="AG39" s="34"/>
      <c r="AH39" s="341"/>
      <c r="AI39" s="34"/>
      <c r="AJ39" s="34"/>
      <c r="AK39" s="342"/>
      <c r="AL39" s="63"/>
      <c r="AM39" s="64"/>
      <c r="AN39" s="64"/>
      <c r="AO39" s="62"/>
      <c r="AP39" s="353"/>
      <c r="AQ39" s="353"/>
      <c r="AR39" s="353"/>
      <c r="AS39" s="65"/>
      <c r="AT39" s="66"/>
      <c r="AU39" s="67"/>
      <c r="AV39" s="153"/>
      <c r="AW39" s="69"/>
      <c r="AX39" s="70"/>
      <c r="AY39" s="71"/>
      <c r="AZ39" s="72"/>
      <c r="BA39" s="73"/>
      <c r="BB39" s="73"/>
      <c r="BC39" s="74" t="s">
        <v>126</v>
      </c>
      <c r="BD39" s="74"/>
      <c r="BE39" s="74"/>
      <c r="BF39" s="74"/>
      <c r="BG39" s="62"/>
      <c r="BH39" s="64"/>
      <c r="BI39" s="64"/>
      <c r="BJ39" s="64"/>
      <c r="BK39" s="64"/>
      <c r="BL39" s="75"/>
      <c r="BM39" s="61"/>
      <c r="BN39" s="62"/>
      <c r="BO39" s="62"/>
      <c r="BP39" s="68"/>
    </row>
    <row r="40" spans="1:68" ht="24.75" customHeight="1">
      <c r="A40" s="448" t="s">
        <v>103</v>
      </c>
      <c r="B40" s="449"/>
      <c r="C40" s="450">
        <f>+SUM(C9:C39)</f>
        <v>236554</v>
      </c>
      <c r="D40" s="78">
        <f t="shared" ref="D40" si="0">+SUM(D9:D39)</f>
        <v>0</v>
      </c>
      <c r="E40" s="79"/>
      <c r="F40" s="79"/>
      <c r="G40" s="79"/>
      <c r="H40" s="79"/>
      <c r="I40" s="78"/>
      <c r="J40" s="78"/>
      <c r="K40" s="80"/>
      <c r="L40" s="78"/>
      <c r="M40" s="78"/>
      <c r="N40" s="80"/>
      <c r="O40" s="78"/>
      <c r="P40" s="78"/>
      <c r="Q40" s="81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78"/>
      <c r="AE40" s="78"/>
      <c r="AF40" s="78"/>
      <c r="AG40" s="78"/>
      <c r="AH40" s="78"/>
      <c r="AI40" s="78"/>
      <c r="AJ40" s="78"/>
      <c r="AK40" s="83"/>
      <c r="AL40" s="84"/>
      <c r="AM40" s="85"/>
      <c r="AN40" s="85"/>
      <c r="AO40" s="79"/>
      <c r="AP40" s="82"/>
      <c r="AQ40" s="82"/>
      <c r="AR40" s="79"/>
      <c r="AS40" s="85"/>
      <c r="AT40" s="79"/>
      <c r="AU40" s="86"/>
      <c r="AV40" s="87"/>
      <c r="AW40" s="88">
        <f t="shared" ref="AW40:AY40" si="1">+SUM(AW9:AW39)</f>
        <v>0</v>
      </c>
      <c r="AX40" s="89">
        <f t="shared" si="1"/>
        <v>0</v>
      </c>
      <c r="AY40" s="90">
        <f t="shared" si="1"/>
        <v>0</v>
      </c>
      <c r="AZ40" s="91"/>
      <c r="BA40" s="92"/>
      <c r="BB40" s="92"/>
      <c r="BC40" s="92">
        <f>+SUM(BC9:BC39)</f>
        <v>199.12</v>
      </c>
      <c r="BD40" s="93"/>
      <c r="BE40" s="93"/>
      <c r="BF40" s="93"/>
      <c r="BG40" s="83"/>
      <c r="BH40" s="83"/>
      <c r="BI40" s="83"/>
      <c r="BJ40" s="83"/>
      <c r="BK40" s="83"/>
      <c r="BL40" s="89"/>
      <c r="BM40" s="86"/>
      <c r="BN40" s="83"/>
      <c r="BO40" s="83"/>
      <c r="BP40" s="94"/>
    </row>
    <row r="41" spans="1:68" ht="24.75" customHeight="1">
      <c r="A41" s="451" t="s">
        <v>104</v>
      </c>
      <c r="B41" s="452"/>
      <c r="C41" s="453">
        <f>+AVERAGE(C9:C39)</f>
        <v>7885.1333333333332</v>
      </c>
      <c r="D41" s="340" t="e">
        <f t="shared" ref="D41:AE41" si="2">+AVERAGE(D9:D39)</f>
        <v>#DIV/0!</v>
      </c>
      <c r="E41" s="340">
        <f t="shared" si="2"/>
        <v>7.4643749999999995</v>
      </c>
      <c r="F41" s="340">
        <f t="shared" si="2"/>
        <v>7.6481250000000012</v>
      </c>
      <c r="G41" s="340">
        <f t="shared" si="2"/>
        <v>3902.3125</v>
      </c>
      <c r="H41" s="340">
        <f t="shared" si="2"/>
        <v>3818.5</v>
      </c>
      <c r="I41" s="340">
        <f t="shared" si="2"/>
        <v>1145.4375</v>
      </c>
      <c r="J41" s="340">
        <f t="shared" si="2"/>
        <v>14.9375</v>
      </c>
      <c r="K41" s="340">
        <f t="shared" si="2"/>
        <v>97.6875</v>
      </c>
      <c r="L41" s="340">
        <f t="shared" si="2"/>
        <v>424.875</v>
      </c>
      <c r="M41" s="340">
        <f t="shared" si="2"/>
        <v>6.625</v>
      </c>
      <c r="N41" s="340">
        <f t="shared" si="2"/>
        <v>97.9375</v>
      </c>
      <c r="O41" s="340">
        <f t="shared" si="2"/>
        <v>930.4375</v>
      </c>
      <c r="P41" s="340">
        <f t="shared" si="2"/>
        <v>45.576875000000001</v>
      </c>
      <c r="Q41" s="340">
        <f t="shared" si="2"/>
        <v>92.813124999999985</v>
      </c>
      <c r="R41" s="340">
        <f t="shared" si="2"/>
        <v>44.734999999999999</v>
      </c>
      <c r="S41" s="340">
        <f t="shared" si="2"/>
        <v>24.07</v>
      </c>
      <c r="T41" s="340">
        <f t="shared" si="2"/>
        <v>31.2</v>
      </c>
      <c r="U41" s="340">
        <f t="shared" si="2"/>
        <v>20.9</v>
      </c>
      <c r="V41" s="340">
        <f t="shared" si="2"/>
        <v>0.435</v>
      </c>
      <c r="W41" s="340">
        <f t="shared" si="2"/>
        <v>0.32</v>
      </c>
      <c r="X41" s="340">
        <f t="shared" si="2"/>
        <v>3.0000000000000002E-2</v>
      </c>
      <c r="Y41" s="340">
        <f t="shared" si="2"/>
        <v>0.86</v>
      </c>
      <c r="Z41" s="355">
        <f t="shared" si="2"/>
        <v>45.2</v>
      </c>
      <c r="AA41" s="355">
        <f t="shared" si="2"/>
        <v>25.25</v>
      </c>
      <c r="AB41" s="355">
        <f t="shared" si="2"/>
        <v>43.204999999999998</v>
      </c>
      <c r="AC41" s="355">
        <f t="shared" si="2"/>
        <v>6.6</v>
      </c>
      <c r="AD41" s="355">
        <f t="shared" si="2"/>
        <v>1.4500000000000002</v>
      </c>
      <c r="AE41" s="355">
        <f t="shared" si="2"/>
        <v>78.155000000000001</v>
      </c>
      <c r="AF41" s="340"/>
      <c r="AG41" s="340"/>
      <c r="AH41" s="340"/>
      <c r="AI41" s="340"/>
      <c r="AJ41" s="340"/>
      <c r="AK41" s="356"/>
      <c r="AL41" s="96">
        <f t="shared" ref="AL41:BF41" si="3">+AVERAGE(AL9:AL39)</f>
        <v>20.569999999999997</v>
      </c>
      <c r="AM41" s="340">
        <f t="shared" si="3"/>
        <v>0.28433333333333338</v>
      </c>
      <c r="AN41" s="340" t="e">
        <f t="shared" si="3"/>
        <v>#DIV/0!</v>
      </c>
      <c r="AO41" s="340">
        <f t="shared" si="3"/>
        <v>726.84210526315792</v>
      </c>
      <c r="AP41" s="340">
        <f t="shared" si="3"/>
        <v>174.36250000000001</v>
      </c>
      <c r="AQ41" s="340">
        <f t="shared" si="3"/>
        <v>3960</v>
      </c>
      <c r="AR41" s="340">
        <f t="shared" si="3"/>
        <v>7106.625</v>
      </c>
      <c r="AS41" s="338">
        <f t="shared" si="3"/>
        <v>88.787499999999994</v>
      </c>
      <c r="AT41" s="339">
        <f t="shared" si="3"/>
        <v>0.39624999999999999</v>
      </c>
      <c r="AU41" s="357">
        <f t="shared" si="3"/>
        <v>20.312500000000004</v>
      </c>
      <c r="AV41" s="97">
        <f t="shared" si="3"/>
        <v>0.23874999999999999</v>
      </c>
      <c r="AW41" s="98" t="e">
        <f t="shared" si="3"/>
        <v>#DIV/0!</v>
      </c>
      <c r="AX41" s="355" t="e">
        <f t="shared" si="3"/>
        <v>#DIV/0!</v>
      </c>
      <c r="AY41" s="99" t="e">
        <f t="shared" si="3"/>
        <v>#DIV/0!</v>
      </c>
      <c r="AZ41" s="100" t="e">
        <f t="shared" si="3"/>
        <v>#DIV/0!</v>
      </c>
      <c r="BA41" s="358" t="e">
        <f t="shared" si="3"/>
        <v>#DIV/0!</v>
      </c>
      <c r="BB41" s="358">
        <f t="shared" si="3"/>
        <v>2.4</v>
      </c>
      <c r="BC41" s="357">
        <f t="shared" si="3"/>
        <v>22.124444444444446</v>
      </c>
      <c r="BD41" s="358">
        <f t="shared" si="3"/>
        <v>19.026315789473681</v>
      </c>
      <c r="BE41" s="358">
        <f t="shared" si="3"/>
        <v>80.270526315789482</v>
      </c>
      <c r="BF41" s="357">
        <f t="shared" si="3"/>
        <v>6.6315789473684212</v>
      </c>
      <c r="BG41" s="340"/>
      <c r="BH41" s="340"/>
      <c r="BI41" s="340"/>
      <c r="BJ41" s="340"/>
      <c r="BK41" s="340"/>
      <c r="BL41" s="355"/>
      <c r="BM41" s="359"/>
      <c r="BN41" s="340"/>
      <c r="BO41" s="340"/>
      <c r="BP41" s="101"/>
    </row>
    <row r="42" spans="1:68" ht="24.75" customHeight="1">
      <c r="A42" s="454" t="s">
        <v>105</v>
      </c>
      <c r="B42" s="455"/>
      <c r="C42" s="456">
        <f>+MIN(C9:C39)</f>
        <v>3946</v>
      </c>
      <c r="D42" s="103">
        <f t="shared" ref="D42:AE42" si="4">+MIN(D9:D39)</f>
        <v>0</v>
      </c>
      <c r="E42" s="103">
        <f t="shared" si="4"/>
        <v>7.1</v>
      </c>
      <c r="F42" s="103">
        <f t="shared" si="4"/>
        <v>7.43</v>
      </c>
      <c r="G42" s="103">
        <f t="shared" si="4"/>
        <v>2465</v>
      </c>
      <c r="H42" s="103">
        <f t="shared" si="4"/>
        <v>3370</v>
      </c>
      <c r="I42" s="103">
        <f t="shared" si="4"/>
        <v>190</v>
      </c>
      <c r="J42" s="103">
        <f t="shared" si="4"/>
        <v>5</v>
      </c>
      <c r="K42" s="103">
        <f t="shared" si="4"/>
        <v>94</v>
      </c>
      <c r="L42" s="103">
        <f t="shared" si="4"/>
        <v>150</v>
      </c>
      <c r="M42" s="103">
        <f t="shared" si="4"/>
        <v>4</v>
      </c>
      <c r="N42" s="103">
        <f t="shared" si="4"/>
        <v>94</v>
      </c>
      <c r="O42" s="103">
        <f t="shared" si="4"/>
        <v>422</v>
      </c>
      <c r="P42" s="103">
        <f t="shared" si="4"/>
        <v>31</v>
      </c>
      <c r="Q42" s="103">
        <f t="shared" si="4"/>
        <v>87.68</v>
      </c>
      <c r="R42" s="103">
        <f t="shared" si="4"/>
        <v>39.979999999999997</v>
      </c>
      <c r="S42" s="103">
        <f t="shared" si="4"/>
        <v>21.8</v>
      </c>
      <c r="T42" s="103">
        <f t="shared" si="4"/>
        <v>29</v>
      </c>
      <c r="U42" s="103">
        <f t="shared" si="4"/>
        <v>18.8</v>
      </c>
      <c r="V42" s="103">
        <f t="shared" si="4"/>
        <v>0.37</v>
      </c>
      <c r="W42" s="103">
        <f t="shared" si="4"/>
        <v>0.14000000000000001</v>
      </c>
      <c r="X42" s="103">
        <f t="shared" si="4"/>
        <v>0.01</v>
      </c>
      <c r="Y42" s="103">
        <f t="shared" si="4"/>
        <v>0.02</v>
      </c>
      <c r="Z42" s="104">
        <f t="shared" si="4"/>
        <v>40.4</v>
      </c>
      <c r="AA42" s="104">
        <f t="shared" si="4"/>
        <v>24</v>
      </c>
      <c r="AB42" s="104">
        <f t="shared" si="4"/>
        <v>34.409999999999997</v>
      </c>
      <c r="AC42" s="104">
        <f t="shared" si="4"/>
        <v>6.2</v>
      </c>
      <c r="AD42" s="104">
        <f t="shared" si="4"/>
        <v>1.3</v>
      </c>
      <c r="AE42" s="104">
        <f t="shared" si="4"/>
        <v>77.14</v>
      </c>
      <c r="AF42" s="103"/>
      <c r="AG42" s="103"/>
      <c r="AH42" s="103"/>
      <c r="AI42" s="103"/>
      <c r="AJ42" s="103"/>
      <c r="AK42" s="105"/>
      <c r="AL42" s="106">
        <f t="shared" ref="AL42:BF42" si="5">+MIN(AL9:AL39)</f>
        <v>18.5</v>
      </c>
      <c r="AM42" s="103">
        <f t="shared" si="5"/>
        <v>0</v>
      </c>
      <c r="AN42" s="103">
        <f t="shared" si="5"/>
        <v>0</v>
      </c>
      <c r="AO42" s="103">
        <f t="shared" si="5"/>
        <v>320</v>
      </c>
      <c r="AP42" s="103">
        <f t="shared" si="5"/>
        <v>98.16</v>
      </c>
      <c r="AQ42" s="103">
        <f t="shared" si="5"/>
        <v>3260</v>
      </c>
      <c r="AR42" s="103">
        <f t="shared" si="5"/>
        <v>4102</v>
      </c>
      <c r="AS42" s="103">
        <f t="shared" si="5"/>
        <v>87</v>
      </c>
      <c r="AT42" s="104">
        <f t="shared" si="5"/>
        <v>0.32</v>
      </c>
      <c r="AU42" s="107">
        <f t="shared" si="5"/>
        <v>5.09</v>
      </c>
      <c r="AV42" s="108">
        <f t="shared" si="5"/>
        <v>0</v>
      </c>
      <c r="AW42" s="109">
        <f t="shared" si="5"/>
        <v>0</v>
      </c>
      <c r="AX42" s="104">
        <f t="shared" si="5"/>
        <v>0</v>
      </c>
      <c r="AY42" s="110">
        <f t="shared" si="5"/>
        <v>0</v>
      </c>
      <c r="AZ42" s="111">
        <f t="shared" si="5"/>
        <v>0</v>
      </c>
      <c r="BA42" s="112">
        <f t="shared" si="5"/>
        <v>0</v>
      </c>
      <c r="BB42" s="112">
        <f t="shared" si="5"/>
        <v>1.6</v>
      </c>
      <c r="BC42" s="113">
        <f t="shared" si="5"/>
        <v>1.2</v>
      </c>
      <c r="BD42" s="113">
        <f t="shared" si="5"/>
        <v>18.5</v>
      </c>
      <c r="BE42" s="113">
        <f t="shared" si="5"/>
        <v>77.14</v>
      </c>
      <c r="BF42" s="113">
        <f t="shared" si="5"/>
        <v>6.4</v>
      </c>
      <c r="BG42" s="103"/>
      <c r="BH42" s="103"/>
      <c r="BI42" s="103"/>
      <c r="BJ42" s="103"/>
      <c r="BK42" s="103"/>
      <c r="BL42" s="104"/>
      <c r="BM42" s="114"/>
      <c r="BN42" s="103"/>
      <c r="BO42" s="103"/>
      <c r="BP42" s="115"/>
    </row>
    <row r="43" spans="1:68" ht="24.75" customHeight="1">
      <c r="A43" s="457" t="s">
        <v>106</v>
      </c>
      <c r="B43" s="458"/>
      <c r="C43" s="459">
        <f>+MAX(C9:C39)</f>
        <v>13392</v>
      </c>
      <c r="D43" s="118">
        <f t="shared" ref="D43:AE43" si="6">+MAX(D9:D39)</f>
        <v>0</v>
      </c>
      <c r="E43" s="118">
        <f t="shared" si="6"/>
        <v>7.6</v>
      </c>
      <c r="F43" s="118">
        <f t="shared" si="6"/>
        <v>7.9</v>
      </c>
      <c r="G43" s="118">
        <f t="shared" si="6"/>
        <v>4801</v>
      </c>
      <c r="H43" s="118">
        <f t="shared" si="6"/>
        <v>4603</v>
      </c>
      <c r="I43" s="118">
        <f t="shared" si="6"/>
        <v>2726</v>
      </c>
      <c r="J43" s="118">
        <f t="shared" si="6"/>
        <v>22</v>
      </c>
      <c r="K43" s="118">
        <f t="shared" si="6"/>
        <v>100</v>
      </c>
      <c r="L43" s="118">
        <f t="shared" si="6"/>
        <v>710</v>
      </c>
      <c r="M43" s="118">
        <f t="shared" si="6"/>
        <v>10</v>
      </c>
      <c r="N43" s="118">
        <f t="shared" si="6"/>
        <v>99</v>
      </c>
      <c r="O43" s="118">
        <f t="shared" si="6"/>
        <v>2330</v>
      </c>
      <c r="P43" s="118">
        <f t="shared" si="6"/>
        <v>55.1</v>
      </c>
      <c r="Q43" s="118">
        <f t="shared" si="6"/>
        <v>98.17</v>
      </c>
      <c r="R43" s="118">
        <f t="shared" si="6"/>
        <v>49.49</v>
      </c>
      <c r="S43" s="118">
        <f t="shared" si="6"/>
        <v>26.34</v>
      </c>
      <c r="T43" s="118">
        <f t="shared" si="6"/>
        <v>33.4</v>
      </c>
      <c r="U43" s="118">
        <f t="shared" si="6"/>
        <v>23</v>
      </c>
      <c r="V43" s="118">
        <f t="shared" si="6"/>
        <v>0.5</v>
      </c>
      <c r="W43" s="118">
        <f t="shared" si="6"/>
        <v>0.5</v>
      </c>
      <c r="X43" s="118">
        <f t="shared" si="6"/>
        <v>0.05</v>
      </c>
      <c r="Y43" s="118">
        <f t="shared" si="6"/>
        <v>1.7</v>
      </c>
      <c r="Z43" s="119">
        <f t="shared" si="6"/>
        <v>50</v>
      </c>
      <c r="AA43" s="119">
        <f t="shared" si="6"/>
        <v>26.5</v>
      </c>
      <c r="AB43" s="119">
        <f t="shared" si="6"/>
        <v>52</v>
      </c>
      <c r="AC43" s="119">
        <f t="shared" si="6"/>
        <v>7</v>
      </c>
      <c r="AD43" s="119">
        <f t="shared" si="6"/>
        <v>1.6</v>
      </c>
      <c r="AE43" s="119">
        <f t="shared" si="6"/>
        <v>79.17</v>
      </c>
      <c r="AF43" s="118"/>
      <c r="AG43" s="118"/>
      <c r="AH43" s="118"/>
      <c r="AI43" s="118"/>
      <c r="AJ43" s="118"/>
      <c r="AK43" s="120"/>
      <c r="AL43" s="121">
        <f t="shared" ref="AL43:BF43" si="7">+MAX(AL9:AL39)</f>
        <v>22.7</v>
      </c>
      <c r="AM43" s="118">
        <f t="shared" si="7"/>
        <v>0.89</v>
      </c>
      <c r="AN43" s="118">
        <f t="shared" si="7"/>
        <v>0</v>
      </c>
      <c r="AO43" s="118">
        <f t="shared" si="7"/>
        <v>980</v>
      </c>
      <c r="AP43" s="118">
        <f t="shared" si="7"/>
        <v>268.29000000000002</v>
      </c>
      <c r="AQ43" s="118">
        <f t="shared" si="7"/>
        <v>6100</v>
      </c>
      <c r="AR43" s="118">
        <f t="shared" si="7"/>
        <v>9710</v>
      </c>
      <c r="AS43" s="118">
        <f t="shared" si="7"/>
        <v>91.4</v>
      </c>
      <c r="AT43" s="119">
        <f t="shared" si="7"/>
        <v>0.48</v>
      </c>
      <c r="AU43" s="122">
        <f t="shared" si="7"/>
        <v>88.26</v>
      </c>
      <c r="AV43" s="123">
        <f t="shared" si="7"/>
        <v>0.4</v>
      </c>
      <c r="AW43" s="124">
        <f t="shared" si="7"/>
        <v>0</v>
      </c>
      <c r="AX43" s="119">
        <f t="shared" si="7"/>
        <v>0</v>
      </c>
      <c r="AY43" s="125">
        <f t="shared" si="7"/>
        <v>0</v>
      </c>
      <c r="AZ43" s="126">
        <f t="shared" si="7"/>
        <v>0</v>
      </c>
      <c r="BA43" s="127">
        <f t="shared" si="7"/>
        <v>0</v>
      </c>
      <c r="BB43" s="127">
        <f t="shared" si="7"/>
        <v>3.1</v>
      </c>
      <c r="BC43" s="128">
        <f t="shared" si="7"/>
        <v>26.7</v>
      </c>
      <c r="BD43" s="128">
        <f t="shared" si="7"/>
        <v>20.2</v>
      </c>
      <c r="BE43" s="128">
        <f t="shared" si="7"/>
        <v>82</v>
      </c>
      <c r="BF43" s="128">
        <f t="shared" si="7"/>
        <v>6.8</v>
      </c>
      <c r="BG43" s="118"/>
      <c r="BH43" s="118"/>
      <c r="BI43" s="118"/>
      <c r="BJ43" s="118"/>
      <c r="BK43" s="118"/>
      <c r="BL43" s="119"/>
      <c r="BM43" s="129"/>
      <c r="BN43" s="118"/>
      <c r="BO43" s="118"/>
      <c r="BP43" s="130"/>
    </row>
    <row r="44" spans="1:68" ht="24.75" customHeight="1">
      <c r="A44" s="460" t="s">
        <v>107</v>
      </c>
      <c r="B44" s="461"/>
      <c r="C44" s="462">
        <f>AVERAGE(C11:C15,C18:C22,C25:C29,C32:C36)</f>
        <v>7776.7</v>
      </c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5"/>
      <c r="AM44" s="135"/>
      <c r="AN44" s="135"/>
      <c r="AO44" s="134"/>
      <c r="AP44" s="134"/>
      <c r="AQ44" s="134"/>
      <c r="AR44" s="136"/>
      <c r="AS44" s="135"/>
      <c r="AT44" s="134"/>
      <c r="AU44" s="134"/>
      <c r="AV44" s="134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34"/>
      <c r="BH44" s="135"/>
      <c r="BI44" s="135"/>
      <c r="BJ44" s="135"/>
      <c r="BK44" s="135"/>
      <c r="BL44" s="134"/>
      <c r="BM44" s="134"/>
      <c r="BN44" s="134"/>
      <c r="BO44" s="134"/>
      <c r="BP44" s="134"/>
    </row>
    <row r="45" spans="1:68" ht="24.75" customHeight="1">
      <c r="A45" s="454" t="s">
        <v>108</v>
      </c>
      <c r="B45" s="463"/>
      <c r="C45" s="464">
        <f>AVERAGE(C9,C16,C23,C30,C37)</f>
        <v>8436</v>
      </c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5"/>
      <c r="AM45" s="135"/>
      <c r="AN45" s="135"/>
      <c r="AO45" s="134"/>
      <c r="AP45" s="134"/>
      <c r="AQ45" s="134"/>
      <c r="AR45" s="134"/>
      <c r="AS45" s="135"/>
      <c r="AT45" s="134"/>
      <c r="AU45" s="134"/>
      <c r="AV45" s="134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34"/>
      <c r="BH45" s="135"/>
      <c r="BI45" s="135"/>
      <c r="BJ45" s="135"/>
      <c r="BK45" s="135"/>
      <c r="BL45" s="134"/>
      <c r="BM45" s="134"/>
      <c r="BN45" s="134"/>
      <c r="BO45" s="134"/>
      <c r="BP45" s="134"/>
    </row>
    <row r="46" spans="1:68" ht="24.75" customHeight="1">
      <c r="A46" s="454" t="s">
        <v>109</v>
      </c>
      <c r="B46" s="465"/>
      <c r="C46" s="464">
        <f>AVERAGE(C9,C10,C17,C24,C31,C38)</f>
        <v>7868.833333333333</v>
      </c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5"/>
      <c r="AM46" s="135"/>
      <c r="AN46" s="135"/>
      <c r="AO46" s="134"/>
      <c r="AP46" s="134"/>
      <c r="AQ46" s="134"/>
      <c r="AR46" s="134"/>
      <c r="AS46" s="135"/>
      <c r="AT46" s="134"/>
      <c r="AU46" s="134"/>
      <c r="AV46" s="134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34"/>
      <c r="BH46" s="135"/>
      <c r="BI46" s="135"/>
      <c r="BJ46" s="135"/>
      <c r="BK46" s="135"/>
      <c r="BL46" s="134"/>
      <c r="BM46" s="134"/>
      <c r="BN46" s="134"/>
      <c r="BO46" s="134"/>
      <c r="BP46" s="134"/>
    </row>
    <row r="47" spans="1:68" ht="24.75" customHeight="1">
      <c r="A47" s="466" t="s">
        <v>110</v>
      </c>
      <c r="B47" s="463"/>
      <c r="C47" s="464">
        <f>AVERAGE(C45:C46)</f>
        <v>8152.4166666666661</v>
      </c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5"/>
      <c r="AM47" s="135"/>
      <c r="AN47" s="135"/>
      <c r="AO47" s="134"/>
      <c r="AP47" s="134"/>
      <c r="AQ47" s="134"/>
      <c r="AR47" s="134"/>
      <c r="AS47" s="135"/>
      <c r="AT47" s="134"/>
      <c r="AU47" s="134"/>
      <c r="AV47" s="134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34"/>
      <c r="BH47" s="135"/>
      <c r="BI47" s="135"/>
      <c r="BJ47" s="135"/>
      <c r="BK47" s="135"/>
      <c r="BL47" s="134"/>
      <c r="BM47" s="134"/>
      <c r="BN47" s="134"/>
      <c r="BO47" s="134"/>
      <c r="BP47" s="134"/>
    </row>
    <row r="48" spans="1:68" ht="24.75" customHeight="1">
      <c r="A48" s="585" t="s">
        <v>103</v>
      </c>
      <c r="B48" s="586"/>
      <c r="C48" s="467">
        <f>C40</f>
        <v>236554</v>
      </c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5"/>
      <c r="AM48" s="135"/>
      <c r="AN48" s="135"/>
      <c r="AO48" s="134"/>
      <c r="AP48" s="134"/>
      <c r="AQ48" s="134"/>
      <c r="AR48" s="134"/>
      <c r="AS48" s="135"/>
      <c r="AT48" s="134"/>
      <c r="AU48" s="134"/>
      <c r="AV48" s="141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41"/>
      <c r="BH48" s="142"/>
      <c r="BI48" s="142"/>
      <c r="BJ48" s="142"/>
      <c r="BK48" s="142"/>
      <c r="BL48" s="141"/>
      <c r="BM48" s="141"/>
      <c r="BN48" s="141"/>
      <c r="BO48" s="141"/>
      <c r="BP48" s="141"/>
    </row>
  </sheetData>
  <mergeCells count="94">
    <mergeCell ref="J7:J8"/>
    <mergeCell ref="A48:B48"/>
    <mergeCell ref="K7:K8"/>
    <mergeCell ref="L7:L8"/>
    <mergeCell ref="A7:A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A1:B1"/>
    <mergeCell ref="C1:Q1"/>
    <mergeCell ref="S1:AL1"/>
    <mergeCell ref="A2:C2"/>
    <mergeCell ref="E2:I2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4:B4"/>
    <mergeCell ref="E4:F4"/>
    <mergeCell ref="G4:H4"/>
    <mergeCell ref="I4:K4"/>
    <mergeCell ref="L4:N4"/>
    <mergeCell ref="V5:W5"/>
    <mergeCell ref="T7:T8"/>
    <mergeCell ref="U7:U8"/>
    <mergeCell ref="V7:V8"/>
    <mergeCell ref="W7:W8"/>
    <mergeCell ref="BP7:BP8"/>
    <mergeCell ref="BG7:BG8"/>
    <mergeCell ref="BL7:BL8"/>
    <mergeCell ref="BM7:BM8"/>
    <mergeCell ref="BN7:BN8"/>
    <mergeCell ref="BO7:BO8"/>
  </mergeCells>
  <conditionalFormatting sqref="E9:AK39">
    <cfRule type="expression" dxfId="3" priority="1">
      <formula>IF(AND($AI9="H",$AH9="B"),1,0)</formula>
    </cfRule>
    <cfRule type="expression" dxfId="2" priority="2">
      <formula>IF($AI9="H",1,0)</formula>
    </cfRule>
  </conditionalFormatting>
  <dataValidations count="3">
    <dataValidation type="list" allowBlank="1" showErrorMessage="1" sqref="AJ9:AK39" xr:uid="{00000000-0002-0000-0A00-000000000000}">
      <formula1>"Si,No"</formula1>
    </dataValidation>
    <dataValidation type="list" allowBlank="1" showErrorMessage="1" sqref="AH9:AH39" xr:uid="{00000000-0002-0000-0A00-000001000000}">
      <formula1>"P,I,B"</formula1>
    </dataValidation>
    <dataValidation type="list" allowBlank="1" showErrorMessage="1" sqref="AI9:AI39" xr:uid="{00000000-0002-0000-0A00-000002000000}">
      <formula1>"H,NH"</formula1>
    </dataValidation>
  </dataValidations>
  <pageMargins left="0.39370078740157483" right="0.39370078740157483" top="0.59055118110236227" bottom="0.39370078740157483" header="0" footer="0"/>
  <pageSetup paperSize="9" scale="1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P48"/>
  <sheetViews>
    <sheetView tabSelected="1" topLeftCell="A24" zoomScale="55" zoomScaleNormal="55" workbookViewId="0">
      <selection activeCell="L35" sqref="L35"/>
    </sheetView>
  </sheetViews>
  <sheetFormatPr defaultColWidth="12.5703125" defaultRowHeight="15" customHeight="1"/>
  <cols>
    <col min="1" max="1" width="13.7109375" customWidth="1"/>
    <col min="2" max="2" width="18.85546875" customWidth="1"/>
    <col min="3" max="4" width="14.42578125" customWidth="1"/>
    <col min="5" max="6" width="8.7109375" customWidth="1"/>
    <col min="7" max="8" width="12.28515625" customWidth="1"/>
    <col min="9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>
      <c r="A1" s="573" t="s">
        <v>0</v>
      </c>
      <c r="B1" s="628"/>
      <c r="C1" s="574" t="str">
        <f>gener!C1</f>
        <v>TORREDEMBARRA</v>
      </c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2"/>
      <c r="S1" s="575" t="s">
        <v>2</v>
      </c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>
      <c r="A2" s="575" t="s">
        <v>127</v>
      </c>
      <c r="B2" s="628"/>
      <c r="C2" s="628"/>
      <c r="D2" s="3"/>
      <c r="E2" s="576" t="s">
        <v>4</v>
      </c>
      <c r="F2" s="629"/>
      <c r="G2" s="629"/>
      <c r="H2" s="629"/>
      <c r="I2" s="629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>
      <c r="A3" s="7"/>
      <c r="B3" s="7"/>
      <c r="C3" s="8"/>
      <c r="D3" s="8"/>
      <c r="E3" s="564" t="s">
        <v>5</v>
      </c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AF3" s="630"/>
      <c r="AG3" s="630"/>
      <c r="AH3" s="630"/>
      <c r="AI3" s="630"/>
      <c r="AJ3" s="630"/>
      <c r="AK3" s="630"/>
      <c r="AL3" s="630"/>
      <c r="AM3" s="630"/>
      <c r="AN3" s="630"/>
      <c r="AO3" s="630"/>
      <c r="AP3" s="630"/>
      <c r="AQ3" s="630"/>
      <c r="AR3" s="630"/>
      <c r="AS3" s="630"/>
      <c r="AT3" s="309"/>
      <c r="AU3" s="309"/>
      <c r="AV3" s="309"/>
      <c r="AW3" s="309"/>
      <c r="AX3" s="309"/>
      <c r="AY3" s="309"/>
      <c r="AZ3" s="565" t="s">
        <v>6</v>
      </c>
      <c r="BA3" s="630"/>
      <c r="BB3" s="630"/>
      <c r="BC3" s="630"/>
      <c r="BD3" s="630"/>
      <c r="BE3" s="630"/>
      <c r="BF3" s="630"/>
      <c r="BG3" s="630"/>
      <c r="BH3" s="630"/>
      <c r="BI3" s="630"/>
      <c r="BJ3" s="630"/>
      <c r="BK3" s="630"/>
      <c r="BL3" s="630"/>
      <c r="BM3" s="630"/>
      <c r="BN3" s="630"/>
      <c r="BO3" s="630"/>
      <c r="BP3" s="631"/>
    </row>
    <row r="4" spans="1:68" ht="67.5" customHeight="1">
      <c r="A4" s="562" t="s">
        <v>7</v>
      </c>
      <c r="B4" s="632"/>
      <c r="C4" s="310" t="s">
        <v>8</v>
      </c>
      <c r="D4" s="310" t="s">
        <v>9</v>
      </c>
      <c r="E4" s="563" t="s">
        <v>10</v>
      </c>
      <c r="F4" s="632"/>
      <c r="G4" s="563" t="s">
        <v>11</v>
      </c>
      <c r="H4" s="632"/>
      <c r="I4" s="563" t="s">
        <v>12</v>
      </c>
      <c r="J4" s="633"/>
      <c r="K4" s="632"/>
      <c r="L4" s="563" t="s">
        <v>13</v>
      </c>
      <c r="M4" s="633"/>
      <c r="N4" s="632"/>
      <c r="O4" s="569" t="s">
        <v>14</v>
      </c>
      <c r="P4" s="633"/>
      <c r="Q4" s="632"/>
      <c r="R4" s="570" t="s">
        <v>15</v>
      </c>
      <c r="S4" s="632"/>
      <c r="T4" s="570" t="s">
        <v>16</v>
      </c>
      <c r="U4" s="632"/>
      <c r="V4" s="570" t="s">
        <v>17</v>
      </c>
      <c r="W4" s="632"/>
      <c r="X4" s="570" t="s">
        <v>18</v>
      </c>
      <c r="Y4" s="632"/>
      <c r="Z4" s="570" t="s">
        <v>19</v>
      </c>
      <c r="AA4" s="633"/>
      <c r="AB4" s="632"/>
      <c r="AC4" s="570" t="s">
        <v>20</v>
      </c>
      <c r="AD4" s="633"/>
      <c r="AE4" s="632"/>
      <c r="AF4" s="311" t="s">
        <v>21</v>
      </c>
      <c r="AG4" s="312" t="s">
        <v>22</v>
      </c>
      <c r="AH4" s="10" t="s">
        <v>23</v>
      </c>
      <c r="AI4" s="10" t="s">
        <v>24</v>
      </c>
      <c r="AJ4" s="571" t="s">
        <v>25</v>
      </c>
      <c r="AK4" s="572" t="s">
        <v>26</v>
      </c>
      <c r="AL4" s="313" t="s">
        <v>27</v>
      </c>
      <c r="AM4" s="313" t="s">
        <v>28</v>
      </c>
      <c r="AN4" s="313" t="s">
        <v>29</v>
      </c>
      <c r="AO4" s="313" t="s">
        <v>30</v>
      </c>
      <c r="AP4" s="314" t="s">
        <v>31</v>
      </c>
      <c r="AQ4" s="566" t="s">
        <v>32</v>
      </c>
      <c r="AR4" s="631"/>
      <c r="AS4" s="11" t="s">
        <v>33</v>
      </c>
      <c r="AT4" s="314" t="s">
        <v>34</v>
      </c>
      <c r="AU4" s="314" t="s">
        <v>35</v>
      </c>
      <c r="AV4" s="315" t="s">
        <v>36</v>
      </c>
      <c r="AW4" s="316" t="s">
        <v>37</v>
      </c>
      <c r="AX4" s="316" t="s">
        <v>38</v>
      </c>
      <c r="AY4" s="316" t="s">
        <v>39</v>
      </c>
      <c r="AZ4" s="317" t="s">
        <v>40</v>
      </c>
      <c r="BA4" s="318" t="s">
        <v>41</v>
      </c>
      <c r="BB4" s="318" t="s">
        <v>42</v>
      </c>
      <c r="BC4" s="567" t="s">
        <v>43</v>
      </c>
      <c r="BD4" s="633"/>
      <c r="BE4" s="633"/>
      <c r="BF4" s="632"/>
      <c r="BG4" s="568" t="s">
        <v>44</v>
      </c>
      <c r="BH4" s="630"/>
      <c r="BI4" s="630"/>
      <c r="BJ4" s="630"/>
      <c r="BK4" s="630"/>
      <c r="BL4" s="630"/>
      <c r="BM4" s="630"/>
      <c r="BN4" s="630"/>
      <c r="BO4" s="630"/>
      <c r="BP4" s="631"/>
    </row>
    <row r="5" spans="1:68" ht="57.75" customHeight="1">
      <c r="A5" s="319"/>
      <c r="B5" s="320"/>
      <c r="C5" s="321" t="s">
        <v>45</v>
      </c>
      <c r="D5" s="321" t="s">
        <v>45</v>
      </c>
      <c r="E5" s="582"/>
      <c r="F5" s="634"/>
      <c r="G5" s="582" t="s">
        <v>46</v>
      </c>
      <c r="H5" s="634"/>
      <c r="I5" s="582" t="s">
        <v>47</v>
      </c>
      <c r="J5" s="635"/>
      <c r="K5" s="322" t="s">
        <v>48</v>
      </c>
      <c r="L5" s="582" t="s">
        <v>49</v>
      </c>
      <c r="M5" s="635"/>
      <c r="N5" s="322" t="s">
        <v>48</v>
      </c>
      <c r="O5" s="582" t="s">
        <v>49</v>
      </c>
      <c r="P5" s="635"/>
      <c r="Q5" s="322" t="s">
        <v>48</v>
      </c>
      <c r="R5" s="561" t="s">
        <v>50</v>
      </c>
      <c r="S5" s="634"/>
      <c r="T5" s="561" t="s">
        <v>50</v>
      </c>
      <c r="U5" s="634"/>
      <c r="V5" s="561" t="s">
        <v>50</v>
      </c>
      <c r="W5" s="634"/>
      <c r="X5" s="561" t="s">
        <v>50</v>
      </c>
      <c r="Y5" s="634"/>
      <c r="Z5" s="561" t="s">
        <v>50</v>
      </c>
      <c r="AA5" s="635"/>
      <c r="AB5" s="322" t="s">
        <v>48</v>
      </c>
      <c r="AC5" s="561" t="s">
        <v>51</v>
      </c>
      <c r="AD5" s="635"/>
      <c r="AE5" s="322" t="s">
        <v>48</v>
      </c>
      <c r="AF5" s="303" t="s">
        <v>52</v>
      </c>
      <c r="AG5" s="303" t="s">
        <v>53</v>
      </c>
      <c r="AH5" s="323" t="s">
        <v>54</v>
      </c>
      <c r="AI5" s="323" t="s">
        <v>55</v>
      </c>
      <c r="AJ5" s="636"/>
      <c r="AK5" s="637"/>
      <c r="AL5" s="324" t="s">
        <v>56</v>
      </c>
      <c r="AM5" s="324" t="s">
        <v>56</v>
      </c>
      <c r="AN5" s="324" t="s">
        <v>56</v>
      </c>
      <c r="AO5" s="325"/>
      <c r="AP5" s="325"/>
      <c r="AQ5" s="314" t="s">
        <v>56</v>
      </c>
      <c r="AR5" s="326" t="s">
        <v>57</v>
      </c>
      <c r="AS5" s="327" t="s">
        <v>56</v>
      </c>
      <c r="AT5" s="577" t="s">
        <v>58</v>
      </c>
      <c r="AU5" s="577" t="s">
        <v>58</v>
      </c>
      <c r="AV5" s="578" t="s">
        <v>59</v>
      </c>
      <c r="AW5" s="328"/>
      <c r="AX5" s="328"/>
      <c r="AY5" s="328"/>
      <c r="AZ5" s="329"/>
      <c r="BA5" s="329"/>
      <c r="BB5" s="329"/>
      <c r="BC5" s="638"/>
      <c r="BD5" s="629"/>
      <c r="BE5" s="629"/>
      <c r="BF5" s="639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>
      <c r="A6" s="16"/>
      <c r="B6" s="330"/>
      <c r="C6" s="17" t="s">
        <v>69</v>
      </c>
      <c r="D6" s="17"/>
      <c r="E6" s="305" t="s">
        <v>70</v>
      </c>
      <c r="F6" s="322" t="s">
        <v>71</v>
      </c>
      <c r="G6" s="305" t="s">
        <v>70</v>
      </c>
      <c r="H6" s="322" t="s">
        <v>71</v>
      </c>
      <c r="I6" s="331" t="s">
        <v>72</v>
      </c>
      <c r="J6" s="18" t="s">
        <v>73</v>
      </c>
      <c r="K6" s="332" t="s">
        <v>74</v>
      </c>
      <c r="L6" s="305" t="s">
        <v>70</v>
      </c>
      <c r="M6" s="19" t="s">
        <v>71</v>
      </c>
      <c r="N6" s="332" t="s">
        <v>74</v>
      </c>
      <c r="O6" s="305" t="s">
        <v>70</v>
      </c>
      <c r="P6" s="19" t="s">
        <v>71</v>
      </c>
      <c r="Q6" s="332" t="s">
        <v>74</v>
      </c>
      <c r="R6" s="303" t="s">
        <v>70</v>
      </c>
      <c r="S6" s="333" t="s">
        <v>71</v>
      </c>
      <c r="T6" s="303" t="s">
        <v>70</v>
      </c>
      <c r="U6" s="333" t="s">
        <v>71</v>
      </c>
      <c r="V6" s="303" t="s">
        <v>70</v>
      </c>
      <c r="W6" s="333" t="s">
        <v>71</v>
      </c>
      <c r="X6" s="303" t="s">
        <v>70</v>
      </c>
      <c r="Y6" s="333" t="s">
        <v>71</v>
      </c>
      <c r="Z6" s="303" t="s">
        <v>70</v>
      </c>
      <c r="AA6" s="20" t="s">
        <v>71</v>
      </c>
      <c r="AB6" s="332" t="s">
        <v>74</v>
      </c>
      <c r="AC6" s="303" t="s">
        <v>70</v>
      </c>
      <c r="AD6" s="20" t="s">
        <v>71</v>
      </c>
      <c r="AE6" s="332" t="s">
        <v>74</v>
      </c>
      <c r="AF6" s="303" t="s">
        <v>71</v>
      </c>
      <c r="AG6" s="303" t="s">
        <v>71</v>
      </c>
      <c r="AH6" s="21" t="s">
        <v>75</v>
      </c>
      <c r="AI6" s="21" t="s">
        <v>75</v>
      </c>
      <c r="AJ6" s="334" t="s">
        <v>76</v>
      </c>
      <c r="AK6" s="303" t="s">
        <v>76</v>
      </c>
      <c r="AL6" s="324" t="s">
        <v>77</v>
      </c>
      <c r="AM6" s="324" t="s">
        <v>47</v>
      </c>
      <c r="AN6" s="324" t="s">
        <v>78</v>
      </c>
      <c r="AO6" s="324" t="s">
        <v>47</v>
      </c>
      <c r="AP6" s="324" t="s">
        <v>79</v>
      </c>
      <c r="AQ6" s="22" t="s">
        <v>47</v>
      </c>
      <c r="AR6" s="23" t="s">
        <v>47</v>
      </c>
      <c r="AS6" s="324" t="s">
        <v>48</v>
      </c>
      <c r="AT6" s="640"/>
      <c r="AU6" s="640"/>
      <c r="AV6" s="636"/>
      <c r="AW6" s="24" t="s">
        <v>80</v>
      </c>
      <c r="AX6" s="24" t="s">
        <v>80</v>
      </c>
      <c r="AY6" s="24" t="s">
        <v>80</v>
      </c>
      <c r="AZ6" s="25" t="s">
        <v>80</v>
      </c>
      <c r="BA6" s="25" t="s">
        <v>81</v>
      </c>
      <c r="BB6" s="25" t="s">
        <v>82</v>
      </c>
      <c r="BC6" s="317" t="s">
        <v>83</v>
      </c>
      <c r="BD6" s="317" t="s">
        <v>82</v>
      </c>
      <c r="BE6" s="317" t="s">
        <v>84</v>
      </c>
      <c r="BF6" s="317" t="s">
        <v>10</v>
      </c>
      <c r="BG6" s="335" t="s">
        <v>85</v>
      </c>
      <c r="BH6" s="335" t="s">
        <v>85</v>
      </c>
      <c r="BI6" s="335" t="s">
        <v>85</v>
      </c>
      <c r="BJ6" s="335" t="s">
        <v>85</v>
      </c>
      <c r="BK6" s="335" t="s">
        <v>85</v>
      </c>
      <c r="BL6" s="317" t="s">
        <v>77</v>
      </c>
      <c r="BM6" s="318" t="s">
        <v>78</v>
      </c>
      <c r="BN6" s="335" t="s">
        <v>80</v>
      </c>
      <c r="BO6" s="335" t="s">
        <v>86</v>
      </c>
      <c r="BP6" s="335" t="s">
        <v>48</v>
      </c>
    </row>
    <row r="7" spans="1:68" ht="33.75" customHeight="1" thickBot="1">
      <c r="A7" s="584" t="s">
        <v>87</v>
      </c>
      <c r="B7" s="26" t="s">
        <v>88</v>
      </c>
      <c r="C7" s="27"/>
      <c r="D7" s="28"/>
      <c r="E7" s="559"/>
      <c r="F7" s="559"/>
      <c r="G7" s="302"/>
      <c r="H7" s="302"/>
      <c r="I7" s="559"/>
      <c r="J7" s="559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59"/>
      <c r="X7" s="559"/>
      <c r="Y7" s="559"/>
      <c r="Z7" s="559"/>
      <c r="AA7" s="559"/>
      <c r="AB7" s="559"/>
      <c r="AC7" s="559"/>
      <c r="AD7" s="559"/>
      <c r="AE7" s="559"/>
      <c r="AF7" s="302"/>
      <c r="AG7" s="302"/>
      <c r="AH7" s="581"/>
      <c r="AI7" s="559"/>
      <c r="AJ7" s="559"/>
      <c r="AK7" s="579"/>
      <c r="AL7" s="580"/>
      <c r="AM7" s="304"/>
      <c r="AN7" s="304"/>
      <c r="AO7" s="302"/>
      <c r="AP7" s="559"/>
      <c r="AQ7" s="559"/>
      <c r="AR7" s="559"/>
      <c r="AS7" s="580"/>
      <c r="AT7" s="559"/>
      <c r="AU7" s="559"/>
      <c r="AV7" s="559"/>
      <c r="AW7" s="559"/>
      <c r="AX7" s="559"/>
      <c r="AY7" s="559"/>
      <c r="AZ7" s="559"/>
      <c r="BA7" s="559"/>
      <c r="BB7" s="559"/>
      <c r="BC7" s="559"/>
      <c r="BD7" s="559"/>
      <c r="BE7" s="559"/>
      <c r="BF7" s="559"/>
      <c r="BG7" s="560"/>
      <c r="BH7" s="304"/>
      <c r="BI7" s="304"/>
      <c r="BJ7" s="304"/>
      <c r="BK7" s="304"/>
      <c r="BL7" s="559"/>
      <c r="BM7" s="559"/>
      <c r="BN7" s="559"/>
      <c r="BO7" s="559"/>
      <c r="BP7" s="559"/>
    </row>
    <row r="8" spans="1:68" ht="33.75" customHeight="1" thickBot="1">
      <c r="A8" s="636"/>
      <c r="B8" s="26" t="s">
        <v>89</v>
      </c>
      <c r="C8" s="501"/>
      <c r="D8" s="30"/>
      <c r="E8" s="636"/>
      <c r="F8" s="636"/>
      <c r="G8" s="31"/>
      <c r="H8" s="31"/>
      <c r="I8" s="636"/>
      <c r="J8" s="636"/>
      <c r="K8" s="636"/>
      <c r="L8" s="636"/>
      <c r="M8" s="636"/>
      <c r="N8" s="636"/>
      <c r="O8" s="636"/>
      <c r="P8" s="636"/>
      <c r="Q8" s="636"/>
      <c r="R8" s="636"/>
      <c r="S8" s="636"/>
      <c r="T8" s="636"/>
      <c r="U8" s="636"/>
      <c r="V8" s="636"/>
      <c r="W8" s="636"/>
      <c r="X8" s="636"/>
      <c r="Y8" s="636"/>
      <c r="Z8" s="636"/>
      <c r="AA8" s="636"/>
      <c r="AB8" s="636"/>
      <c r="AC8" s="636"/>
      <c r="AD8" s="636"/>
      <c r="AE8" s="636"/>
      <c r="AF8" s="31"/>
      <c r="AG8" s="31"/>
      <c r="AH8" s="636"/>
      <c r="AI8" s="636"/>
      <c r="AJ8" s="636"/>
      <c r="AK8" s="637"/>
      <c r="AL8" s="636"/>
      <c r="AM8" s="32"/>
      <c r="AN8" s="32"/>
      <c r="AO8" s="31"/>
      <c r="AP8" s="636"/>
      <c r="AQ8" s="636"/>
      <c r="AR8" s="636"/>
      <c r="AS8" s="636"/>
      <c r="AT8" s="636"/>
      <c r="AU8" s="636"/>
      <c r="AV8" s="636"/>
      <c r="AW8" s="636"/>
      <c r="AX8" s="636"/>
      <c r="AY8" s="636"/>
      <c r="AZ8" s="636"/>
      <c r="BA8" s="636"/>
      <c r="BB8" s="636"/>
      <c r="BC8" s="636"/>
      <c r="BD8" s="636"/>
      <c r="BE8" s="636"/>
      <c r="BF8" s="636"/>
      <c r="BG8" s="639"/>
      <c r="BH8" s="32"/>
      <c r="BI8" s="32"/>
      <c r="BJ8" s="32"/>
      <c r="BK8" s="32"/>
      <c r="BL8" s="636"/>
      <c r="BM8" s="636"/>
      <c r="BN8" s="636"/>
      <c r="BO8" s="636"/>
      <c r="BP8" s="636"/>
    </row>
    <row r="9" spans="1:68" ht="24.75" customHeight="1">
      <c r="A9" s="336" t="s">
        <v>97</v>
      </c>
      <c r="B9" s="495">
        <v>1</v>
      </c>
      <c r="C9" s="503">
        <v>7302</v>
      </c>
      <c r="D9" s="498"/>
      <c r="E9" s="35">
        <v>7.56</v>
      </c>
      <c r="F9" s="35">
        <v>7.73</v>
      </c>
      <c r="G9" s="34">
        <v>3600</v>
      </c>
      <c r="H9" s="34">
        <v>3530</v>
      </c>
      <c r="I9" s="36">
        <v>660</v>
      </c>
      <c r="J9" s="36">
        <v>11</v>
      </c>
      <c r="K9" s="338">
        <v>98</v>
      </c>
      <c r="L9" s="36">
        <v>299</v>
      </c>
      <c r="M9" s="36">
        <v>5</v>
      </c>
      <c r="N9" s="338">
        <v>98</v>
      </c>
      <c r="O9" s="36">
        <v>742</v>
      </c>
      <c r="P9" s="36">
        <v>53.21</v>
      </c>
      <c r="Q9" s="338">
        <v>92.83</v>
      </c>
      <c r="R9" s="36"/>
      <c r="S9" s="36"/>
      <c r="T9" s="35"/>
      <c r="U9" s="35"/>
      <c r="V9" s="35"/>
      <c r="W9" s="35"/>
      <c r="X9" s="35"/>
      <c r="Y9" s="35"/>
      <c r="Z9" s="339"/>
      <c r="AA9" s="339"/>
      <c r="AB9" s="338"/>
      <c r="AC9" s="35"/>
      <c r="AD9" s="35"/>
      <c r="AE9" s="340"/>
      <c r="AF9" s="34"/>
      <c r="AG9" s="34"/>
      <c r="AH9" s="341" t="s">
        <v>92</v>
      </c>
      <c r="AI9" s="34" t="s">
        <v>93</v>
      </c>
      <c r="AJ9" s="34" t="s">
        <v>94</v>
      </c>
      <c r="AK9" s="342" t="s">
        <v>94</v>
      </c>
      <c r="AL9" s="343">
        <v>20.100000000000001</v>
      </c>
      <c r="AM9" s="37">
        <v>0.51</v>
      </c>
      <c r="AN9" s="37"/>
      <c r="AO9" s="34">
        <v>650</v>
      </c>
      <c r="AP9" s="344"/>
      <c r="AQ9" s="344"/>
      <c r="AR9" s="344"/>
      <c r="AS9" s="38"/>
      <c r="AT9" s="39"/>
      <c r="AU9" s="345"/>
      <c r="AV9" s="362"/>
      <c r="AW9" s="347"/>
      <c r="AX9" s="40"/>
      <c r="AY9" s="348"/>
      <c r="AZ9" s="349"/>
      <c r="BA9" s="41"/>
      <c r="BB9" s="41"/>
      <c r="BC9" s="42"/>
      <c r="BD9" s="42">
        <v>18.600000000000001</v>
      </c>
      <c r="BE9" s="42">
        <v>81.63</v>
      </c>
      <c r="BF9" s="42">
        <v>6.6</v>
      </c>
      <c r="BG9" s="34"/>
      <c r="BH9" s="37"/>
      <c r="BI9" s="37"/>
      <c r="BJ9" s="37"/>
      <c r="BK9" s="37"/>
      <c r="BL9" s="35"/>
      <c r="BM9" s="33"/>
      <c r="BN9" s="34"/>
      <c r="BO9" s="34"/>
      <c r="BP9" s="346"/>
    </row>
    <row r="10" spans="1:68" ht="24.75" customHeight="1">
      <c r="A10" s="43" t="s">
        <v>98</v>
      </c>
      <c r="B10" s="496">
        <v>2</v>
      </c>
      <c r="C10" s="503">
        <v>6615</v>
      </c>
      <c r="D10" s="499"/>
      <c r="E10" s="35">
        <v>7.4</v>
      </c>
      <c r="F10" s="35">
        <v>7.8</v>
      </c>
      <c r="G10" s="34">
        <v>3530</v>
      </c>
      <c r="H10" s="34">
        <v>3780</v>
      </c>
      <c r="I10" s="36">
        <v>688</v>
      </c>
      <c r="J10" s="36">
        <v>8</v>
      </c>
      <c r="K10" s="338">
        <v>99</v>
      </c>
      <c r="L10" s="36">
        <v>310</v>
      </c>
      <c r="M10" s="36">
        <v>7</v>
      </c>
      <c r="N10" s="338">
        <v>98</v>
      </c>
      <c r="O10" s="36">
        <v>1120</v>
      </c>
      <c r="P10" s="36">
        <v>41.2</v>
      </c>
      <c r="Q10" s="338">
        <v>96.32</v>
      </c>
      <c r="R10" s="36"/>
      <c r="S10" s="36"/>
      <c r="T10" s="35"/>
      <c r="U10" s="35"/>
      <c r="V10" s="35"/>
      <c r="W10" s="35"/>
      <c r="X10" s="35"/>
      <c r="Y10" s="35"/>
      <c r="Z10" s="339"/>
      <c r="AA10" s="339"/>
      <c r="AB10" s="338"/>
      <c r="AC10" s="35"/>
      <c r="AD10" s="35"/>
      <c r="AE10" s="340"/>
      <c r="AF10" s="34"/>
      <c r="AG10" s="34"/>
      <c r="AH10" s="341" t="s">
        <v>92</v>
      </c>
      <c r="AI10" s="34" t="s">
        <v>93</v>
      </c>
      <c r="AJ10" s="34" t="s">
        <v>94</v>
      </c>
      <c r="AK10" s="342" t="s">
        <v>94</v>
      </c>
      <c r="AL10" s="47">
        <v>20.7</v>
      </c>
      <c r="AM10" s="48">
        <v>1.45</v>
      </c>
      <c r="AN10" s="48"/>
      <c r="AO10" s="46">
        <v>810</v>
      </c>
      <c r="AP10" s="49">
        <v>192.72</v>
      </c>
      <c r="AQ10" s="49">
        <v>4203</v>
      </c>
      <c r="AR10" s="49">
        <v>5412</v>
      </c>
      <c r="AS10" s="50">
        <v>88.5</v>
      </c>
      <c r="AT10" s="51">
        <v>0.41</v>
      </c>
      <c r="AU10" s="350">
        <v>23.89</v>
      </c>
      <c r="AV10" s="154">
        <v>0.18</v>
      </c>
      <c r="AW10" s="53"/>
      <c r="AX10" s="54"/>
      <c r="AY10" s="55"/>
      <c r="AZ10" s="56"/>
      <c r="BA10" s="57"/>
      <c r="BB10" s="57">
        <v>2.2000000000000002</v>
      </c>
      <c r="BC10" s="58"/>
      <c r="BD10" s="58">
        <v>18.5</v>
      </c>
      <c r="BE10" s="58">
        <v>80.36</v>
      </c>
      <c r="BF10" s="58">
        <v>6.6</v>
      </c>
      <c r="BG10" s="46"/>
      <c r="BH10" s="48"/>
      <c r="BI10" s="48"/>
      <c r="BJ10" s="48"/>
      <c r="BK10" s="48"/>
      <c r="BL10" s="59"/>
      <c r="BM10" s="45"/>
      <c r="BN10" s="46"/>
      <c r="BO10" s="46"/>
      <c r="BP10" s="52"/>
    </row>
    <row r="11" spans="1:68" ht="24.75" customHeight="1">
      <c r="A11" s="336" t="s">
        <v>99</v>
      </c>
      <c r="B11" s="496">
        <v>3</v>
      </c>
      <c r="C11" s="503">
        <v>6069</v>
      </c>
      <c r="D11" s="499"/>
      <c r="E11" s="35">
        <v>7.3</v>
      </c>
      <c r="F11" s="35">
        <v>7.8</v>
      </c>
      <c r="G11" s="34">
        <v>4405</v>
      </c>
      <c r="H11" s="34">
        <v>3948</v>
      </c>
      <c r="I11" s="36">
        <v>764</v>
      </c>
      <c r="J11" s="36">
        <v>6</v>
      </c>
      <c r="K11" s="338">
        <v>99</v>
      </c>
      <c r="L11" s="36">
        <v>500</v>
      </c>
      <c r="M11" s="36">
        <v>5</v>
      </c>
      <c r="N11" s="338">
        <v>99</v>
      </c>
      <c r="O11" s="555">
        <v>1433</v>
      </c>
      <c r="P11" s="36">
        <v>38</v>
      </c>
      <c r="Q11" s="338">
        <v>97.35</v>
      </c>
      <c r="R11" s="36"/>
      <c r="S11" s="36"/>
      <c r="T11" s="35"/>
      <c r="U11" s="35"/>
      <c r="V11" s="35"/>
      <c r="W11" s="35"/>
      <c r="X11" s="35"/>
      <c r="Y11" s="35"/>
      <c r="Z11" s="339"/>
      <c r="AA11" s="339"/>
      <c r="AB11" s="338"/>
      <c r="AC11" s="35"/>
      <c r="AD11" s="35"/>
      <c r="AE11" s="340"/>
      <c r="AF11" s="34">
        <v>1</v>
      </c>
      <c r="AG11" s="34"/>
      <c r="AH11" s="341" t="s">
        <v>92</v>
      </c>
      <c r="AI11" s="34" t="s">
        <v>100</v>
      </c>
      <c r="AJ11" s="34" t="s">
        <v>94</v>
      </c>
      <c r="AK11" s="342" t="s">
        <v>94</v>
      </c>
      <c r="AL11" s="47">
        <v>19.2</v>
      </c>
      <c r="AM11" s="48">
        <v>1.07</v>
      </c>
      <c r="AN11" s="48"/>
      <c r="AO11" s="46">
        <v>430</v>
      </c>
      <c r="AP11" s="49"/>
      <c r="AQ11" s="49"/>
      <c r="AR11" s="49"/>
      <c r="AS11" s="50"/>
      <c r="AT11" s="51"/>
      <c r="AU11" s="350"/>
      <c r="AV11" s="154"/>
      <c r="AW11" s="53"/>
      <c r="AX11" s="54"/>
      <c r="AY11" s="55"/>
      <c r="AZ11" s="56"/>
      <c r="BA11" s="57"/>
      <c r="BB11" s="57"/>
      <c r="BC11" s="58">
        <v>14.24</v>
      </c>
      <c r="BD11" s="58">
        <v>18.399999999999999</v>
      </c>
      <c r="BE11" s="58">
        <v>80</v>
      </c>
      <c r="BF11" s="58">
        <v>6.6</v>
      </c>
      <c r="BG11" s="46"/>
      <c r="BH11" s="48"/>
      <c r="BI11" s="48"/>
      <c r="BJ11" s="48"/>
      <c r="BK11" s="48"/>
      <c r="BL11" s="59"/>
      <c r="BM11" s="45"/>
      <c r="BN11" s="46"/>
      <c r="BO11" s="46"/>
      <c r="BP11" s="52"/>
    </row>
    <row r="12" spans="1:68" ht="24.75" customHeight="1">
      <c r="A12" s="43" t="s">
        <v>90</v>
      </c>
      <c r="B12" s="496">
        <v>4</v>
      </c>
      <c r="C12" s="503">
        <v>6879</v>
      </c>
      <c r="D12" s="499"/>
      <c r="E12" s="35">
        <v>7.35</v>
      </c>
      <c r="F12" s="35">
        <v>7.87</v>
      </c>
      <c r="G12" s="34">
        <v>3730</v>
      </c>
      <c r="H12" s="34">
        <v>3660</v>
      </c>
      <c r="I12" s="36">
        <v>810</v>
      </c>
      <c r="J12" s="36">
        <v>8</v>
      </c>
      <c r="K12" s="338">
        <v>99</v>
      </c>
      <c r="L12" s="36">
        <v>306</v>
      </c>
      <c r="M12" s="36">
        <v>4</v>
      </c>
      <c r="N12" s="338">
        <v>99</v>
      </c>
      <c r="O12" s="36">
        <v>998</v>
      </c>
      <c r="P12" s="36">
        <v>40</v>
      </c>
      <c r="Q12" s="338">
        <v>95.99</v>
      </c>
      <c r="R12" s="36"/>
      <c r="S12" s="36"/>
      <c r="T12" s="35"/>
      <c r="U12" s="35"/>
      <c r="V12" s="35"/>
      <c r="W12" s="35"/>
      <c r="X12" s="35"/>
      <c r="Y12" s="35"/>
      <c r="Z12" s="339"/>
      <c r="AA12" s="339"/>
      <c r="AB12" s="338"/>
      <c r="AC12" s="35"/>
      <c r="AD12" s="35"/>
      <c r="AE12" s="340"/>
      <c r="AF12" s="34"/>
      <c r="AG12" s="34"/>
      <c r="AH12" s="341" t="s">
        <v>92</v>
      </c>
      <c r="AI12" s="34" t="s">
        <v>93</v>
      </c>
      <c r="AJ12" s="34" t="s">
        <v>94</v>
      </c>
      <c r="AK12" s="342" t="s">
        <v>94</v>
      </c>
      <c r="AL12" s="47">
        <v>19</v>
      </c>
      <c r="AM12" s="48">
        <v>0</v>
      </c>
      <c r="AN12" s="48"/>
      <c r="AO12" s="46">
        <v>610</v>
      </c>
      <c r="AP12" s="49">
        <v>159.69</v>
      </c>
      <c r="AQ12" s="49">
        <v>3820</v>
      </c>
      <c r="AR12" s="49">
        <v>5110</v>
      </c>
      <c r="AS12" s="50">
        <v>88.4</v>
      </c>
      <c r="AT12" s="51">
        <v>0.39</v>
      </c>
      <c r="AU12" s="350">
        <v>20.66</v>
      </c>
      <c r="AV12" s="154">
        <v>0.2</v>
      </c>
      <c r="AW12" s="53"/>
      <c r="AX12" s="54"/>
      <c r="AY12" s="55"/>
      <c r="AZ12" s="56"/>
      <c r="BA12" s="57"/>
      <c r="BB12" s="57">
        <v>3.1</v>
      </c>
      <c r="BC12" s="58">
        <v>21.28</v>
      </c>
      <c r="BD12" s="58">
        <v>18.3</v>
      </c>
      <c r="BE12" s="58">
        <v>78.63</v>
      </c>
      <c r="BF12" s="58">
        <v>6.5</v>
      </c>
      <c r="BG12" s="46"/>
      <c r="BH12" s="48"/>
      <c r="BI12" s="48"/>
      <c r="BJ12" s="48"/>
      <c r="BK12" s="48"/>
      <c r="BL12" s="59"/>
      <c r="BM12" s="45"/>
      <c r="BN12" s="46"/>
      <c r="BO12" s="46"/>
      <c r="BP12" s="52"/>
    </row>
    <row r="13" spans="1:68" ht="24.75" customHeight="1">
      <c r="A13" s="336" t="s">
        <v>91</v>
      </c>
      <c r="B13" s="496">
        <v>5</v>
      </c>
      <c r="C13" s="503">
        <v>6175</v>
      </c>
      <c r="D13" s="499"/>
      <c r="E13" s="552"/>
      <c r="F13" s="552"/>
      <c r="G13" s="553"/>
      <c r="H13" s="553"/>
      <c r="I13" s="554"/>
      <c r="J13" s="554"/>
      <c r="K13" s="556"/>
      <c r="L13" s="554"/>
      <c r="M13" s="554"/>
      <c r="N13" s="556"/>
      <c r="O13" s="554"/>
      <c r="P13" s="554"/>
      <c r="Q13" s="556"/>
      <c r="R13" s="554"/>
      <c r="S13" s="554"/>
      <c r="T13" s="552"/>
      <c r="U13" s="552"/>
      <c r="V13" s="552"/>
      <c r="W13" s="552"/>
      <c r="X13" s="552"/>
      <c r="Y13" s="552"/>
      <c r="Z13" s="557"/>
      <c r="AA13" s="557"/>
      <c r="AB13" s="556"/>
      <c r="AC13" s="552"/>
      <c r="AD13" s="552"/>
      <c r="AE13" s="558"/>
      <c r="AF13" s="553"/>
      <c r="AG13" s="34"/>
      <c r="AH13" s="341" t="s">
        <v>92</v>
      </c>
      <c r="AI13" s="34" t="s">
        <v>93</v>
      </c>
      <c r="AJ13" s="34" t="s">
        <v>94</v>
      </c>
      <c r="AK13" s="342" t="s">
        <v>94</v>
      </c>
      <c r="AL13" s="47">
        <v>18.7</v>
      </c>
      <c r="AM13" s="48">
        <v>1.93</v>
      </c>
      <c r="AN13" s="48"/>
      <c r="AO13" s="46">
        <v>730</v>
      </c>
      <c r="AP13" s="49"/>
      <c r="AQ13" s="49"/>
      <c r="AR13" s="49"/>
      <c r="AS13" s="50"/>
      <c r="AT13" s="51"/>
      <c r="AU13" s="350"/>
      <c r="AV13" s="154"/>
      <c r="AW13" s="53"/>
      <c r="AX13" s="54"/>
      <c r="AY13" s="55"/>
      <c r="AZ13" s="56"/>
      <c r="BA13" s="57"/>
      <c r="BB13" s="57"/>
      <c r="BC13" s="58"/>
      <c r="BD13" s="58">
        <v>18.100000000000001</v>
      </c>
      <c r="BE13" s="58">
        <v>77.209999999999994</v>
      </c>
      <c r="BF13" s="58">
        <v>6.6</v>
      </c>
      <c r="BG13" s="46"/>
      <c r="BH13" s="48"/>
      <c r="BI13" s="48"/>
      <c r="BJ13" s="48"/>
      <c r="BK13" s="48"/>
      <c r="BL13" s="59"/>
      <c r="BM13" s="45"/>
      <c r="BN13" s="46"/>
      <c r="BO13" s="46"/>
      <c r="BP13" s="52"/>
    </row>
    <row r="14" spans="1:68" ht="24.75" customHeight="1">
      <c r="A14" s="43" t="s">
        <v>101</v>
      </c>
      <c r="B14" s="496">
        <v>6</v>
      </c>
      <c r="C14" s="503">
        <v>7764</v>
      </c>
      <c r="D14" s="499"/>
      <c r="E14" s="35"/>
      <c r="F14" s="35"/>
      <c r="G14" s="34"/>
      <c r="H14" s="34"/>
      <c r="I14" s="36"/>
      <c r="J14" s="36"/>
      <c r="K14" s="338"/>
      <c r="L14" s="36"/>
      <c r="M14" s="36"/>
      <c r="N14" s="338"/>
      <c r="O14" s="36"/>
      <c r="P14" s="36"/>
      <c r="Q14" s="338"/>
      <c r="R14" s="36"/>
      <c r="S14" s="36"/>
      <c r="T14" s="35"/>
      <c r="U14" s="35"/>
      <c r="V14" s="35"/>
      <c r="W14" s="35"/>
      <c r="X14" s="35"/>
      <c r="Y14" s="35"/>
      <c r="Z14" s="339"/>
      <c r="AA14" s="339"/>
      <c r="AB14" s="338"/>
      <c r="AC14" s="35"/>
      <c r="AD14" s="35"/>
      <c r="AE14" s="340"/>
      <c r="AF14" s="34"/>
      <c r="AG14" s="34"/>
      <c r="AH14" s="341"/>
      <c r="AI14" s="34"/>
      <c r="AJ14" s="34"/>
      <c r="AK14" s="342"/>
      <c r="AL14" s="47">
        <v>18.899999999999999</v>
      </c>
      <c r="AM14" s="48">
        <v>0</v>
      </c>
      <c r="AN14" s="48"/>
      <c r="AO14" s="46"/>
      <c r="AP14" s="49"/>
      <c r="AQ14" s="49"/>
      <c r="AR14" s="49"/>
      <c r="AS14" s="50"/>
      <c r="AT14" s="51"/>
      <c r="AU14" s="350"/>
      <c r="AV14" s="154"/>
      <c r="AW14" s="53"/>
      <c r="AX14" s="54"/>
      <c r="AY14" s="60"/>
      <c r="AZ14" s="56"/>
      <c r="BA14" s="57"/>
      <c r="BB14" s="57"/>
      <c r="BC14" s="58"/>
      <c r="BD14" s="58"/>
      <c r="BE14" s="58"/>
      <c r="BF14" s="58"/>
      <c r="BG14" s="46"/>
      <c r="BH14" s="48"/>
      <c r="BI14" s="48"/>
      <c r="BJ14" s="48"/>
      <c r="BK14" s="48"/>
      <c r="BL14" s="59"/>
      <c r="BM14" s="45"/>
      <c r="BN14" s="46"/>
      <c r="BO14" s="46"/>
      <c r="BP14" s="52"/>
    </row>
    <row r="15" spans="1:68" ht="24.75" customHeight="1">
      <c r="A15" s="43" t="s">
        <v>96</v>
      </c>
      <c r="B15" s="496">
        <v>7</v>
      </c>
      <c r="C15" s="503">
        <v>7227</v>
      </c>
      <c r="D15" s="499"/>
      <c r="E15" s="35"/>
      <c r="F15" s="35"/>
      <c r="G15" s="34"/>
      <c r="H15" s="34"/>
      <c r="I15" s="36"/>
      <c r="J15" s="36"/>
      <c r="K15" s="338"/>
      <c r="L15" s="36"/>
      <c r="M15" s="36"/>
      <c r="N15" s="338"/>
      <c r="O15" s="36"/>
      <c r="P15" s="36"/>
      <c r="Q15" s="338"/>
      <c r="R15" s="36"/>
      <c r="S15" s="36"/>
      <c r="T15" s="35"/>
      <c r="U15" s="35"/>
      <c r="V15" s="35"/>
      <c r="W15" s="35"/>
      <c r="X15" s="35"/>
      <c r="Y15" s="35"/>
      <c r="Z15" s="339"/>
      <c r="AA15" s="339"/>
      <c r="AB15" s="338"/>
      <c r="AC15" s="35"/>
      <c r="AD15" s="35"/>
      <c r="AE15" s="340"/>
      <c r="AF15" s="34"/>
      <c r="AG15" s="34"/>
      <c r="AH15" s="341"/>
      <c r="AI15" s="34"/>
      <c r="AJ15" s="34"/>
      <c r="AK15" s="342"/>
      <c r="AL15" s="47">
        <v>19.7</v>
      </c>
      <c r="AM15" s="48">
        <v>0</v>
      </c>
      <c r="AN15" s="48"/>
      <c r="AO15" s="46"/>
      <c r="AP15" s="49"/>
      <c r="AQ15" s="49"/>
      <c r="AR15" s="49"/>
      <c r="AS15" s="50"/>
      <c r="AT15" s="51"/>
      <c r="AU15" s="350"/>
      <c r="AV15" s="154"/>
      <c r="AW15" s="53"/>
      <c r="AX15" s="54"/>
      <c r="AY15" s="55"/>
      <c r="AZ15" s="56"/>
      <c r="BA15" s="57"/>
      <c r="BB15" s="57"/>
      <c r="BC15" s="58"/>
      <c r="BD15" s="58"/>
      <c r="BE15" s="58"/>
      <c r="BF15" s="58"/>
      <c r="BG15" s="46"/>
      <c r="BH15" s="48"/>
      <c r="BI15" s="48"/>
      <c r="BJ15" s="48"/>
      <c r="BK15" s="48"/>
      <c r="BL15" s="59"/>
      <c r="BM15" s="45"/>
      <c r="BN15" s="46"/>
      <c r="BO15" s="46"/>
      <c r="BP15" s="52"/>
    </row>
    <row r="16" spans="1:68" ht="24.75" customHeight="1">
      <c r="A16" s="43" t="s">
        <v>97</v>
      </c>
      <c r="B16" s="496">
        <v>8</v>
      </c>
      <c r="C16" s="503">
        <v>6800</v>
      </c>
      <c r="D16" s="499"/>
      <c r="E16" s="35"/>
      <c r="F16" s="35"/>
      <c r="G16" s="34"/>
      <c r="H16" s="34"/>
      <c r="I16" s="36"/>
      <c r="J16" s="36"/>
      <c r="K16" s="338"/>
      <c r="L16" s="36"/>
      <c r="M16" s="36"/>
      <c r="N16" s="338"/>
      <c r="O16" s="36"/>
      <c r="P16" s="36"/>
      <c r="Q16" s="338"/>
      <c r="R16" s="36"/>
      <c r="S16" s="36"/>
      <c r="T16" s="35"/>
      <c r="U16" s="35"/>
      <c r="V16" s="35"/>
      <c r="W16" s="35"/>
      <c r="X16" s="35"/>
      <c r="Y16" s="35"/>
      <c r="Z16" s="339"/>
      <c r="AA16" s="339"/>
      <c r="AB16" s="338"/>
      <c r="AC16" s="35"/>
      <c r="AD16" s="35"/>
      <c r="AE16" s="340"/>
      <c r="AF16" s="34"/>
      <c r="AG16" s="34"/>
      <c r="AH16" s="341" t="s">
        <v>92</v>
      </c>
      <c r="AI16" s="34" t="s">
        <v>93</v>
      </c>
      <c r="AJ16" s="34" t="s">
        <v>94</v>
      </c>
      <c r="AK16" s="342" t="s">
        <v>94</v>
      </c>
      <c r="AL16" s="47">
        <v>18.8</v>
      </c>
      <c r="AM16" s="48">
        <v>0</v>
      </c>
      <c r="AN16" s="48"/>
      <c r="AO16" s="46">
        <v>970</v>
      </c>
      <c r="AP16" s="49"/>
      <c r="AQ16" s="49"/>
      <c r="AR16" s="49"/>
      <c r="AS16" s="50"/>
      <c r="AT16" s="51"/>
      <c r="AU16" s="350"/>
      <c r="AV16" s="154"/>
      <c r="AW16" s="53"/>
      <c r="AX16" s="54"/>
      <c r="AY16" s="55"/>
      <c r="AZ16" s="56"/>
      <c r="BA16" s="57"/>
      <c r="BB16" s="57"/>
      <c r="BC16" s="58"/>
      <c r="BD16" s="58">
        <v>18.2</v>
      </c>
      <c r="BE16" s="58">
        <v>81.260000000000005</v>
      </c>
      <c r="BF16" s="58">
        <v>6.7</v>
      </c>
      <c r="BG16" s="46"/>
      <c r="BH16" s="48"/>
      <c r="BI16" s="48"/>
      <c r="BJ16" s="48"/>
      <c r="BK16" s="48"/>
      <c r="BL16" s="59"/>
      <c r="BM16" s="45"/>
      <c r="BN16" s="46"/>
      <c r="BO16" s="46"/>
      <c r="BP16" s="52"/>
    </row>
    <row r="17" spans="1:68" ht="24.75" customHeight="1">
      <c r="A17" s="43" t="s">
        <v>98</v>
      </c>
      <c r="B17" s="496">
        <v>9</v>
      </c>
      <c r="C17" s="503">
        <v>6256</v>
      </c>
      <c r="D17" s="499"/>
      <c r="E17" s="35">
        <v>7.44</v>
      </c>
      <c r="F17" s="35">
        <v>7.61</v>
      </c>
      <c r="G17" s="34">
        <v>3540</v>
      </c>
      <c r="H17" s="34">
        <v>3700</v>
      </c>
      <c r="I17" s="36">
        <v>506</v>
      </c>
      <c r="J17" s="36">
        <v>12</v>
      </c>
      <c r="K17" s="338">
        <v>98</v>
      </c>
      <c r="L17" s="554">
        <v>455</v>
      </c>
      <c r="M17" s="36">
        <v>21</v>
      </c>
      <c r="N17" s="338">
        <v>95</v>
      </c>
      <c r="O17" s="36">
        <v>940</v>
      </c>
      <c r="P17" s="36">
        <v>68</v>
      </c>
      <c r="Q17" s="338">
        <v>92.77</v>
      </c>
      <c r="R17" s="36"/>
      <c r="S17" s="36"/>
      <c r="T17" s="35"/>
      <c r="U17" s="35"/>
      <c r="V17" s="35"/>
      <c r="W17" s="35"/>
      <c r="X17" s="35"/>
      <c r="Y17" s="35"/>
      <c r="Z17" s="339"/>
      <c r="AA17" s="339"/>
      <c r="AB17" s="338"/>
      <c r="AC17" s="35"/>
      <c r="AD17" s="35"/>
      <c r="AE17" s="340"/>
      <c r="AF17" s="34"/>
      <c r="AG17" s="34"/>
      <c r="AH17" s="341" t="s">
        <v>92</v>
      </c>
      <c r="AI17" s="34" t="s">
        <v>93</v>
      </c>
      <c r="AJ17" s="34" t="s">
        <v>94</v>
      </c>
      <c r="AK17" s="342" t="s">
        <v>94</v>
      </c>
      <c r="AL17" s="47">
        <v>18.7</v>
      </c>
      <c r="AM17" s="48">
        <v>0</v>
      </c>
      <c r="AN17" s="48"/>
      <c r="AO17" s="46">
        <v>960</v>
      </c>
      <c r="AP17" s="49">
        <v>185.33</v>
      </c>
      <c r="AQ17" s="49">
        <v>5180</v>
      </c>
      <c r="AR17" s="49">
        <v>8980</v>
      </c>
      <c r="AS17" s="50">
        <v>90.3</v>
      </c>
      <c r="AT17" s="51">
        <v>0.43</v>
      </c>
      <c r="AU17" s="350">
        <v>52.09</v>
      </c>
      <c r="AV17" s="154">
        <v>0.2</v>
      </c>
      <c r="AW17" s="53"/>
      <c r="AX17" s="54"/>
      <c r="AY17" s="55"/>
      <c r="AZ17" s="56"/>
      <c r="BA17" s="57"/>
      <c r="BB17" s="57">
        <v>3</v>
      </c>
      <c r="BC17" s="58"/>
      <c r="BD17" s="58">
        <v>18.2</v>
      </c>
      <c r="BE17" s="58">
        <v>84</v>
      </c>
      <c r="BF17" s="58">
        <v>6.8</v>
      </c>
      <c r="BG17" s="46"/>
      <c r="BH17" s="48"/>
      <c r="BI17" s="48"/>
      <c r="BJ17" s="48"/>
      <c r="BK17" s="48"/>
      <c r="BL17" s="59"/>
      <c r="BM17" s="45"/>
      <c r="BN17" s="46"/>
      <c r="BO17" s="46"/>
      <c r="BP17" s="52"/>
    </row>
    <row r="18" spans="1:68" ht="24.75" customHeight="1">
      <c r="A18" s="43" t="s">
        <v>99</v>
      </c>
      <c r="B18" s="496">
        <v>10</v>
      </c>
      <c r="C18" s="503">
        <v>6693</v>
      </c>
      <c r="D18" s="499"/>
      <c r="E18" s="35">
        <v>7.49</v>
      </c>
      <c r="F18" s="35">
        <v>7.81</v>
      </c>
      <c r="G18" s="34">
        <v>3650</v>
      </c>
      <c r="H18" s="34">
        <v>3660</v>
      </c>
      <c r="I18" s="36">
        <v>488</v>
      </c>
      <c r="J18" s="36">
        <v>14</v>
      </c>
      <c r="K18" s="338">
        <v>97</v>
      </c>
      <c r="L18" s="36">
        <v>400</v>
      </c>
      <c r="M18" s="36">
        <v>17</v>
      </c>
      <c r="N18" s="338">
        <v>96</v>
      </c>
      <c r="O18" s="36">
        <v>1058</v>
      </c>
      <c r="P18" s="36">
        <v>50.2</v>
      </c>
      <c r="Q18" s="338">
        <v>95.26</v>
      </c>
      <c r="R18" s="36"/>
      <c r="S18" s="36"/>
      <c r="T18" s="35"/>
      <c r="U18" s="35"/>
      <c r="V18" s="35"/>
      <c r="W18" s="35"/>
      <c r="X18" s="35"/>
      <c r="Y18" s="35"/>
      <c r="Z18" s="339"/>
      <c r="AA18" s="339"/>
      <c r="AB18" s="338"/>
      <c r="AC18" s="35"/>
      <c r="AD18" s="35"/>
      <c r="AE18" s="340"/>
      <c r="AF18" s="34"/>
      <c r="AG18" s="34"/>
      <c r="AH18" s="341" t="s">
        <v>92</v>
      </c>
      <c r="AI18" s="34" t="s">
        <v>93</v>
      </c>
      <c r="AJ18" s="34" t="s">
        <v>94</v>
      </c>
      <c r="AK18" s="342" t="s">
        <v>94</v>
      </c>
      <c r="AL18" s="47">
        <v>18.3</v>
      </c>
      <c r="AM18" s="48">
        <v>0.49</v>
      </c>
      <c r="AN18" s="48"/>
      <c r="AO18" s="46">
        <v>970</v>
      </c>
      <c r="AP18" s="49"/>
      <c r="AQ18" s="49"/>
      <c r="AR18" s="49"/>
      <c r="AS18" s="50"/>
      <c r="AT18" s="51"/>
      <c r="AU18" s="350"/>
      <c r="AV18" s="154"/>
      <c r="AW18" s="53"/>
      <c r="AX18" s="54"/>
      <c r="AY18" s="55"/>
      <c r="AZ18" s="56"/>
      <c r="BA18" s="57"/>
      <c r="BB18" s="57"/>
      <c r="BC18" s="58"/>
      <c r="BD18" s="58">
        <v>18.5</v>
      </c>
      <c r="BE18" s="58">
        <v>83.69</v>
      </c>
      <c r="BF18" s="58">
        <v>6.7</v>
      </c>
      <c r="BG18" s="46"/>
      <c r="BH18" s="48"/>
      <c r="BI18" s="48"/>
      <c r="BJ18" s="48"/>
      <c r="BK18" s="48"/>
      <c r="BL18" s="59"/>
      <c r="BM18" s="45"/>
      <c r="BN18" s="46"/>
      <c r="BO18" s="46"/>
      <c r="BP18" s="52"/>
    </row>
    <row r="19" spans="1:68" ht="24.75" customHeight="1">
      <c r="A19" s="43" t="s">
        <v>90</v>
      </c>
      <c r="B19" s="496">
        <v>11</v>
      </c>
      <c r="C19" s="503">
        <v>5966</v>
      </c>
      <c r="D19" s="499"/>
      <c r="E19" s="35">
        <v>7.4</v>
      </c>
      <c r="F19" s="35">
        <v>7.7</v>
      </c>
      <c r="G19" s="34">
        <v>3684</v>
      </c>
      <c r="H19" s="34">
        <v>3837</v>
      </c>
      <c r="I19" s="36">
        <v>482</v>
      </c>
      <c r="J19" s="36">
        <v>12</v>
      </c>
      <c r="K19" s="338">
        <v>98</v>
      </c>
      <c r="L19" s="36">
        <v>310</v>
      </c>
      <c r="M19" s="36">
        <v>23</v>
      </c>
      <c r="N19" s="338">
        <v>93</v>
      </c>
      <c r="O19" s="36">
        <v>863</v>
      </c>
      <c r="P19" s="36">
        <v>75</v>
      </c>
      <c r="Q19" s="338">
        <v>91.31</v>
      </c>
      <c r="R19" s="35">
        <v>75.5</v>
      </c>
      <c r="S19" s="35">
        <v>54.5</v>
      </c>
      <c r="T19" s="35">
        <v>48</v>
      </c>
      <c r="U19" s="35">
        <v>51</v>
      </c>
      <c r="V19" s="35">
        <v>0.5</v>
      </c>
      <c r="W19" s="35">
        <v>0.5</v>
      </c>
      <c r="X19" s="35">
        <v>0.01</v>
      </c>
      <c r="Y19" s="35">
        <v>0.03</v>
      </c>
      <c r="Z19" s="339">
        <v>76</v>
      </c>
      <c r="AA19" s="339">
        <v>55</v>
      </c>
      <c r="AB19" s="338">
        <v>27.63</v>
      </c>
      <c r="AC19" s="35">
        <v>9</v>
      </c>
      <c r="AD19" s="35">
        <v>3.6</v>
      </c>
      <c r="AE19" s="340">
        <v>60</v>
      </c>
      <c r="AF19" s="34">
        <v>1</v>
      </c>
      <c r="AG19" s="34"/>
      <c r="AH19" s="341" t="s">
        <v>92</v>
      </c>
      <c r="AI19" s="34" t="s">
        <v>100</v>
      </c>
      <c r="AJ19" s="34" t="s">
        <v>94</v>
      </c>
      <c r="AK19" s="342" t="s">
        <v>94</v>
      </c>
      <c r="AL19" s="47">
        <v>19</v>
      </c>
      <c r="AM19" s="48">
        <v>0.18</v>
      </c>
      <c r="AN19" s="48"/>
      <c r="AO19" s="46">
        <v>970</v>
      </c>
      <c r="AP19" s="49">
        <v>149.22999999999999</v>
      </c>
      <c r="AQ19" s="49">
        <v>6500</v>
      </c>
      <c r="AR19" s="49">
        <v>11558</v>
      </c>
      <c r="AS19" s="50">
        <v>90.8</v>
      </c>
      <c r="AT19" s="51">
        <v>0.45</v>
      </c>
      <c r="AU19" s="350">
        <v>89.62</v>
      </c>
      <c r="AV19" s="154">
        <v>0.11</v>
      </c>
      <c r="AW19" s="53"/>
      <c r="AX19" s="54"/>
      <c r="AY19" s="55"/>
      <c r="AZ19" s="56"/>
      <c r="BA19" s="57"/>
      <c r="BB19" s="57">
        <v>3.1</v>
      </c>
      <c r="BC19" s="58"/>
      <c r="BD19" s="58">
        <v>18.600000000000001</v>
      </c>
      <c r="BE19" s="58">
        <v>84</v>
      </c>
      <c r="BF19" s="58">
        <v>6.6</v>
      </c>
      <c r="BG19" s="46"/>
      <c r="BH19" s="48"/>
      <c r="BI19" s="48"/>
      <c r="BJ19" s="48"/>
      <c r="BK19" s="48"/>
      <c r="BL19" s="59"/>
      <c r="BM19" s="45"/>
      <c r="BN19" s="46"/>
      <c r="BO19" s="46"/>
      <c r="BP19" s="52"/>
    </row>
    <row r="20" spans="1:68" ht="24.75" customHeight="1">
      <c r="A20" s="43" t="s">
        <v>91</v>
      </c>
      <c r="B20" s="496">
        <v>12</v>
      </c>
      <c r="C20" s="503">
        <v>7062</v>
      </c>
      <c r="D20" s="499"/>
      <c r="E20" s="552">
        <v>7.42</v>
      </c>
      <c r="F20" s="552">
        <v>7.86</v>
      </c>
      <c r="G20" s="553">
        <v>3550</v>
      </c>
      <c r="H20" s="553">
        <v>3870</v>
      </c>
      <c r="I20" s="554">
        <v>500</v>
      </c>
      <c r="J20" s="554">
        <v>13</v>
      </c>
      <c r="K20" s="556">
        <v>97</v>
      </c>
      <c r="L20" s="554">
        <v>323</v>
      </c>
      <c r="M20" s="554">
        <v>15</v>
      </c>
      <c r="N20" s="556">
        <v>95</v>
      </c>
      <c r="O20" s="554">
        <v>998</v>
      </c>
      <c r="P20" s="554">
        <v>72.3</v>
      </c>
      <c r="Q20" s="556">
        <v>92.76</v>
      </c>
      <c r="R20" s="554"/>
      <c r="S20" s="554"/>
      <c r="T20" s="552"/>
      <c r="U20" s="552"/>
      <c r="V20" s="552"/>
      <c r="W20" s="552"/>
      <c r="X20" s="552"/>
      <c r="Y20" s="552"/>
      <c r="Z20" s="557"/>
      <c r="AA20" s="557"/>
      <c r="AB20" s="556"/>
      <c r="AC20" s="552"/>
      <c r="AD20" s="552"/>
      <c r="AE20" s="558"/>
      <c r="AF20" s="553"/>
      <c r="AG20" s="34"/>
      <c r="AH20" s="341" t="s">
        <v>92</v>
      </c>
      <c r="AI20" s="34" t="s">
        <v>93</v>
      </c>
      <c r="AJ20" s="34" t="s">
        <v>94</v>
      </c>
      <c r="AK20" s="342" t="s">
        <v>94</v>
      </c>
      <c r="AL20" s="47">
        <v>19.2</v>
      </c>
      <c r="AM20" s="48">
        <v>0.15</v>
      </c>
      <c r="AN20" s="48"/>
      <c r="AO20" s="46">
        <v>980</v>
      </c>
      <c r="AP20" s="49"/>
      <c r="AQ20" s="49"/>
      <c r="AR20" s="49"/>
      <c r="AS20" s="50"/>
      <c r="AT20" s="51"/>
      <c r="AU20" s="350"/>
      <c r="AV20" s="154"/>
      <c r="AW20" s="53"/>
      <c r="AX20" s="54"/>
      <c r="AY20" s="55"/>
      <c r="AZ20" s="56"/>
      <c r="BA20" s="57"/>
      <c r="BB20" s="57"/>
      <c r="BC20" s="58"/>
      <c r="BD20" s="58">
        <v>18.899999999999999</v>
      </c>
      <c r="BE20" s="58">
        <v>85</v>
      </c>
      <c r="BF20" s="58">
        <v>6.6</v>
      </c>
      <c r="BG20" s="46"/>
      <c r="BH20" s="48"/>
      <c r="BI20" s="48"/>
      <c r="BJ20" s="48"/>
      <c r="BK20" s="48"/>
      <c r="BL20" s="59"/>
      <c r="BM20" s="45"/>
      <c r="BN20" s="46"/>
      <c r="BO20" s="46"/>
      <c r="BP20" s="52"/>
    </row>
    <row r="21" spans="1:68" ht="24.75" customHeight="1">
      <c r="A21" s="43" t="s">
        <v>101</v>
      </c>
      <c r="B21" s="496">
        <v>13</v>
      </c>
      <c r="C21" s="503">
        <v>6679</v>
      </c>
      <c r="D21" s="499"/>
      <c r="E21" s="35"/>
      <c r="F21" s="35"/>
      <c r="G21" s="34"/>
      <c r="H21" s="34"/>
      <c r="I21" s="36"/>
      <c r="J21" s="36"/>
      <c r="K21" s="338"/>
      <c r="L21" s="36"/>
      <c r="M21" s="36"/>
      <c r="N21" s="338"/>
      <c r="O21" s="36"/>
      <c r="P21" s="36"/>
      <c r="Q21" s="556"/>
      <c r="R21" s="36"/>
      <c r="S21" s="36"/>
      <c r="T21" s="35"/>
      <c r="U21" s="35"/>
      <c r="V21" s="35"/>
      <c r="W21" s="35"/>
      <c r="X21" s="35"/>
      <c r="Y21" s="35"/>
      <c r="Z21" s="339"/>
      <c r="AA21" s="339"/>
      <c r="AB21" s="338"/>
      <c r="AC21" s="35"/>
      <c r="AD21" s="35"/>
      <c r="AE21" s="340"/>
      <c r="AF21" s="34"/>
      <c r="AG21" s="34"/>
      <c r="AH21" s="341"/>
      <c r="AI21" s="34"/>
      <c r="AJ21" s="34"/>
      <c r="AK21" s="342"/>
      <c r="AL21" s="47">
        <v>19.8</v>
      </c>
      <c r="AM21" s="48">
        <v>2</v>
      </c>
      <c r="AN21" s="48"/>
      <c r="AO21" s="46"/>
      <c r="AP21" s="49"/>
      <c r="AQ21" s="49"/>
      <c r="AR21" s="49"/>
      <c r="AS21" s="50"/>
      <c r="AT21" s="51"/>
      <c r="AU21" s="350"/>
      <c r="AV21" s="154"/>
      <c r="AW21" s="53"/>
      <c r="AX21" s="54"/>
      <c r="AY21" s="55"/>
      <c r="AZ21" s="56"/>
      <c r="BA21" s="57"/>
      <c r="BB21" s="57"/>
      <c r="BC21" s="58"/>
      <c r="BD21" s="58"/>
      <c r="BE21" s="58"/>
      <c r="BF21" s="58"/>
      <c r="BG21" s="46"/>
      <c r="BH21" s="48"/>
      <c r="BI21" s="48"/>
      <c r="BJ21" s="48"/>
      <c r="BK21" s="48"/>
      <c r="BL21" s="59"/>
      <c r="BM21" s="45"/>
      <c r="BN21" s="46"/>
      <c r="BO21" s="46"/>
      <c r="BP21" s="52"/>
    </row>
    <row r="22" spans="1:68" ht="24.75" customHeight="1">
      <c r="A22" s="43" t="s">
        <v>96</v>
      </c>
      <c r="B22" s="496">
        <v>14</v>
      </c>
      <c r="C22" s="503">
        <v>6904</v>
      </c>
      <c r="D22" s="499"/>
      <c r="E22" s="35"/>
      <c r="F22" s="35"/>
      <c r="G22" s="34"/>
      <c r="H22" s="34"/>
      <c r="I22" s="36"/>
      <c r="J22" s="36"/>
      <c r="K22" s="338"/>
      <c r="L22" s="36"/>
      <c r="M22" s="36"/>
      <c r="N22" s="338"/>
      <c r="O22" s="36"/>
      <c r="P22" s="36"/>
      <c r="Q22" s="338"/>
      <c r="R22" s="36"/>
      <c r="S22" s="36"/>
      <c r="T22" s="35"/>
      <c r="U22" s="35"/>
      <c r="V22" s="35"/>
      <c r="W22" s="35"/>
      <c r="X22" s="35"/>
      <c r="Y22" s="35"/>
      <c r="Z22" s="339"/>
      <c r="AA22" s="339"/>
      <c r="AB22" s="338"/>
      <c r="AC22" s="35"/>
      <c r="AD22" s="35"/>
      <c r="AE22" s="340"/>
      <c r="AF22" s="34"/>
      <c r="AG22" s="34"/>
      <c r="AH22" s="341"/>
      <c r="AI22" s="34"/>
      <c r="AJ22" s="34"/>
      <c r="AK22" s="342"/>
      <c r="AL22" s="47">
        <v>19.8</v>
      </c>
      <c r="AM22" s="48">
        <v>1.87</v>
      </c>
      <c r="AN22" s="48"/>
      <c r="AO22" s="46"/>
      <c r="AP22" s="49"/>
      <c r="AQ22" s="49"/>
      <c r="AR22" s="49"/>
      <c r="AS22" s="50"/>
      <c r="AT22" s="51"/>
      <c r="AU22" s="350"/>
      <c r="AV22" s="154"/>
      <c r="AW22" s="53"/>
      <c r="AX22" s="54"/>
      <c r="AY22" s="55"/>
      <c r="AZ22" s="56"/>
      <c r="BA22" s="57"/>
      <c r="BB22" s="57"/>
      <c r="BC22" s="58"/>
      <c r="BD22" s="58"/>
      <c r="BE22" s="58"/>
      <c r="BF22" s="58"/>
      <c r="BG22" s="46"/>
      <c r="BH22" s="48"/>
      <c r="BI22" s="48"/>
      <c r="BJ22" s="48"/>
      <c r="BK22" s="48"/>
      <c r="BL22" s="59"/>
      <c r="BM22" s="45"/>
      <c r="BN22" s="46"/>
      <c r="BO22" s="46"/>
      <c r="BP22" s="52"/>
    </row>
    <row r="23" spans="1:68" ht="24.75" customHeight="1">
      <c r="A23" s="43" t="s">
        <v>97</v>
      </c>
      <c r="B23" s="496">
        <v>15</v>
      </c>
      <c r="C23" s="503">
        <v>9516</v>
      </c>
      <c r="D23" s="499"/>
      <c r="E23" s="35">
        <v>7.65</v>
      </c>
      <c r="F23" s="35">
        <v>7.87</v>
      </c>
      <c r="G23" s="34">
        <v>2780</v>
      </c>
      <c r="H23" s="34">
        <v>3020</v>
      </c>
      <c r="I23" s="36">
        <v>325</v>
      </c>
      <c r="J23" s="36">
        <v>15</v>
      </c>
      <c r="K23" s="338">
        <v>95</v>
      </c>
      <c r="L23" s="36">
        <v>304</v>
      </c>
      <c r="M23" s="36">
        <v>11</v>
      </c>
      <c r="N23" s="338">
        <v>96</v>
      </c>
      <c r="O23" s="36">
        <v>980</v>
      </c>
      <c r="P23" s="36">
        <v>66</v>
      </c>
      <c r="Q23" s="338">
        <v>93.27</v>
      </c>
      <c r="R23" s="35">
        <v>51.4</v>
      </c>
      <c r="S23" s="35">
        <v>22.77</v>
      </c>
      <c r="T23" s="35">
        <v>26.3</v>
      </c>
      <c r="U23" s="35">
        <v>14.7</v>
      </c>
      <c r="V23" s="35">
        <v>0.28999999999999998</v>
      </c>
      <c r="W23" s="35">
        <v>0.28000000000000003</v>
      </c>
      <c r="X23" s="35">
        <v>0.01</v>
      </c>
      <c r="Y23" s="35">
        <v>0.05</v>
      </c>
      <c r="Z23" s="339">
        <v>51.7</v>
      </c>
      <c r="AA23" s="339">
        <v>23.1</v>
      </c>
      <c r="AB23" s="339">
        <v>55.3</v>
      </c>
      <c r="AC23" s="35">
        <v>6.7</v>
      </c>
      <c r="AD23" s="35">
        <v>0.3</v>
      </c>
      <c r="AE23" s="340">
        <v>96</v>
      </c>
      <c r="AF23" s="34"/>
      <c r="AG23" s="34"/>
      <c r="AH23" s="341" t="s">
        <v>92</v>
      </c>
      <c r="AI23" s="34" t="s">
        <v>93</v>
      </c>
      <c r="AJ23" s="34" t="s">
        <v>94</v>
      </c>
      <c r="AK23" s="342" t="s">
        <v>94</v>
      </c>
      <c r="AL23" s="47">
        <v>19.8</v>
      </c>
      <c r="AM23" s="48">
        <v>2.23</v>
      </c>
      <c r="AN23" s="48"/>
      <c r="AO23" s="46">
        <v>980</v>
      </c>
      <c r="AP23" s="49"/>
      <c r="AQ23" s="49"/>
      <c r="AR23" s="49"/>
      <c r="AS23" s="50"/>
      <c r="AT23" s="51"/>
      <c r="AU23" s="350"/>
      <c r="AV23" s="154"/>
      <c r="AW23" s="53"/>
      <c r="AX23" s="54"/>
      <c r="AY23" s="55"/>
      <c r="AZ23" s="56"/>
      <c r="BA23" s="57"/>
      <c r="BB23" s="57"/>
      <c r="BC23" s="58"/>
      <c r="BD23" s="58">
        <v>19</v>
      </c>
      <c r="BE23" s="58">
        <v>88</v>
      </c>
      <c r="BF23" s="58">
        <v>6.8</v>
      </c>
      <c r="BG23" s="46"/>
      <c r="BH23" s="48"/>
      <c r="BI23" s="48"/>
      <c r="BJ23" s="48"/>
      <c r="BK23" s="48"/>
      <c r="BL23" s="59"/>
      <c r="BM23" s="45"/>
      <c r="BN23" s="46"/>
      <c r="BO23" s="46"/>
      <c r="BP23" s="52"/>
    </row>
    <row r="24" spans="1:68" ht="24.75" customHeight="1">
      <c r="A24" s="43" t="s">
        <v>98</v>
      </c>
      <c r="B24" s="496">
        <v>16</v>
      </c>
      <c r="C24" s="503">
        <v>11338</v>
      </c>
      <c r="D24" s="499"/>
      <c r="E24" s="35">
        <v>7.5</v>
      </c>
      <c r="F24" s="35">
        <v>7.8</v>
      </c>
      <c r="G24" s="34">
        <v>2684</v>
      </c>
      <c r="H24" s="34">
        <v>3370</v>
      </c>
      <c r="I24" s="36">
        <v>416</v>
      </c>
      <c r="J24" s="36">
        <v>32</v>
      </c>
      <c r="K24" s="338">
        <v>92</v>
      </c>
      <c r="L24" s="36">
        <v>210</v>
      </c>
      <c r="M24" s="36">
        <v>11</v>
      </c>
      <c r="N24" s="338">
        <v>95</v>
      </c>
      <c r="O24" s="36">
        <v>816</v>
      </c>
      <c r="P24" s="36">
        <v>78</v>
      </c>
      <c r="Q24" s="338">
        <v>90.44</v>
      </c>
      <c r="R24" s="36"/>
      <c r="S24" s="36"/>
      <c r="T24" s="35"/>
      <c r="U24" s="35"/>
      <c r="V24" s="35"/>
      <c r="W24" s="35"/>
      <c r="X24" s="35"/>
      <c r="Y24" s="35"/>
      <c r="Z24" s="339"/>
      <c r="AA24" s="339"/>
      <c r="AB24" s="338"/>
      <c r="AC24" s="35"/>
      <c r="AD24" s="35"/>
      <c r="AE24" s="340"/>
      <c r="AF24" s="513">
        <v>1</v>
      </c>
      <c r="AG24" s="34"/>
      <c r="AH24" s="341" t="s">
        <v>92</v>
      </c>
      <c r="AI24" s="34" t="s">
        <v>93</v>
      </c>
      <c r="AJ24" s="34" t="s">
        <v>94</v>
      </c>
      <c r="AK24" s="342" t="s">
        <v>94</v>
      </c>
      <c r="AL24" s="47">
        <v>17.3</v>
      </c>
      <c r="AM24" s="48">
        <v>2.1</v>
      </c>
      <c r="AN24" s="48"/>
      <c r="AO24" s="46">
        <v>970</v>
      </c>
      <c r="AP24" s="49">
        <v>142.22999999999999</v>
      </c>
      <c r="AQ24" s="49">
        <v>6820</v>
      </c>
      <c r="AR24" s="49">
        <v>13320</v>
      </c>
      <c r="AS24" s="50">
        <v>88</v>
      </c>
      <c r="AT24" s="51">
        <v>0.24</v>
      </c>
      <c r="AU24" s="350">
        <v>66.05</v>
      </c>
      <c r="AV24" s="154">
        <v>0.13</v>
      </c>
      <c r="AW24" s="53"/>
      <c r="AX24" s="54"/>
      <c r="AY24" s="55"/>
      <c r="AZ24" s="56"/>
      <c r="BA24" s="57"/>
      <c r="BB24" s="57">
        <v>3.1</v>
      </c>
      <c r="BC24" s="58"/>
      <c r="BD24" s="58">
        <v>18.8</v>
      </c>
      <c r="BE24" s="58">
        <v>84.3</v>
      </c>
      <c r="BF24" s="58">
        <v>6.7</v>
      </c>
      <c r="BG24" s="46"/>
      <c r="BH24" s="48"/>
      <c r="BI24" s="48"/>
      <c r="BJ24" s="48"/>
      <c r="BK24" s="48"/>
      <c r="BL24" s="59"/>
      <c r="BM24" s="45"/>
      <c r="BN24" s="46"/>
      <c r="BO24" s="46"/>
      <c r="BP24" s="52"/>
    </row>
    <row r="25" spans="1:68" ht="24.75" customHeight="1">
      <c r="A25" s="43" t="s">
        <v>99</v>
      </c>
      <c r="B25" s="496">
        <v>17</v>
      </c>
      <c r="C25" s="503">
        <v>6673</v>
      </c>
      <c r="D25" s="499"/>
      <c r="E25" s="489">
        <v>7.46</v>
      </c>
      <c r="F25" s="489">
        <v>7.77</v>
      </c>
      <c r="G25" s="490">
        <v>2187</v>
      </c>
      <c r="H25" s="490">
        <v>2899</v>
      </c>
      <c r="I25" s="491">
        <v>841</v>
      </c>
      <c r="J25" s="491">
        <v>11</v>
      </c>
      <c r="K25" s="492">
        <v>99</v>
      </c>
      <c r="L25" s="491">
        <v>610</v>
      </c>
      <c r="M25" s="491">
        <v>9</v>
      </c>
      <c r="N25" s="492">
        <v>99</v>
      </c>
      <c r="O25" s="491">
        <v>1000</v>
      </c>
      <c r="P25" s="491">
        <v>53</v>
      </c>
      <c r="Q25" s="492">
        <v>94.7</v>
      </c>
      <c r="R25" s="491"/>
      <c r="S25" s="491"/>
      <c r="T25" s="489"/>
      <c r="U25" s="489"/>
      <c r="V25" s="489"/>
      <c r="W25" s="489"/>
      <c r="X25" s="489"/>
      <c r="Y25" s="489"/>
      <c r="Z25" s="493"/>
      <c r="AA25" s="493"/>
      <c r="AB25" s="492"/>
      <c r="AC25" s="489"/>
      <c r="AD25" s="489"/>
      <c r="AE25" s="494"/>
      <c r="AF25" s="490"/>
      <c r="AG25" s="34"/>
      <c r="AH25" s="341" t="s">
        <v>92</v>
      </c>
      <c r="AI25" s="34" t="s">
        <v>102</v>
      </c>
      <c r="AJ25" s="34" t="s">
        <v>94</v>
      </c>
      <c r="AK25" s="342" t="s">
        <v>94</v>
      </c>
      <c r="AL25" s="47">
        <v>17.2</v>
      </c>
      <c r="AM25" s="48">
        <v>2.4500000000000002</v>
      </c>
      <c r="AN25" s="48"/>
      <c r="AO25" s="46">
        <v>980</v>
      </c>
      <c r="AP25" s="49"/>
      <c r="AQ25" s="49"/>
      <c r="AR25" s="49"/>
      <c r="AS25" s="50"/>
      <c r="AT25" s="51"/>
      <c r="AU25" s="350"/>
      <c r="AV25" s="154"/>
      <c r="AW25" s="53"/>
      <c r="AX25" s="54"/>
      <c r="AY25" s="55"/>
      <c r="AZ25" s="56"/>
      <c r="BA25" s="57"/>
      <c r="BB25" s="57"/>
      <c r="BC25" s="58"/>
      <c r="BD25" s="58">
        <v>19</v>
      </c>
      <c r="BE25" s="58">
        <v>83.69</v>
      </c>
      <c r="BF25" s="58">
        <v>6.7</v>
      </c>
      <c r="BG25" s="46"/>
      <c r="BH25" s="48"/>
      <c r="BI25" s="48"/>
      <c r="BJ25" s="48"/>
      <c r="BK25" s="48"/>
      <c r="BL25" s="59"/>
      <c r="BM25" s="45"/>
      <c r="BN25" s="46"/>
      <c r="BO25" s="46"/>
      <c r="BP25" s="52"/>
    </row>
    <row r="26" spans="1:68" ht="24.75" customHeight="1">
      <c r="A26" s="43" t="s">
        <v>90</v>
      </c>
      <c r="B26" s="496">
        <v>18</v>
      </c>
      <c r="C26" s="503">
        <v>6744</v>
      </c>
      <c r="D26" s="499"/>
      <c r="E26" s="552">
        <v>7.44</v>
      </c>
      <c r="F26" s="552">
        <v>7.82</v>
      </c>
      <c r="G26" s="553">
        <v>2374</v>
      </c>
      <c r="H26" s="553">
        <v>2660</v>
      </c>
      <c r="I26" s="554">
        <v>1789</v>
      </c>
      <c r="J26" s="554">
        <v>7</v>
      </c>
      <c r="K26" s="556">
        <v>100</v>
      </c>
      <c r="L26" s="554">
        <v>554</v>
      </c>
      <c r="M26" s="554">
        <v>12</v>
      </c>
      <c r="N26" s="556">
        <v>98</v>
      </c>
      <c r="O26" s="554">
        <v>1569</v>
      </c>
      <c r="P26" s="554">
        <v>48</v>
      </c>
      <c r="Q26" s="556">
        <v>96.94</v>
      </c>
      <c r="R26" s="554"/>
      <c r="S26" s="554"/>
      <c r="T26" s="552"/>
      <c r="U26" s="552"/>
      <c r="V26" s="552"/>
      <c r="W26" s="552"/>
      <c r="X26" s="552"/>
      <c r="Y26" s="552"/>
      <c r="Z26" s="557"/>
      <c r="AA26" s="557"/>
      <c r="AB26" s="556"/>
      <c r="AC26" s="552"/>
      <c r="AD26" s="552"/>
      <c r="AE26" s="558"/>
      <c r="AF26" s="553"/>
      <c r="AG26" s="34"/>
      <c r="AH26" s="341" t="s">
        <v>92</v>
      </c>
      <c r="AI26" s="34" t="s">
        <v>93</v>
      </c>
      <c r="AJ26" s="34" t="s">
        <v>94</v>
      </c>
      <c r="AK26" s="342" t="s">
        <v>94</v>
      </c>
      <c r="AL26" s="47">
        <v>18.3</v>
      </c>
      <c r="AM26" s="48">
        <v>2.0499999999999998</v>
      </c>
      <c r="AN26" s="48"/>
      <c r="AO26" s="46">
        <v>980</v>
      </c>
      <c r="AP26" s="49">
        <v>149.85</v>
      </c>
      <c r="AQ26" s="49">
        <v>6540</v>
      </c>
      <c r="AR26" s="49">
        <v>11860</v>
      </c>
      <c r="AS26" s="50">
        <v>88.4</v>
      </c>
      <c r="AT26" s="51">
        <v>0.4</v>
      </c>
      <c r="AU26" s="350">
        <v>149.38</v>
      </c>
      <c r="AV26" s="154">
        <v>0.21</v>
      </c>
      <c r="AW26" s="53"/>
      <c r="AX26" s="54"/>
      <c r="AY26" s="55"/>
      <c r="AZ26" s="56"/>
      <c r="BA26" s="57"/>
      <c r="BB26" s="57">
        <v>3</v>
      </c>
      <c r="BC26" s="58">
        <v>17.8</v>
      </c>
      <c r="BD26" s="58">
        <v>19.100000000000001</v>
      </c>
      <c r="BE26" s="58">
        <v>84.21</v>
      </c>
      <c r="BF26" s="58">
        <v>6.8</v>
      </c>
      <c r="BG26" s="46"/>
      <c r="BH26" s="48"/>
      <c r="BI26" s="48"/>
      <c r="BJ26" s="48"/>
      <c r="BK26" s="48"/>
      <c r="BL26" s="59"/>
      <c r="BM26" s="45"/>
      <c r="BN26" s="46"/>
      <c r="BO26" s="46"/>
      <c r="BP26" s="52"/>
    </row>
    <row r="27" spans="1:68" ht="24.75" customHeight="1">
      <c r="A27" s="43" t="s">
        <v>91</v>
      </c>
      <c r="B27" s="496">
        <v>19</v>
      </c>
      <c r="C27" s="503">
        <v>6230</v>
      </c>
      <c r="D27" s="499"/>
      <c r="E27" s="35">
        <v>7.3</v>
      </c>
      <c r="F27" s="35">
        <v>7.7</v>
      </c>
      <c r="G27" s="34">
        <v>3412</v>
      </c>
      <c r="H27" s="34">
        <v>2793</v>
      </c>
      <c r="I27" s="36">
        <v>2040</v>
      </c>
      <c r="J27" s="36">
        <v>5</v>
      </c>
      <c r="K27" s="338">
        <v>100</v>
      </c>
      <c r="L27" s="36">
        <v>600</v>
      </c>
      <c r="M27" s="36">
        <v>5</v>
      </c>
      <c r="N27" s="338">
        <v>99</v>
      </c>
      <c r="O27" s="36">
        <v>2325</v>
      </c>
      <c r="P27" s="36">
        <v>31</v>
      </c>
      <c r="Q27" s="338">
        <v>98.67</v>
      </c>
      <c r="R27" s="36"/>
      <c r="S27" s="36"/>
      <c r="T27" s="35"/>
      <c r="U27" s="35"/>
      <c r="V27" s="35"/>
      <c r="W27" s="35"/>
      <c r="X27" s="35"/>
      <c r="Y27" s="35"/>
      <c r="Z27" s="339"/>
      <c r="AA27" s="339"/>
      <c r="AB27" s="338"/>
      <c r="AC27" s="35"/>
      <c r="AD27" s="35"/>
      <c r="AE27" s="340"/>
      <c r="AF27" s="34"/>
      <c r="AG27" s="34"/>
      <c r="AH27" s="341" t="s">
        <v>92</v>
      </c>
      <c r="AI27" s="34" t="s">
        <v>100</v>
      </c>
      <c r="AJ27" s="34" t="s">
        <v>94</v>
      </c>
      <c r="AK27" s="342" t="s">
        <v>94</v>
      </c>
      <c r="AL27" s="47">
        <v>17.399999999999999</v>
      </c>
      <c r="AM27" s="48">
        <v>1.5</v>
      </c>
      <c r="AN27" s="48"/>
      <c r="AO27" s="46">
        <v>980</v>
      </c>
      <c r="AP27" s="49"/>
      <c r="AQ27" s="49"/>
      <c r="AR27" s="49"/>
      <c r="AS27" s="50"/>
      <c r="AT27" s="51"/>
      <c r="AU27" s="350"/>
      <c r="AV27" s="154"/>
      <c r="AW27" s="53"/>
      <c r="AX27" s="54"/>
      <c r="AY27" s="55"/>
      <c r="AZ27" s="56"/>
      <c r="BA27" s="57"/>
      <c r="BB27" s="57"/>
      <c r="BC27" s="58"/>
      <c r="BD27" s="58">
        <v>19.2</v>
      </c>
      <c r="BE27" s="58">
        <v>84</v>
      </c>
      <c r="BF27" s="58">
        <v>6.6</v>
      </c>
      <c r="BG27" s="46"/>
      <c r="BH27" s="48"/>
      <c r="BI27" s="48"/>
      <c r="BJ27" s="48"/>
      <c r="BK27" s="48"/>
      <c r="BL27" s="59"/>
      <c r="BM27" s="45"/>
      <c r="BN27" s="46"/>
      <c r="BO27" s="46"/>
      <c r="BP27" s="52"/>
    </row>
    <row r="28" spans="1:68" ht="24.75" customHeight="1">
      <c r="A28" s="43" t="s">
        <v>101</v>
      </c>
      <c r="B28" s="496">
        <v>20</v>
      </c>
      <c r="C28" s="503">
        <v>7091</v>
      </c>
      <c r="D28" s="499"/>
      <c r="E28" s="35"/>
      <c r="F28" s="35"/>
      <c r="G28" s="34"/>
      <c r="H28" s="34"/>
      <c r="I28" s="36"/>
      <c r="J28" s="36"/>
      <c r="K28" s="338"/>
      <c r="L28" s="36"/>
      <c r="M28" s="36"/>
      <c r="N28" s="338"/>
      <c r="O28" s="36"/>
      <c r="P28" s="36"/>
      <c r="Q28" s="338"/>
      <c r="R28" s="36"/>
      <c r="S28" s="36"/>
      <c r="T28" s="35"/>
      <c r="U28" s="35"/>
      <c r="V28" s="35"/>
      <c r="W28" s="35"/>
      <c r="X28" s="35"/>
      <c r="Y28" s="35"/>
      <c r="Z28" s="339"/>
      <c r="AA28" s="339"/>
      <c r="AB28" s="338"/>
      <c r="AC28" s="35"/>
      <c r="AD28" s="35"/>
      <c r="AE28" s="340"/>
      <c r="AF28" s="34"/>
      <c r="AG28" s="34"/>
      <c r="AH28" s="341"/>
      <c r="AI28" s="34"/>
      <c r="AJ28" s="34"/>
      <c r="AK28" s="342"/>
      <c r="AL28" s="47">
        <v>18.899999999999999</v>
      </c>
      <c r="AM28" s="48">
        <v>1.6</v>
      </c>
      <c r="AN28" s="48"/>
      <c r="AO28" s="46"/>
      <c r="AP28" s="49"/>
      <c r="AQ28" s="49"/>
      <c r="AR28" s="49"/>
      <c r="AS28" s="50"/>
      <c r="AT28" s="51"/>
      <c r="AU28" s="350"/>
      <c r="AV28" s="154"/>
      <c r="AW28" s="53"/>
      <c r="AX28" s="54"/>
      <c r="AY28" s="55"/>
      <c r="AZ28" s="56"/>
      <c r="BA28" s="57"/>
      <c r="BB28" s="57"/>
      <c r="BC28" s="58"/>
      <c r="BD28" s="58"/>
      <c r="BE28" s="58"/>
      <c r="BF28" s="58"/>
      <c r="BG28" s="46"/>
      <c r="BH28" s="48"/>
      <c r="BI28" s="48"/>
      <c r="BJ28" s="48"/>
      <c r="BK28" s="48"/>
      <c r="BL28" s="59"/>
      <c r="BM28" s="45"/>
      <c r="BN28" s="46"/>
      <c r="BO28" s="46"/>
      <c r="BP28" s="52"/>
    </row>
    <row r="29" spans="1:68" ht="24.75" customHeight="1">
      <c r="A29" s="43" t="s">
        <v>96</v>
      </c>
      <c r="B29" s="496">
        <v>21</v>
      </c>
      <c r="C29" s="503">
        <v>10087</v>
      </c>
      <c r="D29" s="499"/>
      <c r="E29" s="35"/>
      <c r="F29" s="35"/>
      <c r="G29" s="34"/>
      <c r="H29" s="34"/>
      <c r="I29" s="36"/>
      <c r="J29" s="36"/>
      <c r="K29" s="338"/>
      <c r="L29" s="36"/>
      <c r="M29" s="36"/>
      <c r="N29" s="338"/>
      <c r="O29" s="36"/>
      <c r="P29" s="36"/>
      <c r="Q29" s="338"/>
      <c r="R29" s="36"/>
      <c r="S29" s="36"/>
      <c r="T29" s="35"/>
      <c r="U29" s="35"/>
      <c r="V29" s="35"/>
      <c r="W29" s="35"/>
      <c r="X29" s="35"/>
      <c r="Y29" s="35"/>
      <c r="Z29" s="339"/>
      <c r="AA29" s="339"/>
      <c r="AB29" s="338"/>
      <c r="AC29" s="35"/>
      <c r="AD29" s="35"/>
      <c r="AE29" s="340"/>
      <c r="AF29" s="34"/>
      <c r="AG29" s="34"/>
      <c r="AH29" s="341"/>
      <c r="AI29" s="34"/>
      <c r="AJ29" s="34"/>
      <c r="AK29" s="342"/>
      <c r="AL29" s="47">
        <v>19.100000000000001</v>
      </c>
      <c r="AM29" s="48">
        <v>0.8</v>
      </c>
      <c r="AN29" s="48"/>
      <c r="AO29" s="46"/>
      <c r="AP29" s="49"/>
      <c r="AQ29" s="49"/>
      <c r="AR29" s="49"/>
      <c r="AS29" s="50"/>
      <c r="AT29" s="51"/>
      <c r="AU29" s="350"/>
      <c r="AV29" s="154"/>
      <c r="AW29" s="53"/>
      <c r="AX29" s="54"/>
      <c r="AY29" s="55"/>
      <c r="AZ29" s="56"/>
      <c r="BA29" s="57"/>
      <c r="BB29" s="57"/>
      <c r="BC29" s="58"/>
      <c r="BD29" s="58"/>
      <c r="BE29" s="58"/>
      <c r="BF29" s="58"/>
      <c r="BG29" s="46"/>
      <c r="BH29" s="48"/>
      <c r="BI29" s="48"/>
      <c r="BJ29" s="48"/>
      <c r="BK29" s="48"/>
      <c r="BL29" s="59"/>
      <c r="BM29" s="45"/>
      <c r="BN29" s="46"/>
      <c r="BO29" s="46"/>
      <c r="BP29" s="52"/>
    </row>
    <row r="30" spans="1:68" ht="24.75" customHeight="1">
      <c r="A30" s="43" t="s">
        <v>97</v>
      </c>
      <c r="B30" s="496">
        <v>22</v>
      </c>
      <c r="C30" s="503">
        <v>5370</v>
      </c>
      <c r="D30" s="499"/>
      <c r="E30" s="35">
        <v>7.33</v>
      </c>
      <c r="F30" s="35">
        <v>7.64</v>
      </c>
      <c r="G30" s="34">
        <v>2358</v>
      </c>
      <c r="H30" s="34">
        <v>2700</v>
      </c>
      <c r="I30" s="36">
        <v>650</v>
      </c>
      <c r="J30" s="36">
        <v>12</v>
      </c>
      <c r="K30" s="338">
        <v>98</v>
      </c>
      <c r="L30" s="36">
        <v>610</v>
      </c>
      <c r="M30" s="36">
        <v>12</v>
      </c>
      <c r="N30" s="338">
        <v>98</v>
      </c>
      <c r="O30" s="36">
        <v>890</v>
      </c>
      <c r="P30" s="36">
        <v>72.36</v>
      </c>
      <c r="Q30" s="338">
        <v>91.87</v>
      </c>
      <c r="R30" s="36"/>
      <c r="S30" s="36"/>
      <c r="T30" s="35"/>
      <c r="U30" s="35"/>
      <c r="V30" s="35"/>
      <c r="W30" s="35"/>
      <c r="X30" s="35"/>
      <c r="Y30" s="35"/>
      <c r="Z30" s="339"/>
      <c r="AA30" s="339"/>
      <c r="AB30" s="338"/>
      <c r="AC30" s="35"/>
      <c r="AD30" s="35"/>
      <c r="AE30" s="340"/>
      <c r="AF30" s="34"/>
      <c r="AG30" s="34"/>
      <c r="AH30" s="341" t="s">
        <v>92</v>
      </c>
      <c r="AI30" s="34" t="s">
        <v>93</v>
      </c>
      <c r="AJ30" s="34" t="s">
        <v>94</v>
      </c>
      <c r="AK30" s="342" t="s">
        <v>94</v>
      </c>
      <c r="AL30" s="47">
        <v>18.2</v>
      </c>
      <c r="AM30" s="48">
        <v>1.06</v>
      </c>
      <c r="AN30" s="48"/>
      <c r="AO30" s="46">
        <v>990</v>
      </c>
      <c r="AP30" s="49"/>
      <c r="AQ30" s="49"/>
      <c r="AR30" s="49"/>
      <c r="AS30" s="50"/>
      <c r="AT30" s="51"/>
      <c r="AU30" s="350"/>
      <c r="AV30" s="154"/>
      <c r="AW30" s="53"/>
      <c r="AX30" s="54"/>
      <c r="AY30" s="55"/>
      <c r="AZ30" s="56"/>
      <c r="BA30" s="57"/>
      <c r="BB30" s="57"/>
      <c r="BC30" s="58"/>
      <c r="BD30" s="58">
        <v>19</v>
      </c>
      <c r="BE30" s="58">
        <v>86.32</v>
      </c>
      <c r="BF30" s="58">
        <v>6.6</v>
      </c>
      <c r="BG30" s="46"/>
      <c r="BH30" s="48"/>
      <c r="BI30" s="48"/>
      <c r="BJ30" s="48"/>
      <c r="BK30" s="48"/>
      <c r="BL30" s="59"/>
      <c r="BM30" s="45"/>
      <c r="BN30" s="46"/>
      <c r="BO30" s="46"/>
      <c r="BP30" s="52"/>
    </row>
    <row r="31" spans="1:68" ht="24.75" customHeight="1">
      <c r="A31" s="43" t="s">
        <v>98</v>
      </c>
      <c r="B31" s="496">
        <v>23</v>
      </c>
      <c r="C31" s="503">
        <v>7991</v>
      </c>
      <c r="D31" s="499"/>
      <c r="E31" s="35">
        <v>7.81</v>
      </c>
      <c r="F31" s="35">
        <v>7.73</v>
      </c>
      <c r="G31" s="34">
        <v>2450</v>
      </c>
      <c r="H31" s="34">
        <v>2651</v>
      </c>
      <c r="I31" s="36">
        <v>700</v>
      </c>
      <c r="J31" s="36">
        <v>10</v>
      </c>
      <c r="K31" s="338">
        <v>99</v>
      </c>
      <c r="L31" s="36">
        <v>589</v>
      </c>
      <c r="M31" s="36">
        <v>9</v>
      </c>
      <c r="N31" s="338">
        <v>98</v>
      </c>
      <c r="O31" s="36">
        <v>888</v>
      </c>
      <c r="P31" s="36">
        <v>70</v>
      </c>
      <c r="Q31" s="338">
        <v>92.12</v>
      </c>
      <c r="R31" s="36"/>
      <c r="S31" s="36"/>
      <c r="T31" s="35"/>
      <c r="U31" s="35"/>
      <c r="V31" s="35"/>
      <c r="W31" s="35"/>
      <c r="X31" s="35"/>
      <c r="Y31" s="35"/>
      <c r="Z31" s="339"/>
      <c r="AA31" s="339"/>
      <c r="AB31" s="338"/>
      <c r="AC31" s="35"/>
      <c r="AD31" s="35"/>
      <c r="AE31" s="340"/>
      <c r="AF31" s="513">
        <v>1</v>
      </c>
      <c r="AG31" s="34"/>
      <c r="AH31" s="341" t="s">
        <v>92</v>
      </c>
      <c r="AI31" s="34" t="s">
        <v>93</v>
      </c>
      <c r="AJ31" s="34" t="s">
        <v>94</v>
      </c>
      <c r="AK31" s="342" t="s">
        <v>94</v>
      </c>
      <c r="AL31" s="47">
        <v>18.899999999999999</v>
      </c>
      <c r="AM31" s="48">
        <v>0.08</v>
      </c>
      <c r="AN31" s="48"/>
      <c r="AO31" s="46">
        <v>980</v>
      </c>
      <c r="AP31" s="49">
        <v>160.66</v>
      </c>
      <c r="AQ31" s="49">
        <v>6100</v>
      </c>
      <c r="AR31" s="49">
        <v>12587</v>
      </c>
      <c r="AS31" s="50">
        <v>86.36</v>
      </c>
      <c r="AT31" s="51">
        <v>0.34</v>
      </c>
      <c r="AU31" s="350">
        <v>4.3600000000000003</v>
      </c>
      <c r="AV31" s="154">
        <v>0.28000000000000003</v>
      </c>
      <c r="AW31" s="53"/>
      <c r="AX31" s="54"/>
      <c r="AY31" s="55"/>
      <c r="AZ31" s="56"/>
      <c r="BA31" s="57"/>
      <c r="BB31" s="57">
        <v>3.2</v>
      </c>
      <c r="BC31" s="58">
        <v>25.06</v>
      </c>
      <c r="BD31" s="58">
        <v>20</v>
      </c>
      <c r="BE31" s="58">
        <v>87</v>
      </c>
      <c r="BF31" s="58">
        <v>6.6</v>
      </c>
      <c r="BG31" s="46"/>
      <c r="BH31" s="48"/>
      <c r="BI31" s="48"/>
      <c r="BJ31" s="48"/>
      <c r="BK31" s="48"/>
      <c r="BL31" s="59"/>
      <c r="BM31" s="45"/>
      <c r="BN31" s="46"/>
      <c r="BO31" s="46"/>
      <c r="BP31" s="52"/>
    </row>
    <row r="32" spans="1:68" ht="24.75" customHeight="1">
      <c r="A32" s="43" t="s">
        <v>99</v>
      </c>
      <c r="B32" s="496">
        <v>24</v>
      </c>
      <c r="C32" s="503">
        <v>7820</v>
      </c>
      <c r="D32" s="499"/>
      <c r="E32" s="35">
        <v>7.79</v>
      </c>
      <c r="F32" s="35">
        <v>7.66</v>
      </c>
      <c r="G32" s="34">
        <v>2423</v>
      </c>
      <c r="H32" s="34">
        <v>2610</v>
      </c>
      <c r="I32" s="36">
        <v>701</v>
      </c>
      <c r="J32" s="36">
        <v>10</v>
      </c>
      <c r="K32" s="338">
        <v>99</v>
      </c>
      <c r="L32" s="36">
        <v>600</v>
      </c>
      <c r="M32" s="36">
        <v>7</v>
      </c>
      <c r="N32" s="338">
        <v>99</v>
      </c>
      <c r="O32" s="36">
        <v>906</v>
      </c>
      <c r="P32" s="36">
        <v>60.23</v>
      </c>
      <c r="Q32" s="338">
        <v>93.35</v>
      </c>
      <c r="R32" s="36"/>
      <c r="S32" s="36"/>
      <c r="T32" s="35"/>
      <c r="U32" s="35"/>
      <c r="V32" s="35"/>
      <c r="W32" s="35"/>
      <c r="X32" s="35"/>
      <c r="Y32" s="35"/>
      <c r="Z32" s="339"/>
      <c r="AA32" s="339"/>
      <c r="AB32" s="338"/>
      <c r="AC32" s="35"/>
      <c r="AD32" s="35"/>
      <c r="AE32" s="340"/>
      <c r="AF32" s="34"/>
      <c r="AG32" s="34"/>
      <c r="AH32" s="341" t="s">
        <v>92</v>
      </c>
      <c r="AI32" s="34" t="s">
        <v>93</v>
      </c>
      <c r="AJ32" s="34" t="s">
        <v>94</v>
      </c>
      <c r="AK32" s="342" t="s">
        <v>94</v>
      </c>
      <c r="AL32" s="47">
        <v>20.100000000000001</v>
      </c>
      <c r="AM32" s="48">
        <v>0.02</v>
      </c>
      <c r="AN32" s="48"/>
      <c r="AO32" s="46">
        <v>990</v>
      </c>
      <c r="AP32" s="49">
        <v>181.02</v>
      </c>
      <c r="AQ32" s="49">
        <v>5469</v>
      </c>
      <c r="AR32" s="49">
        <v>11963</v>
      </c>
      <c r="AS32" s="50">
        <v>88.1</v>
      </c>
      <c r="AT32" s="51">
        <v>0.35</v>
      </c>
      <c r="AU32" s="350">
        <v>4.3600000000000003</v>
      </c>
      <c r="AV32" s="154">
        <v>0.32</v>
      </c>
      <c r="AW32" s="53"/>
      <c r="AX32" s="54"/>
      <c r="AY32" s="55"/>
      <c r="AZ32" s="56"/>
      <c r="BA32" s="57"/>
      <c r="BB32" s="57">
        <v>3.3</v>
      </c>
      <c r="BC32" s="58">
        <v>25.06</v>
      </c>
      <c r="BD32" s="58">
        <v>20.100000000000001</v>
      </c>
      <c r="BE32" s="58">
        <v>88.69</v>
      </c>
      <c r="BF32" s="58">
        <v>6.8</v>
      </c>
      <c r="BG32" s="46"/>
      <c r="BH32" s="48"/>
      <c r="BI32" s="48"/>
      <c r="BJ32" s="48"/>
      <c r="BK32" s="48"/>
      <c r="BL32" s="59"/>
      <c r="BM32" s="45"/>
      <c r="BN32" s="46"/>
      <c r="BO32" s="46"/>
      <c r="BP32" s="52"/>
    </row>
    <row r="33" spans="1:68" ht="24.75" customHeight="1">
      <c r="A33" s="43" t="s">
        <v>90</v>
      </c>
      <c r="B33" s="496">
        <v>25</v>
      </c>
      <c r="C33" s="503">
        <v>10211</v>
      </c>
      <c r="D33" s="499"/>
      <c r="E33" s="35"/>
      <c r="F33" s="35"/>
      <c r="G33" s="34"/>
      <c r="H33" s="34"/>
      <c r="I33" s="36"/>
      <c r="J33" s="36"/>
      <c r="K33" s="338"/>
      <c r="L33" s="36"/>
      <c r="M33" s="36"/>
      <c r="N33" s="338"/>
      <c r="O33" s="36"/>
      <c r="P33" s="36"/>
      <c r="Q33" s="338"/>
      <c r="R33" s="36"/>
      <c r="S33" s="36"/>
      <c r="T33" s="35"/>
      <c r="U33" s="35"/>
      <c r="V33" s="35"/>
      <c r="W33" s="35"/>
      <c r="X33" s="35"/>
      <c r="Y33" s="35"/>
      <c r="Z33" s="339"/>
      <c r="AA33" s="339"/>
      <c r="AB33" s="338"/>
      <c r="AC33" s="35"/>
      <c r="AD33" s="35"/>
      <c r="AE33" s="340"/>
      <c r="AF33" s="34"/>
      <c r="AG33" s="34"/>
      <c r="AH33" s="341"/>
      <c r="AI33" s="34"/>
      <c r="AJ33" s="34"/>
      <c r="AK33" s="342"/>
      <c r="AL33" s="47">
        <v>19.600000000000001</v>
      </c>
      <c r="AM33" s="48">
        <v>0.08</v>
      </c>
      <c r="AN33" s="48"/>
      <c r="AO33" s="46"/>
      <c r="AP33" s="49"/>
      <c r="AQ33" s="49"/>
      <c r="AR33" s="49"/>
      <c r="AS33" s="50"/>
      <c r="AT33" s="51"/>
      <c r="AU33" s="350"/>
      <c r="AV33" s="154"/>
      <c r="AW33" s="53"/>
      <c r="AX33" s="54"/>
      <c r="AY33" s="55"/>
      <c r="AZ33" s="56"/>
      <c r="BA33" s="57"/>
      <c r="BB33" s="57"/>
      <c r="BC33" s="58"/>
      <c r="BD33" s="58"/>
      <c r="BE33" s="58"/>
      <c r="BF33" s="58"/>
      <c r="BG33" s="46"/>
      <c r="BH33" s="48"/>
      <c r="BI33" s="48"/>
      <c r="BJ33" s="48"/>
      <c r="BK33" s="48"/>
      <c r="BL33" s="59"/>
      <c r="BM33" s="45"/>
      <c r="BN33" s="46"/>
      <c r="BO33" s="46"/>
      <c r="BP33" s="52"/>
    </row>
    <row r="34" spans="1:68" ht="24.75" customHeight="1">
      <c r="A34" s="43" t="s">
        <v>91</v>
      </c>
      <c r="B34" s="496">
        <v>26</v>
      </c>
      <c r="C34" s="503">
        <v>19337</v>
      </c>
      <c r="D34" s="499"/>
      <c r="E34" s="35"/>
      <c r="F34" s="35"/>
      <c r="G34" s="34"/>
      <c r="H34" s="34"/>
      <c r="I34" s="36"/>
      <c r="J34" s="36"/>
      <c r="K34" s="338"/>
      <c r="L34" s="36"/>
      <c r="M34" s="36"/>
      <c r="N34" s="338"/>
      <c r="O34" s="36"/>
      <c r="P34" s="36"/>
      <c r="Q34" s="338"/>
      <c r="R34" s="36"/>
      <c r="S34" s="36"/>
      <c r="T34" s="35"/>
      <c r="U34" s="35"/>
      <c r="V34" s="35"/>
      <c r="W34" s="35"/>
      <c r="X34" s="35"/>
      <c r="Y34" s="35"/>
      <c r="Z34" s="339"/>
      <c r="AA34" s="339"/>
      <c r="AB34" s="338"/>
      <c r="AC34" s="35"/>
      <c r="AD34" s="35"/>
      <c r="AE34" s="340"/>
      <c r="AF34" s="34"/>
      <c r="AG34" s="34"/>
      <c r="AH34" s="341"/>
      <c r="AI34" s="34"/>
      <c r="AJ34" s="34"/>
      <c r="AK34" s="342"/>
      <c r="AL34" s="47">
        <v>18.5</v>
      </c>
      <c r="AM34" s="48">
        <v>0.09</v>
      </c>
      <c r="AN34" s="48"/>
      <c r="AO34" s="46"/>
      <c r="AP34" s="49"/>
      <c r="AQ34" s="49"/>
      <c r="AR34" s="49"/>
      <c r="AS34" s="50"/>
      <c r="AT34" s="51"/>
      <c r="AU34" s="350"/>
      <c r="AV34" s="154"/>
      <c r="AW34" s="53"/>
      <c r="AX34" s="54"/>
      <c r="AY34" s="55"/>
      <c r="AZ34" s="56"/>
      <c r="BA34" s="57"/>
      <c r="BB34" s="57"/>
      <c r="BC34" s="58"/>
      <c r="BD34" s="58"/>
      <c r="BE34" s="58"/>
      <c r="BF34" s="58"/>
      <c r="BG34" s="46"/>
      <c r="BH34" s="48"/>
      <c r="BI34" s="48"/>
      <c r="BJ34" s="48"/>
      <c r="BK34" s="48"/>
      <c r="BL34" s="59"/>
      <c r="BM34" s="45"/>
      <c r="BN34" s="46"/>
      <c r="BO34" s="46"/>
      <c r="BP34" s="52"/>
    </row>
    <row r="35" spans="1:68" ht="24.75" customHeight="1">
      <c r="A35" s="43" t="s">
        <v>101</v>
      </c>
      <c r="B35" s="496">
        <v>27</v>
      </c>
      <c r="C35" s="503">
        <v>19168</v>
      </c>
      <c r="D35" s="499"/>
      <c r="E35" s="35"/>
      <c r="F35" s="35"/>
      <c r="G35" s="34"/>
      <c r="H35" s="34"/>
      <c r="I35" s="36"/>
      <c r="J35" s="36"/>
      <c r="K35" s="338"/>
      <c r="L35" s="36"/>
      <c r="M35" s="36"/>
      <c r="N35" s="338"/>
      <c r="O35" s="36"/>
      <c r="P35" s="36"/>
      <c r="Q35" s="338"/>
      <c r="R35" s="36"/>
      <c r="S35" s="36"/>
      <c r="T35" s="35"/>
      <c r="U35" s="35"/>
      <c r="V35" s="35"/>
      <c r="W35" s="35"/>
      <c r="X35" s="35"/>
      <c r="Y35" s="35"/>
      <c r="Z35" s="339"/>
      <c r="AA35" s="339"/>
      <c r="AB35" s="338"/>
      <c r="AC35" s="35"/>
      <c r="AD35" s="35"/>
      <c r="AE35" s="340"/>
      <c r="AF35" s="34"/>
      <c r="AG35" s="34"/>
      <c r="AH35" s="341"/>
      <c r="AI35" s="34"/>
      <c r="AJ35" s="34"/>
      <c r="AK35" s="342"/>
      <c r="AL35" s="47">
        <v>17</v>
      </c>
      <c r="AM35" s="48">
        <v>0.1</v>
      </c>
      <c r="AN35" s="48"/>
      <c r="AO35" s="46"/>
      <c r="AP35" s="49"/>
      <c r="AQ35" s="49"/>
      <c r="AR35" s="49"/>
      <c r="AS35" s="50"/>
      <c r="AT35" s="51"/>
      <c r="AU35" s="350"/>
      <c r="AV35" s="154"/>
      <c r="AW35" s="53"/>
      <c r="AX35" s="54"/>
      <c r="AY35" s="55"/>
      <c r="AZ35" s="56"/>
      <c r="BA35" s="57"/>
      <c r="BB35" s="57"/>
      <c r="BC35" s="58"/>
      <c r="BD35" s="58"/>
      <c r="BE35" s="58"/>
      <c r="BF35" s="58"/>
      <c r="BG35" s="46"/>
      <c r="BH35" s="48"/>
      <c r="BI35" s="48"/>
      <c r="BJ35" s="48"/>
      <c r="BK35" s="48"/>
      <c r="BL35" s="59"/>
      <c r="BM35" s="45"/>
      <c r="BN35" s="46"/>
      <c r="BO35" s="46"/>
      <c r="BP35" s="52"/>
    </row>
    <row r="36" spans="1:68" ht="24.75" customHeight="1">
      <c r="A36" s="43" t="s">
        <v>96</v>
      </c>
      <c r="B36" s="496">
        <v>28</v>
      </c>
      <c r="C36" s="503">
        <v>14859</v>
      </c>
      <c r="D36" s="499"/>
      <c r="E36" s="35"/>
      <c r="F36" s="35"/>
      <c r="G36" s="34"/>
      <c r="H36" s="34"/>
      <c r="I36" s="36"/>
      <c r="J36" s="36"/>
      <c r="K36" s="338"/>
      <c r="L36" s="36"/>
      <c r="M36" s="36"/>
      <c r="N36" s="338"/>
      <c r="O36" s="36"/>
      <c r="P36" s="36"/>
      <c r="Q36" s="338"/>
      <c r="R36" s="36"/>
      <c r="S36" s="36"/>
      <c r="T36" s="35"/>
      <c r="U36" s="35"/>
      <c r="V36" s="35"/>
      <c r="W36" s="35"/>
      <c r="X36" s="35"/>
      <c r="Y36" s="35"/>
      <c r="Z36" s="339"/>
      <c r="AA36" s="339"/>
      <c r="AB36" s="338"/>
      <c r="AC36" s="35"/>
      <c r="AD36" s="35"/>
      <c r="AE36" s="340"/>
      <c r="AF36" s="34"/>
      <c r="AG36" s="34"/>
      <c r="AH36" s="341"/>
      <c r="AI36" s="34"/>
      <c r="AJ36" s="34"/>
      <c r="AK36" s="342"/>
      <c r="AL36" s="47">
        <v>16.899999999999999</v>
      </c>
      <c r="AM36" s="48">
        <v>0.06</v>
      </c>
      <c r="AN36" s="48"/>
      <c r="AO36" s="46"/>
      <c r="AP36" s="49"/>
      <c r="AQ36" s="49"/>
      <c r="AR36" s="49"/>
      <c r="AS36" s="50"/>
      <c r="AT36" s="51"/>
      <c r="AU36" s="350"/>
      <c r="AV36" s="154"/>
      <c r="AW36" s="53"/>
      <c r="AX36" s="54"/>
      <c r="AY36" s="55"/>
      <c r="AZ36" s="56"/>
      <c r="BA36" s="57"/>
      <c r="BB36" s="57"/>
      <c r="BC36" s="58"/>
      <c r="BD36" s="58"/>
      <c r="BE36" s="58"/>
      <c r="BF36" s="58"/>
      <c r="BG36" s="46"/>
      <c r="BH36" s="48"/>
      <c r="BI36" s="48"/>
      <c r="BJ36" s="48"/>
      <c r="BK36" s="48"/>
      <c r="BL36" s="59"/>
      <c r="BM36" s="45"/>
      <c r="BN36" s="46"/>
      <c r="BO36" s="46"/>
      <c r="BP36" s="52"/>
    </row>
    <row r="37" spans="1:68" ht="24.75" customHeight="1">
      <c r="A37" s="43" t="s">
        <v>97</v>
      </c>
      <c r="B37" s="496">
        <v>29</v>
      </c>
      <c r="C37" s="503">
        <v>10625</v>
      </c>
      <c r="D37" s="499"/>
      <c r="E37" s="35">
        <v>7.43</v>
      </c>
      <c r="F37" s="35">
        <v>7.36</v>
      </c>
      <c r="G37" s="34">
        <v>2740</v>
      </c>
      <c r="H37" s="34">
        <v>1791</v>
      </c>
      <c r="I37" s="36">
        <v>1980</v>
      </c>
      <c r="J37" s="36">
        <v>10</v>
      </c>
      <c r="K37" s="338">
        <v>99</v>
      </c>
      <c r="L37" s="36">
        <v>584</v>
      </c>
      <c r="M37" s="36">
        <v>5</v>
      </c>
      <c r="N37" s="338">
        <v>99</v>
      </c>
      <c r="O37" s="36">
        <v>728</v>
      </c>
      <c r="P37" s="36">
        <v>40.6</v>
      </c>
      <c r="Q37" s="338">
        <v>94.42</v>
      </c>
      <c r="R37" s="36"/>
      <c r="S37" s="36"/>
      <c r="T37" s="35"/>
      <c r="U37" s="35"/>
      <c r="V37" s="35"/>
      <c r="W37" s="35"/>
      <c r="X37" s="35"/>
      <c r="Y37" s="35"/>
      <c r="Z37" s="339"/>
      <c r="AA37" s="339"/>
      <c r="AB37" s="338"/>
      <c r="AC37" s="35"/>
      <c r="AD37" s="35"/>
      <c r="AE37" s="340"/>
      <c r="AF37" s="34"/>
      <c r="AG37" s="34"/>
      <c r="AH37" s="341" t="s">
        <v>92</v>
      </c>
      <c r="AI37" s="34" t="s">
        <v>93</v>
      </c>
      <c r="AJ37" s="34" t="s">
        <v>94</v>
      </c>
      <c r="AK37" s="342" t="s">
        <v>94</v>
      </c>
      <c r="AL37" s="47">
        <v>15.9</v>
      </c>
      <c r="AM37" s="48">
        <v>0.11</v>
      </c>
      <c r="AN37" s="48"/>
      <c r="AO37" s="46">
        <v>980</v>
      </c>
      <c r="AP37" s="49"/>
      <c r="AQ37" s="49"/>
      <c r="AR37" s="49"/>
      <c r="AS37" s="50"/>
      <c r="AT37" s="51"/>
      <c r="AU37" s="350"/>
      <c r="AV37" s="154"/>
      <c r="AW37" s="53">
        <v>3580</v>
      </c>
      <c r="AX37" s="54"/>
      <c r="AY37" s="55"/>
      <c r="AZ37" s="56"/>
      <c r="BA37" s="57"/>
      <c r="BB37" s="57">
        <v>3.1</v>
      </c>
      <c r="BC37" s="58"/>
      <c r="BD37" s="58">
        <v>18.899999999999999</v>
      </c>
      <c r="BE37" s="58">
        <v>82.36</v>
      </c>
      <c r="BF37" s="58">
        <v>7</v>
      </c>
      <c r="BG37" s="46"/>
      <c r="BH37" s="48"/>
      <c r="BI37" s="48"/>
      <c r="BJ37" s="48"/>
      <c r="BK37" s="48"/>
      <c r="BL37" s="59"/>
      <c r="BM37" s="45"/>
      <c r="BN37" s="46"/>
      <c r="BO37" s="46"/>
      <c r="BP37" s="52"/>
    </row>
    <row r="38" spans="1:68" ht="24.75" customHeight="1">
      <c r="A38" s="43" t="s">
        <v>98</v>
      </c>
      <c r="B38" s="496">
        <v>30</v>
      </c>
      <c r="C38" s="503">
        <v>6990</v>
      </c>
      <c r="D38" s="499"/>
      <c r="E38" s="35">
        <v>7.52</v>
      </c>
      <c r="F38" s="35">
        <v>7.35</v>
      </c>
      <c r="G38" s="34">
        <v>3030</v>
      </c>
      <c r="H38" s="34">
        <v>2840</v>
      </c>
      <c r="I38" s="36">
        <v>1420</v>
      </c>
      <c r="J38" s="36">
        <v>17</v>
      </c>
      <c r="K38" s="338">
        <v>99</v>
      </c>
      <c r="L38" s="36">
        <v>600</v>
      </c>
      <c r="M38" s="36">
        <v>6</v>
      </c>
      <c r="N38" s="338">
        <v>99</v>
      </c>
      <c r="O38" s="36">
        <v>788</v>
      </c>
      <c r="P38" s="36">
        <v>39.630000000000003</v>
      </c>
      <c r="Q38" s="338">
        <v>94.97</v>
      </c>
      <c r="R38" s="36"/>
      <c r="S38" s="36"/>
      <c r="T38" s="35"/>
      <c r="U38" s="35"/>
      <c r="V38" s="35"/>
      <c r="W38" s="35"/>
      <c r="X38" s="35"/>
      <c r="Y38" s="35"/>
      <c r="Z38" s="339"/>
      <c r="AA38" s="339"/>
      <c r="AB38" s="338"/>
      <c r="AC38" s="35"/>
      <c r="AD38" s="35"/>
      <c r="AE38" s="340"/>
      <c r="AF38" s="34"/>
      <c r="AG38" s="34"/>
      <c r="AH38" s="341" t="s">
        <v>92</v>
      </c>
      <c r="AI38" s="34" t="s">
        <v>93</v>
      </c>
      <c r="AJ38" s="34" t="s">
        <v>94</v>
      </c>
      <c r="AK38" s="342" t="s">
        <v>94</v>
      </c>
      <c r="AL38" s="47">
        <v>17.100000000000001</v>
      </c>
      <c r="AM38" s="48">
        <v>0.09</v>
      </c>
      <c r="AN38" s="48"/>
      <c r="AO38" s="46">
        <v>980</v>
      </c>
      <c r="AP38" s="49">
        <v>143.07</v>
      </c>
      <c r="AQ38" s="49">
        <v>6850</v>
      </c>
      <c r="AR38" s="49">
        <v>13205</v>
      </c>
      <c r="AS38" s="50">
        <v>83.1</v>
      </c>
      <c r="AT38" s="51">
        <v>0.39</v>
      </c>
      <c r="AU38" s="350" t="s">
        <v>128</v>
      </c>
      <c r="AV38" s="154" t="s">
        <v>129</v>
      </c>
      <c r="AW38" s="53"/>
      <c r="AX38" s="54">
        <v>2900</v>
      </c>
      <c r="AY38" s="55"/>
      <c r="AZ38" s="56"/>
      <c r="BA38" s="57"/>
      <c r="BB38" s="57">
        <v>3</v>
      </c>
      <c r="BC38" s="58"/>
      <c r="BD38" s="58">
        <v>18.8</v>
      </c>
      <c r="BE38" s="58">
        <v>83</v>
      </c>
      <c r="BF38" s="58">
        <v>6.9</v>
      </c>
      <c r="BG38" s="46"/>
      <c r="BH38" s="48"/>
      <c r="BI38" s="48"/>
      <c r="BJ38" s="48"/>
      <c r="BK38" s="48"/>
      <c r="BL38" s="59"/>
      <c r="BM38" s="45"/>
      <c r="BN38" s="46"/>
      <c r="BO38" s="46"/>
      <c r="BP38" s="52"/>
    </row>
    <row r="39" spans="1:68" ht="24.75" customHeight="1">
      <c r="A39" s="351" t="s">
        <v>99</v>
      </c>
      <c r="B39" s="497">
        <v>31</v>
      </c>
      <c r="C39" s="503">
        <v>9380</v>
      </c>
      <c r="D39" s="500"/>
      <c r="E39" s="35">
        <v>7.58</v>
      </c>
      <c r="F39" s="35">
        <v>7.45</v>
      </c>
      <c r="G39" s="34">
        <v>3050</v>
      </c>
      <c r="H39" s="34">
        <v>3110</v>
      </c>
      <c r="I39" s="36">
        <v>1140</v>
      </c>
      <c r="J39" s="36">
        <v>16</v>
      </c>
      <c r="K39" s="338">
        <v>99</v>
      </c>
      <c r="L39" s="36">
        <v>545</v>
      </c>
      <c r="M39" s="36">
        <v>5</v>
      </c>
      <c r="N39" s="338">
        <v>99</v>
      </c>
      <c r="O39" s="36">
        <v>640</v>
      </c>
      <c r="P39" s="36">
        <v>48.2</v>
      </c>
      <c r="Q39" s="338">
        <v>92.47</v>
      </c>
      <c r="R39" s="36"/>
      <c r="S39" s="36"/>
      <c r="T39" s="35"/>
      <c r="U39" s="35"/>
      <c r="V39" s="35"/>
      <c r="W39" s="35"/>
      <c r="X39" s="35"/>
      <c r="Y39" s="35"/>
      <c r="Z39" s="339"/>
      <c r="AA39" s="339"/>
      <c r="AB39" s="338"/>
      <c r="AC39" s="35"/>
      <c r="AD39" s="35"/>
      <c r="AE39" s="340"/>
      <c r="AF39" s="34"/>
      <c r="AG39" s="34"/>
      <c r="AH39" s="341" t="s">
        <v>92</v>
      </c>
      <c r="AI39" s="34" t="s">
        <v>93</v>
      </c>
      <c r="AJ39" s="34" t="s">
        <v>94</v>
      </c>
      <c r="AK39" s="342" t="s">
        <v>94</v>
      </c>
      <c r="AL39" s="63">
        <v>17.3</v>
      </c>
      <c r="AM39" s="64">
        <v>7.0000000000000007E-2</v>
      </c>
      <c r="AN39" s="64"/>
      <c r="AO39" s="62">
        <v>980</v>
      </c>
      <c r="AP39" s="353">
        <v>145.29</v>
      </c>
      <c r="AQ39" s="353">
        <v>6745</v>
      </c>
      <c r="AR39" s="353">
        <v>13258</v>
      </c>
      <c r="AS39" s="65">
        <v>83</v>
      </c>
      <c r="AT39" s="66">
        <v>0.28999999999999998</v>
      </c>
      <c r="AU39" s="67" t="s">
        <v>130</v>
      </c>
      <c r="AV39" s="155" t="s">
        <v>131</v>
      </c>
      <c r="AW39" s="69"/>
      <c r="AX39" s="70"/>
      <c r="AY39" s="71"/>
      <c r="AZ39" s="72"/>
      <c r="BA39" s="73"/>
      <c r="BB39" s="73"/>
      <c r="BC39" s="74"/>
      <c r="BD39" s="74"/>
      <c r="BE39" s="74"/>
      <c r="BF39" s="74"/>
      <c r="BG39" s="62"/>
      <c r="BH39" s="64"/>
      <c r="BI39" s="64"/>
      <c r="BJ39" s="64"/>
      <c r="BK39" s="64"/>
      <c r="BL39" s="75"/>
      <c r="BM39" s="61"/>
      <c r="BN39" s="62"/>
      <c r="BO39" s="62"/>
      <c r="BP39" s="68"/>
    </row>
    <row r="40" spans="1:68" ht="24.75" customHeight="1" thickBot="1">
      <c r="A40" s="76" t="s">
        <v>103</v>
      </c>
      <c r="B40" s="77"/>
      <c r="C40" s="502">
        <f t="shared" ref="C40:D40" si="0">+SUM(C9:C39)</f>
        <v>263821</v>
      </c>
      <c r="D40" s="78">
        <f t="shared" si="0"/>
        <v>0</v>
      </c>
      <c r="E40" s="79"/>
      <c r="F40" s="79"/>
      <c r="G40" s="79"/>
      <c r="H40" s="79"/>
      <c r="I40" s="78"/>
      <c r="J40" s="78"/>
      <c r="K40" s="80"/>
      <c r="L40" s="78"/>
      <c r="M40" s="78"/>
      <c r="N40" s="80"/>
      <c r="O40" s="78"/>
      <c r="P40" s="78"/>
      <c r="Q40" s="81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78"/>
      <c r="AE40" s="78"/>
      <c r="AF40" s="78"/>
      <c r="AG40" s="78"/>
      <c r="AH40" s="78"/>
      <c r="AI40" s="78"/>
      <c r="AJ40" s="78"/>
      <c r="AK40" s="83"/>
      <c r="AL40" s="84"/>
      <c r="AM40" s="85"/>
      <c r="AN40" s="85"/>
      <c r="AO40" s="79"/>
      <c r="AP40" s="82"/>
      <c r="AQ40" s="82"/>
      <c r="AR40" s="79"/>
      <c r="AS40" s="85"/>
      <c r="AT40" s="79"/>
      <c r="AU40" s="86"/>
      <c r="AV40" s="87"/>
      <c r="AW40" s="88">
        <f t="shared" ref="AW40:AY40" si="1">+SUM(AW9:AW39)</f>
        <v>3580</v>
      </c>
      <c r="AX40" s="89">
        <f t="shared" si="1"/>
        <v>2900</v>
      </c>
      <c r="AY40" s="90">
        <f t="shared" si="1"/>
        <v>0</v>
      </c>
      <c r="AZ40" s="91"/>
      <c r="BA40" s="92"/>
      <c r="BB40" s="92"/>
      <c r="BC40" s="93">
        <f>+SUM(BC9:BC39)</f>
        <v>103.44000000000001</v>
      </c>
      <c r="BD40" s="93">
        <f>+AVERAGE(BD9:BD39)</f>
        <v>18.810000000000002</v>
      </c>
      <c r="BE40" s="93">
        <f t="shared" ref="BE40:BK40" si="2">+SUM(BE9:BE39)</f>
        <v>1667.35</v>
      </c>
      <c r="BF40" s="93">
        <f t="shared" si="2"/>
        <v>133.79999999999998</v>
      </c>
      <c r="BG40" s="83">
        <f t="shared" si="2"/>
        <v>0</v>
      </c>
      <c r="BH40" s="83">
        <f t="shared" si="2"/>
        <v>0</v>
      </c>
      <c r="BI40" s="83">
        <f t="shared" si="2"/>
        <v>0</v>
      </c>
      <c r="BJ40" s="83">
        <f t="shared" si="2"/>
        <v>0</v>
      </c>
      <c r="BK40" s="83">
        <f t="shared" si="2"/>
        <v>0</v>
      </c>
      <c r="BL40" s="89"/>
      <c r="BM40" s="86">
        <f t="shared" ref="BM40:BP40" si="3">+SUM(BM9:BM39)</f>
        <v>0</v>
      </c>
      <c r="BN40" s="83">
        <f t="shared" si="3"/>
        <v>0</v>
      </c>
      <c r="BO40" s="83">
        <f t="shared" si="3"/>
        <v>0</v>
      </c>
      <c r="BP40" s="94">
        <f t="shared" si="3"/>
        <v>0</v>
      </c>
    </row>
    <row r="41" spans="1:68" ht="24.75" customHeight="1">
      <c r="A41" s="95" t="s">
        <v>104</v>
      </c>
      <c r="B41" s="354"/>
      <c r="C41" s="340">
        <f t="shared" ref="C41:AE41" si="4">+AVERAGE(C9:C39)</f>
        <v>8510.354838709678</v>
      </c>
      <c r="D41" s="340" t="e">
        <f t="shared" si="4"/>
        <v>#DIV/0!</v>
      </c>
      <c r="E41" s="355">
        <f t="shared" si="4"/>
        <v>7.4826315789473696</v>
      </c>
      <c r="F41" s="355">
        <f t="shared" si="4"/>
        <v>7.7015789473684206</v>
      </c>
      <c r="G41" s="340">
        <f t="shared" si="4"/>
        <v>3114.5789473684213</v>
      </c>
      <c r="H41" s="340">
        <f t="shared" si="4"/>
        <v>3180.4736842105262</v>
      </c>
      <c r="I41" s="340">
        <f t="shared" si="4"/>
        <v>889.47368421052636</v>
      </c>
      <c r="J41" s="340">
        <f t="shared" si="4"/>
        <v>12.052631578947368</v>
      </c>
      <c r="K41" s="340">
        <f t="shared" si="4"/>
        <v>98.10526315789474</v>
      </c>
      <c r="L41" s="340">
        <f t="shared" si="4"/>
        <v>458.36842105263156</v>
      </c>
      <c r="M41" s="340">
        <f t="shared" si="4"/>
        <v>9.9473684210526319</v>
      </c>
      <c r="N41" s="340">
        <f t="shared" si="4"/>
        <v>97.473684210526315</v>
      </c>
      <c r="O41" s="340">
        <f t="shared" si="4"/>
        <v>1035.8947368421052</v>
      </c>
      <c r="P41" s="340">
        <f t="shared" si="4"/>
        <v>54.996315789473691</v>
      </c>
      <c r="Q41" s="340">
        <f t="shared" si="4"/>
        <v>94.095263157894735</v>
      </c>
      <c r="R41" s="340">
        <f t="shared" si="4"/>
        <v>63.45</v>
      </c>
      <c r="S41" s="340">
        <f t="shared" si="4"/>
        <v>38.634999999999998</v>
      </c>
      <c r="T41" s="340">
        <f t="shared" si="4"/>
        <v>37.15</v>
      </c>
      <c r="U41" s="340">
        <f t="shared" si="4"/>
        <v>32.85</v>
      </c>
      <c r="V41" s="340">
        <f t="shared" si="4"/>
        <v>0.39500000000000002</v>
      </c>
      <c r="W41" s="340">
        <f t="shared" si="4"/>
        <v>0.39</v>
      </c>
      <c r="X41" s="340">
        <f t="shared" si="4"/>
        <v>0.01</v>
      </c>
      <c r="Y41" s="340">
        <f t="shared" si="4"/>
        <v>0.04</v>
      </c>
      <c r="Z41" s="355">
        <f t="shared" si="4"/>
        <v>63.85</v>
      </c>
      <c r="AA41" s="355">
        <f t="shared" si="4"/>
        <v>39.049999999999997</v>
      </c>
      <c r="AB41" s="355">
        <f t="shared" si="4"/>
        <v>41.464999999999996</v>
      </c>
      <c r="AC41" s="355">
        <f t="shared" si="4"/>
        <v>7.85</v>
      </c>
      <c r="AD41" s="355">
        <f t="shared" si="4"/>
        <v>1.95</v>
      </c>
      <c r="AE41" s="355">
        <f t="shared" si="4"/>
        <v>78</v>
      </c>
      <c r="AF41" s="340"/>
      <c r="AG41" s="340"/>
      <c r="AH41" s="340"/>
      <c r="AI41" s="340"/>
      <c r="AJ41" s="340"/>
      <c r="AK41" s="356"/>
      <c r="AL41" s="96">
        <f t="shared" ref="AL41:BP41" si="5">+AVERAGE(AL9:AL39)</f>
        <v>18.625806451612902</v>
      </c>
      <c r="AM41" s="340">
        <f t="shared" si="5"/>
        <v>0.77870967741935471</v>
      </c>
      <c r="AN41" s="340" t="e">
        <f t="shared" si="5"/>
        <v>#DIV/0!</v>
      </c>
      <c r="AO41" s="340">
        <f t="shared" si="5"/>
        <v>898.57142857142856</v>
      </c>
      <c r="AP41" s="340">
        <f t="shared" si="5"/>
        <v>160.90899999999999</v>
      </c>
      <c r="AQ41" s="340">
        <f t="shared" si="5"/>
        <v>5822.7</v>
      </c>
      <c r="AR41" s="340">
        <f t="shared" si="5"/>
        <v>10725.3</v>
      </c>
      <c r="AS41" s="338">
        <f t="shared" si="5"/>
        <v>87.496000000000009</v>
      </c>
      <c r="AT41" s="339">
        <f t="shared" si="5"/>
        <v>0.36899999999999999</v>
      </c>
      <c r="AU41" s="357">
        <f t="shared" si="5"/>
        <v>51.301250000000003</v>
      </c>
      <c r="AV41" s="97">
        <f t="shared" si="5"/>
        <v>0.20375000000000001</v>
      </c>
      <c r="AW41" s="98">
        <f t="shared" si="5"/>
        <v>3580</v>
      </c>
      <c r="AX41" s="355">
        <f t="shared" si="5"/>
        <v>2900</v>
      </c>
      <c r="AY41" s="99" t="e">
        <f t="shared" si="5"/>
        <v>#DIV/0!</v>
      </c>
      <c r="AZ41" s="100" t="e">
        <f t="shared" si="5"/>
        <v>#DIV/0!</v>
      </c>
      <c r="BA41" s="358" t="e">
        <f t="shared" si="5"/>
        <v>#DIV/0!</v>
      </c>
      <c r="BB41" s="358">
        <f t="shared" si="5"/>
        <v>3.0100000000000002</v>
      </c>
      <c r="BC41" s="357">
        <f t="shared" si="5"/>
        <v>20.688000000000002</v>
      </c>
      <c r="BD41" s="358">
        <f t="shared" si="5"/>
        <v>18.810000000000002</v>
      </c>
      <c r="BE41" s="358">
        <f t="shared" si="5"/>
        <v>83.367499999999993</v>
      </c>
      <c r="BF41" s="357">
        <f t="shared" si="5"/>
        <v>6.6899999999999995</v>
      </c>
      <c r="BG41" s="340" t="e">
        <f t="shared" si="5"/>
        <v>#DIV/0!</v>
      </c>
      <c r="BH41" s="340" t="e">
        <f t="shared" si="5"/>
        <v>#DIV/0!</v>
      </c>
      <c r="BI41" s="340" t="e">
        <f t="shared" si="5"/>
        <v>#DIV/0!</v>
      </c>
      <c r="BJ41" s="340" t="e">
        <f t="shared" si="5"/>
        <v>#DIV/0!</v>
      </c>
      <c r="BK41" s="340" t="e">
        <f t="shared" si="5"/>
        <v>#DIV/0!</v>
      </c>
      <c r="BL41" s="355" t="e">
        <f t="shared" si="5"/>
        <v>#DIV/0!</v>
      </c>
      <c r="BM41" s="359" t="e">
        <f t="shared" si="5"/>
        <v>#DIV/0!</v>
      </c>
      <c r="BN41" s="340" t="e">
        <f t="shared" si="5"/>
        <v>#DIV/0!</v>
      </c>
      <c r="BO41" s="340" t="e">
        <f t="shared" si="5"/>
        <v>#DIV/0!</v>
      </c>
      <c r="BP41" s="101" t="e">
        <f t="shared" si="5"/>
        <v>#DIV/0!</v>
      </c>
    </row>
    <row r="42" spans="1:68" ht="24.75" customHeight="1">
      <c r="A42" s="102" t="s">
        <v>105</v>
      </c>
      <c r="B42" s="360"/>
      <c r="C42" s="103">
        <f t="shared" ref="C42:AE42" si="6">+MIN(C9:C39)</f>
        <v>5370</v>
      </c>
      <c r="D42" s="103">
        <f t="shared" si="6"/>
        <v>0</v>
      </c>
      <c r="E42" s="104">
        <f t="shared" si="6"/>
        <v>7.3</v>
      </c>
      <c r="F42" s="104">
        <f t="shared" si="6"/>
        <v>7.35</v>
      </c>
      <c r="G42" s="103">
        <f t="shared" si="6"/>
        <v>2187</v>
      </c>
      <c r="H42" s="103">
        <f t="shared" si="6"/>
        <v>1791</v>
      </c>
      <c r="I42" s="103">
        <f t="shared" si="6"/>
        <v>325</v>
      </c>
      <c r="J42" s="103">
        <f t="shared" si="6"/>
        <v>5</v>
      </c>
      <c r="K42" s="103">
        <f t="shared" si="6"/>
        <v>92</v>
      </c>
      <c r="L42" s="103">
        <f t="shared" si="6"/>
        <v>210</v>
      </c>
      <c r="M42" s="103">
        <f t="shared" si="6"/>
        <v>4</v>
      </c>
      <c r="N42" s="103">
        <f t="shared" si="6"/>
        <v>93</v>
      </c>
      <c r="O42" s="103">
        <f t="shared" si="6"/>
        <v>640</v>
      </c>
      <c r="P42" s="103">
        <f t="shared" si="6"/>
        <v>31</v>
      </c>
      <c r="Q42" s="103">
        <f t="shared" si="6"/>
        <v>90.44</v>
      </c>
      <c r="R42" s="103">
        <f t="shared" si="6"/>
        <v>51.4</v>
      </c>
      <c r="S42" s="103">
        <f t="shared" si="6"/>
        <v>22.77</v>
      </c>
      <c r="T42" s="103">
        <f t="shared" si="6"/>
        <v>26.3</v>
      </c>
      <c r="U42" s="103">
        <f t="shared" si="6"/>
        <v>14.7</v>
      </c>
      <c r="V42" s="103">
        <f t="shared" si="6"/>
        <v>0.28999999999999998</v>
      </c>
      <c r="W42" s="103">
        <f t="shared" si="6"/>
        <v>0.28000000000000003</v>
      </c>
      <c r="X42" s="103">
        <f t="shared" si="6"/>
        <v>0.01</v>
      </c>
      <c r="Y42" s="103">
        <f t="shared" si="6"/>
        <v>0.03</v>
      </c>
      <c r="Z42" s="104">
        <f t="shared" si="6"/>
        <v>51.7</v>
      </c>
      <c r="AA42" s="104">
        <f t="shared" si="6"/>
        <v>23.1</v>
      </c>
      <c r="AB42" s="104">
        <f t="shared" si="6"/>
        <v>27.63</v>
      </c>
      <c r="AC42" s="104">
        <f t="shared" si="6"/>
        <v>6.7</v>
      </c>
      <c r="AD42" s="104">
        <f t="shared" si="6"/>
        <v>0.3</v>
      </c>
      <c r="AE42" s="104">
        <f t="shared" si="6"/>
        <v>60</v>
      </c>
      <c r="AF42" s="103"/>
      <c r="AG42" s="103"/>
      <c r="AH42" s="103"/>
      <c r="AI42" s="103"/>
      <c r="AJ42" s="103"/>
      <c r="AK42" s="105"/>
      <c r="AL42" s="106">
        <f t="shared" ref="AL42:BP42" si="7">+MIN(AL9:AL39)</f>
        <v>15.9</v>
      </c>
      <c r="AM42" s="103">
        <f t="shared" si="7"/>
        <v>0</v>
      </c>
      <c r="AN42" s="103">
        <f t="shared" si="7"/>
        <v>0</v>
      </c>
      <c r="AO42" s="103">
        <f t="shared" si="7"/>
        <v>430</v>
      </c>
      <c r="AP42" s="103">
        <f t="shared" si="7"/>
        <v>142.22999999999999</v>
      </c>
      <c r="AQ42" s="103">
        <f t="shared" si="7"/>
        <v>3820</v>
      </c>
      <c r="AR42" s="103">
        <f t="shared" si="7"/>
        <v>5110</v>
      </c>
      <c r="AS42" s="103">
        <f t="shared" si="7"/>
        <v>83</v>
      </c>
      <c r="AT42" s="104">
        <f t="shared" si="7"/>
        <v>0.24</v>
      </c>
      <c r="AU42" s="107">
        <f t="shared" si="7"/>
        <v>4.3600000000000003</v>
      </c>
      <c r="AV42" s="108">
        <f t="shared" si="7"/>
        <v>0.11</v>
      </c>
      <c r="AW42" s="109">
        <f t="shared" si="7"/>
        <v>3580</v>
      </c>
      <c r="AX42" s="104">
        <f t="shared" si="7"/>
        <v>2900</v>
      </c>
      <c r="AY42" s="110">
        <f t="shared" si="7"/>
        <v>0</v>
      </c>
      <c r="AZ42" s="111">
        <f t="shared" si="7"/>
        <v>0</v>
      </c>
      <c r="BA42" s="112">
        <f t="shared" si="7"/>
        <v>0</v>
      </c>
      <c r="BB42" s="112">
        <f t="shared" si="7"/>
        <v>2.2000000000000002</v>
      </c>
      <c r="BC42" s="113">
        <f t="shared" si="7"/>
        <v>14.24</v>
      </c>
      <c r="BD42" s="113">
        <f t="shared" si="7"/>
        <v>18.100000000000001</v>
      </c>
      <c r="BE42" s="113">
        <f t="shared" si="7"/>
        <v>77.209999999999994</v>
      </c>
      <c r="BF42" s="113">
        <f t="shared" si="7"/>
        <v>6.5</v>
      </c>
      <c r="BG42" s="103">
        <f t="shared" si="7"/>
        <v>0</v>
      </c>
      <c r="BH42" s="103">
        <f t="shared" si="7"/>
        <v>0</v>
      </c>
      <c r="BI42" s="103">
        <f t="shared" si="7"/>
        <v>0</v>
      </c>
      <c r="BJ42" s="103">
        <f t="shared" si="7"/>
        <v>0</v>
      </c>
      <c r="BK42" s="103">
        <f t="shared" si="7"/>
        <v>0</v>
      </c>
      <c r="BL42" s="104">
        <f t="shared" si="7"/>
        <v>0</v>
      </c>
      <c r="BM42" s="114">
        <f t="shared" si="7"/>
        <v>0</v>
      </c>
      <c r="BN42" s="103">
        <f t="shared" si="7"/>
        <v>0</v>
      </c>
      <c r="BO42" s="103">
        <f t="shared" si="7"/>
        <v>0</v>
      </c>
      <c r="BP42" s="115">
        <f t="shared" si="7"/>
        <v>0</v>
      </c>
    </row>
    <row r="43" spans="1:68" ht="24.75" customHeight="1">
      <c r="A43" s="116" t="s">
        <v>106</v>
      </c>
      <c r="B43" s="117"/>
      <c r="C43" s="118">
        <f t="shared" ref="C43:AE43" si="8">+MAX(C9:C39)</f>
        <v>19337</v>
      </c>
      <c r="D43" s="118">
        <f t="shared" si="8"/>
        <v>0</v>
      </c>
      <c r="E43" s="119">
        <f t="shared" si="8"/>
        <v>7.81</v>
      </c>
      <c r="F43" s="119">
        <f t="shared" si="8"/>
        <v>7.87</v>
      </c>
      <c r="G43" s="118">
        <f t="shared" si="8"/>
        <v>4405</v>
      </c>
      <c r="H43" s="118">
        <f t="shared" si="8"/>
        <v>3948</v>
      </c>
      <c r="I43" s="118">
        <f t="shared" si="8"/>
        <v>2040</v>
      </c>
      <c r="J43" s="118">
        <f t="shared" si="8"/>
        <v>32</v>
      </c>
      <c r="K43" s="118">
        <f t="shared" si="8"/>
        <v>100</v>
      </c>
      <c r="L43" s="118">
        <f t="shared" si="8"/>
        <v>610</v>
      </c>
      <c r="M43" s="118">
        <f t="shared" si="8"/>
        <v>23</v>
      </c>
      <c r="N43" s="118">
        <f t="shared" si="8"/>
        <v>99</v>
      </c>
      <c r="O43" s="118">
        <f t="shared" si="8"/>
        <v>2325</v>
      </c>
      <c r="P43" s="118">
        <f t="shared" si="8"/>
        <v>78</v>
      </c>
      <c r="Q43" s="118">
        <f t="shared" si="8"/>
        <v>98.67</v>
      </c>
      <c r="R43" s="118">
        <f t="shared" si="8"/>
        <v>75.5</v>
      </c>
      <c r="S43" s="118">
        <f t="shared" si="8"/>
        <v>54.5</v>
      </c>
      <c r="T43" s="118">
        <f t="shared" si="8"/>
        <v>48</v>
      </c>
      <c r="U43" s="118">
        <f t="shared" si="8"/>
        <v>51</v>
      </c>
      <c r="V43" s="118">
        <f t="shared" si="8"/>
        <v>0.5</v>
      </c>
      <c r="W43" s="118">
        <f t="shared" si="8"/>
        <v>0.5</v>
      </c>
      <c r="X43" s="118">
        <f t="shared" si="8"/>
        <v>0.01</v>
      </c>
      <c r="Y43" s="118">
        <f t="shared" si="8"/>
        <v>0.05</v>
      </c>
      <c r="Z43" s="119">
        <f t="shared" si="8"/>
        <v>76</v>
      </c>
      <c r="AA43" s="119">
        <f t="shared" si="8"/>
        <v>55</v>
      </c>
      <c r="AB43" s="119">
        <f t="shared" si="8"/>
        <v>55.3</v>
      </c>
      <c r="AC43" s="119">
        <f t="shared" si="8"/>
        <v>9</v>
      </c>
      <c r="AD43" s="119">
        <f t="shared" si="8"/>
        <v>3.6</v>
      </c>
      <c r="AE43" s="119">
        <f t="shared" si="8"/>
        <v>96</v>
      </c>
      <c r="AF43" s="118"/>
      <c r="AG43" s="118"/>
      <c r="AH43" s="118"/>
      <c r="AI43" s="118"/>
      <c r="AJ43" s="118"/>
      <c r="AK43" s="120"/>
      <c r="AL43" s="121">
        <f t="shared" ref="AL43:BP43" si="9">+MAX(AL9:AL39)</f>
        <v>20.7</v>
      </c>
      <c r="AM43" s="118">
        <f t="shared" si="9"/>
        <v>2.4500000000000002</v>
      </c>
      <c r="AN43" s="118">
        <f t="shared" si="9"/>
        <v>0</v>
      </c>
      <c r="AO43" s="118">
        <f t="shared" si="9"/>
        <v>990</v>
      </c>
      <c r="AP43" s="118">
        <f t="shared" si="9"/>
        <v>192.72</v>
      </c>
      <c r="AQ43" s="118">
        <f t="shared" si="9"/>
        <v>6850</v>
      </c>
      <c r="AR43" s="118">
        <f t="shared" si="9"/>
        <v>13320</v>
      </c>
      <c r="AS43" s="118">
        <f t="shared" si="9"/>
        <v>90.8</v>
      </c>
      <c r="AT43" s="119">
        <f t="shared" si="9"/>
        <v>0.45</v>
      </c>
      <c r="AU43" s="122">
        <f t="shared" si="9"/>
        <v>149.38</v>
      </c>
      <c r="AV43" s="123">
        <f t="shared" si="9"/>
        <v>0.32</v>
      </c>
      <c r="AW43" s="124">
        <f t="shared" si="9"/>
        <v>3580</v>
      </c>
      <c r="AX43" s="119">
        <f t="shared" si="9"/>
        <v>2900</v>
      </c>
      <c r="AY43" s="125">
        <f t="shared" si="9"/>
        <v>0</v>
      </c>
      <c r="AZ43" s="126">
        <f t="shared" si="9"/>
        <v>0</v>
      </c>
      <c r="BA43" s="127">
        <f t="shared" si="9"/>
        <v>0</v>
      </c>
      <c r="BB43" s="127">
        <f t="shared" si="9"/>
        <v>3.3</v>
      </c>
      <c r="BC43" s="128">
        <f t="shared" si="9"/>
        <v>25.06</v>
      </c>
      <c r="BD43" s="128">
        <f t="shared" si="9"/>
        <v>20.100000000000001</v>
      </c>
      <c r="BE43" s="128">
        <f t="shared" si="9"/>
        <v>88.69</v>
      </c>
      <c r="BF43" s="128">
        <f t="shared" si="9"/>
        <v>7</v>
      </c>
      <c r="BG43" s="118">
        <f t="shared" si="9"/>
        <v>0</v>
      </c>
      <c r="BH43" s="118">
        <f t="shared" si="9"/>
        <v>0</v>
      </c>
      <c r="BI43" s="118">
        <f t="shared" si="9"/>
        <v>0</v>
      </c>
      <c r="BJ43" s="118">
        <f t="shared" si="9"/>
        <v>0</v>
      </c>
      <c r="BK43" s="118">
        <f t="shared" si="9"/>
        <v>0</v>
      </c>
      <c r="BL43" s="119">
        <f t="shared" si="9"/>
        <v>0</v>
      </c>
      <c r="BM43" s="129">
        <f t="shared" si="9"/>
        <v>0</v>
      </c>
      <c r="BN43" s="118">
        <f t="shared" si="9"/>
        <v>0</v>
      </c>
      <c r="BO43" s="118">
        <f t="shared" si="9"/>
        <v>0</v>
      </c>
      <c r="BP43" s="130">
        <f t="shared" si="9"/>
        <v>0</v>
      </c>
    </row>
    <row r="44" spans="1:68" ht="24.75" customHeight="1">
      <c r="A44" s="131" t="s">
        <v>107</v>
      </c>
      <c r="B44" s="132"/>
      <c r="C44" s="133">
        <f>AVERAGE(C9,C12:C16,C19:C23,C26:C30,C33:C37,)</f>
        <v>8545.2727272727279</v>
      </c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5"/>
      <c r="AM44" s="135"/>
      <c r="AN44" s="135"/>
      <c r="AO44" s="134"/>
      <c r="AP44" s="134"/>
      <c r="AQ44" s="134"/>
      <c r="AR44" s="136"/>
      <c r="AS44" s="135"/>
      <c r="AT44" s="134"/>
      <c r="AU44" s="134"/>
      <c r="AV44" s="134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34"/>
      <c r="BH44" s="135"/>
      <c r="BI44" s="135"/>
      <c r="BJ44" s="135"/>
      <c r="BK44" s="135"/>
      <c r="BL44" s="134"/>
      <c r="BM44" s="134"/>
      <c r="BN44" s="134"/>
      <c r="BO44" s="134"/>
      <c r="BP44" s="134"/>
    </row>
    <row r="45" spans="1:68" ht="24.75" customHeight="1">
      <c r="A45" s="102" t="s">
        <v>108</v>
      </c>
      <c r="B45" s="137"/>
      <c r="C45" s="52">
        <f>AVERAGE(C10,C17,C24,C31,C38)</f>
        <v>7838</v>
      </c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5"/>
      <c r="AM45" s="135"/>
      <c r="AN45" s="135"/>
      <c r="AO45" s="134"/>
      <c r="AP45" s="134"/>
      <c r="AQ45" s="134"/>
      <c r="AR45" s="134"/>
      <c r="AS45" s="135"/>
      <c r="AT45" s="134"/>
      <c r="AU45" s="134"/>
      <c r="AV45" s="134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34"/>
      <c r="BH45" s="135"/>
      <c r="BI45" s="135"/>
      <c r="BJ45" s="135"/>
      <c r="BK45" s="135"/>
      <c r="BL45" s="134"/>
      <c r="BM45" s="134"/>
      <c r="BN45" s="134"/>
      <c r="BO45" s="134"/>
      <c r="BP45" s="134"/>
    </row>
    <row r="46" spans="1:68" ht="24.75" customHeight="1">
      <c r="A46" s="102" t="s">
        <v>109</v>
      </c>
      <c r="B46" s="138"/>
      <c r="C46" s="52">
        <f>AVERAGE(C11,C14,C16,C18,C25,C32:C34,C39)</f>
        <v>8971.8888888888887</v>
      </c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5"/>
      <c r="AM46" s="135"/>
      <c r="AN46" s="135"/>
      <c r="AO46" s="134"/>
      <c r="AP46" s="134"/>
      <c r="AQ46" s="134"/>
      <c r="AR46" s="134"/>
      <c r="AS46" s="135"/>
      <c r="AT46" s="134"/>
      <c r="AU46" s="134"/>
      <c r="AV46" s="134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34"/>
      <c r="BH46" s="135"/>
      <c r="BI46" s="135"/>
      <c r="BJ46" s="135"/>
      <c r="BK46" s="135"/>
      <c r="BL46" s="134"/>
      <c r="BM46" s="134"/>
      <c r="BN46" s="134"/>
      <c r="BO46" s="134"/>
      <c r="BP46" s="134"/>
    </row>
    <row r="47" spans="1:68" ht="24.75" customHeight="1">
      <c r="A47" s="139" t="s">
        <v>110</v>
      </c>
      <c r="B47" s="137"/>
      <c r="C47" s="52">
        <f>AVERAGE(C45:C46)</f>
        <v>8404.9444444444453</v>
      </c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5"/>
      <c r="AM47" s="135"/>
      <c r="AN47" s="135"/>
      <c r="AO47" s="134"/>
      <c r="AP47" s="134"/>
      <c r="AQ47" s="134"/>
      <c r="AR47" s="134"/>
      <c r="AS47" s="135"/>
      <c r="AT47" s="134"/>
      <c r="AU47" s="134"/>
      <c r="AV47" s="134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34"/>
      <c r="BH47" s="135"/>
      <c r="BI47" s="135"/>
      <c r="BJ47" s="135"/>
      <c r="BK47" s="135"/>
      <c r="BL47" s="134"/>
      <c r="BM47" s="134"/>
      <c r="BN47" s="134"/>
      <c r="BO47" s="134"/>
      <c r="BP47" s="134"/>
    </row>
    <row r="48" spans="1:68" ht="24.75" customHeight="1">
      <c r="A48" s="583" t="s">
        <v>103</v>
      </c>
      <c r="B48" s="641"/>
      <c r="C48" s="140">
        <f>C40</f>
        <v>263821</v>
      </c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5"/>
      <c r="AM48" s="135"/>
      <c r="AN48" s="135"/>
      <c r="AO48" s="134"/>
      <c r="AP48" s="134"/>
      <c r="AQ48" s="134"/>
      <c r="AR48" s="134"/>
      <c r="AS48" s="135"/>
      <c r="AT48" s="134"/>
      <c r="AU48" s="134"/>
      <c r="AV48" s="141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41"/>
      <c r="BH48" s="142"/>
      <c r="BI48" s="142"/>
      <c r="BJ48" s="142"/>
      <c r="BK48" s="142"/>
      <c r="BL48" s="141"/>
      <c r="BM48" s="141"/>
      <c r="BN48" s="141"/>
      <c r="BO48" s="141"/>
      <c r="BP48" s="141"/>
    </row>
  </sheetData>
  <mergeCells count="94">
    <mergeCell ref="J7:J8"/>
    <mergeCell ref="A48:B48"/>
    <mergeCell ref="K7:K8"/>
    <mergeCell ref="L7:L8"/>
    <mergeCell ref="A7:A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A1:B1"/>
    <mergeCell ref="C1:Q1"/>
    <mergeCell ref="S1:AL1"/>
    <mergeCell ref="A2:C2"/>
    <mergeCell ref="E2:I2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4:B4"/>
    <mergeCell ref="E4:F4"/>
    <mergeCell ref="G4:H4"/>
    <mergeCell ref="I4:K4"/>
    <mergeCell ref="L4:N4"/>
    <mergeCell ref="V5:W5"/>
    <mergeCell ref="T7:T8"/>
    <mergeCell ref="U7:U8"/>
    <mergeCell ref="V7:V8"/>
    <mergeCell ref="W7:W8"/>
    <mergeCell ref="BP7:BP8"/>
    <mergeCell ref="BG7:BG8"/>
    <mergeCell ref="BL7:BL8"/>
    <mergeCell ref="BM7:BM8"/>
    <mergeCell ref="BN7:BN8"/>
    <mergeCell ref="BO7:BO8"/>
  </mergeCells>
  <conditionalFormatting sqref="E9:AK39">
    <cfRule type="expression" dxfId="1" priority="1">
      <formula>IF(AND($AI9="H",$AH9="B"),1,0)</formula>
    </cfRule>
    <cfRule type="expression" dxfId="0" priority="2">
      <formula>IF($AI9="H",1,0)</formula>
    </cfRule>
  </conditionalFormatting>
  <dataValidations count="3">
    <dataValidation type="list" allowBlank="1" showErrorMessage="1" sqref="AJ9:AK39" xr:uid="{00000000-0002-0000-0B00-000000000000}">
      <formula1>"Si,No"</formula1>
    </dataValidation>
    <dataValidation type="list" allowBlank="1" showErrorMessage="1" sqref="AH9:AH39" xr:uid="{00000000-0002-0000-0B00-000001000000}">
      <formula1>"P,I,B"</formula1>
    </dataValidation>
    <dataValidation type="list" allowBlank="1" showErrorMessage="1" sqref="AI9:AI39" xr:uid="{00000000-0002-0000-0B00-000002000000}">
      <formula1>"H,NH"</formula1>
    </dataValidation>
  </dataValidations>
  <pageMargins left="0.39370078740157483" right="0.39370078740157483" top="0.59055118110236227" bottom="0.39370078740157483" header="0" footer="0"/>
  <pageSetup paperSize="9" scale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50"/>
  <sheetViews>
    <sheetView zoomScale="85" zoomScaleNormal="85" workbookViewId="0">
      <selection activeCell="K33" sqref="K33"/>
    </sheetView>
  </sheetViews>
  <sheetFormatPr defaultColWidth="12.5703125" defaultRowHeight="15" customHeight="1"/>
  <cols>
    <col min="1" max="1" width="28.5703125" customWidth="1"/>
    <col min="2" max="3" width="10.7109375" customWidth="1"/>
    <col min="4" max="5" width="9.7109375" customWidth="1"/>
    <col min="6" max="6" width="10.5703125" customWidth="1"/>
    <col min="7" max="22" width="9.7109375" customWidth="1"/>
    <col min="23" max="23" width="11.42578125" customWidth="1"/>
    <col min="24" max="25" width="9.7109375" customWidth="1"/>
    <col min="26" max="26" width="12.42578125" customWidth="1"/>
  </cols>
  <sheetData>
    <row r="1" spans="1:26" ht="19.5" customHeight="1">
      <c r="A1" s="156" t="s">
        <v>132</v>
      </c>
      <c r="B1" s="9" t="str">
        <f>desembre!C1</f>
        <v>TORREDEMBARRA</v>
      </c>
      <c r="O1" s="157"/>
    </row>
    <row r="2" spans="1:26" ht="19.5" customHeight="1">
      <c r="A2" s="156" t="s">
        <v>133</v>
      </c>
      <c r="B2" s="158" t="s">
        <v>134</v>
      </c>
    </row>
    <row r="3" spans="1:26" ht="19.5" customHeight="1">
      <c r="A3" s="156"/>
    </row>
    <row r="4" spans="1:26" ht="19.5" customHeight="1">
      <c r="A4" s="159" t="s">
        <v>135</v>
      </c>
    </row>
    <row r="5" spans="1:26" ht="19.5" customHeight="1">
      <c r="A5" s="160">
        <v>1</v>
      </c>
      <c r="B5" s="591" t="s">
        <v>136</v>
      </c>
      <c r="C5" s="642"/>
      <c r="D5" s="592" t="s">
        <v>137</v>
      </c>
      <c r="E5" s="643"/>
      <c r="F5" s="643"/>
      <c r="G5" s="593" t="s">
        <v>138</v>
      </c>
      <c r="H5" s="643"/>
      <c r="I5" s="642"/>
      <c r="J5" s="593" t="s">
        <v>14</v>
      </c>
      <c r="K5" s="643"/>
      <c r="L5" s="642"/>
      <c r="M5" s="594" t="s">
        <v>15</v>
      </c>
      <c r="N5" s="644"/>
      <c r="O5" s="594" t="s">
        <v>139</v>
      </c>
      <c r="P5" s="644"/>
      <c r="Q5" s="594" t="s">
        <v>140</v>
      </c>
      <c r="R5" s="644"/>
      <c r="S5" s="594" t="s">
        <v>141</v>
      </c>
      <c r="T5" s="644"/>
      <c r="U5" s="593" t="s">
        <v>19</v>
      </c>
      <c r="V5" s="643"/>
      <c r="W5" s="642"/>
      <c r="X5" s="593" t="s">
        <v>20</v>
      </c>
      <c r="Y5" s="643"/>
      <c r="Z5" s="642"/>
    </row>
    <row r="6" spans="1:26" ht="19.5" customHeight="1">
      <c r="A6" s="161"/>
      <c r="B6" s="645"/>
      <c r="C6" s="646"/>
      <c r="D6" s="162" t="s">
        <v>142</v>
      </c>
      <c r="E6" s="363" t="s">
        <v>69</v>
      </c>
      <c r="F6" s="364" t="s">
        <v>143</v>
      </c>
      <c r="G6" s="365" t="s">
        <v>142</v>
      </c>
      <c r="H6" s="163" t="s">
        <v>69</v>
      </c>
      <c r="I6" s="164" t="s">
        <v>143</v>
      </c>
      <c r="J6" s="365" t="s">
        <v>142</v>
      </c>
      <c r="K6" s="163" t="s">
        <v>69</v>
      </c>
      <c r="L6" s="164" t="s">
        <v>143</v>
      </c>
      <c r="M6" s="365" t="s">
        <v>142</v>
      </c>
      <c r="N6" s="163" t="s">
        <v>69</v>
      </c>
      <c r="O6" s="365" t="s">
        <v>142</v>
      </c>
      <c r="P6" s="163" t="s">
        <v>69</v>
      </c>
      <c r="Q6" s="365" t="s">
        <v>142</v>
      </c>
      <c r="R6" s="163" t="s">
        <v>69</v>
      </c>
      <c r="S6" s="365" t="s">
        <v>142</v>
      </c>
      <c r="T6" s="163" t="s">
        <v>69</v>
      </c>
      <c r="U6" s="365" t="s">
        <v>142</v>
      </c>
      <c r="V6" s="163" t="s">
        <v>69</v>
      </c>
      <c r="W6" s="164" t="s">
        <v>143</v>
      </c>
      <c r="X6" s="365" t="s">
        <v>142</v>
      </c>
      <c r="Y6" s="163" t="s">
        <v>69</v>
      </c>
      <c r="Z6" s="164" t="s">
        <v>143</v>
      </c>
    </row>
    <row r="7" spans="1:26" ht="19.5" customHeight="1">
      <c r="A7" s="587" t="s">
        <v>144</v>
      </c>
      <c r="B7" s="165" t="s">
        <v>145</v>
      </c>
      <c r="C7" s="166"/>
      <c r="D7" s="306">
        <v>300</v>
      </c>
      <c r="E7" s="307">
        <v>35</v>
      </c>
      <c r="F7" s="308"/>
      <c r="G7" s="306">
        <v>250</v>
      </c>
      <c r="H7" s="307">
        <v>25</v>
      </c>
      <c r="I7" s="308"/>
      <c r="J7" s="306"/>
      <c r="K7" s="307">
        <v>125</v>
      </c>
      <c r="L7" s="590"/>
      <c r="M7" s="588"/>
      <c r="N7" s="589"/>
      <c r="O7" s="588"/>
      <c r="P7" s="589"/>
      <c r="Q7" s="588"/>
      <c r="R7" s="589"/>
      <c r="S7" s="588"/>
      <c r="T7" s="589"/>
      <c r="U7" s="588"/>
      <c r="V7" s="589"/>
      <c r="W7" s="590"/>
      <c r="X7" s="588"/>
      <c r="Y7" s="589"/>
      <c r="Z7" s="590"/>
    </row>
    <row r="8" spans="1:26" ht="19.5" customHeight="1">
      <c r="A8" s="647"/>
      <c r="B8" s="167" t="s">
        <v>146</v>
      </c>
      <c r="C8" s="168">
        <v>22104</v>
      </c>
      <c r="D8" s="366"/>
      <c r="E8" s="367"/>
      <c r="F8" s="368"/>
      <c r="G8" s="366"/>
      <c r="H8" s="367"/>
      <c r="I8" s="368"/>
      <c r="J8" s="366"/>
      <c r="K8" s="367"/>
      <c r="L8" s="646"/>
      <c r="M8" s="648"/>
      <c r="N8" s="649"/>
      <c r="O8" s="648"/>
      <c r="P8" s="649"/>
      <c r="Q8" s="648"/>
      <c r="R8" s="649"/>
      <c r="S8" s="648"/>
      <c r="T8" s="649"/>
      <c r="U8" s="648"/>
      <c r="V8" s="649"/>
      <c r="W8" s="646"/>
      <c r="X8" s="648"/>
      <c r="Y8" s="649"/>
      <c r="Z8" s="646"/>
    </row>
    <row r="9" spans="1:26" ht="19.5" customHeight="1">
      <c r="A9" s="169"/>
      <c r="B9" s="170" t="s">
        <v>147</v>
      </c>
      <c r="C9" s="368" t="s">
        <v>148</v>
      </c>
      <c r="D9" s="369" t="s">
        <v>47</v>
      </c>
      <c r="E9" s="370" t="s">
        <v>47</v>
      </c>
      <c r="F9" s="371" t="s">
        <v>48</v>
      </c>
      <c r="G9" s="170" t="s">
        <v>47</v>
      </c>
      <c r="H9" s="171" t="s">
        <v>47</v>
      </c>
      <c r="I9" s="368" t="s">
        <v>48</v>
      </c>
      <c r="J9" s="170" t="s">
        <v>47</v>
      </c>
      <c r="K9" s="171" t="s">
        <v>47</v>
      </c>
      <c r="L9" s="368" t="s">
        <v>48</v>
      </c>
      <c r="M9" s="170" t="s">
        <v>50</v>
      </c>
      <c r="N9" s="372" t="s">
        <v>50</v>
      </c>
      <c r="O9" s="170" t="s">
        <v>50</v>
      </c>
      <c r="P9" s="372" t="s">
        <v>50</v>
      </c>
      <c r="Q9" s="170" t="s">
        <v>50</v>
      </c>
      <c r="R9" s="372" t="s">
        <v>50</v>
      </c>
      <c r="S9" s="170" t="s">
        <v>50</v>
      </c>
      <c r="T9" s="372" t="s">
        <v>50</v>
      </c>
      <c r="U9" s="170" t="s">
        <v>50</v>
      </c>
      <c r="V9" s="372" t="s">
        <v>50</v>
      </c>
      <c r="W9" s="368" t="s">
        <v>48</v>
      </c>
      <c r="X9" s="170" t="s">
        <v>51</v>
      </c>
      <c r="Y9" s="372" t="s">
        <v>51</v>
      </c>
      <c r="Z9" s="368" t="s">
        <v>48</v>
      </c>
    </row>
    <row r="10" spans="1:26" ht="19.5" customHeight="1">
      <c r="A10" s="373">
        <v>45658</v>
      </c>
      <c r="B10" s="172">
        <f>gener!C40</f>
        <v>202577</v>
      </c>
      <c r="C10" s="173">
        <f>IFERROR(gener!C41,"")</f>
        <v>6534.7419354838712</v>
      </c>
      <c r="D10" s="374">
        <f>IFERROR(gener!I41,"")</f>
        <v>406.11111111111109</v>
      </c>
      <c r="E10" s="375">
        <f>IFERROR(gener!J41,"")</f>
        <v>18.111111111111111</v>
      </c>
      <c r="F10" s="376">
        <f>IFERROR(gener!K41,"")</f>
        <v>97.893333333333331</v>
      </c>
      <c r="G10" s="374">
        <f>IFERROR(gener!L41,"")</f>
        <v>240.83333333333334</v>
      </c>
      <c r="H10" s="375">
        <f>IFERROR(gener!M41,"")</f>
        <v>7</v>
      </c>
      <c r="I10" s="376">
        <f>IFERROR(gener!N41,"")</f>
        <v>96.760555555555541</v>
      </c>
      <c r="J10" s="374">
        <f>IFERROR(gener!O41,"")</f>
        <v>704.83333333333337</v>
      </c>
      <c r="K10" s="375">
        <f>IFERROR(gener!P41,"")</f>
        <v>56.388888888888886</v>
      </c>
      <c r="L10" s="376">
        <f>IFERROR(gener!Q41,"")</f>
        <v>91.413888888888877</v>
      </c>
      <c r="M10" s="374">
        <f>IFERROR(gener!R41,"")</f>
        <v>41.49</v>
      </c>
      <c r="N10" s="375">
        <f>IFERROR(gener!S41,"")</f>
        <v>38.49</v>
      </c>
      <c r="O10" s="374">
        <f>IFERROR(gener!T41,"")</f>
        <v>45</v>
      </c>
      <c r="P10" s="375">
        <f>IFERROR(gener!U41,"")</f>
        <v>49</v>
      </c>
      <c r="Q10" s="374">
        <f>IFERROR(gener!V41,"")</f>
        <v>2.5</v>
      </c>
      <c r="R10" s="375">
        <f>IFERROR(gener!W41,"")</f>
        <v>2.5</v>
      </c>
      <c r="S10" s="374">
        <f>IFERROR(gener!X41,"")</f>
        <v>0.01</v>
      </c>
      <c r="T10" s="375">
        <f>IFERROR(gener!Y41,"")</f>
        <v>0.01</v>
      </c>
      <c r="U10" s="374">
        <f>IFERROR(gener!Z41,"")</f>
        <v>44</v>
      </c>
      <c r="V10" s="377">
        <f>IFERROR(gener!AA41,"")</f>
        <v>41</v>
      </c>
      <c r="W10" s="173">
        <f>IFERROR(gener!AB41,"")</f>
        <v>6.82</v>
      </c>
      <c r="X10" s="172">
        <f>IFERROR(gener!AC41,"")</f>
        <v>5</v>
      </c>
      <c r="Y10" s="377">
        <f>IFERROR(gener!AD41,"")</f>
        <v>2.4</v>
      </c>
      <c r="Z10" s="173">
        <f>IFERROR(gener!AE41,"")</f>
        <v>52</v>
      </c>
    </row>
    <row r="11" spans="1:26" ht="19.5" customHeight="1">
      <c r="A11" s="373">
        <v>45689</v>
      </c>
      <c r="B11" s="172">
        <f>febrer!C40</f>
        <v>191468</v>
      </c>
      <c r="C11" s="173">
        <f>IFERROR(febrer!C41,"")</f>
        <v>6838.1428571428569</v>
      </c>
      <c r="D11" s="374">
        <f>IFERROR(febrer!I41,"")</f>
        <v>438.875</v>
      </c>
      <c r="E11" s="377">
        <f>IFERROR(febrer!J41,"")</f>
        <v>16.8125</v>
      </c>
      <c r="F11" s="376">
        <f>IFERROR(febrer!K41,"")</f>
        <v>98.045000000000002</v>
      </c>
      <c r="G11" s="374">
        <f>IFERROR(febrer!L41,"")</f>
        <v>266.5</v>
      </c>
      <c r="H11" s="377">
        <f>IFERROR(febrer!M41,"")</f>
        <v>6.0625</v>
      </c>
      <c r="I11" s="376">
        <f>IFERROR(febrer!N41,"")</f>
        <v>97.711875000000006</v>
      </c>
      <c r="J11" s="374">
        <f>IFERROR(febrer!O41,"")</f>
        <v>757.6875</v>
      </c>
      <c r="K11" s="377">
        <f>IFERROR(febrer!P41,"")</f>
        <v>47.300000000000004</v>
      </c>
      <c r="L11" s="376">
        <f>IFERROR(febrer!Q41,"")</f>
        <v>93.556250000000006</v>
      </c>
      <c r="M11" s="374">
        <f>IFERROR(febrer!R41,"")</f>
        <v>72.314999999999998</v>
      </c>
      <c r="N11" s="377">
        <f>IFERROR(febrer!S41,"")</f>
        <v>44.795000000000002</v>
      </c>
      <c r="O11" s="374">
        <f>IFERROR(febrer!T41,"")</f>
        <v>42.95</v>
      </c>
      <c r="P11" s="377">
        <f>IFERROR(febrer!U41,"")</f>
        <v>42.55</v>
      </c>
      <c r="Q11" s="374">
        <f>IFERROR(febrer!V41,"")</f>
        <v>1.625</v>
      </c>
      <c r="R11" s="377">
        <f>IFERROR(febrer!W41,"")</f>
        <v>1.407</v>
      </c>
      <c r="S11" s="374">
        <f>IFERROR(febrer!X41,"")</f>
        <v>0.01</v>
      </c>
      <c r="T11" s="377">
        <f>IFERROR(febrer!Y41,"")</f>
        <v>4.9999999999999996E-2</v>
      </c>
      <c r="U11" s="374">
        <f>IFERROR(febrer!Z41,"")</f>
        <v>73.95</v>
      </c>
      <c r="V11" s="377">
        <f>IFERROR(febrer!AA41,"")</f>
        <v>46.25</v>
      </c>
      <c r="W11" s="173">
        <f>IFERROR(febrer!AB41,"")</f>
        <v>34.46</v>
      </c>
      <c r="X11" s="172">
        <f>IFERROR(febrer!AC41,"")</f>
        <v>11.845000000000001</v>
      </c>
      <c r="Y11" s="377">
        <f>IFERROR(febrer!AD41,"")</f>
        <v>0.875</v>
      </c>
      <c r="Z11" s="173">
        <f>IFERROR(febrer!AE41,"")</f>
        <v>90.09</v>
      </c>
    </row>
    <row r="12" spans="1:26" ht="19.5" customHeight="1">
      <c r="A12" s="373">
        <v>45717</v>
      </c>
      <c r="B12" s="172">
        <f>març!C40</f>
        <v>254012</v>
      </c>
      <c r="C12" s="173">
        <f>IFERROR(març!C41,"")</f>
        <v>8193.9354838709678</v>
      </c>
      <c r="D12" s="172">
        <f>IFERROR(març!I41,"")</f>
        <v>449.25</v>
      </c>
      <c r="E12" s="376">
        <f>IFERROR(març!J41,"")</f>
        <v>13.5</v>
      </c>
      <c r="F12" s="376">
        <f>IFERROR(març!K41,"")</f>
        <v>98.429999999999993</v>
      </c>
      <c r="G12" s="172">
        <f>IFERROR(març!L41,"")</f>
        <v>297</v>
      </c>
      <c r="H12" s="377">
        <f>IFERROR(març!M41,"")</f>
        <v>6.6875</v>
      </c>
      <c r="I12" s="376">
        <f>IFERROR(març!N41,"")</f>
        <v>97.628125000000011</v>
      </c>
      <c r="J12" s="172">
        <f>IFERROR(març!O41,"")</f>
        <v>605.625</v>
      </c>
      <c r="K12" s="377">
        <f>IFERROR(març!P41,"")</f>
        <v>42.243749999999999</v>
      </c>
      <c r="L12" s="376">
        <f>IFERROR(març!Q41,"")</f>
        <v>92.413750000000007</v>
      </c>
      <c r="M12" s="172">
        <f>IFERROR(març!R41,"")</f>
        <v>43.870000000000005</v>
      </c>
      <c r="N12" s="377">
        <f>IFERROR(març!S41,"")</f>
        <v>30.189999999999998</v>
      </c>
      <c r="O12" s="172">
        <f>IFERROR(març!T41,"")</f>
        <v>27.65</v>
      </c>
      <c r="P12" s="377">
        <f>IFERROR(març!U41,"")</f>
        <v>27.6</v>
      </c>
      <c r="Q12" s="172">
        <f>IFERROR(març!V41,"")</f>
        <v>2.0699999999999998</v>
      </c>
      <c r="R12" s="377">
        <f>IFERROR(març!W41,"")</f>
        <v>2.5884999999999998</v>
      </c>
      <c r="S12" s="172">
        <f>IFERROR(març!X41,"")</f>
        <v>0.01</v>
      </c>
      <c r="T12" s="377">
        <f>IFERROR(març!Y41,"")</f>
        <v>2.2000000000000002E-2</v>
      </c>
      <c r="U12" s="172">
        <f>IFERROR(març!Z41,"")</f>
        <v>45.95</v>
      </c>
      <c r="V12" s="377">
        <f>IFERROR(març!AA41,"")</f>
        <v>32.799999999999997</v>
      </c>
      <c r="W12" s="173">
        <f>IFERROR(març!AB41,"")</f>
        <v>28.445</v>
      </c>
      <c r="X12" s="172">
        <f>IFERROR(març!AC41,"")</f>
        <v>5.37</v>
      </c>
      <c r="Y12" s="377">
        <f>IFERROR(març!AD41,"")</f>
        <v>2.165</v>
      </c>
      <c r="Z12" s="173">
        <f>IFERROR(març!AE41,"")</f>
        <v>57.204999999999998</v>
      </c>
    </row>
    <row r="13" spans="1:26" ht="19.5" customHeight="1">
      <c r="A13" s="373">
        <v>45748</v>
      </c>
      <c r="B13" s="172">
        <f>abril!C48</f>
        <v>250281</v>
      </c>
      <c r="C13" s="173">
        <f>abril!C41</f>
        <v>8342.7000000000007</v>
      </c>
      <c r="D13" s="172">
        <f>abril!I41</f>
        <v>369.64705882352939</v>
      </c>
      <c r="E13" s="376">
        <f>abril!J41</f>
        <v>23.411764705882351</v>
      </c>
      <c r="F13" s="376">
        <f>abril!K41</f>
        <v>97.352941176470594</v>
      </c>
      <c r="G13" s="172">
        <f>abril!L41</f>
        <v>283.05882352941177</v>
      </c>
      <c r="H13" s="377">
        <f>abril!M41</f>
        <v>10.764705882352942</v>
      </c>
      <c r="I13" s="376">
        <f>abril!N41</f>
        <v>95.941176470588232</v>
      </c>
      <c r="J13" s="172">
        <f>abril!O41</f>
        <v>557.76470588235293</v>
      </c>
      <c r="K13" s="377">
        <f>abril!P41</f>
        <v>48.058823529411768</v>
      </c>
      <c r="L13" s="376">
        <f>abril!Q41</f>
        <v>90.355882352941194</v>
      </c>
      <c r="M13" s="172">
        <f>abril!R41</f>
        <v>52.935000000000002</v>
      </c>
      <c r="N13" s="377">
        <f>abril!S41</f>
        <v>38.769999999999996</v>
      </c>
      <c r="O13" s="172">
        <f>abril!T41</f>
        <v>37.075000000000003</v>
      </c>
      <c r="P13" s="377">
        <f>abril!U41</f>
        <v>35.6</v>
      </c>
      <c r="Q13" s="172">
        <f>abril!V41</f>
        <v>2.7050000000000001</v>
      </c>
      <c r="R13" s="377">
        <f>abril!W41</f>
        <v>1.3765000000000001</v>
      </c>
      <c r="S13" s="172">
        <f>abril!X41</f>
        <v>0.01</v>
      </c>
      <c r="T13" s="377">
        <f>abril!Y41</f>
        <v>2.2549999999999999</v>
      </c>
      <c r="U13" s="172">
        <f>abril!Z41</f>
        <v>55.65</v>
      </c>
      <c r="V13" s="377">
        <f>abril!AA41</f>
        <v>42.4</v>
      </c>
      <c r="W13" s="173">
        <f>abril!AB41</f>
        <v>23.664999999999999</v>
      </c>
      <c r="X13" s="172">
        <f>abril!AC41</f>
        <v>5.5600000000000005</v>
      </c>
      <c r="Y13" s="377">
        <f>abril!AD41</f>
        <v>1.405</v>
      </c>
      <c r="Z13" s="173">
        <f>abril!AE41</f>
        <v>74.115000000000009</v>
      </c>
    </row>
    <row r="14" spans="1:26" ht="19.5" customHeight="1">
      <c r="A14" s="373">
        <v>45778</v>
      </c>
      <c r="B14" s="172">
        <f>maig!C40</f>
        <v>247414</v>
      </c>
      <c r="C14" s="173">
        <f>IFERROR(maig!C41,"")</f>
        <v>7981.0967741935483</v>
      </c>
      <c r="D14" s="172">
        <f>IFERROR(maig!I41,"")</f>
        <v>481.26666666666665</v>
      </c>
      <c r="E14" s="376">
        <f>IFERROR(maig!J41,"")</f>
        <v>22.533333333333335</v>
      </c>
      <c r="F14" s="376">
        <f>IFERROR(maig!K41,"")</f>
        <v>97.4</v>
      </c>
      <c r="G14" s="172">
        <f>IFERROR(maig!L41,"")</f>
        <v>272.93333333333334</v>
      </c>
      <c r="H14" s="377">
        <f>IFERROR(maig!M41,"")</f>
        <v>12.733333333333333</v>
      </c>
      <c r="I14" s="173">
        <f>IFERROR(maig!N41,"")</f>
        <v>94.13333333333334</v>
      </c>
      <c r="J14" s="172">
        <f>IFERROR(maig!O41,"")</f>
        <v>678.35714285714289</v>
      </c>
      <c r="K14" s="377">
        <f>IFERROR(maig!P41,"")</f>
        <v>47.214285714285715</v>
      </c>
      <c r="L14" s="173">
        <f>IFERROR(maig!Q41,"")</f>
        <v>90.990714285714276</v>
      </c>
      <c r="M14" s="172">
        <f>IFERROR(maig!R41,"")</f>
        <v>58.474999999999994</v>
      </c>
      <c r="N14" s="377">
        <f>IFERROR(maig!S41,"")</f>
        <v>39.774999999999999</v>
      </c>
      <c r="O14" s="172">
        <f>IFERROR(maig!T41,"")</f>
        <v>40.200000000000003</v>
      </c>
      <c r="P14" s="377">
        <f>IFERROR(maig!U41,"")</f>
        <v>30.8</v>
      </c>
      <c r="Q14" s="172">
        <f>IFERROR(maig!V41,"")</f>
        <v>1.4624999999999999</v>
      </c>
      <c r="R14" s="377">
        <f>IFERROR(maig!W41,"")</f>
        <v>1.266</v>
      </c>
      <c r="S14" s="172">
        <f>IFERROR(maig!X41,"")</f>
        <v>5.0000000000000001E-3</v>
      </c>
      <c r="T14" s="377">
        <f>IFERROR(maig!Y41,"")</f>
        <v>0.47899999999999998</v>
      </c>
      <c r="U14" s="172">
        <f>IFERROR(maig!Z41,"")</f>
        <v>59.945</v>
      </c>
      <c r="V14" s="377">
        <f>IFERROR(maig!AA41,"")</f>
        <v>41.674999999999997</v>
      </c>
      <c r="W14" s="173">
        <f>IFERROR(maig!AB41,"")</f>
        <v>31.265000000000001</v>
      </c>
      <c r="X14" s="172">
        <f>IFERROR(maig!AC41,"")</f>
        <v>7.43</v>
      </c>
      <c r="Y14" s="377">
        <f>IFERROR(maig!AD41,"")</f>
        <v>1.4944999999999999</v>
      </c>
      <c r="Z14" s="173">
        <f>IFERROR(maig!AE41,"")</f>
        <v>81.539999999999992</v>
      </c>
    </row>
    <row r="15" spans="1:26" ht="19.5" customHeight="1">
      <c r="A15" s="373">
        <v>45809</v>
      </c>
      <c r="B15" s="172">
        <f>juny!C40</f>
        <v>259305</v>
      </c>
      <c r="C15" s="173">
        <f>IFERROR(juny!C41,"")</f>
        <v>8643.5</v>
      </c>
      <c r="D15" s="172">
        <f>IFERROR(juny!I41,"")</f>
        <v>237.88888888888889</v>
      </c>
      <c r="E15" s="376">
        <f>IFERROR(juny!J41,"")</f>
        <v>13.5</v>
      </c>
      <c r="F15" s="141">
        <f>IFERROR(juny!K41,"")</f>
        <v>98.444444444444443</v>
      </c>
      <c r="G15" s="172">
        <f>IFERROR(juny!L41,"")</f>
        <v>310.94117647058823</v>
      </c>
      <c r="H15" s="377">
        <f>IFERROR(juny!M41,"")</f>
        <v>14.117647058823529</v>
      </c>
      <c r="I15" s="173">
        <f>IFERROR(juny!N41,"")</f>
        <v>95.3125</v>
      </c>
      <c r="J15" s="172">
        <f>IFERROR(juny!O41,"")</f>
        <v>451.11111111111109</v>
      </c>
      <c r="K15" s="377">
        <f>IFERROR(juny!P41,"")</f>
        <v>46.666666666666664</v>
      </c>
      <c r="L15" s="173">
        <f>IFERROR(juny!Q41,"")</f>
        <v>89.385000000000005</v>
      </c>
      <c r="M15" s="172">
        <f>IFERROR(juny!R41,"")</f>
        <v>43.254999999999995</v>
      </c>
      <c r="N15" s="377">
        <f>IFERROR(juny!S41,"")</f>
        <v>14.234999999999999</v>
      </c>
      <c r="O15" s="172">
        <f>IFERROR(juny!T41,"")</f>
        <v>39.5</v>
      </c>
      <c r="P15" s="377">
        <f>IFERROR(juny!U41,"")</f>
        <v>15.4</v>
      </c>
      <c r="Q15" s="172">
        <f>IFERROR(juny!V41,"")</f>
        <v>1.4835</v>
      </c>
      <c r="R15" s="377">
        <f>IFERROR(juny!W41,"")</f>
        <v>1.4165000000000001</v>
      </c>
      <c r="S15" s="172">
        <f>IFERROR(juny!X41,"")</f>
        <v>8.0000000000000002E-3</v>
      </c>
      <c r="T15" s="377">
        <f>IFERROR(juny!Y41,"")</f>
        <v>6</v>
      </c>
      <c r="U15" s="172">
        <f>IFERROR(juny!Z41,"")</f>
        <v>44.75</v>
      </c>
      <c r="V15" s="377">
        <f>IFERROR(juny!AA41,"")</f>
        <v>21.65</v>
      </c>
      <c r="W15" s="173">
        <f>IFERROR(juny!AB41,"")</f>
        <v>52.215000000000003</v>
      </c>
      <c r="X15" s="172">
        <f>IFERROR(juny!AC41,"")</f>
        <v>7.14</v>
      </c>
      <c r="Y15" s="377">
        <f>IFERROR(juny!AD41,"")</f>
        <v>1.165</v>
      </c>
      <c r="Z15" s="173">
        <f>IFERROR(juny!AE41,"")</f>
        <v>83.295000000000002</v>
      </c>
    </row>
    <row r="16" spans="1:26" ht="19.5" customHeight="1">
      <c r="A16" s="373">
        <v>45839</v>
      </c>
      <c r="B16" s="172">
        <f>juliol!C40</f>
        <v>336422</v>
      </c>
      <c r="C16" s="173">
        <f>IFERROR(juliol!C41,"")</f>
        <v>10852.322580645161</v>
      </c>
      <c r="D16" s="172">
        <f>IFERROR(juliol!I41,"")</f>
        <v>203.44444444444446</v>
      </c>
      <c r="E16" s="376">
        <f>IFERROR(juliol!J41,"")</f>
        <v>13.5</v>
      </c>
      <c r="F16" s="141">
        <f>IFERROR(juliol!K41,"")</f>
        <v>98.388888888888886</v>
      </c>
      <c r="G16" s="172">
        <f>IFERROR(juliol!L41,"")</f>
        <v>192.33333333333334</v>
      </c>
      <c r="H16" s="377">
        <f>IFERROR(juliol!M41,"")</f>
        <v>12.222222222222221</v>
      </c>
      <c r="I16" s="173">
        <f>IFERROR(juliol!N41,"")</f>
        <v>92.777777777777771</v>
      </c>
      <c r="J16" s="172">
        <f>IFERROR(juliol!O41,"")</f>
        <v>349.66666666666669</v>
      </c>
      <c r="K16" s="377">
        <f>IFERROR(juliol!P41,"")</f>
        <v>45.222222222222221</v>
      </c>
      <c r="L16" s="173">
        <f>IFERROR(juliol!Q41,"")</f>
        <v>86.309999999999988</v>
      </c>
      <c r="M16" s="172">
        <f>IFERROR(juliol!R41,"")</f>
        <v>56.730000000000004</v>
      </c>
      <c r="N16" s="377">
        <f>IFERROR(juliol!S41,"")</f>
        <v>27.2</v>
      </c>
      <c r="O16" s="172">
        <f>IFERROR(juliol!T41,"")</f>
        <v>29.6</v>
      </c>
      <c r="P16" s="377">
        <f>IFERROR(juliol!U41,"")</f>
        <v>23.3</v>
      </c>
      <c r="Q16" s="172">
        <f>IFERROR(juliol!V41,"")</f>
        <v>1.508</v>
      </c>
      <c r="R16" s="377">
        <f>IFERROR(juliol!W41,"")</f>
        <v>1.3995</v>
      </c>
      <c r="S16" s="172">
        <f>IFERROR(juliol!X41,"")</f>
        <v>8.0000000000000002E-3</v>
      </c>
      <c r="T16" s="377">
        <f>IFERROR(juliol!Y41,"")</f>
        <v>0.75</v>
      </c>
      <c r="U16" s="172">
        <f>IFERROR(juliol!Z41,"")</f>
        <v>58.25</v>
      </c>
      <c r="V16" s="377">
        <f>IFERROR(juliol!AA41,"")</f>
        <v>29.35</v>
      </c>
      <c r="W16" s="173">
        <f>IFERROR(juliol!AB41,"")</f>
        <v>45.405000000000001</v>
      </c>
      <c r="X16" s="172">
        <f>IFERROR(juliol!AC41,"")</f>
        <v>4.59</v>
      </c>
      <c r="Y16" s="377">
        <f>IFERROR(juliol!AD41,"")</f>
        <v>1.8149999999999999</v>
      </c>
      <c r="Z16" s="173">
        <f>IFERROR(juliol!AE41,"")</f>
        <v>54.27</v>
      </c>
    </row>
    <row r="17" spans="1:26" ht="19.5" customHeight="1">
      <c r="A17" s="373">
        <v>45870</v>
      </c>
      <c r="B17" s="172">
        <f>agost!C40</f>
        <v>367785</v>
      </c>
      <c r="C17" s="173">
        <f>IFERROR(agost!C41,"")</f>
        <v>11864.032258064517</v>
      </c>
      <c r="D17" s="172">
        <f>IFERROR(agost!I41,"")</f>
        <v>416.625</v>
      </c>
      <c r="E17" s="376">
        <f>IFERROR(agost!J41,"")</f>
        <v>12.375</v>
      </c>
      <c r="F17" s="141">
        <f>IFERROR(agost!K41,"")</f>
        <v>98.5</v>
      </c>
      <c r="G17" s="172">
        <f>IFERROR(agost!L41,"")</f>
        <v>301.9375</v>
      </c>
      <c r="H17" s="377">
        <f>IFERROR(agost!M41,"")</f>
        <v>7.5625</v>
      </c>
      <c r="I17" s="173">
        <f>IFERROR(agost!N41,"")</f>
        <v>97.4375</v>
      </c>
      <c r="J17" s="172">
        <f>IFERROR(agost!O41,"")</f>
        <v>688.1875</v>
      </c>
      <c r="K17" s="377">
        <f>IFERROR(agost!P41,"")</f>
        <v>54.75</v>
      </c>
      <c r="L17" s="173">
        <f>IFERROR(agost!Q41,"")</f>
        <v>91.338124999999991</v>
      </c>
      <c r="M17" s="172">
        <f>IFERROR(agost!R41,"")</f>
        <v>71.745000000000005</v>
      </c>
      <c r="N17" s="377">
        <f>IFERROR(agost!S41,"")</f>
        <v>25.439999999999998</v>
      </c>
      <c r="O17" s="172">
        <f>IFERROR(agost!T41,"")</f>
        <v>57.3</v>
      </c>
      <c r="P17" s="377">
        <f>IFERROR(agost!U41,"")</f>
        <v>24.4</v>
      </c>
      <c r="Q17" s="172">
        <f>IFERROR(agost!V41,"")</f>
        <v>1.55</v>
      </c>
      <c r="R17" s="377">
        <f>IFERROR(agost!W41,"")</f>
        <v>1.4055</v>
      </c>
      <c r="S17" s="172">
        <f>IFERROR(agost!X41,"")</f>
        <v>5.0000000000000001E-3</v>
      </c>
      <c r="T17" s="377">
        <f>IFERROR(agost!Y41,"")</f>
        <v>1.0049999999999999</v>
      </c>
      <c r="U17" s="172">
        <f>IFERROR(agost!Z41,"")</f>
        <v>73.3</v>
      </c>
      <c r="V17" s="377">
        <f>IFERROR(agost!AA41,"")</f>
        <v>27.85</v>
      </c>
      <c r="W17" s="173">
        <f>IFERROR(agost!AB41,"")</f>
        <v>61.995000000000005</v>
      </c>
      <c r="X17" s="172">
        <f>IFERROR(agost!AC41,"")</f>
        <v>8.4499999999999993</v>
      </c>
      <c r="Y17" s="377">
        <f>IFERROR(agost!AD41,"")</f>
        <v>3.625</v>
      </c>
      <c r="Z17" s="173">
        <f>IFERROR(agost!AE41,"")</f>
        <v>56.435000000000002</v>
      </c>
    </row>
    <row r="18" spans="1:26" ht="19.5" customHeight="1">
      <c r="A18" s="373">
        <v>45901</v>
      </c>
      <c r="B18" s="172">
        <f>setembre!C39</f>
        <v>271238</v>
      </c>
      <c r="C18" s="173">
        <f>IFERROR(setembre!C40,"")</f>
        <v>9041.2666666666664</v>
      </c>
      <c r="D18" s="172">
        <f>IFERROR(setembre!I40,"")</f>
        <v>445.47058823529414</v>
      </c>
      <c r="E18" s="376">
        <f>IFERROR(setembre!J40,"")</f>
        <v>15.470588235294118</v>
      </c>
      <c r="F18" s="141">
        <f>IFERROR(setembre!K40,"")</f>
        <v>97.125</v>
      </c>
      <c r="G18" s="172">
        <f>IFERROR(setembre!L40,"")</f>
        <v>313.4375</v>
      </c>
      <c r="H18" s="377">
        <f>IFERROR(setembre!M40,"")</f>
        <v>9.4375</v>
      </c>
      <c r="I18" s="173">
        <f>IFERROR(setembre!N40,"")</f>
        <v>97.066666666666663</v>
      </c>
      <c r="J18" s="172">
        <f>IFERROR(setembre!O40,"")</f>
        <v>578.64705882352939</v>
      </c>
      <c r="K18" s="377">
        <f>IFERROR(setembre!P40,"")</f>
        <v>48.705882352941174</v>
      </c>
      <c r="L18" s="173">
        <f>IFERROR(setembre!Q40,"")</f>
        <v>91.15625</v>
      </c>
      <c r="M18" s="172">
        <f>IFERROR(setembre!R40,"")</f>
        <v>57.844999999999999</v>
      </c>
      <c r="N18" s="377">
        <f>IFERROR(setembre!S40,"")</f>
        <v>36.564999999999998</v>
      </c>
      <c r="O18" s="172">
        <f>IFERROR(setembre!T40,"")</f>
        <v>48.1</v>
      </c>
      <c r="P18" s="377">
        <f>IFERROR(setembre!U40,"")</f>
        <v>30.4</v>
      </c>
      <c r="Q18" s="172">
        <f>IFERROR(setembre!V40,"")</f>
        <v>2.8</v>
      </c>
      <c r="R18" s="377">
        <f>IFERROR(setembre!W40,"")</f>
        <v>1.4055</v>
      </c>
      <c r="S18" s="172">
        <f>IFERROR(setembre!X40,"")</f>
        <v>5.0000000000000001E-3</v>
      </c>
      <c r="T18" s="377">
        <f>IFERROR(setembre!Y40,"")</f>
        <v>0.08</v>
      </c>
      <c r="U18" s="172">
        <f>IFERROR(setembre!Z40,"")</f>
        <v>60.65</v>
      </c>
      <c r="V18" s="377">
        <f>IFERROR(setembre!AA40,"")</f>
        <v>38.049999999999997</v>
      </c>
      <c r="W18" s="173">
        <f>IFERROR(setembre!AB40,"")</f>
        <v>37.125</v>
      </c>
      <c r="X18" s="172">
        <f>IFERROR(setembre!AC40,"")</f>
        <v>6.1400000000000006</v>
      </c>
      <c r="Y18" s="377">
        <f>IFERROR(setembre!AD40,"")</f>
        <v>5.4950000000000001</v>
      </c>
      <c r="Z18" s="173">
        <f>IFERROR(agost!AE42,"")</f>
        <v>46.2</v>
      </c>
    </row>
    <row r="19" spans="1:26" ht="19.5" customHeight="1">
      <c r="A19" s="373">
        <v>45931</v>
      </c>
      <c r="B19" s="172">
        <f>octubre!C40</f>
        <v>268004</v>
      </c>
      <c r="C19" s="173">
        <f>IFERROR(octubre!C41,"")</f>
        <v>8645.2903225806458</v>
      </c>
      <c r="D19" s="172">
        <f>IFERROR(octubre!I41,"")</f>
        <v>571.55555555555554</v>
      </c>
      <c r="E19" s="376">
        <f>IFERROR(octubre!J41,"")</f>
        <v>17.111111111111111</v>
      </c>
      <c r="F19" s="141">
        <f>IFERROR(octubre!K41,"")</f>
        <v>96</v>
      </c>
      <c r="G19" s="172">
        <f>IFERROR(octubre!L41,"")</f>
        <v>274.83333333333331</v>
      </c>
      <c r="H19" s="377">
        <f>IFERROR(octubre!M41,"")</f>
        <v>10.333333333333334</v>
      </c>
      <c r="I19" s="173">
        <f>IFERROR(octubre!N41,"")</f>
        <v>96.642857142857139</v>
      </c>
      <c r="J19" s="172">
        <f>IFERROR(octubre!O41,"")</f>
        <v>735</v>
      </c>
      <c r="K19" s="377">
        <f>IFERROR(octubre!P41,"")</f>
        <v>44.687777777777775</v>
      </c>
      <c r="L19" s="173">
        <f>IFERROR(octubre!Q41,"")</f>
        <v>91.681666666666672</v>
      </c>
      <c r="M19" s="172">
        <f>IFERROR(octubre!R41,"")</f>
        <v>28.79</v>
      </c>
      <c r="N19" s="377">
        <f>IFERROR(octubre!S41,"")</f>
        <v>11.35</v>
      </c>
      <c r="O19" s="172">
        <f>IFERROR(octubre!T41,"")</f>
        <v>24.7</v>
      </c>
      <c r="P19" s="377">
        <f>IFERROR(octubre!U41,"")</f>
        <v>14.6</v>
      </c>
      <c r="Q19" s="172">
        <f>IFERROR(octubre!V41,"")</f>
        <v>1.4550000000000001</v>
      </c>
      <c r="R19" s="377">
        <f>IFERROR(octubre!W41,"")</f>
        <v>1.4</v>
      </c>
      <c r="S19" s="172">
        <f>IFERROR(octubre!X41,"")</f>
        <v>5.0000000000000001E-3</v>
      </c>
      <c r="T19" s="377">
        <f>IFERROR(octubre!Y41,"")</f>
        <v>3</v>
      </c>
      <c r="U19" s="172">
        <f>IFERROR(octubre!Z41,"")</f>
        <v>30.25</v>
      </c>
      <c r="V19" s="377">
        <f>IFERROR(octubre!AA41,"")</f>
        <v>8.15</v>
      </c>
      <c r="W19" s="173">
        <f>IFERROR(octubre!AB41,"")</f>
        <v>76.724999999999994</v>
      </c>
      <c r="X19" s="172">
        <f>IFERROR(octubre!AC41,"")</f>
        <v>4.8</v>
      </c>
      <c r="Y19" s="377">
        <f>IFERROR(octubre!AD41,"")</f>
        <v>2.1</v>
      </c>
      <c r="Z19" s="173">
        <f>IFERROR(octubre!AE41,"")</f>
        <v>44.865000000000002</v>
      </c>
    </row>
    <row r="20" spans="1:26" ht="19.5" customHeight="1">
      <c r="A20" s="373">
        <v>45962</v>
      </c>
      <c r="B20" s="172">
        <f>novembre!C40</f>
        <v>236554</v>
      </c>
      <c r="C20" s="173">
        <f>IFERROR(novembre!C41,"")</f>
        <v>7885.1333333333332</v>
      </c>
      <c r="D20" s="172">
        <f>IFERROR(novembre!I41,"")</f>
        <v>1145.4375</v>
      </c>
      <c r="E20" s="376">
        <f>IFERROR(novembre!J41,"")</f>
        <v>14.9375</v>
      </c>
      <c r="F20" s="141">
        <f>IFERROR(novembre!K41,"")</f>
        <v>97.6875</v>
      </c>
      <c r="G20" s="172">
        <f>IFERROR(novembre!L41,"")</f>
        <v>424.875</v>
      </c>
      <c r="H20" s="377">
        <f>IFERROR(novembre!M41,"")</f>
        <v>6.625</v>
      </c>
      <c r="I20" s="173">
        <f>IFERROR(novembre!N41,"")</f>
        <v>97.9375</v>
      </c>
      <c r="J20" s="172">
        <f>IFERROR(novembre!O41,"")</f>
        <v>930.4375</v>
      </c>
      <c r="K20" s="377">
        <f>IFERROR(novembre!P41,"")</f>
        <v>45.576875000000001</v>
      </c>
      <c r="L20" s="173">
        <f>IFERROR(novembre!Q41,"")</f>
        <v>92.813124999999985</v>
      </c>
      <c r="M20" s="172">
        <f>IFERROR(novembre!R41,"")</f>
        <v>44.734999999999999</v>
      </c>
      <c r="N20" s="377">
        <f>IFERROR(novembre!S41,"")</f>
        <v>24.07</v>
      </c>
      <c r="O20" s="172">
        <f>IFERROR(novembre!T41,"")</f>
        <v>31.2</v>
      </c>
      <c r="P20" s="377">
        <f>IFERROR(novembre!U41,"")</f>
        <v>20.9</v>
      </c>
      <c r="Q20" s="172">
        <f>IFERROR(novembre!V41,"")</f>
        <v>0.435</v>
      </c>
      <c r="R20" s="377">
        <f>IFERROR(novembre!W41,"")</f>
        <v>0.32</v>
      </c>
      <c r="S20" s="172">
        <f>IFERROR(novembre!X41,"")</f>
        <v>3.0000000000000002E-2</v>
      </c>
      <c r="T20" s="377">
        <f>IFERROR(novembre!Y41,"")</f>
        <v>0.86</v>
      </c>
      <c r="U20" s="172">
        <f>IFERROR(novembre!Z41,"")</f>
        <v>45.2</v>
      </c>
      <c r="V20" s="377">
        <f>IFERROR(novembre!AA41,"")</f>
        <v>25.25</v>
      </c>
      <c r="W20" s="173">
        <f>IFERROR(novembre!AB41,"")</f>
        <v>43.204999999999998</v>
      </c>
      <c r="X20" s="172">
        <f>IFERROR(novembre!AC41,"")</f>
        <v>6.6</v>
      </c>
      <c r="Y20" s="377">
        <f>IFERROR(novembre!AD41,"")</f>
        <v>1.4500000000000002</v>
      </c>
      <c r="Z20" s="173">
        <f>IFERROR(novembre!AE41,"")</f>
        <v>78.155000000000001</v>
      </c>
    </row>
    <row r="21" spans="1:26" ht="19.5" customHeight="1" thickBot="1">
      <c r="A21" s="373">
        <v>45992</v>
      </c>
      <c r="B21" s="172">
        <f>desembre!C40</f>
        <v>263821</v>
      </c>
      <c r="C21" s="378">
        <f>IFERROR(desembre!C41,"")</f>
        <v>8510.354838709678</v>
      </c>
      <c r="D21" s="174">
        <f>IFERROR(desembre!I41,"")</f>
        <v>889.47368421052636</v>
      </c>
      <c r="E21" s="175">
        <f>IFERROR(desembre!J41,"")</f>
        <v>12.052631578947368</v>
      </c>
      <c r="F21" s="176">
        <f>IFERROR(desembre!K41,"")</f>
        <v>98.10526315789474</v>
      </c>
      <c r="G21" s="174">
        <f>IFERROR(desembre!L41,"")</f>
        <v>458.36842105263156</v>
      </c>
      <c r="H21" s="379">
        <f>IFERROR(desembre!M41,"")</f>
        <v>9.9473684210526319</v>
      </c>
      <c r="I21" s="378">
        <f>IFERROR(desembre!N41,"")</f>
        <v>97.473684210526315</v>
      </c>
      <c r="J21" s="174">
        <f>IFERROR(desembre!O41,"")</f>
        <v>1035.8947368421052</v>
      </c>
      <c r="K21" s="379">
        <f>IFERROR(desembre!P41,"")</f>
        <v>54.996315789473691</v>
      </c>
      <c r="L21" s="378">
        <f>IFERROR(desembre!Q41,"")</f>
        <v>94.095263157894735</v>
      </c>
      <c r="M21" s="174">
        <f>IFERROR(desembre!R41,"")</f>
        <v>63.45</v>
      </c>
      <c r="N21" s="379">
        <f>IFERROR(desembre!S41,"")</f>
        <v>38.634999999999998</v>
      </c>
      <c r="O21" s="174">
        <f>IFERROR(desembre!T41,"")</f>
        <v>37.15</v>
      </c>
      <c r="P21" s="379">
        <f>IFERROR(desembre!U41,"")</f>
        <v>32.85</v>
      </c>
      <c r="Q21" s="174">
        <f>IFERROR(desembre!V41,"")</f>
        <v>0.39500000000000002</v>
      </c>
      <c r="R21" s="379">
        <f>IFERROR(desembre!W41,"")</f>
        <v>0.39</v>
      </c>
      <c r="S21" s="174">
        <f>IFERROR(desembre!X41,"")</f>
        <v>0.01</v>
      </c>
      <c r="T21" s="379">
        <f>IFERROR(desembre!Y41,"")</f>
        <v>0.04</v>
      </c>
      <c r="U21" s="174">
        <f>IFERROR(desembre!Z41,"")</f>
        <v>63.85</v>
      </c>
      <c r="V21" s="377">
        <f>IFERROR(desembre!AA41,"")</f>
        <v>39.049999999999997</v>
      </c>
      <c r="W21" s="173">
        <f>IFERROR(desembre!AB41,"")</f>
        <v>41.464999999999996</v>
      </c>
      <c r="X21" s="174">
        <f>IFERROR(desembre!AC41,"")</f>
        <v>7.85</v>
      </c>
      <c r="Y21" s="379">
        <f>IFERROR(desembre!AD41,"")</f>
        <v>1.95</v>
      </c>
      <c r="Z21" s="378">
        <f>IFERROR(desembre!AE41,"")</f>
        <v>78</v>
      </c>
    </row>
    <row r="22" spans="1:26" ht="19.5" customHeight="1" thickTop="1">
      <c r="A22" s="177" t="s">
        <v>103</v>
      </c>
      <c r="B22" s="178">
        <f>SUM(B10:B21)</f>
        <v>3148881</v>
      </c>
      <c r="C22" s="380"/>
      <c r="D22" s="179"/>
      <c r="E22" s="381"/>
      <c r="F22" s="380"/>
      <c r="G22" s="179"/>
      <c r="H22" s="381"/>
      <c r="I22" s="380"/>
      <c r="J22" s="179"/>
      <c r="K22" s="381"/>
      <c r="L22" s="380"/>
      <c r="M22" s="179"/>
      <c r="N22" s="381"/>
      <c r="O22" s="179"/>
      <c r="P22" s="381"/>
      <c r="Q22" s="179"/>
      <c r="R22" s="381"/>
      <c r="S22" s="179"/>
      <c r="T22" s="381"/>
      <c r="U22" s="179"/>
      <c r="V22" s="381"/>
      <c r="W22" s="380"/>
      <c r="X22" s="179"/>
      <c r="Y22" s="381"/>
      <c r="Z22" s="380"/>
    </row>
    <row r="23" spans="1:26" ht="19.5" customHeight="1">
      <c r="A23" s="382" t="s">
        <v>104</v>
      </c>
      <c r="B23" s="172">
        <f t="shared" ref="B23:Z23" si="0">AVERAGE(B10:B21)</f>
        <v>262406.75</v>
      </c>
      <c r="C23" s="173">
        <f>AVERAGE(C10:C21)</f>
        <v>8611.0430875576039</v>
      </c>
      <c r="D23" s="172">
        <f>AVERAGE(D10:D21)</f>
        <v>504.58712482800138</v>
      </c>
      <c r="E23" s="376">
        <f t="shared" si="0"/>
        <v>16.109628339639951</v>
      </c>
      <c r="F23" s="180">
        <f t="shared" si="0"/>
        <v>97.78103091675267</v>
      </c>
      <c r="G23" s="172">
        <f>AVERAGE(G10:G21)</f>
        <v>303.08764619883044</v>
      </c>
      <c r="H23" s="376">
        <f t="shared" si="0"/>
        <v>9.4578008542598315</v>
      </c>
      <c r="I23" s="180">
        <f t="shared" si="0"/>
        <v>96.401962596442061</v>
      </c>
      <c r="J23" s="172">
        <f t="shared" si="0"/>
        <v>672.7676879596869</v>
      </c>
      <c r="K23" s="376">
        <f t="shared" si="0"/>
        <v>48.484290661805659</v>
      </c>
      <c r="L23" s="180">
        <f t="shared" si="0"/>
        <v>91.292492946008807</v>
      </c>
      <c r="M23" s="181">
        <f t="shared" si="0"/>
        <v>52.96958333333334</v>
      </c>
      <c r="N23" s="383">
        <f t="shared" si="0"/>
        <v>30.792916666666667</v>
      </c>
      <c r="O23" s="181">
        <f t="shared" si="0"/>
        <v>38.368749999999999</v>
      </c>
      <c r="P23" s="383">
        <f t="shared" si="0"/>
        <v>28.950000000000003</v>
      </c>
      <c r="Q23" s="181">
        <f t="shared" si="0"/>
        <v>1.6657499999999998</v>
      </c>
      <c r="R23" s="383">
        <f t="shared" si="0"/>
        <v>1.40625</v>
      </c>
      <c r="S23" s="181">
        <f t="shared" si="0"/>
        <v>9.6666666666666672E-3</v>
      </c>
      <c r="T23" s="383">
        <f t="shared" si="0"/>
        <v>1.2125833333333331</v>
      </c>
      <c r="U23" s="181">
        <f t="shared" si="0"/>
        <v>54.645416666666677</v>
      </c>
      <c r="V23" s="383">
        <f t="shared" si="0"/>
        <v>32.789583333333333</v>
      </c>
      <c r="W23" s="180">
        <f t="shared" si="0"/>
        <v>40.232499999999995</v>
      </c>
      <c r="X23" s="181">
        <f t="shared" si="0"/>
        <v>6.7312499999999993</v>
      </c>
      <c r="Y23" s="383">
        <f t="shared" si="0"/>
        <v>2.1616249999999999</v>
      </c>
      <c r="Z23" s="180">
        <f t="shared" si="0"/>
        <v>66.347500000000011</v>
      </c>
    </row>
    <row r="24" spans="1:26" ht="19.5" customHeight="1">
      <c r="A24" s="384" t="s">
        <v>106</v>
      </c>
      <c r="B24" s="172">
        <f t="shared" ref="B24:Z24" si="1">MAX(B10:B21)</f>
        <v>367785</v>
      </c>
      <c r="C24" s="173">
        <f t="shared" si="1"/>
        <v>11864.032258064517</v>
      </c>
      <c r="D24" s="172">
        <f t="shared" si="1"/>
        <v>1145.4375</v>
      </c>
      <c r="E24" s="376">
        <f t="shared" si="1"/>
        <v>23.411764705882351</v>
      </c>
      <c r="F24" s="180">
        <f t="shared" si="1"/>
        <v>98.5</v>
      </c>
      <c r="G24" s="172">
        <f t="shared" si="1"/>
        <v>458.36842105263156</v>
      </c>
      <c r="H24" s="376">
        <f t="shared" si="1"/>
        <v>14.117647058823529</v>
      </c>
      <c r="I24" s="180">
        <f t="shared" si="1"/>
        <v>97.9375</v>
      </c>
      <c r="J24" s="172">
        <f t="shared" si="1"/>
        <v>1035.8947368421052</v>
      </c>
      <c r="K24" s="376">
        <f t="shared" si="1"/>
        <v>56.388888888888886</v>
      </c>
      <c r="L24" s="180">
        <f t="shared" si="1"/>
        <v>94.095263157894735</v>
      </c>
      <c r="M24" s="181">
        <f t="shared" si="1"/>
        <v>72.314999999999998</v>
      </c>
      <c r="N24" s="383">
        <f t="shared" si="1"/>
        <v>44.795000000000002</v>
      </c>
      <c r="O24" s="181">
        <f t="shared" si="1"/>
        <v>57.3</v>
      </c>
      <c r="P24" s="383">
        <f t="shared" si="1"/>
        <v>49</v>
      </c>
      <c r="Q24" s="181">
        <f t="shared" si="1"/>
        <v>2.8</v>
      </c>
      <c r="R24" s="383">
        <f t="shared" si="1"/>
        <v>2.5884999999999998</v>
      </c>
      <c r="S24" s="181">
        <f t="shared" si="1"/>
        <v>3.0000000000000002E-2</v>
      </c>
      <c r="T24" s="383">
        <f t="shared" si="1"/>
        <v>6</v>
      </c>
      <c r="U24" s="181">
        <f t="shared" si="1"/>
        <v>73.95</v>
      </c>
      <c r="V24" s="383">
        <f t="shared" si="1"/>
        <v>46.25</v>
      </c>
      <c r="W24" s="180">
        <f t="shared" si="1"/>
        <v>76.724999999999994</v>
      </c>
      <c r="X24" s="181">
        <f t="shared" si="1"/>
        <v>11.845000000000001</v>
      </c>
      <c r="Y24" s="383">
        <f t="shared" si="1"/>
        <v>5.4950000000000001</v>
      </c>
      <c r="Z24" s="180">
        <f t="shared" si="1"/>
        <v>90.09</v>
      </c>
    </row>
    <row r="25" spans="1:26" ht="19.5" customHeight="1">
      <c r="A25" s="182" t="s">
        <v>105</v>
      </c>
      <c r="B25" s="174">
        <f t="shared" ref="B25:Z25" si="2">MIN(B10:B21)</f>
        <v>191468</v>
      </c>
      <c r="C25" s="378">
        <f t="shared" si="2"/>
        <v>6534.7419354838712</v>
      </c>
      <c r="D25" s="174">
        <f t="shared" si="2"/>
        <v>203.44444444444446</v>
      </c>
      <c r="E25" s="175">
        <f t="shared" si="2"/>
        <v>12.052631578947368</v>
      </c>
      <c r="F25" s="385">
        <f t="shared" si="2"/>
        <v>96</v>
      </c>
      <c r="G25" s="174">
        <f t="shared" si="2"/>
        <v>192.33333333333334</v>
      </c>
      <c r="H25" s="175">
        <f t="shared" si="2"/>
        <v>6.0625</v>
      </c>
      <c r="I25" s="385">
        <f t="shared" si="2"/>
        <v>92.777777777777771</v>
      </c>
      <c r="J25" s="174">
        <f t="shared" si="2"/>
        <v>349.66666666666669</v>
      </c>
      <c r="K25" s="175">
        <f t="shared" si="2"/>
        <v>42.243749999999999</v>
      </c>
      <c r="L25" s="385">
        <f t="shared" si="2"/>
        <v>86.309999999999988</v>
      </c>
      <c r="M25" s="174">
        <f t="shared" si="2"/>
        <v>28.79</v>
      </c>
      <c r="N25" s="175">
        <f t="shared" si="2"/>
        <v>11.35</v>
      </c>
      <c r="O25" s="174">
        <f t="shared" si="2"/>
        <v>24.7</v>
      </c>
      <c r="P25" s="175">
        <f t="shared" si="2"/>
        <v>14.6</v>
      </c>
      <c r="Q25" s="174">
        <f t="shared" si="2"/>
        <v>0.39500000000000002</v>
      </c>
      <c r="R25" s="175">
        <f t="shared" si="2"/>
        <v>0.32</v>
      </c>
      <c r="S25" s="174">
        <f t="shared" si="2"/>
        <v>5.0000000000000001E-3</v>
      </c>
      <c r="T25" s="175">
        <f t="shared" si="2"/>
        <v>0.01</v>
      </c>
      <c r="U25" s="174">
        <f t="shared" si="2"/>
        <v>30.25</v>
      </c>
      <c r="V25" s="175">
        <f t="shared" si="2"/>
        <v>8.15</v>
      </c>
      <c r="W25" s="385">
        <f t="shared" si="2"/>
        <v>6.82</v>
      </c>
      <c r="X25" s="174">
        <f t="shared" si="2"/>
        <v>4.59</v>
      </c>
      <c r="Y25" s="175">
        <f t="shared" si="2"/>
        <v>0.875</v>
      </c>
      <c r="Z25" s="385">
        <f t="shared" si="2"/>
        <v>44.865000000000002</v>
      </c>
    </row>
    <row r="26" spans="1:26" ht="19.5" customHeight="1">
      <c r="A26" s="177" t="s">
        <v>149</v>
      </c>
      <c r="B26" s="172">
        <v>230100</v>
      </c>
      <c r="C26" s="173">
        <v>7554</v>
      </c>
      <c r="D26" s="172">
        <v>614</v>
      </c>
      <c r="E26" s="376">
        <v>21</v>
      </c>
      <c r="F26" s="180">
        <v>97.2</v>
      </c>
      <c r="G26" s="172">
        <v>373</v>
      </c>
      <c r="H26" s="376">
        <v>14</v>
      </c>
      <c r="I26" s="180">
        <v>95.8</v>
      </c>
      <c r="J26" s="172">
        <v>815</v>
      </c>
      <c r="K26" s="376">
        <v>58</v>
      </c>
      <c r="L26" s="180">
        <v>91.5</v>
      </c>
      <c r="M26" s="181">
        <v>63.1</v>
      </c>
      <c r="N26" s="383">
        <v>43</v>
      </c>
      <c r="O26" s="181">
        <v>49</v>
      </c>
      <c r="P26" s="383">
        <v>43.2</v>
      </c>
      <c r="Q26" s="181">
        <v>2.6</v>
      </c>
      <c r="R26" s="383">
        <v>2.2999999999999998</v>
      </c>
      <c r="S26" s="181">
        <v>0.1</v>
      </c>
      <c r="T26" s="383">
        <v>0.9</v>
      </c>
      <c r="U26" s="181">
        <v>64.599999999999994</v>
      </c>
      <c r="V26" s="383">
        <v>45</v>
      </c>
      <c r="W26" s="180">
        <v>27.1</v>
      </c>
      <c r="X26" s="181">
        <v>8.9</v>
      </c>
      <c r="Y26" s="383">
        <v>3.8</v>
      </c>
      <c r="Z26" s="180">
        <v>56.3</v>
      </c>
    </row>
    <row r="27" spans="1:26" ht="19.5" customHeight="1">
      <c r="A27" s="177" t="s">
        <v>150</v>
      </c>
      <c r="B27" s="172"/>
      <c r="C27" s="173"/>
      <c r="D27" s="172"/>
      <c r="E27" s="376"/>
      <c r="F27" s="180"/>
      <c r="G27" s="172"/>
      <c r="H27" s="376"/>
      <c r="I27" s="180"/>
      <c r="J27" s="172"/>
      <c r="K27" s="376"/>
      <c r="L27" s="180"/>
      <c r="M27" s="181"/>
      <c r="N27" s="383"/>
      <c r="O27" s="181"/>
      <c r="P27" s="383"/>
      <c r="Q27" s="181"/>
      <c r="R27" s="383"/>
      <c r="S27" s="181"/>
      <c r="T27" s="383"/>
      <c r="U27" s="181"/>
      <c r="V27" s="383"/>
      <c r="W27" s="180"/>
      <c r="X27" s="181"/>
      <c r="Y27" s="383"/>
      <c r="Z27" s="180"/>
    </row>
    <row r="28" spans="1:26" ht="19.5" customHeight="1">
      <c r="A28" s="183" t="s">
        <v>151</v>
      </c>
      <c r="B28" s="174"/>
      <c r="C28" s="378"/>
      <c r="D28" s="174"/>
      <c r="E28" s="175"/>
      <c r="F28" s="385"/>
      <c r="G28" s="174"/>
      <c r="H28" s="175"/>
      <c r="I28" s="385"/>
      <c r="J28" s="174"/>
      <c r="K28" s="175"/>
      <c r="L28" s="385"/>
      <c r="M28" s="184"/>
      <c r="N28" s="185"/>
      <c r="O28" s="184"/>
      <c r="P28" s="185"/>
      <c r="Q28" s="184"/>
      <c r="R28" s="185"/>
      <c r="S28" s="184"/>
      <c r="T28" s="185"/>
      <c r="U28" s="184"/>
      <c r="V28" s="185"/>
      <c r="W28" s="385"/>
      <c r="X28" s="184"/>
      <c r="Y28" s="185"/>
      <c r="Z28" s="385"/>
    </row>
    <row r="29" spans="1:26" ht="12.75" customHeight="1"/>
    <row r="30" spans="1:26" ht="12.75" customHeight="1"/>
    <row r="31" spans="1:26" ht="12.75" customHeight="1">
      <c r="A31" s="186" t="s">
        <v>152</v>
      </c>
      <c r="B31" s="186"/>
      <c r="C31" s="186"/>
    </row>
    <row r="33" spans="1:8" ht="15" customHeight="1">
      <c r="A33" s="622"/>
      <c r="B33" s="622" t="s">
        <v>153</v>
      </c>
      <c r="C33" s="622" t="s">
        <v>154</v>
      </c>
      <c r="D33" s="622" t="s">
        <v>155</v>
      </c>
      <c r="E33" s="622"/>
    </row>
    <row r="34" spans="1:8" ht="15" customHeight="1">
      <c r="A34" s="623">
        <f>+A21</f>
        <v>45992</v>
      </c>
      <c r="B34" s="624"/>
      <c r="C34" s="624"/>
      <c r="D34" s="625"/>
      <c r="E34" s="622"/>
    </row>
    <row r="35" spans="1:8" ht="15" customHeight="1">
      <c r="A35" s="623">
        <f>+A20</f>
        <v>45962</v>
      </c>
      <c r="B35" s="624"/>
      <c r="C35" s="624"/>
      <c r="D35" s="625"/>
      <c r="E35" s="622"/>
    </row>
    <row r="36" spans="1:8" ht="15" customHeight="1">
      <c r="A36" s="623">
        <f>+A19</f>
        <v>45931</v>
      </c>
      <c r="B36" s="622"/>
      <c r="C36" s="622"/>
      <c r="D36" s="625"/>
      <c r="E36" s="622"/>
    </row>
    <row r="37" spans="1:8" ht="15" customHeight="1">
      <c r="A37" s="623">
        <f>+A18</f>
        <v>45901</v>
      </c>
      <c r="B37" s="624">
        <f>+setembre!BC39</f>
        <v>234.55999999999997</v>
      </c>
      <c r="C37" s="624">
        <f>+setembre!BD39</f>
        <v>19.09</v>
      </c>
      <c r="D37" s="625">
        <f t="shared" ref="D37:D45" si="3">+B37*C37/100</f>
        <v>44.777504</v>
      </c>
      <c r="E37" s="622"/>
    </row>
    <row r="38" spans="1:8" ht="15" customHeight="1">
      <c r="A38" s="623">
        <f>+A17</f>
        <v>45870</v>
      </c>
      <c r="B38" s="624">
        <f>+agost!BC40</f>
        <v>320.65999999999997</v>
      </c>
      <c r="C38" s="624">
        <f>+agost!BD40</f>
        <v>18.561904761904763</v>
      </c>
      <c r="D38" s="625">
        <f t="shared" si="3"/>
        <v>59.520603809523806</v>
      </c>
      <c r="E38" s="622"/>
    </row>
    <row r="39" spans="1:8" ht="15" customHeight="1">
      <c r="A39" s="623">
        <f>+A16</f>
        <v>45839</v>
      </c>
      <c r="B39" s="622">
        <f>+juliol!BC40</f>
        <v>474.22</v>
      </c>
      <c r="C39" s="624">
        <f>+juliol!BD40</f>
        <v>18.761304347826087</v>
      </c>
      <c r="D39" s="625">
        <f t="shared" si="3"/>
        <v>88.969857478260877</v>
      </c>
      <c r="E39" s="622"/>
    </row>
    <row r="40" spans="1:8" ht="15" customHeight="1">
      <c r="A40" s="623">
        <f>+A15</f>
        <v>45809</v>
      </c>
      <c r="B40" s="622">
        <f>+juny!BC40</f>
        <v>243.42000000000002</v>
      </c>
      <c r="C40" s="624">
        <f>+juny!BD40</f>
        <v>18.640476190476186</v>
      </c>
      <c r="D40" s="625">
        <f t="shared" si="3"/>
        <v>45.374647142857128</v>
      </c>
      <c r="E40" s="622"/>
    </row>
    <row r="41" spans="1:8" ht="15" customHeight="1">
      <c r="A41" s="623">
        <f>+A14</f>
        <v>45778</v>
      </c>
      <c r="B41" s="622">
        <f>+maig!BC40</f>
        <v>352.7</v>
      </c>
      <c r="C41" s="624">
        <f>+maig!BD40</f>
        <v>18.333333333333332</v>
      </c>
      <c r="D41" s="625">
        <f t="shared" si="3"/>
        <v>64.661666666666662</v>
      </c>
      <c r="E41" s="622"/>
    </row>
    <row r="42" spans="1:8" ht="15" customHeight="1">
      <c r="A42" s="623">
        <f>+A13</f>
        <v>45748</v>
      </c>
      <c r="B42" s="624">
        <f>+abril!BC40</f>
        <v>250.85999999999999</v>
      </c>
      <c r="C42" s="624">
        <f>+abril!BD40</f>
        <v>18.887499999999999</v>
      </c>
      <c r="D42" s="625">
        <f t="shared" si="3"/>
        <v>47.381182499999994</v>
      </c>
      <c r="E42" s="622"/>
    </row>
    <row r="43" spans="1:8" ht="15" customHeight="1">
      <c r="A43" s="623">
        <f>+A12</f>
        <v>45717</v>
      </c>
      <c r="B43" s="622">
        <f>+març!BC40</f>
        <v>275.64</v>
      </c>
      <c r="C43" s="624">
        <f>+març!BD40</f>
        <v>19.095238095238095</v>
      </c>
      <c r="D43" s="625">
        <f t="shared" si="3"/>
        <v>52.634114285714283</v>
      </c>
      <c r="E43" s="622"/>
    </row>
    <row r="44" spans="1:8" ht="15" customHeight="1">
      <c r="A44" s="623">
        <f>+A11</f>
        <v>45689</v>
      </c>
      <c r="B44" s="624">
        <f>+febrer!BC40</f>
        <v>323.62</v>
      </c>
      <c r="C44" s="624">
        <f>+febrer!BD40</f>
        <v>19.569230769230771</v>
      </c>
      <c r="D44" s="625">
        <f t="shared" si="3"/>
        <v>63.329944615384619</v>
      </c>
      <c r="E44" s="622"/>
    </row>
    <row r="45" spans="1:8" ht="15" customHeight="1">
      <c r="A45" s="623">
        <f>+A10</f>
        <v>45658</v>
      </c>
      <c r="B45" s="624">
        <f>+gener!BC40</f>
        <v>244.40000000000003</v>
      </c>
      <c r="C45" s="624">
        <f>+gener!BD40</f>
        <v>18.953846153846154</v>
      </c>
      <c r="D45" s="625">
        <f t="shared" si="3"/>
        <v>46.323200000000007</v>
      </c>
      <c r="E45" s="622"/>
    </row>
    <row r="46" spans="1:8" ht="15" customHeight="1">
      <c r="A46" s="622"/>
      <c r="B46" s="622"/>
      <c r="C46" s="622"/>
      <c r="D46" s="622"/>
      <c r="E46" s="622"/>
    </row>
    <row r="47" spans="1:8" ht="15" customHeight="1">
      <c r="A47" s="622"/>
      <c r="B47" s="622">
        <f>+SUM(B34:B45)</f>
        <v>2720.08</v>
      </c>
      <c r="C47" s="624">
        <f>+AVERAGE(C34:C45)</f>
        <v>18.876981516872817</v>
      </c>
      <c r="D47" s="624">
        <f t="shared" ref="D47" si="4">+SUM(D34:D45)</f>
        <v>512.97272049840751</v>
      </c>
      <c r="E47" s="622"/>
      <c r="H47" s="540"/>
    </row>
    <row r="48" spans="1:8" ht="15" customHeight="1">
      <c r="A48" s="622"/>
      <c r="B48" s="622"/>
      <c r="C48" s="622"/>
      <c r="D48" s="622"/>
      <c r="E48" s="622"/>
    </row>
    <row r="49" spans="1:5" ht="15" customHeight="1">
      <c r="A49" s="622"/>
      <c r="B49" s="622"/>
      <c r="C49" s="622"/>
      <c r="D49" s="622"/>
      <c r="E49" s="622"/>
    </row>
    <row r="50" spans="1:5" ht="15" customHeight="1">
      <c r="A50" s="622"/>
      <c r="B50" s="622"/>
      <c r="C50" s="622"/>
      <c r="D50" s="622"/>
      <c r="E50" s="622"/>
    </row>
  </sheetData>
  <mergeCells count="26">
    <mergeCell ref="S5:T5"/>
    <mergeCell ref="U5:W5"/>
    <mergeCell ref="X5:Z5"/>
    <mergeCell ref="J5:L5"/>
    <mergeCell ref="L7:L8"/>
    <mergeCell ref="M7:M8"/>
    <mergeCell ref="N7:N8"/>
    <mergeCell ref="O7:O8"/>
    <mergeCell ref="P7:P8"/>
    <mergeCell ref="Q5:R5"/>
    <mergeCell ref="B5:C6"/>
    <mergeCell ref="D5:F5"/>
    <mergeCell ref="G5:I5"/>
    <mergeCell ref="M5:N5"/>
    <mergeCell ref="O5:P5"/>
    <mergeCell ref="A7:A8"/>
    <mergeCell ref="X7:X8"/>
    <mergeCell ref="Y7:Y8"/>
    <mergeCell ref="Z7:Z8"/>
    <mergeCell ref="Q7:Q8"/>
    <mergeCell ref="R7:R8"/>
    <mergeCell ref="S7:S8"/>
    <mergeCell ref="T7:T8"/>
    <mergeCell ref="U7:U8"/>
    <mergeCell ref="V7:V8"/>
    <mergeCell ref="W7:W8"/>
  </mergeCells>
  <pageMargins left="0.75" right="0.75" top="1" bottom="1" header="0" footer="0"/>
  <pageSetup paperSize="9" scale="4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F25"/>
  <sheetViews>
    <sheetView topLeftCell="I1" workbookViewId="0">
      <selection activeCell="O21" sqref="O21"/>
    </sheetView>
  </sheetViews>
  <sheetFormatPr defaultColWidth="12.5703125" defaultRowHeight="15" customHeight="1"/>
  <cols>
    <col min="1" max="1" width="28.7109375" customWidth="1"/>
    <col min="2" max="4" width="10.28515625" customWidth="1"/>
    <col min="5" max="5" width="9.28515625" customWidth="1"/>
    <col min="6" max="6" width="11.7109375" customWidth="1"/>
    <col min="7" max="7" width="8.85546875" customWidth="1"/>
    <col min="8" max="8" width="8.7109375" customWidth="1"/>
    <col min="9" max="9" width="15.85546875" customWidth="1"/>
    <col min="10" max="10" width="7.5703125" customWidth="1"/>
    <col min="11" max="11" width="8.42578125" customWidth="1"/>
    <col min="12" max="12" width="8.140625" customWidth="1"/>
    <col min="13" max="13" width="10.28515625" customWidth="1"/>
    <col min="14" max="15" width="8.42578125" customWidth="1"/>
    <col min="16" max="16" width="12.140625" customWidth="1"/>
    <col min="17" max="20" width="11.42578125" customWidth="1"/>
    <col min="21" max="22" width="13" customWidth="1"/>
    <col min="23" max="28" width="11.42578125" customWidth="1"/>
    <col min="29" max="32" width="10.7109375" customWidth="1"/>
  </cols>
  <sheetData>
    <row r="1" spans="1:32" ht="19.5" customHeight="1">
      <c r="A1" s="156" t="s">
        <v>132</v>
      </c>
      <c r="B1" s="9" t="str">
        <f>desembre!C1</f>
        <v>TORREDEMBARRA</v>
      </c>
      <c r="C1" s="187"/>
      <c r="D1" s="187"/>
      <c r="E1" s="9"/>
      <c r="F1" s="9"/>
      <c r="X1" s="187"/>
      <c r="Y1" s="187"/>
      <c r="Z1" s="187"/>
      <c r="AA1" s="187"/>
    </row>
    <row r="2" spans="1:32" ht="19.5" customHeight="1">
      <c r="A2" s="156" t="s">
        <v>133</v>
      </c>
      <c r="B2" s="9" t="str">
        <f>'T1. resum cabal i analítiques'!B2</f>
        <v>ACSA OBRAS E INFRASTRUCTURAS SAU</v>
      </c>
      <c r="C2" s="187"/>
      <c r="D2" s="187"/>
      <c r="X2" s="187"/>
      <c r="Y2" s="187"/>
      <c r="Z2" s="187"/>
      <c r="AA2" s="187"/>
    </row>
    <row r="3" spans="1:32" ht="19.5" customHeight="1">
      <c r="A3" s="156"/>
      <c r="B3" s="187"/>
      <c r="C3" s="187"/>
      <c r="D3" s="187"/>
      <c r="X3" s="187"/>
      <c r="Y3" s="187"/>
      <c r="Z3" s="187"/>
      <c r="AA3" s="187"/>
    </row>
    <row r="4" spans="1:32" ht="19.5" customHeight="1">
      <c r="A4" s="156"/>
      <c r="B4" s="187"/>
      <c r="C4" s="187"/>
      <c r="D4" s="187"/>
      <c r="X4" s="187"/>
      <c r="Y4" s="187"/>
      <c r="Z4" s="187"/>
      <c r="AA4" s="187"/>
    </row>
    <row r="5" spans="1:32" ht="19.5" customHeight="1">
      <c r="B5" s="187"/>
      <c r="C5" s="187"/>
      <c r="D5" s="187"/>
      <c r="X5" s="187"/>
      <c r="Y5" s="187"/>
      <c r="Z5" s="187"/>
      <c r="AA5" s="187"/>
    </row>
    <row r="6" spans="1:32" ht="19.5" customHeight="1">
      <c r="A6" s="188"/>
      <c r="B6" s="591" t="s">
        <v>156</v>
      </c>
      <c r="C6" s="643"/>
      <c r="D6" s="643"/>
      <c r="E6" s="643"/>
      <c r="F6" s="643"/>
      <c r="G6" s="643"/>
      <c r="H6" s="643"/>
      <c r="I6" s="643"/>
      <c r="J6" s="643"/>
      <c r="K6" s="642"/>
      <c r="L6" s="596" t="s">
        <v>157</v>
      </c>
      <c r="M6" s="644"/>
      <c r="N6" s="644"/>
      <c r="O6" s="644"/>
      <c r="P6" s="650"/>
      <c r="Q6" s="597" t="s">
        <v>158</v>
      </c>
      <c r="R6" s="644"/>
      <c r="S6" s="644"/>
      <c r="T6" s="644"/>
      <c r="U6" s="644"/>
      <c r="V6" s="644"/>
      <c r="W6" s="596" t="s">
        <v>159</v>
      </c>
      <c r="X6" s="644"/>
      <c r="Y6" s="644"/>
      <c r="Z6" s="644"/>
      <c r="AA6" s="644"/>
      <c r="AB6" s="644"/>
      <c r="AC6" s="644"/>
      <c r="AD6" s="644"/>
      <c r="AE6" s="644"/>
      <c r="AF6" s="650"/>
    </row>
    <row r="7" spans="1:32" ht="12.75" customHeight="1">
      <c r="A7" s="29"/>
      <c r="B7" s="189" t="s">
        <v>27</v>
      </c>
      <c r="C7" s="190" t="s">
        <v>160</v>
      </c>
      <c r="D7" s="190" t="s">
        <v>161</v>
      </c>
      <c r="E7" s="191" t="s">
        <v>32</v>
      </c>
      <c r="F7" s="191" t="s">
        <v>32</v>
      </c>
      <c r="G7" s="386" t="s">
        <v>33</v>
      </c>
      <c r="H7" s="386" t="s">
        <v>162</v>
      </c>
      <c r="I7" s="386" t="s">
        <v>163</v>
      </c>
      <c r="J7" s="386" t="s">
        <v>34</v>
      </c>
      <c r="K7" s="387" t="s">
        <v>35</v>
      </c>
      <c r="L7" s="388" t="s">
        <v>164</v>
      </c>
      <c r="M7" s="389" t="s">
        <v>165</v>
      </c>
      <c r="N7" s="598" t="s">
        <v>166</v>
      </c>
      <c r="O7" s="651"/>
      <c r="P7" s="652"/>
      <c r="Q7" s="390" t="s">
        <v>167</v>
      </c>
      <c r="R7" s="386" t="s">
        <v>168</v>
      </c>
      <c r="S7" s="386" t="s">
        <v>169</v>
      </c>
      <c r="T7" s="386" t="s">
        <v>170</v>
      </c>
      <c r="U7" s="389" t="s">
        <v>171</v>
      </c>
      <c r="V7" s="391" t="s">
        <v>172</v>
      </c>
      <c r="W7" s="388" t="s">
        <v>173</v>
      </c>
      <c r="X7" s="389" t="s">
        <v>174</v>
      </c>
      <c r="Y7" s="389" t="s">
        <v>175</v>
      </c>
      <c r="Z7" s="389" t="s">
        <v>176</v>
      </c>
      <c r="AA7" s="389" t="s">
        <v>177</v>
      </c>
      <c r="AB7" s="386" t="s">
        <v>27</v>
      </c>
      <c r="AC7" s="389" t="s">
        <v>65</v>
      </c>
      <c r="AD7" s="389" t="s">
        <v>178</v>
      </c>
      <c r="AE7" s="389" t="s">
        <v>179</v>
      </c>
      <c r="AF7" s="391" t="s">
        <v>180</v>
      </c>
    </row>
    <row r="8" spans="1:32" ht="19.5" customHeight="1">
      <c r="A8" s="29"/>
      <c r="B8" s="192" t="s">
        <v>56</v>
      </c>
      <c r="C8" s="193" t="s">
        <v>56</v>
      </c>
      <c r="D8" s="193" t="s">
        <v>56</v>
      </c>
      <c r="E8" s="193" t="s">
        <v>56</v>
      </c>
      <c r="F8" s="194" t="s">
        <v>181</v>
      </c>
      <c r="G8" s="392"/>
      <c r="H8" s="392"/>
      <c r="I8" s="392"/>
      <c r="J8" s="392"/>
      <c r="K8" s="195"/>
      <c r="L8" s="393"/>
      <c r="M8" s="392"/>
      <c r="N8" s="595" t="s">
        <v>182</v>
      </c>
      <c r="O8" s="653"/>
      <c r="P8" s="196" t="s">
        <v>183</v>
      </c>
      <c r="Q8" s="393"/>
      <c r="R8" s="392"/>
      <c r="S8" s="392"/>
      <c r="T8" s="392"/>
      <c r="U8" s="392"/>
      <c r="V8" s="195"/>
      <c r="W8" s="393"/>
      <c r="X8" s="392"/>
      <c r="Y8" s="392"/>
      <c r="Z8" s="392"/>
      <c r="AA8" s="392"/>
      <c r="AB8" s="392"/>
      <c r="AC8" s="392"/>
      <c r="AD8" s="392"/>
      <c r="AE8" s="392"/>
      <c r="AF8" s="195"/>
    </row>
    <row r="9" spans="1:32" ht="19.5" customHeight="1">
      <c r="A9" s="29"/>
      <c r="B9" s="197" t="s">
        <v>77</v>
      </c>
      <c r="C9" s="198" t="s">
        <v>47</v>
      </c>
      <c r="D9" s="198" t="s">
        <v>78</v>
      </c>
      <c r="E9" s="198" t="s">
        <v>47</v>
      </c>
      <c r="F9" s="198" t="s">
        <v>47</v>
      </c>
      <c r="G9" s="198" t="s">
        <v>48</v>
      </c>
      <c r="H9" s="198" t="s">
        <v>79</v>
      </c>
      <c r="I9" s="199" t="s">
        <v>184</v>
      </c>
      <c r="J9" s="198" t="s">
        <v>58</v>
      </c>
      <c r="K9" s="200" t="s">
        <v>58</v>
      </c>
      <c r="L9" s="394" t="s">
        <v>80</v>
      </c>
      <c r="M9" s="201" t="s">
        <v>80</v>
      </c>
      <c r="N9" s="202" t="s">
        <v>80</v>
      </c>
      <c r="O9" s="198" t="s">
        <v>185</v>
      </c>
      <c r="P9" s="394" t="s">
        <v>80</v>
      </c>
      <c r="Q9" s="197" t="s">
        <v>80</v>
      </c>
      <c r="R9" s="198" t="s">
        <v>80</v>
      </c>
      <c r="S9" s="198" t="s">
        <v>80</v>
      </c>
      <c r="T9" s="198" t="s">
        <v>80</v>
      </c>
      <c r="U9" s="198" t="s">
        <v>48</v>
      </c>
      <c r="V9" s="200" t="s">
        <v>48</v>
      </c>
      <c r="W9" s="197" t="s">
        <v>186</v>
      </c>
      <c r="X9" s="198" t="s">
        <v>186</v>
      </c>
      <c r="Y9" s="198" t="s">
        <v>186</v>
      </c>
      <c r="Z9" s="198" t="s">
        <v>186</v>
      </c>
      <c r="AA9" s="198" t="s">
        <v>186</v>
      </c>
      <c r="AB9" s="198" t="s">
        <v>77</v>
      </c>
      <c r="AC9" s="198" t="s">
        <v>78</v>
      </c>
      <c r="AD9" s="198" t="s">
        <v>80</v>
      </c>
      <c r="AE9" s="198" t="s">
        <v>80</v>
      </c>
      <c r="AF9" s="200" t="s">
        <v>48</v>
      </c>
    </row>
    <row r="10" spans="1:32" ht="19.5" customHeight="1">
      <c r="A10" s="203">
        <v>45658</v>
      </c>
      <c r="B10" s="204">
        <f>gener!AL41</f>
        <v>17.441935483870971</v>
      </c>
      <c r="C10" s="395">
        <f>gener!AM41</f>
        <v>0.32870967741935492</v>
      </c>
      <c r="D10" s="396"/>
      <c r="E10" s="376">
        <f>gener!AQ41</f>
        <v>6615.5555555555557</v>
      </c>
      <c r="F10" s="376">
        <f>gener!AR41</f>
        <v>12831.111111111111</v>
      </c>
      <c r="G10" s="397">
        <f>gener!AS41</f>
        <v>85.811111111111089</v>
      </c>
      <c r="H10" s="397">
        <f>gener!AP41</f>
        <v>120.5211111111111</v>
      </c>
      <c r="I10" s="398">
        <f>gener!AV41</f>
        <v>0.04</v>
      </c>
      <c r="J10" s="397">
        <f>gener!AT41</f>
        <v>0.40666666666666662</v>
      </c>
      <c r="K10" s="180">
        <f>gener!AU41</f>
        <v>16.772222222222222</v>
      </c>
      <c r="L10" s="507">
        <v>82.21</v>
      </c>
      <c r="M10" s="399"/>
      <c r="N10" s="375">
        <v>1000</v>
      </c>
      <c r="O10" s="377">
        <f>N10/(gener!BC40*gener!BD41/100)</f>
        <v>21.587455098093393</v>
      </c>
      <c r="P10" s="400">
        <v>0</v>
      </c>
      <c r="Q10" s="376">
        <f>gener!AW40</f>
        <v>3492</v>
      </c>
      <c r="R10" s="376"/>
      <c r="S10" s="141">
        <f>gener!AX40</f>
        <v>1780</v>
      </c>
      <c r="T10" s="141"/>
      <c r="U10" s="521">
        <f>gener!BB41</f>
        <v>2.48</v>
      </c>
      <c r="V10" s="141"/>
      <c r="W10" s="172"/>
      <c r="X10" s="376"/>
      <c r="Y10" s="376"/>
      <c r="Z10" s="376"/>
      <c r="AA10" s="376"/>
      <c r="AB10" s="397"/>
      <c r="AC10" s="401"/>
      <c r="AD10" s="141"/>
      <c r="AE10" s="141"/>
      <c r="AF10" s="180"/>
    </row>
    <row r="11" spans="1:32" ht="19.5" customHeight="1">
      <c r="A11" s="373">
        <v>45689</v>
      </c>
      <c r="B11" s="204">
        <f>febrer!AL41</f>
        <v>17.235714285714291</v>
      </c>
      <c r="C11" s="395">
        <f>febrer!AM41</f>
        <v>0.83750000000000013</v>
      </c>
      <c r="D11" s="396"/>
      <c r="E11" s="376">
        <f>febrer!AQ41</f>
        <v>5355.5555555555557</v>
      </c>
      <c r="F11" s="376">
        <f>febrer!AR41</f>
        <v>9705</v>
      </c>
      <c r="G11" s="397">
        <f>febrer!AS41</f>
        <v>82.012499999999989</v>
      </c>
      <c r="H11" s="397">
        <f>febrer!AP41</f>
        <v>180.80777777777777</v>
      </c>
      <c r="I11" s="402">
        <f>febrer!AV41</f>
        <v>6.0000000000000005E-2</v>
      </c>
      <c r="J11" s="397">
        <f>febrer!AT41</f>
        <v>0.44333333333333336</v>
      </c>
      <c r="K11" s="180">
        <f>febrer!AU41</f>
        <v>33.537777777777777</v>
      </c>
      <c r="L11" s="508">
        <v>72.8</v>
      </c>
      <c r="M11" s="403"/>
      <c r="N11" s="377">
        <v>900</v>
      </c>
      <c r="O11" s="377">
        <f>N11/(febrer!BC40*febrer!BD41/100)</f>
        <v>14.211286705931601</v>
      </c>
      <c r="P11" s="404">
        <v>0</v>
      </c>
      <c r="Q11" s="376">
        <f>febrer!AW40</f>
        <v>2580</v>
      </c>
      <c r="R11" s="376"/>
      <c r="S11" s="141">
        <v>0</v>
      </c>
      <c r="T11" s="141"/>
      <c r="U11" s="521">
        <f>febrer!BB41</f>
        <v>3.1</v>
      </c>
      <c r="V11" s="141"/>
      <c r="W11" s="172"/>
      <c r="X11" s="376"/>
      <c r="Y11" s="376"/>
      <c r="Z11" s="376"/>
      <c r="AA11" s="376"/>
      <c r="AB11" s="397"/>
      <c r="AC11" s="401"/>
      <c r="AD11" s="141"/>
      <c r="AE11" s="141"/>
      <c r="AF11" s="180"/>
    </row>
    <row r="12" spans="1:32" ht="19.5" customHeight="1">
      <c r="A12" s="373">
        <v>45717</v>
      </c>
      <c r="B12" s="204">
        <f>març!AL41</f>
        <v>18.670967741935485</v>
      </c>
      <c r="C12" s="395">
        <f>març!AM41</f>
        <v>0.81599999999999973</v>
      </c>
      <c r="D12" s="396"/>
      <c r="E12" s="376">
        <f>març!AQ41</f>
        <v>4455</v>
      </c>
      <c r="F12" s="376">
        <f>març!AR41</f>
        <v>7672.5</v>
      </c>
      <c r="G12" s="397">
        <f>març!AS41</f>
        <v>83.474999999999994</v>
      </c>
      <c r="H12" s="397">
        <f>març!AP41</f>
        <v>215.89125000000001</v>
      </c>
      <c r="I12" s="402">
        <f>març!AV41</f>
        <v>9.8750000000000004E-2</v>
      </c>
      <c r="J12" s="397">
        <f>març!AT41</f>
        <v>0.33624999999999999</v>
      </c>
      <c r="K12" s="180">
        <f>març!AU41</f>
        <v>7.0149999999999997</v>
      </c>
      <c r="L12" s="508">
        <v>82.212000000000003</v>
      </c>
      <c r="M12" s="397"/>
      <c r="N12" s="377">
        <v>1300</v>
      </c>
      <c r="O12" s="377">
        <f>N12/(març!BC40*març!BD41/100)</f>
        <v>24.698810223027543</v>
      </c>
      <c r="P12" s="404">
        <v>0</v>
      </c>
      <c r="Q12" s="376">
        <f>març!AW40</f>
        <v>0</v>
      </c>
      <c r="R12" s="376"/>
      <c r="S12" s="141">
        <f>març!AX40</f>
        <v>0</v>
      </c>
      <c r="T12" s="141"/>
      <c r="U12" s="521">
        <f>març!BB41</f>
        <v>3.0624999999999996</v>
      </c>
      <c r="V12" s="141"/>
      <c r="W12" s="172"/>
      <c r="X12" s="376"/>
      <c r="Y12" s="376"/>
      <c r="Z12" s="376"/>
      <c r="AA12" s="376"/>
      <c r="AB12" s="397"/>
      <c r="AC12" s="405"/>
      <c r="AD12" s="141"/>
      <c r="AE12" s="141"/>
      <c r="AF12" s="180"/>
    </row>
    <row r="13" spans="1:32" ht="19.5" customHeight="1">
      <c r="A13" s="373">
        <v>45748</v>
      </c>
      <c r="B13" s="204">
        <f>abril!AL41</f>
        <v>20.373333333333335</v>
      </c>
      <c r="C13" s="395">
        <f>abril!AM41</f>
        <v>1.022</v>
      </c>
      <c r="D13" s="396"/>
      <c r="E13" s="376">
        <f>abril!AQ41</f>
        <v>4917.7777777777774</v>
      </c>
      <c r="F13" s="376">
        <f>abril!AR41</f>
        <v>10688.888888888889</v>
      </c>
      <c r="G13" s="397">
        <f>abril!AS41</f>
        <v>83.999999999999986</v>
      </c>
      <c r="H13" s="397">
        <f>abril!AP41</f>
        <v>197.21666666666667</v>
      </c>
      <c r="I13" s="402">
        <f>abril!AV41</f>
        <v>6.777777777777777E-2</v>
      </c>
      <c r="J13" s="397">
        <f>abril!AT41</f>
        <v>0.3477777777777778</v>
      </c>
      <c r="K13" s="180">
        <f>abril!AU41</f>
        <v>4.8600000000000003</v>
      </c>
      <c r="L13" s="508">
        <v>455</v>
      </c>
      <c r="M13" s="397"/>
      <c r="N13" s="377">
        <v>1050</v>
      </c>
      <c r="O13" s="377">
        <f>N13/(abril!BC40*abril!BD41/100)</f>
        <v>22.160696390386629</v>
      </c>
      <c r="P13" s="404">
        <v>0</v>
      </c>
      <c r="Q13" s="376">
        <f>abril!AW40</f>
        <v>0</v>
      </c>
      <c r="R13" s="376"/>
      <c r="S13" s="141">
        <f>abril!AX40</f>
        <v>0</v>
      </c>
      <c r="T13" s="141"/>
      <c r="U13" s="521">
        <f>abril!BB41</f>
        <v>2.89</v>
      </c>
      <c r="V13" s="141"/>
      <c r="W13" s="172"/>
      <c r="X13" s="376"/>
      <c r="Y13" s="376"/>
      <c r="Z13" s="376"/>
      <c r="AA13" s="376"/>
      <c r="AB13" s="397"/>
      <c r="AC13" s="405"/>
      <c r="AD13" s="141"/>
      <c r="AE13" s="141"/>
      <c r="AF13" s="180"/>
    </row>
    <row r="14" spans="1:32" ht="19.5" customHeight="1">
      <c r="A14" s="373">
        <v>45778</v>
      </c>
      <c r="B14" s="204">
        <f>maig!AL41</f>
        <v>22.277419354838706</v>
      </c>
      <c r="C14" s="395">
        <f>maig!AM41</f>
        <v>0.94193548387096782</v>
      </c>
      <c r="D14" s="396"/>
      <c r="E14" s="376">
        <f>maig!AQ41</f>
        <v>5767.4444444444443</v>
      </c>
      <c r="F14" s="376">
        <f>maig!AR41</f>
        <v>9157.7777777777774</v>
      </c>
      <c r="G14" s="397">
        <f>maig!AS41</f>
        <v>87.166666666666686</v>
      </c>
      <c r="H14" s="397">
        <f>maig!AP41</f>
        <v>186.3422222222222</v>
      </c>
      <c r="I14" s="402">
        <f>maig!AV41</f>
        <v>5.333333333333333E-2</v>
      </c>
      <c r="J14" s="397">
        <f>maig!AT41</f>
        <v>0.36222222222222222</v>
      </c>
      <c r="K14" s="180">
        <f>maig!AU41</f>
        <v>4.7222222222222223</v>
      </c>
      <c r="L14" s="205">
        <v>492.96</v>
      </c>
      <c r="M14" s="397"/>
      <c r="N14" s="377">
        <v>1700</v>
      </c>
      <c r="O14" s="377">
        <f>N14/(maig!BC40*(maig!BD41/100))</f>
        <v>26.290692579323146</v>
      </c>
      <c r="P14" s="404">
        <v>0</v>
      </c>
      <c r="Q14" s="376">
        <f>maig!AW40</f>
        <v>0</v>
      </c>
      <c r="R14" s="376"/>
      <c r="S14" s="141">
        <f>maig!AX40</f>
        <v>0</v>
      </c>
      <c r="T14" s="141"/>
      <c r="U14" s="521">
        <f>maig!BB41</f>
        <v>2.4125000000000001</v>
      </c>
      <c r="V14" s="141"/>
      <c r="W14" s="172"/>
      <c r="X14" s="376"/>
      <c r="Y14" s="376"/>
      <c r="Z14" s="376"/>
      <c r="AA14" s="376"/>
      <c r="AB14" s="397"/>
      <c r="AC14" s="405"/>
      <c r="AD14" s="141"/>
      <c r="AE14" s="141"/>
      <c r="AF14" s="180"/>
    </row>
    <row r="15" spans="1:32" ht="19.5" customHeight="1">
      <c r="A15" s="373">
        <v>45809</v>
      </c>
      <c r="B15" s="204">
        <f>juny!AL41</f>
        <v>25.97666666666667</v>
      </c>
      <c r="C15" s="395">
        <f>juny!AM41</f>
        <v>0.12999999999999998</v>
      </c>
      <c r="D15" s="396"/>
      <c r="E15" s="376">
        <f>juny!AQ41</f>
        <v>4729</v>
      </c>
      <c r="F15" s="376">
        <f>juny!AR41</f>
        <v>9430.5</v>
      </c>
      <c r="G15" s="397">
        <f>juny!AS41</f>
        <v>87.65</v>
      </c>
      <c r="H15" s="397">
        <f>juny!AP41</f>
        <v>211.68125000000001</v>
      </c>
      <c r="I15" s="402">
        <f>juny!AV41</f>
        <v>9.8750000000000004E-2</v>
      </c>
      <c r="J15" s="397">
        <f>juny!AT41</f>
        <v>0.33875</v>
      </c>
      <c r="K15" s="180">
        <f>juny!AU41</f>
        <v>12.5425</v>
      </c>
      <c r="L15" s="206">
        <v>898.08</v>
      </c>
      <c r="M15" s="397"/>
      <c r="N15" s="377">
        <v>1800</v>
      </c>
      <c r="O15" s="377">
        <f>N15/(juny!BC40*(juny!BD41/100))</f>
        <v>39.669729977908062</v>
      </c>
      <c r="P15" s="404">
        <v>0</v>
      </c>
      <c r="Q15" s="376">
        <f>juny!AW40</f>
        <v>0</v>
      </c>
      <c r="R15" s="376"/>
      <c r="S15" s="141">
        <f>juny!AX40</f>
        <v>0</v>
      </c>
      <c r="T15" s="141"/>
      <c r="U15" s="521">
        <f>juny!BB41</f>
        <v>3.3</v>
      </c>
      <c r="V15" s="141"/>
      <c r="W15" s="172"/>
      <c r="X15" s="376"/>
      <c r="Y15" s="376"/>
      <c r="Z15" s="376"/>
      <c r="AA15" s="376"/>
      <c r="AB15" s="397"/>
      <c r="AC15" s="405"/>
      <c r="AD15" s="141"/>
      <c r="AE15" s="141"/>
      <c r="AF15" s="180"/>
    </row>
    <row r="16" spans="1:32" ht="19.5" customHeight="1">
      <c r="A16" s="373">
        <v>45839</v>
      </c>
      <c r="B16" s="204">
        <f>juliol!AL41</f>
        <v>27.764516129032252</v>
      </c>
      <c r="C16" s="395">
        <f>juliol!AM41</f>
        <v>0.18322580645161293</v>
      </c>
      <c r="D16" s="396"/>
      <c r="E16" s="376">
        <f>juliol!AQ41</f>
        <v>5763</v>
      </c>
      <c r="F16" s="376">
        <f>juliol!AR41</f>
        <v>11301.9</v>
      </c>
      <c r="G16" s="397">
        <f>juliol!AS41</f>
        <v>79.59</v>
      </c>
      <c r="H16" s="397">
        <f>juliol!AP41</f>
        <v>166.16900000000001</v>
      </c>
      <c r="I16" s="402">
        <f>juliol!AV41</f>
        <v>5.4000000000000006E-2</v>
      </c>
      <c r="J16" s="397">
        <f>juliol!AT41</f>
        <v>0.27100000000000002</v>
      </c>
      <c r="K16" s="180">
        <f>juliol!AU41</f>
        <v>5.1019999999999994</v>
      </c>
      <c r="L16" s="205">
        <v>792.48</v>
      </c>
      <c r="M16" s="397"/>
      <c r="N16" s="377">
        <v>2425</v>
      </c>
      <c r="O16" s="377">
        <f>N16/(juliol!BC40*juliol!BD41/100)</f>
        <v>27.256422216844967</v>
      </c>
      <c r="P16" s="404">
        <v>0</v>
      </c>
      <c r="Q16" s="376">
        <f>juliol!AW40</f>
        <v>5000</v>
      </c>
      <c r="R16" s="376"/>
      <c r="S16" s="141">
        <f>juliol!AX40</f>
        <v>6880</v>
      </c>
      <c r="T16" s="141"/>
      <c r="U16" s="521">
        <f>juliol!BB41</f>
        <v>3.4</v>
      </c>
      <c r="V16" s="141"/>
      <c r="W16" s="172"/>
      <c r="X16" s="376"/>
      <c r="Y16" s="376"/>
      <c r="Z16" s="376"/>
      <c r="AA16" s="376"/>
      <c r="AB16" s="397"/>
      <c r="AC16" s="405"/>
      <c r="AD16" s="141"/>
      <c r="AE16" s="141"/>
      <c r="AF16" s="180"/>
    </row>
    <row r="17" spans="1:32" ht="19.5" customHeight="1">
      <c r="A17" s="373">
        <v>45870</v>
      </c>
      <c r="B17" s="471">
        <f>agost!AL41</f>
        <v>27.887096774193552</v>
      </c>
      <c r="C17" s="472">
        <f>agost!AM41</f>
        <v>9.9677419354838745E-2</v>
      </c>
      <c r="D17" s="472"/>
      <c r="E17" s="376">
        <f>agost!AQ41</f>
        <v>4583.875</v>
      </c>
      <c r="F17" s="376">
        <f>agost!AR41</f>
        <v>9087.75</v>
      </c>
      <c r="G17" s="398">
        <f>agost!AS41</f>
        <v>87.25</v>
      </c>
      <c r="H17" s="398">
        <f>agost!AP41</f>
        <v>212.315</v>
      </c>
      <c r="I17" s="398">
        <f>agost!AV41</f>
        <v>0.115</v>
      </c>
      <c r="J17" s="398">
        <f>agost!AT41</f>
        <v>0.40375</v>
      </c>
      <c r="K17" s="180">
        <f>agost!AU41</f>
        <v>5.6762499999999996</v>
      </c>
      <c r="L17" s="206">
        <v>742</v>
      </c>
      <c r="M17" s="397"/>
      <c r="N17" s="377">
        <v>2900</v>
      </c>
      <c r="O17" s="377">
        <f>N17/(agost!BC40*(agost!BD41/100))</f>
        <v>48.722624005638451</v>
      </c>
      <c r="P17" s="404">
        <v>0</v>
      </c>
      <c r="Q17" s="376">
        <f>agost!AW40</f>
        <v>8920</v>
      </c>
      <c r="R17" s="376"/>
      <c r="S17" s="141">
        <f>agost!AX40</f>
        <v>4740</v>
      </c>
      <c r="T17" s="141"/>
      <c r="U17" s="521">
        <f>agost!BB41</f>
        <v>3.3125</v>
      </c>
      <c r="V17" s="141"/>
      <c r="W17" s="172"/>
      <c r="X17" s="376"/>
      <c r="Y17" s="376"/>
      <c r="Z17" s="376"/>
      <c r="AA17" s="376"/>
      <c r="AB17" s="397"/>
      <c r="AC17" s="405"/>
      <c r="AD17" s="141"/>
      <c r="AE17" s="141"/>
      <c r="AF17" s="180"/>
    </row>
    <row r="18" spans="1:32" ht="19.5" customHeight="1">
      <c r="A18" s="373">
        <v>45901</v>
      </c>
      <c r="B18" s="383">
        <f>setembre!AL40</f>
        <v>26.500000000000007</v>
      </c>
      <c r="C18" s="383">
        <f>setembre!AM40</f>
        <v>0.36200000000000004</v>
      </c>
      <c r="D18" s="376"/>
      <c r="E18" s="376">
        <f>setembre!AQ40</f>
        <v>5356.8888888888887</v>
      </c>
      <c r="F18" s="376">
        <f>setembre!AR40</f>
        <v>10365</v>
      </c>
      <c r="G18" s="383">
        <f>setembre!AS40</f>
        <v>85.434444444444438</v>
      </c>
      <c r="H18" s="383">
        <f>setembre!AP40</f>
        <v>186.39222222222222</v>
      </c>
      <c r="I18" s="383">
        <f>setembre!AV40</f>
        <v>0.17666666666666667</v>
      </c>
      <c r="J18" s="383">
        <f>setembre!AT40</f>
        <v>0.31777777777777777</v>
      </c>
      <c r="K18" s="383">
        <f>setembre!AU40</f>
        <v>4.2155555555555564</v>
      </c>
      <c r="L18" s="206">
        <v>140.6</v>
      </c>
      <c r="M18" s="397"/>
      <c r="N18" s="377">
        <v>2000</v>
      </c>
      <c r="O18" s="377">
        <f>N18/(setembre!BC39*setembre!BD40/100)</f>
        <v>44.665285496931673</v>
      </c>
      <c r="P18" s="404">
        <v>0</v>
      </c>
      <c r="Q18" s="376">
        <f>setembre!AW39</f>
        <v>3380</v>
      </c>
      <c r="R18" s="376"/>
      <c r="S18" s="376">
        <f>setembre!AX39</f>
        <v>3080</v>
      </c>
      <c r="T18" s="141"/>
      <c r="U18" s="521">
        <f>setembre!BB40</f>
        <v>3.1111111111111112</v>
      </c>
      <c r="V18" s="141"/>
      <c r="W18" s="172"/>
      <c r="X18" s="376"/>
      <c r="Y18" s="376"/>
      <c r="Z18" s="376"/>
      <c r="AA18" s="376"/>
      <c r="AB18" s="397"/>
      <c r="AC18" s="405"/>
      <c r="AD18" s="141"/>
      <c r="AE18" s="141"/>
      <c r="AF18" s="180"/>
    </row>
    <row r="19" spans="1:32" ht="19.5" customHeight="1">
      <c r="A19" s="373">
        <v>45931</v>
      </c>
      <c r="B19" s="204">
        <f>octubre!AL41</f>
        <v>23.661290322580644</v>
      </c>
      <c r="C19" s="395">
        <f>octubre!AM41</f>
        <v>7.903225806451615E-2</v>
      </c>
      <c r="D19" s="396"/>
      <c r="E19" s="376">
        <f>octubre!AQ41</f>
        <v>6065.1111111111113</v>
      </c>
      <c r="F19" s="376">
        <f>octubre!AR41</f>
        <v>11028</v>
      </c>
      <c r="G19" s="397">
        <f>octubre!AS41</f>
        <v>85.876666666666665</v>
      </c>
      <c r="H19" s="377">
        <f>octubre!AP41</f>
        <v>160.06888888888886</v>
      </c>
      <c r="I19" s="383">
        <f>octubre!AV41</f>
        <v>7.8888888888888883E-2</v>
      </c>
      <c r="J19" s="397">
        <f>octubre!AT41</f>
        <v>0.37</v>
      </c>
      <c r="K19" s="180">
        <f>octubre!AU41</f>
        <v>5.2733333333333334</v>
      </c>
      <c r="L19" s="206">
        <v>84.6</v>
      </c>
      <c r="M19" s="397"/>
      <c r="N19" s="377">
        <v>1000</v>
      </c>
      <c r="O19" s="377">
        <f>N19/(octubre!BC40*octubre!BD42/100)</f>
        <v>13.703210388129728</v>
      </c>
      <c r="P19" s="404">
        <v>0</v>
      </c>
      <c r="Q19" s="376">
        <f>octubre!AW40</f>
        <v>4080</v>
      </c>
      <c r="R19" s="376"/>
      <c r="S19" s="376">
        <f>octubre!AX40</f>
        <v>2400</v>
      </c>
      <c r="T19" s="376"/>
      <c r="U19" s="521">
        <f>octubre!BB41</f>
        <v>2.6444444444444444</v>
      </c>
      <c r="V19" s="141"/>
      <c r="W19" s="172"/>
      <c r="X19" s="376"/>
      <c r="Y19" s="376"/>
      <c r="Z19" s="376"/>
      <c r="AA19" s="376"/>
      <c r="AB19" s="397"/>
      <c r="AC19" s="405"/>
      <c r="AD19" s="141"/>
      <c r="AE19" s="141"/>
      <c r="AF19" s="180"/>
    </row>
    <row r="20" spans="1:32" ht="19.5" customHeight="1">
      <c r="A20" s="373">
        <v>45962</v>
      </c>
      <c r="B20" s="204">
        <f>novembre!AL41</f>
        <v>20.569999999999997</v>
      </c>
      <c r="C20" s="395">
        <f>novembre!AM41</f>
        <v>0.28433333333333338</v>
      </c>
      <c r="D20" s="396"/>
      <c r="E20" s="376">
        <f>novembre!AQ41</f>
        <v>3960</v>
      </c>
      <c r="F20" s="376">
        <f>novembre!AR41</f>
        <v>7106.625</v>
      </c>
      <c r="G20" s="383">
        <f>novembre!AS41</f>
        <v>88.787499999999994</v>
      </c>
      <c r="H20" s="376">
        <f>novembre!AP41</f>
        <v>174.36250000000001</v>
      </c>
      <c r="I20" s="383">
        <f>novembre!AV41</f>
        <v>0.23874999999999999</v>
      </c>
      <c r="J20" s="383">
        <f>novembre!AT41</f>
        <v>0.39624999999999999</v>
      </c>
      <c r="K20" s="383">
        <f>novembre!AU41</f>
        <v>20.312500000000004</v>
      </c>
      <c r="L20" s="206">
        <v>82.3</v>
      </c>
      <c r="M20" s="397"/>
      <c r="N20" s="377">
        <v>800</v>
      </c>
      <c r="O20" s="377">
        <f>N20/(novembre!BC40*(novembre!BD41/100))</f>
        <v>21.116425411506345</v>
      </c>
      <c r="P20" s="404">
        <v>0</v>
      </c>
      <c r="Q20" s="376">
        <v>6200</v>
      </c>
      <c r="R20" s="376"/>
      <c r="S20" s="141">
        <v>2300</v>
      </c>
      <c r="T20" s="141"/>
      <c r="U20" s="521">
        <f>novembre!BB41</f>
        <v>2.4</v>
      </c>
      <c r="V20" s="141"/>
      <c r="W20" s="172"/>
      <c r="X20" s="376"/>
      <c r="Y20" s="376"/>
      <c r="Z20" s="376"/>
      <c r="AA20" s="376"/>
      <c r="AB20" s="397"/>
      <c r="AC20" s="405"/>
      <c r="AD20" s="141"/>
      <c r="AE20" s="141"/>
      <c r="AF20" s="180"/>
    </row>
    <row r="21" spans="1:32" ht="19.5" customHeight="1" thickBot="1">
      <c r="A21" s="207">
        <v>45992</v>
      </c>
      <c r="B21" s="204">
        <f>desembre!AL41</f>
        <v>18.625806451612902</v>
      </c>
      <c r="C21" s="395">
        <f>desembre!AM41</f>
        <v>0.77870967741935471</v>
      </c>
      <c r="D21" s="396"/>
      <c r="E21" s="376">
        <f>desembre!AQ41</f>
        <v>5822.7</v>
      </c>
      <c r="F21" s="376">
        <f>desembre!AR41</f>
        <v>10725.3</v>
      </c>
      <c r="G21" s="397">
        <f>desembre!AS41</f>
        <v>87.496000000000009</v>
      </c>
      <c r="H21" s="377">
        <f>desembre!AP41</f>
        <v>160.90899999999999</v>
      </c>
      <c r="I21" s="406">
        <f>desembre!AV41</f>
        <v>0.20375000000000001</v>
      </c>
      <c r="J21" s="397">
        <f>desembre!AT41</f>
        <v>0.36899999999999999</v>
      </c>
      <c r="K21" s="180">
        <f>desembre!AU41</f>
        <v>51.301250000000003</v>
      </c>
      <c r="L21" s="208">
        <v>82</v>
      </c>
      <c r="N21" s="379">
        <v>250</v>
      </c>
      <c r="O21" s="377">
        <f>N21/(desembre!BC40*(desembre!BD41/100))</f>
        <v>12.848803909983539</v>
      </c>
      <c r="P21" s="408">
        <v>0</v>
      </c>
      <c r="Q21" s="376">
        <f>desembre!AW40</f>
        <v>3580</v>
      </c>
      <c r="R21" s="376"/>
      <c r="S21" s="141">
        <f>desembre!AX40</f>
        <v>2900</v>
      </c>
      <c r="T21" s="141"/>
      <c r="U21" s="521">
        <f>desembre!BB41</f>
        <v>3.0100000000000002</v>
      </c>
      <c r="V21" s="141"/>
      <c r="W21" s="172"/>
      <c r="X21" s="376"/>
      <c r="Y21" s="376"/>
      <c r="Z21" s="376"/>
      <c r="AA21" s="376"/>
      <c r="AB21" s="397"/>
      <c r="AC21" s="405"/>
      <c r="AD21" s="141"/>
      <c r="AE21" s="141"/>
      <c r="AF21" s="180"/>
    </row>
    <row r="22" spans="1:32" ht="19.5" customHeight="1" thickTop="1">
      <c r="A22" s="177" t="s">
        <v>103</v>
      </c>
      <c r="B22" s="409"/>
      <c r="C22" s="409"/>
      <c r="D22" s="409"/>
      <c r="E22" s="410"/>
      <c r="F22" s="409"/>
      <c r="G22" s="411"/>
      <c r="H22" s="375"/>
      <c r="I22" s="412"/>
      <c r="J22" s="411"/>
      <c r="K22" s="209"/>
      <c r="L22" s="178">
        <f t="shared" ref="L22:N22" si="0">SUM(L10:L21)</f>
        <v>4007.2420000000002</v>
      </c>
      <c r="M22" s="375">
        <f>SUM(M10:M20)</f>
        <v>0</v>
      </c>
      <c r="N22" s="210">
        <f t="shared" si="0"/>
        <v>17125</v>
      </c>
      <c r="O22" s="375"/>
      <c r="P22" s="413">
        <f t="shared" ref="P22:T22" si="1">SUM(P10:P21)</f>
        <v>0</v>
      </c>
      <c r="Q22" s="375">
        <f t="shared" si="1"/>
        <v>37232</v>
      </c>
      <c r="R22" s="375">
        <f t="shared" si="1"/>
        <v>0</v>
      </c>
      <c r="S22" s="375">
        <f t="shared" si="1"/>
        <v>24080</v>
      </c>
      <c r="T22" s="375">
        <f t="shared" si="1"/>
        <v>0</v>
      </c>
      <c r="U22" s="375"/>
      <c r="V22" s="375"/>
      <c r="W22" s="410">
        <f t="shared" ref="W22:AA22" si="2">SUM(W10:W21)</f>
        <v>0</v>
      </c>
      <c r="X22" s="410">
        <f t="shared" si="2"/>
        <v>0</v>
      </c>
      <c r="Y22" s="410">
        <f t="shared" si="2"/>
        <v>0</v>
      </c>
      <c r="Z22" s="410">
        <f t="shared" si="2"/>
        <v>0</v>
      </c>
      <c r="AA22" s="410">
        <f t="shared" si="2"/>
        <v>0</v>
      </c>
      <c r="AB22" s="411"/>
      <c r="AC22" s="414"/>
      <c r="AD22" s="375">
        <f t="shared" ref="AD22:AE22" si="3">SUM(AD10:AD21)</f>
        <v>0</v>
      </c>
      <c r="AE22" s="375">
        <f t="shared" si="3"/>
        <v>0</v>
      </c>
      <c r="AF22" s="415"/>
    </row>
    <row r="23" spans="1:32" ht="19.5" customHeight="1">
      <c r="A23" s="382" t="s">
        <v>104</v>
      </c>
      <c r="B23" s="376">
        <f t="shared" ref="B23:AF23" si="4">AVERAGE(B10:B21)</f>
        <v>22.248728878648233</v>
      </c>
      <c r="C23" s="376">
        <f t="shared" si="4"/>
        <v>0.48859363799283156</v>
      </c>
      <c r="D23" s="376" t="e">
        <f t="shared" si="4"/>
        <v>#DIV/0!</v>
      </c>
      <c r="E23" s="376">
        <f t="shared" si="4"/>
        <v>5282.6590277777768</v>
      </c>
      <c r="F23" s="376">
        <f t="shared" si="4"/>
        <v>9925.0293981481482</v>
      </c>
      <c r="G23" s="397">
        <f t="shared" si="4"/>
        <v>85.379157407407419</v>
      </c>
      <c r="H23" s="377">
        <f t="shared" si="4"/>
        <v>181.05640740740739</v>
      </c>
      <c r="I23" s="398">
        <f t="shared" si="4"/>
        <v>0.10713888888888889</v>
      </c>
      <c r="J23" s="397">
        <f t="shared" si="4"/>
        <v>0.36356481481481479</v>
      </c>
      <c r="K23" s="211">
        <f t="shared" si="4"/>
        <v>14.277550925925928</v>
      </c>
      <c r="L23" s="172">
        <f t="shared" si="4"/>
        <v>333.93683333333337</v>
      </c>
      <c r="M23" s="398" t="e">
        <f>AVERAGE(M10:M20)</f>
        <v>#DIV/0!</v>
      </c>
      <c r="N23" s="141">
        <f t="shared" si="4"/>
        <v>1427.0833333333333</v>
      </c>
      <c r="O23" s="398">
        <f t="shared" si="4"/>
        <v>26.41095353364209</v>
      </c>
      <c r="P23" s="173">
        <f t="shared" si="4"/>
        <v>0</v>
      </c>
      <c r="Q23" s="377">
        <f t="shared" si="4"/>
        <v>3102.6666666666665</v>
      </c>
      <c r="R23" s="397" t="e">
        <f t="shared" si="4"/>
        <v>#DIV/0!</v>
      </c>
      <c r="S23" s="397">
        <f t="shared" si="4"/>
        <v>2006.6666666666667</v>
      </c>
      <c r="T23" s="397" t="e">
        <f t="shared" si="4"/>
        <v>#DIV/0!</v>
      </c>
      <c r="U23" s="397">
        <f t="shared" si="4"/>
        <v>2.926921296296296</v>
      </c>
      <c r="V23" s="397" t="e">
        <f t="shared" si="4"/>
        <v>#DIV/0!</v>
      </c>
      <c r="W23" s="376" t="e">
        <f t="shared" si="4"/>
        <v>#DIV/0!</v>
      </c>
      <c r="X23" s="376" t="e">
        <f t="shared" si="4"/>
        <v>#DIV/0!</v>
      </c>
      <c r="Y23" s="376" t="e">
        <f t="shared" si="4"/>
        <v>#DIV/0!</v>
      </c>
      <c r="Z23" s="376" t="e">
        <f t="shared" si="4"/>
        <v>#DIV/0!</v>
      </c>
      <c r="AA23" s="376" t="e">
        <f t="shared" si="4"/>
        <v>#DIV/0!</v>
      </c>
      <c r="AB23" s="397" t="e">
        <f t="shared" si="4"/>
        <v>#DIV/0!</v>
      </c>
      <c r="AC23" s="401" t="e">
        <f t="shared" si="4"/>
        <v>#DIV/0!</v>
      </c>
      <c r="AD23" s="401" t="e">
        <f t="shared" si="4"/>
        <v>#DIV/0!</v>
      </c>
      <c r="AE23" s="401" t="e">
        <f t="shared" si="4"/>
        <v>#DIV/0!</v>
      </c>
      <c r="AF23" s="416" t="e">
        <f t="shared" si="4"/>
        <v>#DIV/0!</v>
      </c>
    </row>
    <row r="24" spans="1:32" ht="19.5" customHeight="1">
      <c r="A24" s="384" t="s">
        <v>106</v>
      </c>
      <c r="B24" s="376">
        <f t="shared" ref="B24:AF24" si="5">MAX(B10:B21)</f>
        <v>27.887096774193552</v>
      </c>
      <c r="C24" s="376">
        <f t="shared" si="5"/>
        <v>1.022</v>
      </c>
      <c r="D24" s="376">
        <f t="shared" si="5"/>
        <v>0</v>
      </c>
      <c r="E24" s="376">
        <f t="shared" si="5"/>
        <v>6615.5555555555557</v>
      </c>
      <c r="F24" s="376">
        <f t="shared" si="5"/>
        <v>12831.111111111111</v>
      </c>
      <c r="G24" s="397">
        <f t="shared" si="5"/>
        <v>88.787499999999994</v>
      </c>
      <c r="H24" s="377">
        <f t="shared" si="5"/>
        <v>215.89125000000001</v>
      </c>
      <c r="I24" s="398">
        <f t="shared" si="5"/>
        <v>0.23874999999999999</v>
      </c>
      <c r="J24" s="397">
        <f t="shared" si="5"/>
        <v>0.44333333333333336</v>
      </c>
      <c r="K24" s="211">
        <f t="shared" si="5"/>
        <v>51.301250000000003</v>
      </c>
      <c r="L24" s="172">
        <f t="shared" si="5"/>
        <v>898.08</v>
      </c>
      <c r="M24" s="398">
        <f>MAX(M10:M20)</f>
        <v>0</v>
      </c>
      <c r="N24" s="141">
        <f t="shared" si="5"/>
        <v>2900</v>
      </c>
      <c r="O24" s="398">
        <f t="shared" si="5"/>
        <v>48.722624005638451</v>
      </c>
      <c r="P24" s="173">
        <f t="shared" si="5"/>
        <v>0</v>
      </c>
      <c r="Q24" s="377">
        <f t="shared" si="5"/>
        <v>8920</v>
      </c>
      <c r="R24" s="212">
        <f t="shared" si="5"/>
        <v>0</v>
      </c>
      <c r="S24" s="212">
        <f t="shared" si="5"/>
        <v>6880</v>
      </c>
      <c r="T24" s="212">
        <f t="shared" si="5"/>
        <v>0</v>
      </c>
      <c r="U24" s="212">
        <f t="shared" si="5"/>
        <v>3.4</v>
      </c>
      <c r="V24" s="212">
        <f t="shared" si="5"/>
        <v>0</v>
      </c>
      <c r="W24" s="376">
        <f t="shared" si="5"/>
        <v>0</v>
      </c>
      <c r="X24" s="376">
        <f t="shared" si="5"/>
        <v>0</v>
      </c>
      <c r="Y24" s="376">
        <f t="shared" si="5"/>
        <v>0</v>
      </c>
      <c r="Z24" s="376">
        <f t="shared" si="5"/>
        <v>0</v>
      </c>
      <c r="AA24" s="376">
        <f t="shared" si="5"/>
        <v>0</v>
      </c>
      <c r="AB24" s="397">
        <f t="shared" si="5"/>
        <v>0</v>
      </c>
      <c r="AC24" s="401">
        <f t="shared" si="5"/>
        <v>0</v>
      </c>
      <c r="AD24" s="401">
        <f t="shared" si="5"/>
        <v>0</v>
      </c>
      <c r="AE24" s="401">
        <f t="shared" si="5"/>
        <v>0</v>
      </c>
      <c r="AF24" s="416">
        <f t="shared" si="5"/>
        <v>0</v>
      </c>
    </row>
    <row r="25" spans="1:32" ht="19.5" customHeight="1">
      <c r="A25" s="182" t="s">
        <v>105</v>
      </c>
      <c r="B25" s="175">
        <f t="shared" ref="B25:AF25" si="6">MIN(B10:B21)</f>
        <v>17.235714285714291</v>
      </c>
      <c r="C25" s="175">
        <f t="shared" si="6"/>
        <v>7.903225806451615E-2</v>
      </c>
      <c r="D25" s="175">
        <f t="shared" si="6"/>
        <v>0</v>
      </c>
      <c r="E25" s="175">
        <f t="shared" si="6"/>
        <v>3960</v>
      </c>
      <c r="F25" s="175">
        <f t="shared" si="6"/>
        <v>7106.625</v>
      </c>
      <c r="G25" s="407">
        <f t="shared" si="6"/>
        <v>79.59</v>
      </c>
      <c r="H25" s="379">
        <f t="shared" si="6"/>
        <v>120.5211111111111</v>
      </c>
      <c r="I25" s="417">
        <f t="shared" si="6"/>
        <v>0.04</v>
      </c>
      <c r="J25" s="407">
        <f t="shared" si="6"/>
        <v>0.27100000000000002</v>
      </c>
      <c r="K25" s="213">
        <f t="shared" si="6"/>
        <v>4.2155555555555564</v>
      </c>
      <c r="L25" s="174">
        <f t="shared" si="6"/>
        <v>72.8</v>
      </c>
      <c r="M25" s="417">
        <f>MIN(M10:M20)</f>
        <v>0</v>
      </c>
      <c r="N25" s="176">
        <f t="shared" si="6"/>
        <v>250</v>
      </c>
      <c r="O25" s="417">
        <f t="shared" si="6"/>
        <v>12.848803909983539</v>
      </c>
      <c r="P25" s="378">
        <f t="shared" si="6"/>
        <v>0</v>
      </c>
      <c r="Q25" s="379">
        <f t="shared" si="6"/>
        <v>0</v>
      </c>
      <c r="R25" s="214">
        <f t="shared" si="6"/>
        <v>0</v>
      </c>
      <c r="S25" s="214">
        <f t="shared" si="6"/>
        <v>0</v>
      </c>
      <c r="T25" s="214">
        <f t="shared" si="6"/>
        <v>0</v>
      </c>
      <c r="U25" s="214">
        <f t="shared" si="6"/>
        <v>2.4</v>
      </c>
      <c r="V25" s="214">
        <f t="shared" si="6"/>
        <v>0</v>
      </c>
      <c r="W25" s="175">
        <f t="shared" si="6"/>
        <v>0</v>
      </c>
      <c r="X25" s="175">
        <f t="shared" si="6"/>
        <v>0</v>
      </c>
      <c r="Y25" s="175">
        <f t="shared" si="6"/>
        <v>0</v>
      </c>
      <c r="Z25" s="175">
        <f t="shared" si="6"/>
        <v>0</v>
      </c>
      <c r="AA25" s="175">
        <f t="shared" si="6"/>
        <v>0</v>
      </c>
      <c r="AB25" s="407">
        <f t="shared" si="6"/>
        <v>0</v>
      </c>
      <c r="AC25" s="418">
        <f t="shared" si="6"/>
        <v>0</v>
      </c>
      <c r="AD25" s="418">
        <f t="shared" si="6"/>
        <v>0</v>
      </c>
      <c r="AE25" s="418">
        <f t="shared" si="6"/>
        <v>0</v>
      </c>
      <c r="AF25" s="419">
        <f t="shared" si="6"/>
        <v>0</v>
      </c>
    </row>
  </sheetData>
  <mergeCells count="6">
    <mergeCell ref="N8:O8"/>
    <mergeCell ref="B6:K6"/>
    <mergeCell ref="L6:P6"/>
    <mergeCell ref="Q6:V6"/>
    <mergeCell ref="W6:AF6"/>
    <mergeCell ref="N7:P7"/>
  </mergeCells>
  <pageMargins left="0.39370078740157483" right="0.39370078740157483" top="0.78740157480314965" bottom="0.78740157480314965" header="0" footer="0"/>
  <pageSetup paperSize="9" scale="3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F46"/>
  <sheetViews>
    <sheetView topLeftCell="A5" workbookViewId="0">
      <selection activeCell="O35" sqref="O35"/>
    </sheetView>
  </sheetViews>
  <sheetFormatPr defaultColWidth="12.5703125" defaultRowHeight="15" customHeight="1"/>
  <cols>
    <col min="1" max="1" width="17" customWidth="1"/>
    <col min="2" max="6" width="10.7109375" customWidth="1"/>
    <col min="7" max="7" width="16.7109375" customWidth="1"/>
    <col min="8" max="9" width="10.7109375" customWidth="1"/>
    <col min="10" max="10" width="11.140625" customWidth="1"/>
    <col min="11" max="11" width="10.7109375" customWidth="1"/>
    <col min="12" max="12" width="14.140625" customWidth="1"/>
    <col min="13" max="13" width="11.7109375" customWidth="1"/>
    <col min="14" max="20" width="10.42578125" customWidth="1"/>
    <col min="21" max="28" width="10.7109375" customWidth="1"/>
    <col min="29" max="29" width="10.42578125" customWidth="1"/>
    <col min="30" max="35" width="9.85546875" customWidth="1"/>
    <col min="36" max="46" width="9.42578125" customWidth="1"/>
    <col min="47" max="110" width="9.140625" customWidth="1"/>
  </cols>
  <sheetData>
    <row r="1" spans="1:110" ht="12.75" customHeight="1">
      <c r="A1" s="156" t="s">
        <v>132</v>
      </c>
      <c r="B1" s="9" t="str">
        <f>desembre!C1</f>
        <v>TORREDEMBARRA</v>
      </c>
      <c r="C1" s="9"/>
    </row>
    <row r="2" spans="1:110" ht="12.75" customHeight="1">
      <c r="A2" s="156" t="s">
        <v>133</v>
      </c>
      <c r="B2" s="9" t="str">
        <f>'T1. resum cabal i analítiques'!B2</f>
        <v>ACSA OBRAS E INFRASTRUCTURAS SAU</v>
      </c>
      <c r="C2" s="9"/>
    </row>
    <row r="3" spans="1:110" ht="12.75" customHeight="1"/>
    <row r="4" spans="1:110" ht="12.75" customHeight="1">
      <c r="A4" s="156"/>
      <c r="B4" s="604" t="s">
        <v>187</v>
      </c>
      <c r="C4" s="644"/>
      <c r="D4" s="644"/>
      <c r="E4" s="650"/>
      <c r="F4" s="215" t="s">
        <v>188</v>
      </c>
      <c r="G4" s="216" t="s">
        <v>189</v>
      </c>
      <c r="H4" s="217"/>
      <c r="I4" s="217"/>
      <c r="J4" s="217"/>
      <c r="K4" s="596" t="s">
        <v>190</v>
      </c>
      <c r="L4" s="644"/>
      <c r="M4" s="650"/>
      <c r="N4" s="218"/>
      <c r="O4" s="596" t="s">
        <v>191</v>
      </c>
      <c r="P4" s="644"/>
      <c r="Q4" s="644"/>
      <c r="R4" s="644"/>
      <c r="S4" s="644"/>
      <c r="T4" s="650"/>
      <c r="U4" s="219" t="s">
        <v>192</v>
      </c>
      <c r="V4" s="220"/>
      <c r="W4" s="220"/>
      <c r="X4" s="221"/>
      <c r="Y4" s="215" t="s">
        <v>188</v>
      </c>
      <c r="Z4" s="216" t="s">
        <v>193</v>
      </c>
      <c r="AA4" s="217"/>
      <c r="AB4" s="217"/>
      <c r="AC4" s="222"/>
      <c r="AD4" s="605" t="s">
        <v>191</v>
      </c>
      <c r="AE4" s="654"/>
      <c r="AF4" s="654"/>
      <c r="AG4" s="654"/>
      <c r="AH4" s="654"/>
      <c r="AI4" s="655"/>
      <c r="AJ4" s="219" t="s">
        <v>194</v>
      </c>
      <c r="AK4" s="220"/>
      <c r="AL4" s="220"/>
      <c r="AM4" s="221"/>
      <c r="AN4" s="215" t="s">
        <v>188</v>
      </c>
      <c r="AO4" s="216" t="s">
        <v>195</v>
      </c>
      <c r="AP4" s="217"/>
      <c r="AQ4" s="217"/>
      <c r="AR4" s="222"/>
      <c r="AS4" s="605" t="s">
        <v>191</v>
      </c>
      <c r="AT4" s="654"/>
      <c r="AU4" s="654"/>
      <c r="AV4" s="654"/>
      <c r="AW4" s="654"/>
      <c r="AX4" s="655"/>
      <c r="AY4" s="219" t="s">
        <v>196</v>
      </c>
      <c r="AZ4" s="220"/>
      <c r="BA4" s="220"/>
      <c r="BB4" s="221"/>
      <c r="BC4" s="215" t="s">
        <v>188</v>
      </c>
      <c r="BD4" s="216" t="s">
        <v>197</v>
      </c>
      <c r="BE4" s="217"/>
      <c r="BF4" s="217"/>
      <c r="BG4" s="222"/>
      <c r="BH4" s="605" t="s">
        <v>191</v>
      </c>
      <c r="BI4" s="654"/>
      <c r="BJ4" s="654"/>
      <c r="BK4" s="654"/>
      <c r="BL4" s="654"/>
      <c r="BM4" s="655"/>
      <c r="BN4" s="219" t="s">
        <v>198</v>
      </c>
      <c r="BO4" s="220"/>
      <c r="BP4" s="220"/>
      <c r="BQ4" s="221"/>
      <c r="BR4" s="215" t="s">
        <v>188</v>
      </c>
      <c r="BS4" s="216" t="s">
        <v>199</v>
      </c>
      <c r="BT4" s="217"/>
      <c r="BU4" s="217"/>
      <c r="BV4" s="222"/>
      <c r="BW4" s="605" t="s">
        <v>191</v>
      </c>
      <c r="BX4" s="654"/>
      <c r="BY4" s="654"/>
      <c r="BZ4" s="654"/>
      <c r="CA4" s="654"/>
      <c r="CB4" s="655"/>
      <c r="CC4" s="219" t="s">
        <v>200</v>
      </c>
      <c r="CD4" s="220"/>
      <c r="CE4" s="220"/>
      <c r="CF4" s="221"/>
      <c r="CG4" s="215" t="s">
        <v>188</v>
      </c>
      <c r="CH4" s="216" t="s">
        <v>201</v>
      </c>
      <c r="CI4" s="217"/>
      <c r="CJ4" s="217"/>
      <c r="CK4" s="222"/>
      <c r="CL4" s="605" t="s">
        <v>191</v>
      </c>
      <c r="CM4" s="654"/>
      <c r="CN4" s="654"/>
      <c r="CO4" s="654"/>
      <c r="CP4" s="654"/>
      <c r="CQ4" s="655"/>
      <c r="CR4" s="219" t="s">
        <v>202</v>
      </c>
      <c r="CS4" s="220"/>
      <c r="CT4" s="220"/>
      <c r="CU4" s="221"/>
      <c r="CV4" s="215" t="s">
        <v>188</v>
      </c>
      <c r="CW4" s="216" t="s">
        <v>203</v>
      </c>
      <c r="CX4" s="217"/>
      <c r="CY4" s="217"/>
      <c r="CZ4" s="222"/>
      <c r="DA4" s="605" t="s">
        <v>191</v>
      </c>
      <c r="DB4" s="654"/>
      <c r="DC4" s="654"/>
      <c r="DD4" s="654"/>
      <c r="DE4" s="654"/>
      <c r="DF4" s="656"/>
    </row>
    <row r="5" spans="1:110" ht="12.75" customHeight="1">
      <c r="A5" s="156"/>
      <c r="B5" s="606" t="s">
        <v>204</v>
      </c>
      <c r="C5" s="644"/>
      <c r="D5" s="223" t="s">
        <v>205</v>
      </c>
      <c r="E5" s="223"/>
      <c r="F5" s="223"/>
      <c r="G5" s="223"/>
      <c r="H5" s="223"/>
      <c r="I5" s="223"/>
      <c r="J5" s="224"/>
      <c r="K5" s="218"/>
      <c r="L5" s="223"/>
      <c r="M5" s="223"/>
      <c r="N5" s="225"/>
      <c r="O5" s="226"/>
      <c r="P5" s="226"/>
      <c r="Q5" s="226"/>
      <c r="R5" s="226"/>
      <c r="S5" s="226"/>
      <c r="T5" s="226"/>
      <c r="U5" s="603" t="s">
        <v>204</v>
      </c>
      <c r="V5" s="644"/>
      <c r="W5" s="223" t="s">
        <v>205</v>
      </c>
      <c r="X5" s="223"/>
      <c r="Y5" s="223"/>
      <c r="Z5" s="223"/>
      <c r="AA5" s="223"/>
      <c r="AB5" s="223"/>
      <c r="AC5" s="420"/>
      <c r="AD5" s="227"/>
      <c r="AE5" s="227"/>
      <c r="AF5" s="227"/>
      <c r="AG5" s="227"/>
      <c r="AH5" s="227"/>
      <c r="AI5" s="421"/>
      <c r="AJ5" s="603" t="s">
        <v>204</v>
      </c>
      <c r="AK5" s="644"/>
      <c r="AL5" s="597" t="s">
        <v>206</v>
      </c>
      <c r="AM5" s="644"/>
      <c r="AN5" s="644"/>
      <c r="AO5" s="644"/>
      <c r="AP5" s="644"/>
      <c r="AQ5" s="644"/>
      <c r="AR5" s="657"/>
      <c r="AS5" s="227"/>
      <c r="AT5" s="227"/>
      <c r="AU5" s="227"/>
      <c r="AV5" s="227"/>
      <c r="AW5" s="227"/>
      <c r="AX5" s="421"/>
      <c r="AY5" s="603" t="s">
        <v>204</v>
      </c>
      <c r="AZ5" s="644"/>
      <c r="BA5" s="597" t="str">
        <f>AL5</f>
        <v>3.0 A</v>
      </c>
      <c r="BB5" s="644"/>
      <c r="BC5" s="644"/>
      <c r="BD5" s="644"/>
      <c r="BE5" s="644"/>
      <c r="BF5" s="644"/>
      <c r="BG5" s="657"/>
      <c r="BH5" s="227"/>
      <c r="BI5" s="227"/>
      <c r="BJ5" s="227"/>
      <c r="BK5" s="227"/>
      <c r="BL5" s="227"/>
      <c r="BM5" s="421"/>
      <c r="BN5" s="603" t="s">
        <v>204</v>
      </c>
      <c r="BO5" s="644"/>
      <c r="BP5" s="597" t="str">
        <f>BA5</f>
        <v>3.0 A</v>
      </c>
      <c r="BQ5" s="644"/>
      <c r="BR5" s="644"/>
      <c r="BS5" s="644"/>
      <c r="BT5" s="644"/>
      <c r="BU5" s="644"/>
      <c r="BV5" s="657"/>
      <c r="BW5" s="227"/>
      <c r="BX5" s="227"/>
      <c r="BY5" s="227"/>
      <c r="BZ5" s="227"/>
      <c r="CA5" s="227"/>
      <c r="CB5" s="421"/>
      <c r="CC5" s="603" t="s">
        <v>204</v>
      </c>
      <c r="CD5" s="644"/>
      <c r="CE5" s="597" t="str">
        <f>BP5</f>
        <v>3.0 A</v>
      </c>
      <c r="CF5" s="644"/>
      <c r="CG5" s="644"/>
      <c r="CH5" s="644"/>
      <c r="CI5" s="644"/>
      <c r="CJ5" s="644"/>
      <c r="CK5" s="657"/>
      <c r="CL5" s="227"/>
      <c r="CM5" s="227"/>
      <c r="CN5" s="227"/>
      <c r="CO5" s="227"/>
      <c r="CP5" s="227"/>
      <c r="CQ5" s="421"/>
      <c r="CR5" s="603" t="s">
        <v>204</v>
      </c>
      <c r="CS5" s="644"/>
      <c r="CT5" s="597" t="str">
        <f>CE5</f>
        <v>3.0 A</v>
      </c>
      <c r="CU5" s="644"/>
      <c r="CV5" s="644"/>
      <c r="CW5" s="644"/>
      <c r="CX5" s="644"/>
      <c r="CY5" s="644"/>
      <c r="CZ5" s="657"/>
      <c r="DA5" s="227"/>
      <c r="DB5" s="227"/>
      <c r="DC5" s="227"/>
      <c r="DD5" s="227"/>
      <c r="DE5" s="227"/>
      <c r="DF5" s="421"/>
    </row>
    <row r="6" spans="1:110" ht="14.25" customHeight="1">
      <c r="A6" s="29"/>
      <c r="B6" s="607" t="s">
        <v>207</v>
      </c>
      <c r="C6" s="644"/>
      <c r="D6" s="644"/>
      <c r="E6" s="644"/>
      <c r="F6" s="644"/>
      <c r="G6" s="658"/>
      <c r="H6" s="599" t="s">
        <v>208</v>
      </c>
      <c r="I6" s="587" t="s">
        <v>209</v>
      </c>
      <c r="J6" s="587" t="s">
        <v>210</v>
      </c>
      <c r="K6" s="587" t="s">
        <v>211</v>
      </c>
      <c r="L6" s="587" t="s">
        <v>212</v>
      </c>
      <c r="M6" s="599" t="s">
        <v>213</v>
      </c>
      <c r="N6" s="599" t="s">
        <v>214</v>
      </c>
      <c r="O6" s="599" t="s">
        <v>215</v>
      </c>
      <c r="P6" s="599" t="s">
        <v>216</v>
      </c>
      <c r="Q6" s="599" t="s">
        <v>217</v>
      </c>
      <c r="R6" s="599" t="s">
        <v>218</v>
      </c>
      <c r="S6" s="599" t="s">
        <v>219</v>
      </c>
      <c r="T6" s="608" t="s">
        <v>220</v>
      </c>
      <c r="U6" s="601" t="s">
        <v>207</v>
      </c>
      <c r="V6" s="644"/>
      <c r="W6" s="644"/>
      <c r="X6" s="644"/>
      <c r="Y6" s="644"/>
      <c r="Z6" s="658"/>
      <c r="AA6" s="599" t="s">
        <v>208</v>
      </c>
      <c r="AB6" s="587" t="s">
        <v>209</v>
      </c>
      <c r="AC6" s="602" t="s">
        <v>210</v>
      </c>
      <c r="AD6" s="599" t="s">
        <v>215</v>
      </c>
      <c r="AE6" s="599" t="s">
        <v>216</v>
      </c>
      <c r="AF6" s="599" t="s">
        <v>217</v>
      </c>
      <c r="AG6" s="599" t="s">
        <v>218</v>
      </c>
      <c r="AH6" s="599" t="s">
        <v>219</v>
      </c>
      <c r="AI6" s="600" t="s">
        <v>220</v>
      </c>
      <c r="AJ6" s="601" t="s">
        <v>207</v>
      </c>
      <c r="AK6" s="644"/>
      <c r="AL6" s="644"/>
      <c r="AM6" s="644"/>
      <c r="AN6" s="644"/>
      <c r="AO6" s="658"/>
      <c r="AP6" s="599" t="s">
        <v>208</v>
      </c>
      <c r="AQ6" s="587" t="s">
        <v>209</v>
      </c>
      <c r="AR6" s="602" t="s">
        <v>210</v>
      </c>
      <c r="AS6" s="599" t="s">
        <v>215</v>
      </c>
      <c r="AT6" s="599" t="s">
        <v>216</v>
      </c>
      <c r="AU6" s="599" t="s">
        <v>217</v>
      </c>
      <c r="AV6" s="599" t="s">
        <v>218</v>
      </c>
      <c r="AW6" s="599" t="s">
        <v>219</v>
      </c>
      <c r="AX6" s="600" t="s">
        <v>220</v>
      </c>
      <c r="AY6" s="601" t="s">
        <v>207</v>
      </c>
      <c r="AZ6" s="644"/>
      <c r="BA6" s="644"/>
      <c r="BB6" s="644"/>
      <c r="BC6" s="644"/>
      <c r="BD6" s="658"/>
      <c r="BE6" s="599" t="s">
        <v>208</v>
      </c>
      <c r="BF6" s="587" t="s">
        <v>209</v>
      </c>
      <c r="BG6" s="602" t="s">
        <v>210</v>
      </c>
      <c r="BH6" s="599" t="s">
        <v>215</v>
      </c>
      <c r="BI6" s="599" t="s">
        <v>216</v>
      </c>
      <c r="BJ6" s="599" t="s">
        <v>217</v>
      </c>
      <c r="BK6" s="599" t="s">
        <v>218</v>
      </c>
      <c r="BL6" s="599" t="s">
        <v>219</v>
      </c>
      <c r="BM6" s="600" t="s">
        <v>220</v>
      </c>
      <c r="BN6" s="601" t="s">
        <v>207</v>
      </c>
      <c r="BO6" s="644"/>
      <c r="BP6" s="644"/>
      <c r="BQ6" s="644"/>
      <c r="BR6" s="644"/>
      <c r="BS6" s="658"/>
      <c r="BT6" s="599" t="s">
        <v>208</v>
      </c>
      <c r="BU6" s="587" t="s">
        <v>209</v>
      </c>
      <c r="BV6" s="602" t="s">
        <v>210</v>
      </c>
      <c r="BW6" s="599" t="s">
        <v>215</v>
      </c>
      <c r="BX6" s="599" t="s">
        <v>216</v>
      </c>
      <c r="BY6" s="599" t="s">
        <v>217</v>
      </c>
      <c r="BZ6" s="599" t="s">
        <v>218</v>
      </c>
      <c r="CA6" s="599" t="s">
        <v>219</v>
      </c>
      <c r="CB6" s="600" t="s">
        <v>220</v>
      </c>
      <c r="CC6" s="601" t="s">
        <v>207</v>
      </c>
      <c r="CD6" s="644"/>
      <c r="CE6" s="644"/>
      <c r="CF6" s="644"/>
      <c r="CG6" s="644"/>
      <c r="CH6" s="658"/>
      <c r="CI6" s="599" t="s">
        <v>208</v>
      </c>
      <c r="CJ6" s="587" t="s">
        <v>209</v>
      </c>
      <c r="CK6" s="602" t="s">
        <v>210</v>
      </c>
      <c r="CL6" s="599" t="s">
        <v>215</v>
      </c>
      <c r="CM6" s="599" t="s">
        <v>216</v>
      </c>
      <c r="CN6" s="599" t="s">
        <v>217</v>
      </c>
      <c r="CO6" s="599" t="s">
        <v>218</v>
      </c>
      <c r="CP6" s="599" t="s">
        <v>219</v>
      </c>
      <c r="CQ6" s="600" t="s">
        <v>220</v>
      </c>
      <c r="CR6" s="601" t="s">
        <v>207</v>
      </c>
      <c r="CS6" s="644"/>
      <c r="CT6" s="644"/>
      <c r="CU6" s="644"/>
      <c r="CV6" s="644"/>
      <c r="CW6" s="658"/>
      <c r="CX6" s="599" t="s">
        <v>208</v>
      </c>
      <c r="CY6" s="587" t="s">
        <v>209</v>
      </c>
      <c r="CZ6" s="602" t="s">
        <v>210</v>
      </c>
      <c r="DA6" s="599" t="s">
        <v>215</v>
      </c>
      <c r="DB6" s="599" t="s">
        <v>216</v>
      </c>
      <c r="DC6" s="599" t="s">
        <v>217</v>
      </c>
      <c r="DD6" s="599" t="s">
        <v>218</v>
      </c>
      <c r="DE6" s="599" t="s">
        <v>219</v>
      </c>
      <c r="DF6" s="600" t="s">
        <v>220</v>
      </c>
    </row>
    <row r="7" spans="1:110" ht="25.5" customHeight="1">
      <c r="A7" s="29"/>
      <c r="B7" s="228" t="s">
        <v>221</v>
      </c>
      <c r="C7" s="229" t="s">
        <v>216</v>
      </c>
      <c r="D7" s="229" t="s">
        <v>217</v>
      </c>
      <c r="E7" s="229" t="s">
        <v>218</v>
      </c>
      <c r="F7" s="229" t="s">
        <v>219</v>
      </c>
      <c r="G7" s="230" t="s">
        <v>220</v>
      </c>
      <c r="H7" s="659"/>
      <c r="I7" s="659"/>
      <c r="J7" s="659"/>
      <c r="K7" s="659"/>
      <c r="L7" s="659"/>
      <c r="M7" s="659"/>
      <c r="N7" s="659"/>
      <c r="O7" s="659"/>
      <c r="P7" s="659"/>
      <c r="Q7" s="659"/>
      <c r="R7" s="659"/>
      <c r="S7" s="659"/>
      <c r="T7" s="660"/>
      <c r="U7" s="228" t="s">
        <v>221</v>
      </c>
      <c r="V7" s="229" t="s">
        <v>216</v>
      </c>
      <c r="W7" s="229" t="s">
        <v>217</v>
      </c>
      <c r="X7" s="229" t="s">
        <v>218</v>
      </c>
      <c r="Y7" s="229" t="s">
        <v>219</v>
      </c>
      <c r="Z7" s="230" t="s">
        <v>220</v>
      </c>
      <c r="AA7" s="659"/>
      <c r="AB7" s="659"/>
      <c r="AC7" s="661"/>
      <c r="AD7" s="659"/>
      <c r="AE7" s="659"/>
      <c r="AF7" s="659"/>
      <c r="AG7" s="659"/>
      <c r="AH7" s="659"/>
      <c r="AI7" s="661"/>
      <c r="AJ7" s="228" t="s">
        <v>221</v>
      </c>
      <c r="AK7" s="229" t="s">
        <v>216</v>
      </c>
      <c r="AL7" s="229" t="s">
        <v>217</v>
      </c>
      <c r="AM7" s="229" t="s">
        <v>218</v>
      </c>
      <c r="AN7" s="229" t="s">
        <v>219</v>
      </c>
      <c r="AO7" s="230" t="s">
        <v>220</v>
      </c>
      <c r="AP7" s="659"/>
      <c r="AQ7" s="659"/>
      <c r="AR7" s="661"/>
      <c r="AS7" s="659"/>
      <c r="AT7" s="659"/>
      <c r="AU7" s="659"/>
      <c r="AV7" s="659"/>
      <c r="AW7" s="659"/>
      <c r="AX7" s="661"/>
      <c r="AY7" s="228" t="s">
        <v>221</v>
      </c>
      <c r="AZ7" s="229" t="s">
        <v>216</v>
      </c>
      <c r="BA7" s="229" t="s">
        <v>217</v>
      </c>
      <c r="BB7" s="229" t="s">
        <v>218</v>
      </c>
      <c r="BC7" s="229" t="s">
        <v>219</v>
      </c>
      <c r="BD7" s="230" t="s">
        <v>220</v>
      </c>
      <c r="BE7" s="659"/>
      <c r="BF7" s="659"/>
      <c r="BG7" s="661"/>
      <c r="BH7" s="659"/>
      <c r="BI7" s="659"/>
      <c r="BJ7" s="659"/>
      <c r="BK7" s="659"/>
      <c r="BL7" s="659"/>
      <c r="BM7" s="661"/>
      <c r="BN7" s="228" t="s">
        <v>221</v>
      </c>
      <c r="BO7" s="229" t="s">
        <v>216</v>
      </c>
      <c r="BP7" s="229" t="s">
        <v>217</v>
      </c>
      <c r="BQ7" s="229" t="s">
        <v>218</v>
      </c>
      <c r="BR7" s="229" t="s">
        <v>219</v>
      </c>
      <c r="BS7" s="230" t="s">
        <v>220</v>
      </c>
      <c r="BT7" s="659"/>
      <c r="BU7" s="659"/>
      <c r="BV7" s="661"/>
      <c r="BW7" s="659"/>
      <c r="BX7" s="659"/>
      <c r="BY7" s="659"/>
      <c r="BZ7" s="659"/>
      <c r="CA7" s="659"/>
      <c r="CB7" s="661"/>
      <c r="CC7" s="228" t="s">
        <v>221</v>
      </c>
      <c r="CD7" s="229" t="s">
        <v>216</v>
      </c>
      <c r="CE7" s="229" t="s">
        <v>217</v>
      </c>
      <c r="CF7" s="229" t="s">
        <v>218</v>
      </c>
      <c r="CG7" s="229" t="s">
        <v>219</v>
      </c>
      <c r="CH7" s="230" t="s">
        <v>220</v>
      </c>
      <c r="CI7" s="659"/>
      <c r="CJ7" s="659"/>
      <c r="CK7" s="661"/>
      <c r="CL7" s="659"/>
      <c r="CM7" s="659"/>
      <c r="CN7" s="659"/>
      <c r="CO7" s="659"/>
      <c r="CP7" s="659"/>
      <c r="CQ7" s="661"/>
      <c r="CR7" s="228" t="s">
        <v>221</v>
      </c>
      <c r="CS7" s="229" t="s">
        <v>216</v>
      </c>
      <c r="CT7" s="229" t="s">
        <v>217</v>
      </c>
      <c r="CU7" s="229" t="s">
        <v>218</v>
      </c>
      <c r="CV7" s="229" t="s">
        <v>219</v>
      </c>
      <c r="CW7" s="230" t="s">
        <v>220</v>
      </c>
      <c r="CX7" s="659"/>
      <c r="CY7" s="659"/>
      <c r="CZ7" s="661"/>
      <c r="DA7" s="659"/>
      <c r="DB7" s="659"/>
      <c r="DC7" s="659"/>
      <c r="DD7" s="659"/>
      <c r="DE7" s="659"/>
      <c r="DF7" s="661"/>
    </row>
    <row r="8" spans="1:110" ht="25.5" customHeight="1">
      <c r="A8" s="231" t="s">
        <v>222</v>
      </c>
      <c r="B8" s="232">
        <v>215</v>
      </c>
      <c r="C8" s="233">
        <v>240</v>
      </c>
      <c r="D8" s="233">
        <v>240</v>
      </c>
      <c r="E8" s="233">
        <v>240</v>
      </c>
      <c r="F8" s="233">
        <v>240</v>
      </c>
      <c r="G8" s="168">
        <v>340</v>
      </c>
      <c r="H8" s="647"/>
      <c r="I8" s="647"/>
      <c r="J8" s="647"/>
      <c r="K8" s="647"/>
      <c r="L8" s="647"/>
      <c r="M8" s="647"/>
      <c r="N8" s="647"/>
      <c r="O8" s="647"/>
      <c r="P8" s="647"/>
      <c r="Q8" s="647"/>
      <c r="R8" s="647"/>
      <c r="S8" s="647"/>
      <c r="T8" s="645"/>
      <c r="U8" s="232">
        <v>238</v>
      </c>
      <c r="V8" s="233">
        <v>256</v>
      </c>
      <c r="W8" s="233">
        <v>256</v>
      </c>
      <c r="X8" s="233">
        <v>256</v>
      </c>
      <c r="Y8" s="233">
        <v>256</v>
      </c>
      <c r="Z8" s="168">
        <v>345</v>
      </c>
      <c r="AA8" s="647"/>
      <c r="AB8" s="647"/>
      <c r="AC8" s="662"/>
      <c r="AD8" s="647"/>
      <c r="AE8" s="647"/>
      <c r="AF8" s="647"/>
      <c r="AG8" s="647"/>
      <c r="AH8" s="647"/>
      <c r="AI8" s="662"/>
      <c r="AJ8" s="232">
        <v>14</v>
      </c>
      <c r="AK8" s="233">
        <v>14</v>
      </c>
      <c r="AL8" s="233">
        <v>14</v>
      </c>
      <c r="AM8" s="233">
        <v>14</v>
      </c>
      <c r="AN8" s="233">
        <v>14</v>
      </c>
      <c r="AO8" s="168">
        <v>63</v>
      </c>
      <c r="AP8" s="647"/>
      <c r="AQ8" s="647"/>
      <c r="AR8" s="662"/>
      <c r="AS8" s="647"/>
      <c r="AT8" s="647"/>
      <c r="AU8" s="647"/>
      <c r="AV8" s="647"/>
      <c r="AW8" s="647"/>
      <c r="AX8" s="662"/>
      <c r="AY8" s="232">
        <v>37</v>
      </c>
      <c r="AZ8" s="233">
        <v>80</v>
      </c>
      <c r="BA8" s="233">
        <v>80</v>
      </c>
      <c r="BB8" s="233">
        <v>80</v>
      </c>
      <c r="BC8" s="233">
        <v>80</v>
      </c>
      <c r="BD8" s="168">
        <v>80</v>
      </c>
      <c r="BE8" s="647"/>
      <c r="BF8" s="647"/>
      <c r="BG8" s="662"/>
      <c r="BH8" s="647"/>
      <c r="BI8" s="647"/>
      <c r="BJ8" s="647"/>
      <c r="BK8" s="647"/>
      <c r="BL8" s="647"/>
      <c r="BM8" s="662"/>
      <c r="BN8" s="232">
        <v>37</v>
      </c>
      <c r="BO8" s="233">
        <v>50</v>
      </c>
      <c r="BP8" s="233">
        <v>50</v>
      </c>
      <c r="BQ8" s="233">
        <v>50</v>
      </c>
      <c r="BR8" s="233">
        <v>50</v>
      </c>
      <c r="BS8" s="168">
        <v>50</v>
      </c>
      <c r="BT8" s="647"/>
      <c r="BU8" s="647"/>
      <c r="BV8" s="662"/>
      <c r="BW8" s="647"/>
      <c r="BX8" s="647"/>
      <c r="BY8" s="647"/>
      <c r="BZ8" s="647"/>
      <c r="CA8" s="647"/>
      <c r="CB8" s="662"/>
      <c r="CC8" s="232">
        <v>55</v>
      </c>
      <c r="CD8" s="233">
        <v>77</v>
      </c>
      <c r="CE8" s="233">
        <v>77</v>
      </c>
      <c r="CF8" s="233">
        <v>77</v>
      </c>
      <c r="CG8" s="233">
        <v>77</v>
      </c>
      <c r="CH8" s="168">
        <v>125</v>
      </c>
      <c r="CI8" s="647"/>
      <c r="CJ8" s="647"/>
      <c r="CK8" s="662"/>
      <c r="CL8" s="647"/>
      <c r="CM8" s="647"/>
      <c r="CN8" s="647"/>
      <c r="CO8" s="647"/>
      <c r="CP8" s="647"/>
      <c r="CQ8" s="662"/>
      <c r="CR8" s="232">
        <v>20</v>
      </c>
      <c r="CS8" s="233">
        <v>24</v>
      </c>
      <c r="CT8" s="233">
        <v>24</v>
      </c>
      <c r="CU8" s="233">
        <v>24</v>
      </c>
      <c r="CV8" s="233">
        <v>24</v>
      </c>
      <c r="CW8" s="168">
        <v>31.5</v>
      </c>
      <c r="CX8" s="647"/>
      <c r="CY8" s="647"/>
      <c r="CZ8" s="662"/>
      <c r="DA8" s="647"/>
      <c r="DB8" s="647"/>
      <c r="DC8" s="647"/>
      <c r="DD8" s="647"/>
      <c r="DE8" s="647"/>
      <c r="DF8" s="662"/>
    </row>
    <row r="9" spans="1:110" ht="12.75" customHeight="1" thickTop="1" thickBot="1">
      <c r="A9" s="422"/>
      <c r="B9" s="234" t="s">
        <v>223</v>
      </c>
      <c r="C9" s="234" t="s">
        <v>223</v>
      </c>
      <c r="D9" s="234" t="s">
        <v>223</v>
      </c>
      <c r="E9" s="234" t="s">
        <v>223</v>
      </c>
      <c r="F9" s="234" t="s">
        <v>223</v>
      </c>
      <c r="G9" s="234" t="s">
        <v>223</v>
      </c>
      <c r="H9" s="234" t="s">
        <v>223</v>
      </c>
      <c r="I9" s="234" t="s">
        <v>223</v>
      </c>
      <c r="J9" s="235"/>
      <c r="K9" s="234" t="s">
        <v>223</v>
      </c>
      <c r="L9" s="234" t="s">
        <v>223</v>
      </c>
      <c r="M9" s="234" t="s">
        <v>223</v>
      </c>
      <c r="N9" s="236" t="s">
        <v>224</v>
      </c>
      <c r="O9" s="234" t="s">
        <v>225</v>
      </c>
      <c r="P9" s="234" t="s">
        <v>225</v>
      </c>
      <c r="Q9" s="234" t="s">
        <v>225</v>
      </c>
      <c r="R9" s="234" t="s">
        <v>225</v>
      </c>
      <c r="S9" s="234" t="s">
        <v>225</v>
      </c>
      <c r="T9" s="423" t="s">
        <v>225</v>
      </c>
      <c r="U9" s="237" t="s">
        <v>223</v>
      </c>
      <c r="V9" s="234" t="s">
        <v>223</v>
      </c>
      <c r="W9" s="234" t="s">
        <v>223</v>
      </c>
      <c r="X9" s="234" t="s">
        <v>223</v>
      </c>
      <c r="Y9" s="234" t="s">
        <v>223</v>
      </c>
      <c r="Z9" s="234" t="s">
        <v>223</v>
      </c>
      <c r="AA9" s="234" t="s">
        <v>223</v>
      </c>
      <c r="AB9" s="234" t="s">
        <v>223</v>
      </c>
      <c r="AC9" s="238"/>
      <c r="AD9" s="234" t="s">
        <v>225</v>
      </c>
      <c r="AE9" s="234" t="s">
        <v>225</v>
      </c>
      <c r="AF9" s="234" t="s">
        <v>225</v>
      </c>
      <c r="AG9" s="234" t="s">
        <v>225</v>
      </c>
      <c r="AH9" s="234" t="s">
        <v>225</v>
      </c>
      <c r="AI9" s="238" t="s">
        <v>225</v>
      </c>
      <c r="AJ9" s="237" t="s">
        <v>223</v>
      </c>
      <c r="AK9" s="234" t="s">
        <v>223</v>
      </c>
      <c r="AL9" s="234" t="s">
        <v>223</v>
      </c>
      <c r="AM9" s="234" t="s">
        <v>223</v>
      </c>
      <c r="AN9" s="234" t="s">
        <v>223</v>
      </c>
      <c r="AO9" s="234" t="s">
        <v>223</v>
      </c>
      <c r="AP9" s="234" t="s">
        <v>223</v>
      </c>
      <c r="AQ9" s="234" t="s">
        <v>223</v>
      </c>
      <c r="AR9" s="238"/>
      <c r="AS9" s="234" t="s">
        <v>225</v>
      </c>
      <c r="AT9" s="234" t="s">
        <v>225</v>
      </c>
      <c r="AU9" s="234" t="s">
        <v>225</v>
      </c>
      <c r="AV9" s="234" t="s">
        <v>225</v>
      </c>
      <c r="AW9" s="234" t="s">
        <v>225</v>
      </c>
      <c r="AX9" s="238" t="s">
        <v>225</v>
      </c>
      <c r="AY9" s="237" t="s">
        <v>223</v>
      </c>
      <c r="AZ9" s="234" t="s">
        <v>223</v>
      </c>
      <c r="BA9" s="234" t="s">
        <v>223</v>
      </c>
      <c r="BB9" s="234" t="s">
        <v>223</v>
      </c>
      <c r="BC9" s="234" t="s">
        <v>223</v>
      </c>
      <c r="BD9" s="234" t="s">
        <v>223</v>
      </c>
      <c r="BE9" s="234" t="s">
        <v>223</v>
      </c>
      <c r="BF9" s="234" t="s">
        <v>223</v>
      </c>
      <c r="BG9" s="238"/>
      <c r="BH9" s="234" t="s">
        <v>225</v>
      </c>
      <c r="BI9" s="234" t="s">
        <v>225</v>
      </c>
      <c r="BJ9" s="234" t="s">
        <v>225</v>
      </c>
      <c r="BK9" s="234" t="s">
        <v>225</v>
      </c>
      <c r="BL9" s="234" t="s">
        <v>225</v>
      </c>
      <c r="BM9" s="238" t="s">
        <v>225</v>
      </c>
      <c r="BN9" s="237" t="s">
        <v>223</v>
      </c>
      <c r="BO9" s="234" t="s">
        <v>223</v>
      </c>
      <c r="BP9" s="234" t="s">
        <v>223</v>
      </c>
      <c r="BQ9" s="234" t="s">
        <v>223</v>
      </c>
      <c r="BR9" s="234" t="s">
        <v>223</v>
      </c>
      <c r="BS9" s="234" t="s">
        <v>223</v>
      </c>
      <c r="BT9" s="234" t="s">
        <v>223</v>
      </c>
      <c r="BU9" s="234" t="s">
        <v>223</v>
      </c>
      <c r="BV9" s="238"/>
      <c r="BW9" s="234" t="s">
        <v>225</v>
      </c>
      <c r="BX9" s="234" t="s">
        <v>225</v>
      </c>
      <c r="BY9" s="234" t="s">
        <v>225</v>
      </c>
      <c r="BZ9" s="234" t="s">
        <v>225</v>
      </c>
      <c r="CA9" s="234" t="s">
        <v>225</v>
      </c>
      <c r="CB9" s="238" t="s">
        <v>225</v>
      </c>
      <c r="CC9" s="237" t="s">
        <v>223</v>
      </c>
      <c r="CD9" s="234" t="s">
        <v>223</v>
      </c>
      <c r="CE9" s="234" t="s">
        <v>223</v>
      </c>
      <c r="CF9" s="234" t="s">
        <v>223</v>
      </c>
      <c r="CG9" s="234" t="s">
        <v>223</v>
      </c>
      <c r="CH9" s="234" t="s">
        <v>223</v>
      </c>
      <c r="CI9" s="234" t="s">
        <v>223</v>
      </c>
      <c r="CJ9" s="234" t="s">
        <v>223</v>
      </c>
      <c r="CK9" s="238"/>
      <c r="CL9" s="234" t="s">
        <v>225</v>
      </c>
      <c r="CM9" s="234" t="s">
        <v>225</v>
      </c>
      <c r="CN9" s="234" t="s">
        <v>225</v>
      </c>
      <c r="CO9" s="234" t="s">
        <v>225</v>
      </c>
      <c r="CP9" s="234" t="s">
        <v>225</v>
      </c>
      <c r="CQ9" s="238" t="s">
        <v>225</v>
      </c>
      <c r="CR9" s="237" t="s">
        <v>223</v>
      </c>
      <c r="CS9" s="234" t="s">
        <v>223</v>
      </c>
      <c r="CT9" s="234" t="s">
        <v>223</v>
      </c>
      <c r="CU9" s="234" t="s">
        <v>223</v>
      </c>
      <c r="CV9" s="234" t="s">
        <v>223</v>
      </c>
      <c r="CW9" s="234" t="s">
        <v>223</v>
      </c>
      <c r="CX9" s="234" t="s">
        <v>223</v>
      </c>
      <c r="CY9" s="234" t="s">
        <v>223</v>
      </c>
      <c r="CZ9" s="238"/>
      <c r="DA9" s="234" t="s">
        <v>225</v>
      </c>
      <c r="DB9" s="234" t="s">
        <v>225</v>
      </c>
      <c r="DC9" s="234" t="s">
        <v>225</v>
      </c>
      <c r="DD9" s="234" t="s">
        <v>225</v>
      </c>
      <c r="DE9" s="234" t="s">
        <v>225</v>
      </c>
      <c r="DF9" s="238" t="s">
        <v>225</v>
      </c>
    </row>
    <row r="10" spans="1:110" ht="19.5" customHeight="1" thickTop="1">
      <c r="A10" s="373">
        <v>45658</v>
      </c>
      <c r="B10" s="242">
        <v>4439</v>
      </c>
      <c r="C10" s="376">
        <v>3989</v>
      </c>
      <c r="D10" s="376">
        <v>0</v>
      </c>
      <c r="E10" s="376">
        <v>0</v>
      </c>
      <c r="F10" s="376">
        <v>0</v>
      </c>
      <c r="G10" s="376">
        <v>37891</v>
      </c>
      <c r="H10" s="239">
        <f>SUM(B10:G10)</f>
        <v>46319</v>
      </c>
      <c r="I10" s="376">
        <v>10081</v>
      </c>
      <c r="J10" s="401">
        <v>0.98</v>
      </c>
      <c r="K10" s="172"/>
      <c r="L10" s="141">
        <v>14835.9</v>
      </c>
      <c r="M10" s="240">
        <f>K10+L10</f>
        <v>14835.9</v>
      </c>
      <c r="N10" s="504">
        <f>(H10+L10)/'T1. resum cabal i analítiques'!B10</f>
        <v>0.30188471544153583</v>
      </c>
      <c r="O10" s="241">
        <v>112</v>
      </c>
      <c r="P10" s="241">
        <v>128</v>
      </c>
      <c r="Q10" s="241">
        <v>0</v>
      </c>
      <c r="R10" s="241">
        <v>0</v>
      </c>
      <c r="S10" s="241">
        <v>0</v>
      </c>
      <c r="T10" s="241">
        <v>148</v>
      </c>
      <c r="U10" s="242">
        <v>8718</v>
      </c>
      <c r="V10" s="376">
        <v>6044</v>
      </c>
      <c r="W10" s="376">
        <v>0</v>
      </c>
      <c r="X10" s="376">
        <v>0</v>
      </c>
      <c r="Y10" s="376">
        <v>0</v>
      </c>
      <c r="Z10" s="376">
        <v>42155</v>
      </c>
      <c r="AA10" s="239">
        <f>SUM(U10:Z10)</f>
        <v>56917</v>
      </c>
      <c r="AB10" s="376">
        <v>31308</v>
      </c>
      <c r="AC10" s="401">
        <v>0.88</v>
      </c>
      <c r="AD10" s="172">
        <v>202</v>
      </c>
      <c r="AE10" s="141">
        <v>172</v>
      </c>
      <c r="AF10" s="141">
        <v>0</v>
      </c>
      <c r="AG10" s="141">
        <v>0</v>
      </c>
      <c r="AH10" s="141">
        <v>0</v>
      </c>
      <c r="AI10" s="243">
        <v>202</v>
      </c>
      <c r="AJ10" s="242">
        <v>0</v>
      </c>
      <c r="AK10" s="376">
        <v>0</v>
      </c>
      <c r="AL10" s="376">
        <v>0</v>
      </c>
      <c r="AM10" s="376">
        <v>0</v>
      </c>
      <c r="AN10" s="376">
        <v>0</v>
      </c>
      <c r="AO10" s="376">
        <v>0</v>
      </c>
      <c r="AP10" s="239">
        <v>0</v>
      </c>
      <c r="AQ10" s="376">
        <v>0</v>
      </c>
      <c r="AR10" s="401">
        <v>0</v>
      </c>
      <c r="AS10" s="172">
        <v>0</v>
      </c>
      <c r="AT10" s="141">
        <v>0</v>
      </c>
      <c r="AU10" s="141">
        <v>0</v>
      </c>
      <c r="AV10" s="141">
        <v>0</v>
      </c>
      <c r="AW10" s="141">
        <v>0</v>
      </c>
      <c r="AX10" s="243">
        <v>0</v>
      </c>
      <c r="AY10" s="242">
        <v>1040</v>
      </c>
      <c r="AZ10" s="376">
        <v>766</v>
      </c>
      <c r="BA10" s="376">
        <v>0</v>
      </c>
      <c r="BB10" s="376">
        <v>0</v>
      </c>
      <c r="BC10" s="376">
        <v>0</v>
      </c>
      <c r="BD10" s="376">
        <v>1998</v>
      </c>
      <c r="BE10" s="239">
        <f>SUM(AY10:BD10)</f>
        <v>3804</v>
      </c>
      <c r="BF10" s="376">
        <v>1838</v>
      </c>
      <c r="BG10" s="401">
        <v>0.88</v>
      </c>
      <c r="BH10" s="172">
        <v>22</v>
      </c>
      <c r="BI10" s="141">
        <v>22</v>
      </c>
      <c r="BJ10" s="141">
        <v>0</v>
      </c>
      <c r="BK10" s="141">
        <v>0</v>
      </c>
      <c r="BL10" s="141">
        <v>0</v>
      </c>
      <c r="BM10" s="243">
        <v>22</v>
      </c>
      <c r="BN10" s="242">
        <v>1060</v>
      </c>
      <c r="BO10" s="376">
        <v>799</v>
      </c>
      <c r="BP10" s="376">
        <v>0</v>
      </c>
      <c r="BQ10" s="376">
        <v>0</v>
      </c>
      <c r="BR10" s="376">
        <v>0</v>
      </c>
      <c r="BS10" s="376">
        <v>1812</v>
      </c>
      <c r="BT10" s="239">
        <f>SUM(BN10:BS10)</f>
        <v>3671</v>
      </c>
      <c r="BU10" s="376">
        <v>283</v>
      </c>
      <c r="BV10" s="401">
        <v>1</v>
      </c>
      <c r="BW10" s="172">
        <v>25</v>
      </c>
      <c r="BX10" s="141">
        <v>25</v>
      </c>
      <c r="BY10" s="141">
        <v>0</v>
      </c>
      <c r="BZ10" s="141">
        <v>0</v>
      </c>
      <c r="CA10" s="141">
        <v>0</v>
      </c>
      <c r="CB10" s="243">
        <v>25</v>
      </c>
      <c r="CC10" s="242">
        <v>1623</v>
      </c>
      <c r="CD10" s="376">
        <v>1140</v>
      </c>
      <c r="CE10" s="376">
        <v>0</v>
      </c>
      <c r="CF10" s="376">
        <v>0</v>
      </c>
      <c r="CG10" s="376">
        <v>0</v>
      </c>
      <c r="CH10" s="376">
        <v>7990</v>
      </c>
      <c r="CI10" s="239">
        <f>SUM(CC10:CH10)</f>
        <v>10753</v>
      </c>
      <c r="CJ10" s="376">
        <v>1716</v>
      </c>
      <c r="CK10" s="401">
        <v>0.99</v>
      </c>
      <c r="CL10" s="172">
        <v>28.3</v>
      </c>
      <c r="CM10" s="141">
        <v>28.3</v>
      </c>
      <c r="CN10" s="141">
        <v>0</v>
      </c>
      <c r="CO10" s="141">
        <v>0</v>
      </c>
      <c r="CP10" s="141">
        <v>0</v>
      </c>
      <c r="CQ10" s="243">
        <v>28.3</v>
      </c>
      <c r="CR10" s="242">
        <v>749</v>
      </c>
      <c r="CS10" s="376">
        <v>571</v>
      </c>
      <c r="CT10" s="376">
        <v>0</v>
      </c>
      <c r="CU10" s="376">
        <v>0</v>
      </c>
      <c r="CV10" s="376">
        <v>0</v>
      </c>
      <c r="CW10" s="376">
        <v>1388</v>
      </c>
      <c r="CX10" s="239">
        <f>SUM(CR10:CW10)</f>
        <v>2708</v>
      </c>
      <c r="CY10" s="376">
        <v>265</v>
      </c>
      <c r="CZ10" s="401">
        <v>1</v>
      </c>
      <c r="DA10" s="172">
        <v>20</v>
      </c>
      <c r="DB10" s="141">
        <v>20</v>
      </c>
      <c r="DC10" s="141">
        <v>0</v>
      </c>
      <c r="DD10" s="141">
        <v>0</v>
      </c>
      <c r="DE10" s="141">
        <v>0</v>
      </c>
      <c r="DF10" s="243">
        <v>20</v>
      </c>
    </row>
    <row r="11" spans="1:110" ht="19.5" customHeight="1">
      <c r="A11" s="373">
        <v>45689</v>
      </c>
      <c r="B11" s="172">
        <v>6782</v>
      </c>
      <c r="C11" s="376">
        <v>5464</v>
      </c>
      <c r="D11" s="376">
        <v>0</v>
      </c>
      <c r="E11" s="376">
        <v>0</v>
      </c>
      <c r="F11" s="376">
        <v>0</v>
      </c>
      <c r="G11" s="376">
        <v>28401</v>
      </c>
      <c r="H11" s="239">
        <f t="shared" ref="H11:H21" si="0">SUM(B11:G11)</f>
        <v>40647</v>
      </c>
      <c r="I11" s="376">
        <v>9378</v>
      </c>
      <c r="J11" s="425">
        <v>0.97</v>
      </c>
      <c r="K11" s="172"/>
      <c r="L11" s="376">
        <v>12590</v>
      </c>
      <c r="M11" s="240">
        <f>L11</f>
        <v>12590</v>
      </c>
      <c r="N11" s="424">
        <f>(H11+L11)/'T1. resum cabal i analítiques'!B11</f>
        <v>0.27804646207199113</v>
      </c>
      <c r="O11" s="241">
        <v>120</v>
      </c>
      <c r="P11" s="241">
        <v>112</v>
      </c>
      <c r="Q11" s="241">
        <v>0</v>
      </c>
      <c r="R11" s="241">
        <v>0</v>
      </c>
      <c r="S11" s="241">
        <v>0</v>
      </c>
      <c r="T11" s="241">
        <v>128</v>
      </c>
      <c r="U11" s="242">
        <v>11288</v>
      </c>
      <c r="V11" s="376">
        <v>8652</v>
      </c>
      <c r="W11" s="376">
        <v>0</v>
      </c>
      <c r="X11" s="376">
        <v>0</v>
      </c>
      <c r="Y11" s="376">
        <v>0</v>
      </c>
      <c r="Z11" s="376">
        <v>34974</v>
      </c>
      <c r="AA11" s="239">
        <f t="shared" ref="AA11:AA21" si="1">SUM(U11:Z11)</f>
        <v>54914</v>
      </c>
      <c r="AB11" s="376">
        <v>28919</v>
      </c>
      <c r="AC11" s="426">
        <v>0.88</v>
      </c>
      <c r="AD11" s="172">
        <v>342</v>
      </c>
      <c r="AE11" s="141">
        <v>146</v>
      </c>
      <c r="AF11" s="141">
        <v>250</v>
      </c>
      <c r="AG11" s="141">
        <v>0</v>
      </c>
      <c r="AH11" s="141">
        <v>0</v>
      </c>
      <c r="AI11" s="244">
        <v>0</v>
      </c>
      <c r="AJ11" s="242">
        <v>0</v>
      </c>
      <c r="AK11" s="376">
        <v>0</v>
      </c>
      <c r="AL11" s="376">
        <v>0</v>
      </c>
      <c r="AM11" s="376">
        <v>0</v>
      </c>
      <c r="AN11" s="376">
        <v>0</v>
      </c>
      <c r="AO11" s="376">
        <v>0</v>
      </c>
      <c r="AP11" s="239">
        <v>0</v>
      </c>
      <c r="AQ11" s="376">
        <v>0</v>
      </c>
      <c r="AR11" s="426">
        <v>0</v>
      </c>
      <c r="AS11" s="172">
        <v>0</v>
      </c>
      <c r="AT11" s="141">
        <v>0</v>
      </c>
      <c r="AU11" s="141">
        <v>0</v>
      </c>
      <c r="AV11" s="141">
        <v>0</v>
      </c>
      <c r="AW11" s="141">
        <v>0</v>
      </c>
      <c r="AX11" s="244">
        <v>0</v>
      </c>
      <c r="AY11" s="242">
        <v>1201</v>
      </c>
      <c r="AZ11" s="376">
        <v>903</v>
      </c>
      <c r="BA11" s="376">
        <v>0</v>
      </c>
      <c r="BB11" s="376">
        <v>0</v>
      </c>
      <c r="BC11" s="376">
        <v>0</v>
      </c>
      <c r="BD11" s="376">
        <v>1864</v>
      </c>
      <c r="BE11" s="239">
        <f t="shared" ref="BE11:BE21" si="2">SUM(AY11:BD11)</f>
        <v>3968</v>
      </c>
      <c r="BF11" s="376">
        <v>1640</v>
      </c>
      <c r="BG11" s="426">
        <v>0.92</v>
      </c>
      <c r="BH11" s="172">
        <v>42</v>
      </c>
      <c r="BI11" s="141">
        <v>42</v>
      </c>
      <c r="BJ11" s="141">
        <v>0</v>
      </c>
      <c r="BK11" s="141">
        <v>0</v>
      </c>
      <c r="BL11" s="141">
        <v>0</v>
      </c>
      <c r="BM11" s="244">
        <v>42</v>
      </c>
      <c r="BN11" s="242">
        <v>1070</v>
      </c>
      <c r="BO11" s="376">
        <v>810</v>
      </c>
      <c r="BP11" s="376">
        <v>0</v>
      </c>
      <c r="BQ11" s="376">
        <v>0</v>
      </c>
      <c r="BR11" s="376">
        <v>0</v>
      </c>
      <c r="BS11" s="376">
        <v>1674</v>
      </c>
      <c r="BT11" s="239">
        <f t="shared" ref="BT11:BT21" si="3">SUM(BN11:BS11)</f>
        <v>3554</v>
      </c>
      <c r="BU11" s="376">
        <v>669</v>
      </c>
      <c r="BV11" s="426">
        <v>0.98</v>
      </c>
      <c r="BW11" s="172">
        <v>41</v>
      </c>
      <c r="BX11" s="141">
        <v>41</v>
      </c>
      <c r="BY11" s="141">
        <v>0</v>
      </c>
      <c r="BZ11" s="141">
        <v>0</v>
      </c>
      <c r="CA11" s="141">
        <v>0</v>
      </c>
      <c r="CB11" s="244">
        <v>41</v>
      </c>
      <c r="CC11" s="242">
        <v>2124</v>
      </c>
      <c r="CD11" s="376">
        <v>1549</v>
      </c>
      <c r="CE11" s="376">
        <v>0</v>
      </c>
      <c r="CF11" s="376">
        <v>0</v>
      </c>
      <c r="CG11" s="376">
        <v>0</v>
      </c>
      <c r="CH11" s="376">
        <v>6540</v>
      </c>
      <c r="CI11" s="239">
        <f t="shared" ref="CI11:CI21" si="4">SUM(CC11:CH11)</f>
        <v>10213</v>
      </c>
      <c r="CJ11" s="376">
        <v>2368</v>
      </c>
      <c r="CK11" s="426">
        <v>0.97</v>
      </c>
      <c r="CL11" s="172">
        <v>75.09</v>
      </c>
      <c r="CM11" s="141">
        <v>75</v>
      </c>
      <c r="CN11" s="141">
        <v>0</v>
      </c>
      <c r="CO11" s="141">
        <v>0</v>
      </c>
      <c r="CP11" s="141">
        <v>0</v>
      </c>
      <c r="CQ11" s="244">
        <v>75</v>
      </c>
      <c r="CR11" s="242">
        <v>691</v>
      </c>
      <c r="CS11" s="376">
        <v>527</v>
      </c>
      <c r="CT11" s="376">
        <v>0</v>
      </c>
      <c r="CU11" s="376">
        <v>0</v>
      </c>
      <c r="CV11" s="376">
        <v>0</v>
      </c>
      <c r="CW11" s="376">
        <v>1126</v>
      </c>
      <c r="CX11" s="239">
        <f t="shared" ref="CX11:CX21" si="5">SUM(CR11:CW11)</f>
        <v>2344</v>
      </c>
      <c r="CY11" s="376">
        <v>394</v>
      </c>
      <c r="CZ11" s="426">
        <v>0.99</v>
      </c>
      <c r="DA11" s="172">
        <v>20</v>
      </c>
      <c r="DB11" s="141">
        <v>20</v>
      </c>
      <c r="DC11" s="141">
        <v>0</v>
      </c>
      <c r="DD11" s="141">
        <v>0</v>
      </c>
      <c r="DE11" s="141">
        <v>0</v>
      </c>
      <c r="DF11" s="244">
        <v>20</v>
      </c>
    </row>
    <row r="12" spans="1:110" ht="19.5" customHeight="1">
      <c r="A12" s="373">
        <v>45717</v>
      </c>
      <c r="B12" s="172">
        <v>0</v>
      </c>
      <c r="C12" s="376">
        <v>10961</v>
      </c>
      <c r="D12" s="376">
        <v>8787</v>
      </c>
      <c r="E12" s="376">
        <v>20</v>
      </c>
      <c r="F12" s="376">
        <v>44</v>
      </c>
      <c r="G12" s="376">
        <v>28383</v>
      </c>
      <c r="H12" s="239">
        <f t="shared" si="0"/>
        <v>48195</v>
      </c>
      <c r="I12" s="376">
        <v>9309</v>
      </c>
      <c r="J12" s="425">
        <v>0.98</v>
      </c>
      <c r="K12" s="172"/>
      <c r="L12" s="376">
        <v>15250</v>
      </c>
      <c r="M12" s="240">
        <v>15250</v>
      </c>
      <c r="N12" s="424">
        <f>(H12+L12)/'T1. resum cabal i analítiques'!B12</f>
        <v>0.24977166433081902</v>
      </c>
      <c r="O12" s="241">
        <v>0</v>
      </c>
      <c r="P12" s="241">
        <v>136</v>
      </c>
      <c r="Q12" s="241">
        <v>140</v>
      </c>
      <c r="R12" s="241">
        <v>0</v>
      </c>
      <c r="S12" s="241">
        <v>0</v>
      </c>
      <c r="T12" s="241">
        <v>148</v>
      </c>
      <c r="U12" s="242">
        <v>0</v>
      </c>
      <c r="V12" s="376">
        <v>22727</v>
      </c>
      <c r="W12" s="376">
        <v>17966</v>
      </c>
      <c r="X12" s="376">
        <v>0</v>
      </c>
      <c r="Y12" s="376">
        <v>0</v>
      </c>
      <c r="Z12" s="376">
        <v>41933</v>
      </c>
      <c r="AA12" s="239">
        <f t="shared" si="1"/>
        <v>82626</v>
      </c>
      <c r="AB12" s="376">
        <v>46702</v>
      </c>
      <c r="AC12" s="426">
        <v>0.88</v>
      </c>
      <c r="AD12" s="172">
        <v>0</v>
      </c>
      <c r="AE12" s="141">
        <v>328</v>
      </c>
      <c r="AF12" s="141">
        <v>330</v>
      </c>
      <c r="AG12" s="141">
        <v>0</v>
      </c>
      <c r="AH12" s="141">
        <v>0</v>
      </c>
      <c r="AI12" s="244">
        <v>332</v>
      </c>
      <c r="AJ12" s="242">
        <v>0</v>
      </c>
      <c r="AK12" s="376">
        <v>0</v>
      </c>
      <c r="AL12" s="376">
        <v>0</v>
      </c>
      <c r="AM12" s="376">
        <v>0</v>
      </c>
      <c r="AN12" s="376">
        <v>0</v>
      </c>
      <c r="AO12" s="376">
        <v>1</v>
      </c>
      <c r="AP12" s="239">
        <v>1</v>
      </c>
      <c r="AQ12" s="376">
        <v>0</v>
      </c>
      <c r="AR12" s="426">
        <v>0</v>
      </c>
      <c r="AS12" s="172">
        <v>0</v>
      </c>
      <c r="AT12" s="141">
        <v>0</v>
      </c>
      <c r="AU12" s="141">
        <v>0</v>
      </c>
      <c r="AV12" s="141">
        <v>0</v>
      </c>
      <c r="AW12" s="141">
        <v>0</v>
      </c>
      <c r="AX12" s="244">
        <v>0</v>
      </c>
      <c r="AY12" s="242">
        <v>0</v>
      </c>
      <c r="AZ12" s="376">
        <v>1429</v>
      </c>
      <c r="BA12" s="376">
        <v>1182</v>
      </c>
      <c r="BB12" s="376">
        <v>0</v>
      </c>
      <c r="BC12" s="376">
        <v>0</v>
      </c>
      <c r="BD12" s="376">
        <v>2737</v>
      </c>
      <c r="BE12" s="239">
        <f t="shared" si="2"/>
        <v>5348</v>
      </c>
      <c r="BF12" s="376">
        <v>2491</v>
      </c>
      <c r="BG12" s="426">
        <v>0.91</v>
      </c>
      <c r="BH12" s="172">
        <v>0</v>
      </c>
      <c r="BI12" s="141">
        <v>58</v>
      </c>
      <c r="BJ12" s="141">
        <v>58</v>
      </c>
      <c r="BK12" s="141">
        <v>0</v>
      </c>
      <c r="BL12" s="141">
        <v>0</v>
      </c>
      <c r="BM12" s="244">
        <v>58</v>
      </c>
      <c r="BN12" s="242">
        <v>0</v>
      </c>
      <c r="BO12" s="376">
        <v>1378</v>
      </c>
      <c r="BP12" s="376">
        <v>1112</v>
      </c>
      <c r="BQ12" s="376">
        <v>0</v>
      </c>
      <c r="BR12" s="376">
        <v>0</v>
      </c>
      <c r="BS12" s="376">
        <v>2548</v>
      </c>
      <c r="BT12" s="239">
        <f t="shared" si="3"/>
        <v>5038</v>
      </c>
      <c r="BU12" s="376">
        <v>1025</v>
      </c>
      <c r="BV12" s="426">
        <v>0.98</v>
      </c>
      <c r="BW12" s="172">
        <v>0</v>
      </c>
      <c r="BX12" s="141">
        <v>41.25</v>
      </c>
      <c r="BY12" s="141">
        <v>41.25</v>
      </c>
      <c r="BZ12" s="141">
        <v>0</v>
      </c>
      <c r="CA12" s="141">
        <v>0</v>
      </c>
      <c r="CB12" s="244">
        <v>41.25</v>
      </c>
      <c r="CC12" s="242">
        <v>0</v>
      </c>
      <c r="CD12" s="376">
        <v>3807</v>
      </c>
      <c r="CE12" s="376">
        <v>2951</v>
      </c>
      <c r="CF12" s="376">
        <v>0</v>
      </c>
      <c r="CG12" s="376">
        <v>0</v>
      </c>
      <c r="CH12" s="376">
        <v>7400</v>
      </c>
      <c r="CI12" s="239">
        <f t="shared" si="4"/>
        <v>14158</v>
      </c>
      <c r="CJ12" s="376">
        <v>4432</v>
      </c>
      <c r="CK12" s="426">
        <v>0.95</v>
      </c>
      <c r="CL12" s="172">
        <v>0</v>
      </c>
      <c r="CM12" s="141">
        <v>75.209999999999994</v>
      </c>
      <c r="CN12" s="141">
        <v>75.209999999999994</v>
      </c>
      <c r="CO12" s="141">
        <v>0</v>
      </c>
      <c r="CP12" s="141">
        <v>0</v>
      </c>
      <c r="CQ12" s="244">
        <v>75.209999999999994</v>
      </c>
      <c r="CR12" s="242">
        <v>0</v>
      </c>
      <c r="CS12" s="376">
        <v>855</v>
      </c>
      <c r="CT12" s="376">
        <v>682</v>
      </c>
      <c r="CU12" s="376">
        <v>0</v>
      </c>
      <c r="CV12" s="376">
        <v>0</v>
      </c>
      <c r="CW12" s="376">
        <v>1635</v>
      </c>
      <c r="CX12" s="239">
        <f t="shared" si="5"/>
        <v>3172</v>
      </c>
      <c r="CY12" s="376">
        <v>774</v>
      </c>
      <c r="CZ12" s="426">
        <v>0.97</v>
      </c>
      <c r="DA12" s="172">
        <v>0</v>
      </c>
      <c r="DB12" s="141">
        <v>20</v>
      </c>
      <c r="DC12" s="141">
        <v>20</v>
      </c>
      <c r="DD12" s="141">
        <v>0</v>
      </c>
      <c r="DE12" s="141">
        <v>0</v>
      </c>
      <c r="DF12" s="244">
        <v>20</v>
      </c>
    </row>
    <row r="13" spans="1:110" ht="19.5" customHeight="1">
      <c r="A13" s="373">
        <v>45748</v>
      </c>
      <c r="B13" s="172">
        <v>0</v>
      </c>
      <c r="C13" s="376">
        <v>0</v>
      </c>
      <c r="D13" s="376">
        <v>0</v>
      </c>
      <c r="E13" s="376">
        <v>10374</v>
      </c>
      <c r="F13" s="376">
        <v>8501</v>
      </c>
      <c r="G13" s="376">
        <v>30925</v>
      </c>
      <c r="H13" s="239">
        <f t="shared" si="0"/>
        <v>49800</v>
      </c>
      <c r="I13" s="376">
        <v>8325</v>
      </c>
      <c r="J13" s="425">
        <v>0.99</v>
      </c>
      <c r="K13" s="172"/>
      <c r="L13" s="376">
        <v>22330</v>
      </c>
      <c r="M13" s="240">
        <f t="shared" ref="M13:M21" si="6">L13</f>
        <v>22330</v>
      </c>
      <c r="N13" s="424">
        <f>(H13+L13)/'T1. resum cabal i analítiques'!B13</f>
        <v>0.28819606761999511</v>
      </c>
      <c r="O13" s="241">
        <v>0</v>
      </c>
      <c r="P13" s="241">
        <v>0</v>
      </c>
      <c r="Q13" s="241">
        <v>0</v>
      </c>
      <c r="R13" s="241">
        <v>152</v>
      </c>
      <c r="S13" s="241">
        <v>148</v>
      </c>
      <c r="T13" s="241">
        <v>152</v>
      </c>
      <c r="U13" s="242">
        <v>0</v>
      </c>
      <c r="V13" s="376">
        <v>0</v>
      </c>
      <c r="W13" s="376">
        <v>0</v>
      </c>
      <c r="X13" s="376">
        <v>23894</v>
      </c>
      <c r="Y13" s="376">
        <v>17218</v>
      </c>
      <c r="Z13" s="376">
        <v>34880</v>
      </c>
      <c r="AA13" s="239">
        <f t="shared" si="1"/>
        <v>75992</v>
      </c>
      <c r="AB13" s="376">
        <v>45490</v>
      </c>
      <c r="AC13" s="426">
        <v>0.86</v>
      </c>
      <c r="AD13" s="172">
        <v>0</v>
      </c>
      <c r="AE13" s="141">
        <v>0</v>
      </c>
      <c r="AF13" s="141">
        <v>0</v>
      </c>
      <c r="AG13" s="141">
        <v>288</v>
      </c>
      <c r="AH13" s="141">
        <v>342</v>
      </c>
      <c r="AI13" s="244">
        <v>328</v>
      </c>
      <c r="AJ13" s="242">
        <v>0</v>
      </c>
      <c r="AK13" s="376">
        <v>0</v>
      </c>
      <c r="AL13" s="376">
        <v>0</v>
      </c>
      <c r="AM13" s="376">
        <v>0</v>
      </c>
      <c r="AN13" s="376">
        <v>0</v>
      </c>
      <c r="AO13" s="376">
        <v>0</v>
      </c>
      <c r="AP13" s="239">
        <v>0</v>
      </c>
      <c r="AQ13" s="376">
        <v>0</v>
      </c>
      <c r="AR13" s="426">
        <v>0</v>
      </c>
      <c r="AS13" s="172">
        <v>0</v>
      </c>
      <c r="AT13" s="141">
        <v>0</v>
      </c>
      <c r="AU13" s="141">
        <v>0</v>
      </c>
      <c r="AV13" s="141">
        <v>0</v>
      </c>
      <c r="AW13" s="141">
        <v>0</v>
      </c>
      <c r="AX13" s="244">
        <v>0</v>
      </c>
      <c r="AY13" s="242">
        <v>0</v>
      </c>
      <c r="AZ13" s="376">
        <v>0</v>
      </c>
      <c r="BA13" s="376">
        <v>0</v>
      </c>
      <c r="BB13" s="376">
        <v>1412</v>
      </c>
      <c r="BC13" s="376">
        <v>1046</v>
      </c>
      <c r="BD13" s="376">
        <v>2344</v>
      </c>
      <c r="BE13" s="239">
        <f t="shared" si="2"/>
        <v>4802</v>
      </c>
      <c r="BF13" s="376">
        <v>1880</v>
      </c>
      <c r="BG13" s="426">
        <v>0.93</v>
      </c>
      <c r="BH13" s="172">
        <v>0</v>
      </c>
      <c r="BI13" s="141">
        <v>0</v>
      </c>
      <c r="BJ13" s="141">
        <v>0</v>
      </c>
      <c r="BK13" s="141">
        <v>45</v>
      </c>
      <c r="BL13" s="141">
        <v>45</v>
      </c>
      <c r="BM13" s="244">
        <v>45</v>
      </c>
      <c r="BN13" s="242">
        <v>0</v>
      </c>
      <c r="BO13" s="376">
        <v>0</v>
      </c>
      <c r="BP13" s="376">
        <v>0</v>
      </c>
      <c r="BQ13" s="376">
        <v>1355</v>
      </c>
      <c r="BR13" s="376">
        <v>959</v>
      </c>
      <c r="BS13" s="376">
        <v>2069</v>
      </c>
      <c r="BT13" s="239">
        <f t="shared" si="3"/>
        <v>4383</v>
      </c>
      <c r="BU13" s="376">
        <v>817</v>
      </c>
      <c r="BV13" s="426">
        <v>0.85</v>
      </c>
      <c r="BW13" s="172">
        <v>0</v>
      </c>
      <c r="BX13" s="141">
        <v>0</v>
      </c>
      <c r="BY13" s="141">
        <v>0</v>
      </c>
      <c r="BZ13" s="141">
        <v>41</v>
      </c>
      <c r="CA13" s="141">
        <v>41</v>
      </c>
      <c r="CB13" s="244">
        <v>41</v>
      </c>
      <c r="CC13" s="242">
        <v>0</v>
      </c>
      <c r="CD13" s="376">
        <v>0</v>
      </c>
      <c r="CE13" s="376">
        <v>0</v>
      </c>
      <c r="CF13" s="376">
        <v>3940</v>
      </c>
      <c r="CG13" s="376">
        <v>2873</v>
      </c>
      <c r="CH13" s="376">
        <v>6585</v>
      </c>
      <c r="CI13" s="239">
        <f t="shared" si="4"/>
        <v>13398</v>
      </c>
      <c r="CJ13" s="376">
        <v>4724</v>
      </c>
      <c r="CK13" s="426">
        <v>0.95</v>
      </c>
      <c r="CL13" s="172">
        <v>0</v>
      </c>
      <c r="CM13" s="141">
        <v>0</v>
      </c>
      <c r="CN13" s="141">
        <v>0</v>
      </c>
      <c r="CO13" s="141">
        <v>75</v>
      </c>
      <c r="CP13" s="141">
        <v>75</v>
      </c>
      <c r="CQ13" s="244">
        <v>75</v>
      </c>
      <c r="CR13" s="242">
        <v>0</v>
      </c>
      <c r="CS13" s="376">
        <v>0</v>
      </c>
      <c r="CT13" s="376">
        <v>0</v>
      </c>
      <c r="CU13" s="376">
        <v>851</v>
      </c>
      <c r="CV13" s="376">
        <v>587</v>
      </c>
      <c r="CW13" s="376">
        <v>1391</v>
      </c>
      <c r="CX13" s="239">
        <f t="shared" si="5"/>
        <v>2829</v>
      </c>
      <c r="CY13" s="376">
        <v>437</v>
      </c>
      <c r="CZ13" s="426">
        <v>0.99</v>
      </c>
      <c r="DA13" s="172">
        <v>0</v>
      </c>
      <c r="DB13" s="141">
        <v>0</v>
      </c>
      <c r="DC13" s="141">
        <v>0</v>
      </c>
      <c r="DD13" s="141">
        <v>20</v>
      </c>
      <c r="DE13" s="141">
        <v>20</v>
      </c>
      <c r="DF13" s="244">
        <v>20</v>
      </c>
    </row>
    <row r="14" spans="1:110" ht="19.5" customHeight="1">
      <c r="A14" s="373">
        <v>45778</v>
      </c>
      <c r="B14" s="172">
        <v>0</v>
      </c>
      <c r="C14" s="376">
        <v>0</v>
      </c>
      <c r="D14" s="376">
        <v>0</v>
      </c>
      <c r="E14" s="376">
        <v>9381</v>
      </c>
      <c r="F14" s="376">
        <v>8259</v>
      </c>
      <c r="G14" s="376">
        <v>30825</v>
      </c>
      <c r="H14" s="239">
        <f t="shared" si="0"/>
        <v>48465</v>
      </c>
      <c r="I14" s="376">
        <v>10777</v>
      </c>
      <c r="J14" s="425">
        <v>0.98</v>
      </c>
      <c r="K14" s="172"/>
      <c r="L14" s="376">
        <v>28690</v>
      </c>
      <c r="M14" s="240">
        <f t="shared" si="6"/>
        <v>28690</v>
      </c>
      <c r="N14" s="424">
        <f>(H14+L14)/'T1. resum cabal i analítiques'!B14</f>
        <v>0.3118457322544399</v>
      </c>
      <c r="O14" s="241">
        <v>0</v>
      </c>
      <c r="P14" s="241">
        <v>0</v>
      </c>
      <c r="Q14" s="241">
        <v>0</v>
      </c>
      <c r="R14" s="241">
        <v>144</v>
      </c>
      <c r="S14" s="241">
        <v>156</v>
      </c>
      <c r="T14" s="241">
        <v>144</v>
      </c>
      <c r="U14" s="242">
        <v>0</v>
      </c>
      <c r="V14" s="376">
        <v>0</v>
      </c>
      <c r="W14" s="376">
        <v>0</v>
      </c>
      <c r="X14" s="376">
        <v>20720</v>
      </c>
      <c r="Y14" s="376">
        <v>14703</v>
      </c>
      <c r="Z14" s="376">
        <v>37312</v>
      </c>
      <c r="AA14" s="239">
        <f t="shared" si="1"/>
        <v>72735</v>
      </c>
      <c r="AB14" s="376">
        <v>40263</v>
      </c>
      <c r="AC14" s="426">
        <v>0.89</v>
      </c>
      <c r="AD14" s="172">
        <v>0</v>
      </c>
      <c r="AE14" s="141">
        <v>0</v>
      </c>
      <c r="AF14" s="141">
        <v>0</v>
      </c>
      <c r="AG14" s="141">
        <v>340</v>
      </c>
      <c r="AH14" s="141">
        <v>0</v>
      </c>
      <c r="AI14" s="244">
        <v>152</v>
      </c>
      <c r="AJ14" s="242">
        <v>0</v>
      </c>
      <c r="AK14" s="376">
        <v>0</v>
      </c>
      <c r="AL14" s="376">
        <v>0</v>
      </c>
      <c r="AM14" s="376">
        <v>0</v>
      </c>
      <c r="AN14" s="376">
        <v>0</v>
      </c>
      <c r="AO14" s="376">
        <v>0</v>
      </c>
      <c r="AP14" s="239">
        <v>0</v>
      </c>
      <c r="AQ14" s="376">
        <v>0</v>
      </c>
      <c r="AR14" s="426">
        <v>0</v>
      </c>
      <c r="AS14" s="172">
        <v>0</v>
      </c>
      <c r="AT14" s="141">
        <v>0</v>
      </c>
      <c r="AU14" s="141">
        <v>0</v>
      </c>
      <c r="AV14" s="141">
        <v>0</v>
      </c>
      <c r="AW14" s="141">
        <v>0</v>
      </c>
      <c r="AX14" s="244">
        <v>0</v>
      </c>
      <c r="AY14" s="242">
        <v>0</v>
      </c>
      <c r="AZ14" s="376">
        <v>0</v>
      </c>
      <c r="BA14" s="376">
        <v>0</v>
      </c>
      <c r="BB14" s="376">
        <v>1556</v>
      </c>
      <c r="BC14" s="376">
        <v>977</v>
      </c>
      <c r="BD14" s="376">
        <v>2752</v>
      </c>
      <c r="BE14" s="239">
        <f t="shared" si="2"/>
        <v>5285</v>
      </c>
      <c r="BF14" s="376">
        <v>2062</v>
      </c>
      <c r="BG14" s="426">
        <v>0.92</v>
      </c>
      <c r="BH14" s="172">
        <v>0</v>
      </c>
      <c r="BI14" s="141">
        <v>0</v>
      </c>
      <c r="BJ14" s="141">
        <v>0</v>
      </c>
      <c r="BK14" s="141">
        <v>62</v>
      </c>
      <c r="BL14" s="141">
        <v>62</v>
      </c>
      <c r="BM14" s="244">
        <v>62</v>
      </c>
      <c r="BN14" s="242">
        <v>0</v>
      </c>
      <c r="BO14" s="376">
        <v>0</v>
      </c>
      <c r="BP14" s="376">
        <v>0</v>
      </c>
      <c r="BQ14" s="376">
        <v>1201</v>
      </c>
      <c r="BR14" s="376">
        <v>757</v>
      </c>
      <c r="BS14" s="376">
        <v>2062</v>
      </c>
      <c r="BT14" s="239">
        <f t="shared" si="3"/>
        <v>4020</v>
      </c>
      <c r="BU14" s="376">
        <v>610</v>
      </c>
      <c r="BV14" s="426">
        <v>0.99</v>
      </c>
      <c r="BW14" s="172">
        <v>0</v>
      </c>
      <c r="BX14" s="141">
        <v>0</v>
      </c>
      <c r="BY14" s="141">
        <v>0</v>
      </c>
      <c r="BZ14" s="141">
        <v>41</v>
      </c>
      <c r="CA14" s="141">
        <v>41</v>
      </c>
      <c r="CB14" s="244">
        <v>41</v>
      </c>
      <c r="CC14" s="242">
        <v>0</v>
      </c>
      <c r="CD14" s="376">
        <v>0</v>
      </c>
      <c r="CE14" s="376">
        <v>0</v>
      </c>
      <c r="CF14" s="376">
        <v>3757</v>
      </c>
      <c r="CG14" s="376">
        <v>2645</v>
      </c>
      <c r="CH14" s="376">
        <v>7909</v>
      </c>
      <c r="CI14" s="239">
        <f t="shared" si="4"/>
        <v>14311</v>
      </c>
      <c r="CJ14" s="376">
        <v>4991</v>
      </c>
      <c r="CK14" s="426">
        <v>0.96</v>
      </c>
      <c r="CL14" s="172">
        <v>0</v>
      </c>
      <c r="CM14" s="141">
        <v>0</v>
      </c>
      <c r="CN14" s="141">
        <v>0</v>
      </c>
      <c r="CO14" s="141">
        <v>73</v>
      </c>
      <c r="CP14" s="141">
        <v>73</v>
      </c>
      <c r="CQ14" s="244">
        <v>73</v>
      </c>
      <c r="CR14" s="242">
        <v>0</v>
      </c>
      <c r="CS14" s="376">
        <v>0</v>
      </c>
      <c r="CT14" s="376">
        <v>0</v>
      </c>
      <c r="CU14" s="376">
        <v>786</v>
      </c>
      <c r="CV14" s="376">
        <v>530</v>
      </c>
      <c r="CW14" s="376">
        <v>1437</v>
      </c>
      <c r="CX14" s="239">
        <f t="shared" si="5"/>
        <v>2753</v>
      </c>
      <c r="CY14" s="376">
        <v>466</v>
      </c>
      <c r="CZ14" s="426">
        <v>0.99</v>
      </c>
      <c r="DA14" s="172">
        <v>0</v>
      </c>
      <c r="DB14" s="141">
        <v>0</v>
      </c>
      <c r="DC14" s="141">
        <v>0</v>
      </c>
      <c r="DD14" s="141">
        <v>20</v>
      </c>
      <c r="DE14" s="141">
        <v>20</v>
      </c>
      <c r="DF14" s="244">
        <v>20</v>
      </c>
    </row>
    <row r="15" spans="1:110" ht="19.5" customHeight="1">
      <c r="A15" s="373">
        <v>45809</v>
      </c>
      <c r="B15" s="172">
        <v>58</v>
      </c>
      <c r="C15" s="376">
        <v>111</v>
      </c>
      <c r="D15" s="376">
        <v>13354</v>
      </c>
      <c r="E15" s="376">
        <v>10791</v>
      </c>
      <c r="F15" s="376">
        <v>0</v>
      </c>
      <c r="G15" s="376">
        <v>38351</v>
      </c>
      <c r="H15" s="239">
        <f t="shared" si="0"/>
        <v>62665</v>
      </c>
      <c r="I15" s="376">
        <v>12352</v>
      </c>
      <c r="J15" s="398">
        <v>0.98</v>
      </c>
      <c r="K15" s="172"/>
      <c r="L15" s="141">
        <v>30910</v>
      </c>
      <c r="M15" s="240">
        <f t="shared" si="6"/>
        <v>30910</v>
      </c>
      <c r="N15" s="424">
        <f>(H15+L15)/'T1. resum cabal i analítiques'!B15</f>
        <v>0.36086847534756367</v>
      </c>
      <c r="O15" s="241">
        <v>0</v>
      </c>
      <c r="P15" s="241">
        <v>0</v>
      </c>
      <c r="Q15" s="241">
        <v>160</v>
      </c>
      <c r="R15" s="241">
        <v>160</v>
      </c>
      <c r="S15" s="241">
        <v>0</v>
      </c>
      <c r="T15" s="241">
        <v>160</v>
      </c>
      <c r="U15" s="242">
        <v>0</v>
      </c>
      <c r="V15" s="376">
        <v>0</v>
      </c>
      <c r="W15" s="376">
        <v>20770</v>
      </c>
      <c r="X15" s="376">
        <v>15425</v>
      </c>
      <c r="Y15" s="376">
        <v>0</v>
      </c>
      <c r="Z15" s="376">
        <v>36019</v>
      </c>
      <c r="AA15" s="239">
        <f t="shared" si="1"/>
        <v>72214</v>
      </c>
      <c r="AB15" s="376">
        <v>38317</v>
      </c>
      <c r="AC15" s="405">
        <v>0.88</v>
      </c>
      <c r="AD15" s="172">
        <v>246</v>
      </c>
      <c r="AE15" s="141">
        <v>0</v>
      </c>
      <c r="AF15" s="141">
        <v>0</v>
      </c>
      <c r="AG15" s="141">
        <v>206</v>
      </c>
      <c r="AH15" s="141">
        <v>0</v>
      </c>
      <c r="AI15" s="243">
        <v>226</v>
      </c>
      <c r="AJ15" s="242">
        <v>0</v>
      </c>
      <c r="AK15" s="376">
        <v>0</v>
      </c>
      <c r="AL15" s="376">
        <v>0</v>
      </c>
      <c r="AM15" s="376">
        <v>0</v>
      </c>
      <c r="AN15" s="376">
        <v>0</v>
      </c>
      <c r="AO15" s="376">
        <v>0</v>
      </c>
      <c r="AP15" s="239">
        <v>0</v>
      </c>
      <c r="AQ15" s="376">
        <v>0</v>
      </c>
      <c r="AR15" s="405">
        <v>0</v>
      </c>
      <c r="AS15" s="172">
        <v>0</v>
      </c>
      <c r="AT15" s="141">
        <v>0</v>
      </c>
      <c r="AU15" s="141">
        <v>0</v>
      </c>
      <c r="AV15" s="141">
        <v>0</v>
      </c>
      <c r="AW15" s="141">
        <v>0</v>
      </c>
      <c r="AX15" s="141">
        <v>0</v>
      </c>
      <c r="AY15" s="242">
        <v>0</v>
      </c>
      <c r="AZ15" s="376">
        <v>0</v>
      </c>
      <c r="BA15" s="376">
        <v>1537</v>
      </c>
      <c r="BB15" s="376">
        <v>1106</v>
      </c>
      <c r="BC15" s="376">
        <v>0</v>
      </c>
      <c r="BD15" s="376">
        <v>2668</v>
      </c>
      <c r="BE15" s="239">
        <f t="shared" si="2"/>
        <v>5311</v>
      </c>
      <c r="BF15" s="376">
        <v>1978</v>
      </c>
      <c r="BG15" s="405">
        <v>0.94</v>
      </c>
      <c r="BH15" s="172">
        <v>0</v>
      </c>
      <c r="BI15" s="141">
        <v>0</v>
      </c>
      <c r="BJ15" s="141">
        <v>69</v>
      </c>
      <c r="BK15" s="141">
        <v>69</v>
      </c>
      <c r="BL15" s="141">
        <v>0</v>
      </c>
      <c r="BM15" s="243">
        <v>69</v>
      </c>
      <c r="BN15" s="242">
        <v>0</v>
      </c>
      <c r="BO15" s="376">
        <v>0</v>
      </c>
      <c r="BP15" s="376">
        <v>1302</v>
      </c>
      <c r="BQ15" s="376">
        <v>930</v>
      </c>
      <c r="BR15" s="376">
        <v>0</v>
      </c>
      <c r="BS15" s="376">
        <v>2260</v>
      </c>
      <c r="BT15" s="239">
        <f t="shared" si="3"/>
        <v>4492</v>
      </c>
      <c r="BU15" s="376">
        <v>920</v>
      </c>
      <c r="BV15" s="405">
        <v>0.98</v>
      </c>
      <c r="BW15" s="172">
        <v>0</v>
      </c>
      <c r="BX15" s="141">
        <v>0</v>
      </c>
      <c r="BY15" s="141">
        <v>41</v>
      </c>
      <c r="BZ15" s="141">
        <v>41</v>
      </c>
      <c r="CA15" s="141">
        <v>0</v>
      </c>
      <c r="CB15" s="243">
        <v>41</v>
      </c>
      <c r="CC15" s="242">
        <v>0</v>
      </c>
      <c r="CD15" s="376">
        <v>0</v>
      </c>
      <c r="CE15" s="376">
        <v>4036</v>
      </c>
      <c r="CF15" s="376">
        <v>2955</v>
      </c>
      <c r="CG15" s="376">
        <v>0</v>
      </c>
      <c r="CH15" s="376">
        <v>11122</v>
      </c>
      <c r="CI15" s="239">
        <f t="shared" si="4"/>
        <v>18113</v>
      </c>
      <c r="CJ15" s="376">
        <v>5948</v>
      </c>
      <c r="CK15" s="405">
        <v>0.93</v>
      </c>
      <c r="CL15" s="172">
        <v>0</v>
      </c>
      <c r="CM15" s="141">
        <v>0</v>
      </c>
      <c r="CN15" s="141">
        <v>76</v>
      </c>
      <c r="CO15" s="141">
        <v>76</v>
      </c>
      <c r="CP15" s="141">
        <v>0</v>
      </c>
      <c r="CQ15" s="141">
        <v>76</v>
      </c>
      <c r="CR15" s="242">
        <v>0</v>
      </c>
      <c r="CS15" s="376">
        <v>0</v>
      </c>
      <c r="CT15" s="376">
        <v>817</v>
      </c>
      <c r="CU15" s="376">
        <v>589</v>
      </c>
      <c r="CV15" s="376">
        <v>0</v>
      </c>
      <c r="CW15" s="376">
        <v>1500</v>
      </c>
      <c r="CX15" s="239">
        <f t="shared" si="5"/>
        <v>2906</v>
      </c>
      <c r="CY15" s="376">
        <v>424</v>
      </c>
      <c r="CZ15" s="405">
        <v>0.99</v>
      </c>
      <c r="DA15" s="172">
        <v>0</v>
      </c>
      <c r="DB15" s="141">
        <v>0</v>
      </c>
      <c r="DC15" s="141">
        <v>20</v>
      </c>
      <c r="DD15" s="141">
        <v>20</v>
      </c>
      <c r="DE15" s="141">
        <v>0</v>
      </c>
      <c r="DF15" s="244">
        <v>20</v>
      </c>
    </row>
    <row r="16" spans="1:110" ht="19.5" customHeight="1">
      <c r="A16" s="373">
        <v>45839</v>
      </c>
      <c r="B16" s="172">
        <v>15429</v>
      </c>
      <c r="C16" s="376">
        <v>12571</v>
      </c>
      <c r="D16" s="376">
        <v>67</v>
      </c>
      <c r="E16" s="376">
        <v>106</v>
      </c>
      <c r="F16" s="376">
        <v>0</v>
      </c>
      <c r="G16" s="376">
        <v>37758</v>
      </c>
      <c r="H16" s="239">
        <f t="shared" si="0"/>
        <v>65931</v>
      </c>
      <c r="I16" s="376">
        <v>12734</v>
      </c>
      <c r="J16" s="398">
        <v>0.98</v>
      </c>
      <c r="K16" s="172"/>
      <c r="L16" s="141">
        <v>31180</v>
      </c>
      <c r="M16" s="240">
        <f t="shared" si="6"/>
        <v>31180</v>
      </c>
      <c r="N16" s="424">
        <f>(H16+L16)/'T1. resum cabal i analítiques'!B16</f>
        <v>0.28865829226388284</v>
      </c>
      <c r="O16" s="241">
        <v>164</v>
      </c>
      <c r="P16" s="241">
        <v>164</v>
      </c>
      <c r="Q16" s="241">
        <v>0</v>
      </c>
      <c r="R16" s="241">
        <v>0</v>
      </c>
      <c r="S16" s="241">
        <v>0</v>
      </c>
      <c r="T16" s="241">
        <v>160</v>
      </c>
      <c r="U16" s="242">
        <v>27926</v>
      </c>
      <c r="V16" s="376">
        <v>21198</v>
      </c>
      <c r="W16" s="376">
        <v>1341</v>
      </c>
      <c r="X16" s="376">
        <v>984</v>
      </c>
      <c r="Y16" s="376">
        <v>0</v>
      </c>
      <c r="Z16" s="376">
        <v>43488</v>
      </c>
      <c r="AA16" s="239">
        <f t="shared" si="1"/>
        <v>94937</v>
      </c>
      <c r="AB16" s="376">
        <v>49954</v>
      </c>
      <c r="AC16" s="403">
        <v>0.89</v>
      </c>
      <c r="AD16" s="172">
        <v>334</v>
      </c>
      <c r="AE16" s="141">
        <v>322</v>
      </c>
      <c r="AF16" s="141">
        <v>334</v>
      </c>
      <c r="AG16" s="141">
        <v>0</v>
      </c>
      <c r="AH16" s="141">
        <v>0</v>
      </c>
      <c r="AI16" s="243">
        <v>0</v>
      </c>
      <c r="AJ16" s="242">
        <v>0</v>
      </c>
      <c r="AK16" s="376">
        <v>0</v>
      </c>
      <c r="AL16" s="376">
        <v>0</v>
      </c>
      <c r="AM16" s="376">
        <v>0</v>
      </c>
      <c r="AN16" s="376">
        <v>0</v>
      </c>
      <c r="AO16" s="376">
        <v>0</v>
      </c>
      <c r="AP16" s="239">
        <v>0</v>
      </c>
      <c r="AQ16" s="376">
        <v>0</v>
      </c>
      <c r="AR16" s="403">
        <v>0</v>
      </c>
      <c r="AS16" s="172">
        <v>0</v>
      </c>
      <c r="AT16" s="141">
        <v>0</v>
      </c>
      <c r="AU16" s="141">
        <v>0</v>
      </c>
      <c r="AV16" s="141">
        <v>0</v>
      </c>
      <c r="AW16" s="141">
        <v>0</v>
      </c>
      <c r="AX16" s="243">
        <v>0</v>
      </c>
      <c r="AY16" s="242">
        <v>1930</v>
      </c>
      <c r="AZ16" s="376">
        <v>1427</v>
      </c>
      <c r="BA16" s="376">
        <v>0</v>
      </c>
      <c r="BB16" s="376">
        <v>0</v>
      </c>
      <c r="BC16" s="376">
        <v>0</v>
      </c>
      <c r="BD16" s="376">
        <v>3218</v>
      </c>
      <c r="BE16" s="239">
        <f t="shared" si="2"/>
        <v>6575</v>
      </c>
      <c r="BF16" s="376">
        <v>2458</v>
      </c>
      <c r="BG16" s="403">
        <v>0.94</v>
      </c>
      <c r="BH16" s="172">
        <v>70</v>
      </c>
      <c r="BI16" s="141">
        <v>70</v>
      </c>
      <c r="BJ16" s="141">
        <v>0</v>
      </c>
      <c r="BK16" s="141">
        <v>0</v>
      </c>
      <c r="BL16" s="141">
        <v>0</v>
      </c>
      <c r="BM16" s="243">
        <v>70</v>
      </c>
      <c r="BN16" s="242">
        <v>1761</v>
      </c>
      <c r="BO16" s="376">
        <v>1313</v>
      </c>
      <c r="BP16" s="376">
        <v>0</v>
      </c>
      <c r="BQ16" s="376">
        <v>0</v>
      </c>
      <c r="BR16" s="376">
        <v>0</v>
      </c>
      <c r="BS16" s="376">
        <v>3213</v>
      </c>
      <c r="BT16" s="239">
        <f t="shared" si="3"/>
        <v>6287</v>
      </c>
      <c r="BU16" s="376">
        <v>1362</v>
      </c>
      <c r="BV16" s="405">
        <v>0.97</v>
      </c>
      <c r="BW16" s="172">
        <v>53</v>
      </c>
      <c r="BX16" s="141">
        <v>53</v>
      </c>
      <c r="BY16" s="141">
        <v>0</v>
      </c>
      <c r="BZ16" s="141">
        <v>0</v>
      </c>
      <c r="CA16" s="141">
        <v>0</v>
      </c>
      <c r="CB16" s="243">
        <v>53</v>
      </c>
      <c r="CC16" s="242">
        <v>5608</v>
      </c>
      <c r="CD16" s="376">
        <v>4259</v>
      </c>
      <c r="CE16" s="376">
        <v>0</v>
      </c>
      <c r="CF16" s="376">
        <v>0</v>
      </c>
      <c r="CG16" s="376">
        <v>0</v>
      </c>
      <c r="CH16" s="376">
        <v>9495</v>
      </c>
      <c r="CI16" s="239">
        <f t="shared" si="4"/>
        <v>19362</v>
      </c>
      <c r="CJ16" s="376">
        <v>9745</v>
      </c>
      <c r="CK16" s="403">
        <v>0.89</v>
      </c>
      <c r="CL16" s="172">
        <v>78</v>
      </c>
      <c r="CM16" s="141">
        <v>78</v>
      </c>
      <c r="CN16" s="141">
        <v>0</v>
      </c>
      <c r="CO16" s="141">
        <v>0</v>
      </c>
      <c r="CP16" s="141">
        <v>0</v>
      </c>
      <c r="CQ16" s="243">
        <v>78</v>
      </c>
      <c r="CR16" s="242">
        <v>1151</v>
      </c>
      <c r="CS16" s="376">
        <v>829</v>
      </c>
      <c r="CT16" s="376">
        <v>0</v>
      </c>
      <c r="CU16" s="376">
        <v>0</v>
      </c>
      <c r="CV16" s="376">
        <v>0</v>
      </c>
      <c r="CW16" s="376">
        <v>1918</v>
      </c>
      <c r="CX16" s="239">
        <f t="shared" si="5"/>
        <v>3898</v>
      </c>
      <c r="CY16" s="376">
        <v>908</v>
      </c>
      <c r="CZ16" s="402">
        <v>0.99</v>
      </c>
      <c r="DA16" s="172">
        <v>20</v>
      </c>
      <c r="DB16" s="141">
        <v>20</v>
      </c>
      <c r="DC16" s="141">
        <v>0</v>
      </c>
      <c r="DD16" s="141">
        <v>0</v>
      </c>
      <c r="DE16" s="141">
        <v>0</v>
      </c>
      <c r="DF16" s="243">
        <v>20</v>
      </c>
    </row>
    <row r="17" spans="1:110" ht="19.5" customHeight="1">
      <c r="A17" s="373">
        <v>45870</v>
      </c>
      <c r="B17" s="172">
        <v>0</v>
      </c>
      <c r="C17" s="376">
        <v>0</v>
      </c>
      <c r="D17" s="376">
        <v>21661</v>
      </c>
      <c r="E17" s="376">
        <v>17538</v>
      </c>
      <c r="F17" s="376">
        <v>0</v>
      </c>
      <c r="G17" s="376">
        <v>57624</v>
      </c>
      <c r="H17" s="239">
        <f t="shared" si="0"/>
        <v>96823</v>
      </c>
      <c r="I17" s="376">
        <v>24779</v>
      </c>
      <c r="J17" s="398">
        <v>0.98</v>
      </c>
      <c r="K17" s="172"/>
      <c r="L17" s="141">
        <v>31770</v>
      </c>
      <c r="M17" s="240">
        <f t="shared" si="6"/>
        <v>31770</v>
      </c>
      <c r="N17" s="424">
        <f>(H17+L17)/'T1. resum cabal i analítiques'!B17</f>
        <v>0.34964177440624278</v>
      </c>
      <c r="O17" s="241">
        <v>0</v>
      </c>
      <c r="P17" s="241">
        <v>0</v>
      </c>
      <c r="Q17" s="241">
        <v>240</v>
      </c>
      <c r="R17" s="241">
        <v>232</v>
      </c>
      <c r="S17" s="241">
        <v>0</v>
      </c>
      <c r="T17" s="241">
        <v>220</v>
      </c>
      <c r="U17" s="242">
        <v>0</v>
      </c>
      <c r="V17" s="376">
        <v>0</v>
      </c>
      <c r="W17" s="376">
        <v>31460</v>
      </c>
      <c r="X17" s="376">
        <v>22340</v>
      </c>
      <c r="Y17" s="376">
        <v>0</v>
      </c>
      <c r="Z17" s="376">
        <v>52255</v>
      </c>
      <c r="AA17" s="239">
        <f t="shared" si="1"/>
        <v>106055</v>
      </c>
      <c r="AB17" s="376">
        <v>63030</v>
      </c>
      <c r="AC17" s="403">
        <v>0.88</v>
      </c>
      <c r="AD17" s="172">
        <v>0</v>
      </c>
      <c r="AE17" s="141">
        <v>0</v>
      </c>
      <c r="AF17" s="141">
        <v>334</v>
      </c>
      <c r="AG17" s="141">
        <v>288</v>
      </c>
      <c r="AH17" s="141">
        <v>0</v>
      </c>
      <c r="AI17" s="243">
        <v>328</v>
      </c>
      <c r="AJ17" s="242">
        <v>0</v>
      </c>
      <c r="AK17" s="376">
        <v>0</v>
      </c>
      <c r="AL17" s="376">
        <v>0</v>
      </c>
      <c r="AM17" s="376">
        <v>0</v>
      </c>
      <c r="AN17" s="376">
        <v>0</v>
      </c>
      <c r="AO17" s="376">
        <v>0</v>
      </c>
      <c r="AP17" s="239">
        <v>0</v>
      </c>
      <c r="AQ17" s="376">
        <v>0</v>
      </c>
      <c r="AR17" s="405">
        <v>0</v>
      </c>
      <c r="AS17" s="172">
        <v>0</v>
      </c>
      <c r="AT17" s="141">
        <v>0</v>
      </c>
      <c r="AU17" s="141">
        <v>0</v>
      </c>
      <c r="AV17" s="141">
        <v>0</v>
      </c>
      <c r="AW17" s="141">
        <v>0</v>
      </c>
      <c r="AX17" s="243">
        <v>0</v>
      </c>
      <c r="AY17" s="242">
        <v>0</v>
      </c>
      <c r="AZ17" s="376">
        <v>0</v>
      </c>
      <c r="BA17" s="376">
        <v>2107</v>
      </c>
      <c r="BB17" s="376">
        <v>1456</v>
      </c>
      <c r="BC17" s="376">
        <v>0</v>
      </c>
      <c r="BD17" s="376">
        <v>3588</v>
      </c>
      <c r="BE17" s="239">
        <f t="shared" si="2"/>
        <v>7151</v>
      </c>
      <c r="BF17" s="376">
        <v>2411</v>
      </c>
      <c r="BG17" s="403">
        <v>0.94</v>
      </c>
      <c r="BH17" s="172">
        <v>0</v>
      </c>
      <c r="BI17" s="141">
        <v>0</v>
      </c>
      <c r="BJ17" s="141">
        <v>70</v>
      </c>
      <c r="BK17" s="141">
        <v>70</v>
      </c>
      <c r="BL17" s="141">
        <v>0</v>
      </c>
      <c r="BM17" s="243">
        <v>70</v>
      </c>
      <c r="BN17" s="242">
        <v>0</v>
      </c>
      <c r="BO17" s="376">
        <v>0</v>
      </c>
      <c r="BP17" s="376">
        <v>2031</v>
      </c>
      <c r="BQ17" s="376">
        <v>1360</v>
      </c>
      <c r="BR17" s="376">
        <v>0</v>
      </c>
      <c r="BS17" s="376">
        <v>2977</v>
      </c>
      <c r="BT17" s="239">
        <f t="shared" si="3"/>
        <v>6368</v>
      </c>
      <c r="BU17" s="376">
        <v>1751</v>
      </c>
      <c r="BV17" s="405">
        <v>0.97</v>
      </c>
      <c r="BW17" s="172">
        <v>0</v>
      </c>
      <c r="BX17" s="141">
        <v>0</v>
      </c>
      <c r="BY17" s="141">
        <v>53</v>
      </c>
      <c r="BZ17" s="141">
        <v>53</v>
      </c>
      <c r="CA17" s="141">
        <v>0</v>
      </c>
      <c r="CB17" s="243">
        <v>53</v>
      </c>
      <c r="CC17" s="242">
        <v>0</v>
      </c>
      <c r="CD17" s="376">
        <v>0</v>
      </c>
      <c r="CE17" s="376">
        <v>5935</v>
      </c>
      <c r="CF17" s="376">
        <v>4308</v>
      </c>
      <c r="CG17" s="376">
        <v>0</v>
      </c>
      <c r="CH17" s="376">
        <v>10622</v>
      </c>
      <c r="CI17" s="239">
        <f t="shared" si="4"/>
        <v>20865</v>
      </c>
      <c r="CJ17" s="376">
        <v>11590</v>
      </c>
      <c r="CK17" s="405">
        <v>0.89</v>
      </c>
      <c r="CL17" s="172">
        <v>0</v>
      </c>
      <c r="CM17" s="141">
        <v>0</v>
      </c>
      <c r="CN17" s="141">
        <v>78</v>
      </c>
      <c r="CO17" s="141">
        <v>78</v>
      </c>
      <c r="CP17" s="141">
        <v>0</v>
      </c>
      <c r="CQ17" s="243">
        <v>78</v>
      </c>
      <c r="CR17" s="242">
        <v>0</v>
      </c>
      <c r="CS17" s="376">
        <v>0</v>
      </c>
      <c r="CT17" s="376">
        <v>1312</v>
      </c>
      <c r="CU17" s="376">
        <v>888</v>
      </c>
      <c r="CV17" s="376">
        <v>0</v>
      </c>
      <c r="CW17" s="376">
        <v>2252</v>
      </c>
      <c r="CX17" s="239">
        <f t="shared" si="5"/>
        <v>4452</v>
      </c>
      <c r="CY17" s="376">
        <v>1389</v>
      </c>
      <c r="CZ17" s="405">
        <v>0.99</v>
      </c>
      <c r="DA17" s="172">
        <v>0</v>
      </c>
      <c r="DB17" s="141">
        <v>0</v>
      </c>
      <c r="DC17" s="141">
        <v>20</v>
      </c>
      <c r="DD17" s="141">
        <v>20</v>
      </c>
      <c r="DE17" s="141">
        <v>0</v>
      </c>
      <c r="DF17" s="243">
        <v>20</v>
      </c>
    </row>
    <row r="18" spans="1:110" ht="19.5" customHeight="1">
      <c r="A18" s="373">
        <v>45901</v>
      </c>
      <c r="B18" s="172">
        <v>0</v>
      </c>
      <c r="C18" s="376">
        <v>0</v>
      </c>
      <c r="D18" s="376">
        <v>13429</v>
      </c>
      <c r="E18" s="376">
        <v>12540</v>
      </c>
      <c r="F18" s="376">
        <v>0</v>
      </c>
      <c r="G18" s="376">
        <v>32099</v>
      </c>
      <c r="H18" s="239">
        <f t="shared" si="0"/>
        <v>58068</v>
      </c>
      <c r="I18" s="376">
        <v>12614</v>
      </c>
      <c r="J18" s="398">
        <v>0.98</v>
      </c>
      <c r="K18" s="172"/>
      <c r="L18" s="141">
        <v>25445</v>
      </c>
      <c r="M18" s="240">
        <f t="shared" si="6"/>
        <v>25445</v>
      </c>
      <c r="N18" s="424">
        <f>(H18+L18)/'T1. resum cabal i analítiques'!B18</f>
        <v>0.30789564883976434</v>
      </c>
      <c r="O18" s="241">
        <v>0</v>
      </c>
      <c r="P18" s="241">
        <v>0</v>
      </c>
      <c r="Q18" s="241">
        <v>240</v>
      </c>
      <c r="R18" s="241">
        <v>232</v>
      </c>
      <c r="S18" s="241">
        <v>0</v>
      </c>
      <c r="T18" s="241">
        <v>220</v>
      </c>
      <c r="U18" s="242">
        <v>0</v>
      </c>
      <c r="V18" s="376">
        <v>0</v>
      </c>
      <c r="W18" s="376">
        <v>23909</v>
      </c>
      <c r="X18" s="376">
        <v>17438</v>
      </c>
      <c r="Y18" s="376">
        <v>0</v>
      </c>
      <c r="Z18" s="376">
        <v>39587</v>
      </c>
      <c r="AA18" s="239">
        <f t="shared" si="1"/>
        <v>80934</v>
      </c>
      <c r="AB18" s="376">
        <v>46985</v>
      </c>
      <c r="AC18" s="403">
        <v>0.89</v>
      </c>
      <c r="AD18" s="172">
        <v>0</v>
      </c>
      <c r="AE18" s="141">
        <v>0</v>
      </c>
      <c r="AF18" s="141">
        <v>340</v>
      </c>
      <c r="AG18" s="141">
        <v>346</v>
      </c>
      <c r="AH18" s="141">
        <v>0</v>
      </c>
      <c r="AI18" s="243">
        <v>344</v>
      </c>
      <c r="AJ18" s="242">
        <v>0</v>
      </c>
      <c r="AK18" s="376">
        <v>0</v>
      </c>
      <c r="AL18" s="376">
        <v>0</v>
      </c>
      <c r="AM18" s="376">
        <v>0</v>
      </c>
      <c r="AN18" s="376">
        <v>0</v>
      </c>
      <c r="AO18" s="376">
        <v>0</v>
      </c>
      <c r="AP18" s="239">
        <v>0</v>
      </c>
      <c r="AQ18" s="376">
        <v>0</v>
      </c>
      <c r="AR18" s="405">
        <v>0</v>
      </c>
      <c r="AS18" s="172">
        <v>0</v>
      </c>
      <c r="AT18" s="141">
        <v>0</v>
      </c>
      <c r="AU18" s="141">
        <v>0</v>
      </c>
      <c r="AV18" s="141">
        <v>0</v>
      </c>
      <c r="AW18" s="141">
        <v>0</v>
      </c>
      <c r="AX18" s="243">
        <v>0</v>
      </c>
      <c r="AY18" s="242">
        <v>0</v>
      </c>
      <c r="AZ18" s="376">
        <v>0</v>
      </c>
      <c r="BA18" s="376">
        <v>1438</v>
      </c>
      <c r="BB18" s="376">
        <v>960</v>
      </c>
      <c r="BC18" s="376">
        <v>0</v>
      </c>
      <c r="BD18" s="376">
        <v>2315</v>
      </c>
      <c r="BE18" s="239">
        <f t="shared" si="2"/>
        <v>4713</v>
      </c>
      <c r="BF18" s="376">
        <v>2158</v>
      </c>
      <c r="BG18" s="403">
        <v>0.92</v>
      </c>
      <c r="BH18" s="172">
        <v>0</v>
      </c>
      <c r="BI18" s="141">
        <v>0</v>
      </c>
      <c r="BJ18" s="141">
        <v>68</v>
      </c>
      <c r="BK18" s="141">
        <v>68</v>
      </c>
      <c r="BL18" s="141">
        <v>0</v>
      </c>
      <c r="BM18" s="141">
        <v>68</v>
      </c>
      <c r="BN18" s="242">
        <v>0</v>
      </c>
      <c r="BO18" s="376">
        <v>0</v>
      </c>
      <c r="BP18" s="376">
        <v>1388</v>
      </c>
      <c r="BQ18" s="376">
        <v>978</v>
      </c>
      <c r="BR18" s="376">
        <v>0</v>
      </c>
      <c r="BS18" s="376">
        <v>2178</v>
      </c>
      <c r="BT18" s="239">
        <f t="shared" si="3"/>
        <v>4544</v>
      </c>
      <c r="BU18" s="376">
        <v>693</v>
      </c>
      <c r="BV18" s="403">
        <v>0.98</v>
      </c>
      <c r="BW18" s="172">
        <v>0</v>
      </c>
      <c r="BX18" s="141">
        <v>0</v>
      </c>
      <c r="BY18" s="141">
        <v>42</v>
      </c>
      <c r="BZ18" s="141">
        <v>42</v>
      </c>
      <c r="CA18" s="141">
        <v>0</v>
      </c>
      <c r="CB18" s="243">
        <v>42</v>
      </c>
      <c r="CC18" s="242">
        <v>0</v>
      </c>
      <c r="CD18" s="376">
        <v>0</v>
      </c>
      <c r="CE18" s="376">
        <v>4339</v>
      </c>
      <c r="CF18" s="376">
        <v>3080</v>
      </c>
      <c r="CG18" s="376">
        <v>0</v>
      </c>
      <c r="CH18" s="376">
        <v>7447</v>
      </c>
      <c r="CI18" s="239">
        <f t="shared" si="4"/>
        <v>14866</v>
      </c>
      <c r="CJ18" s="376">
        <v>6570</v>
      </c>
      <c r="CK18" s="403">
        <v>0.9</v>
      </c>
      <c r="CL18" s="172">
        <v>0</v>
      </c>
      <c r="CM18" s="141">
        <v>0</v>
      </c>
      <c r="CN18" s="141">
        <v>75</v>
      </c>
      <c r="CO18" s="141">
        <v>75</v>
      </c>
      <c r="CP18" s="141">
        <v>0</v>
      </c>
      <c r="CQ18" s="243">
        <v>75</v>
      </c>
      <c r="CR18" s="242">
        <v>0</v>
      </c>
      <c r="CS18" s="376">
        <v>0</v>
      </c>
      <c r="CT18" s="376">
        <v>845</v>
      </c>
      <c r="CU18" s="376">
        <v>610</v>
      </c>
      <c r="CV18" s="376">
        <v>0</v>
      </c>
      <c r="CW18" s="376">
        <v>1507</v>
      </c>
      <c r="CX18" s="239">
        <f t="shared" si="5"/>
        <v>2962</v>
      </c>
      <c r="CY18" s="376">
        <v>447</v>
      </c>
      <c r="CZ18" s="405">
        <v>0.99</v>
      </c>
      <c r="DA18" s="172">
        <v>0</v>
      </c>
      <c r="DB18" s="141">
        <v>0</v>
      </c>
      <c r="DC18" s="141">
        <v>20</v>
      </c>
      <c r="DD18" s="141">
        <v>20</v>
      </c>
      <c r="DE18" s="141">
        <v>0</v>
      </c>
      <c r="DF18" s="243">
        <v>20</v>
      </c>
    </row>
    <row r="19" spans="1:110" ht="19.5" customHeight="1">
      <c r="A19" s="373">
        <v>45931</v>
      </c>
      <c r="B19" s="172">
        <v>0</v>
      </c>
      <c r="C19" s="376">
        <v>0</v>
      </c>
      <c r="D19" s="376">
        <v>0</v>
      </c>
      <c r="E19" s="376">
        <v>13323</v>
      </c>
      <c r="F19" s="376">
        <v>13303</v>
      </c>
      <c r="G19" s="376">
        <v>28531</v>
      </c>
      <c r="H19" s="239">
        <f t="shared" si="0"/>
        <v>55157</v>
      </c>
      <c r="I19" s="376">
        <v>9897</v>
      </c>
      <c r="J19" s="403">
        <v>0.98</v>
      </c>
      <c r="K19" s="172"/>
      <c r="L19" s="141">
        <v>22100</v>
      </c>
      <c r="M19" s="240">
        <f t="shared" si="6"/>
        <v>22100</v>
      </c>
      <c r="N19" s="424">
        <f>(H19+L19)/'T1. resum cabal i analítiques'!B19</f>
        <v>0.28826808555096195</v>
      </c>
      <c r="O19" s="241">
        <v>0</v>
      </c>
      <c r="P19" s="241">
        <v>0</v>
      </c>
      <c r="Q19" s="241">
        <v>0</v>
      </c>
      <c r="R19" s="241">
        <v>180</v>
      </c>
      <c r="S19" s="241">
        <v>172</v>
      </c>
      <c r="T19" s="241">
        <v>140</v>
      </c>
      <c r="U19" s="242">
        <v>0</v>
      </c>
      <c r="V19" s="376">
        <v>0</v>
      </c>
      <c r="W19" s="376">
        <v>0</v>
      </c>
      <c r="X19" s="376">
        <v>25689</v>
      </c>
      <c r="Y19" s="376">
        <v>19865</v>
      </c>
      <c r="Z19" s="376">
        <v>40307</v>
      </c>
      <c r="AA19" s="239">
        <f t="shared" si="1"/>
        <v>85861</v>
      </c>
      <c r="AB19" s="376">
        <v>59844</v>
      </c>
      <c r="AC19" s="403">
        <v>0.83</v>
      </c>
      <c r="AD19" s="172">
        <v>0</v>
      </c>
      <c r="AE19" s="141">
        <v>0</v>
      </c>
      <c r="AF19" s="141">
        <v>0</v>
      </c>
      <c r="AG19" s="141">
        <v>350</v>
      </c>
      <c r="AH19" s="141">
        <v>278</v>
      </c>
      <c r="AI19" s="243">
        <v>176</v>
      </c>
      <c r="AJ19" s="242">
        <v>0</v>
      </c>
      <c r="AK19" s="376">
        <v>0</v>
      </c>
      <c r="AL19" s="376">
        <v>0</v>
      </c>
      <c r="AM19" s="376">
        <v>0</v>
      </c>
      <c r="AN19" s="376">
        <v>0</v>
      </c>
      <c r="AO19" s="376">
        <v>0</v>
      </c>
      <c r="AP19" s="239">
        <v>0</v>
      </c>
      <c r="AQ19" s="376">
        <v>0</v>
      </c>
      <c r="AR19" s="403">
        <v>0</v>
      </c>
      <c r="AS19" s="172">
        <v>0</v>
      </c>
      <c r="AT19" s="141">
        <v>0</v>
      </c>
      <c r="AU19" s="141">
        <v>0</v>
      </c>
      <c r="AV19" s="141">
        <v>0</v>
      </c>
      <c r="AW19" s="141">
        <v>0</v>
      </c>
      <c r="AX19" s="243">
        <v>0</v>
      </c>
      <c r="AY19" s="242">
        <v>0</v>
      </c>
      <c r="AZ19" s="376">
        <v>0</v>
      </c>
      <c r="BA19" s="376">
        <v>0</v>
      </c>
      <c r="BB19" s="376">
        <v>1197</v>
      </c>
      <c r="BC19" s="376">
        <v>932</v>
      </c>
      <c r="BD19" s="376">
        <v>2065</v>
      </c>
      <c r="BE19" s="239">
        <f t="shared" si="2"/>
        <v>4194</v>
      </c>
      <c r="BF19" s="376">
        <v>1947</v>
      </c>
      <c r="BG19" s="403">
        <v>0.91</v>
      </c>
      <c r="BH19" s="172">
        <v>0</v>
      </c>
      <c r="BI19" s="141">
        <v>0</v>
      </c>
      <c r="BJ19" s="141">
        <v>0</v>
      </c>
      <c r="BK19" s="141">
        <v>62</v>
      </c>
      <c r="BL19" s="141">
        <v>62</v>
      </c>
      <c r="BM19" s="141">
        <v>62</v>
      </c>
      <c r="BN19" s="242">
        <v>0</v>
      </c>
      <c r="BO19" s="376">
        <v>0</v>
      </c>
      <c r="BP19" s="376">
        <v>0</v>
      </c>
      <c r="BQ19" s="376">
        <v>1154</v>
      </c>
      <c r="BR19" s="376">
        <v>915</v>
      </c>
      <c r="BS19" s="376">
        <v>1885</v>
      </c>
      <c r="BT19" s="239">
        <f t="shared" si="3"/>
        <v>3954</v>
      </c>
      <c r="BU19" s="376">
        <v>494</v>
      </c>
      <c r="BV19" s="403">
        <v>0.99</v>
      </c>
      <c r="BW19" s="172">
        <v>0</v>
      </c>
      <c r="BX19" s="141">
        <v>0</v>
      </c>
      <c r="BY19" s="141">
        <v>0</v>
      </c>
      <c r="BZ19" s="141">
        <v>41</v>
      </c>
      <c r="CA19" s="141">
        <v>41</v>
      </c>
      <c r="CB19" s="141">
        <v>41</v>
      </c>
      <c r="CC19" s="242">
        <v>0</v>
      </c>
      <c r="CD19" s="376">
        <v>0</v>
      </c>
      <c r="CE19" s="376">
        <v>0</v>
      </c>
      <c r="CF19" s="376">
        <v>3948</v>
      </c>
      <c r="CG19" s="376">
        <v>3116</v>
      </c>
      <c r="CH19" s="376">
        <v>6695</v>
      </c>
      <c r="CI19" s="239">
        <f t="shared" si="4"/>
        <v>13759</v>
      </c>
      <c r="CJ19" s="376">
        <v>4050</v>
      </c>
      <c r="CK19" s="403">
        <v>0.96</v>
      </c>
      <c r="CL19" s="172">
        <v>0</v>
      </c>
      <c r="CM19" s="141">
        <v>0</v>
      </c>
      <c r="CN19" s="141">
        <v>0</v>
      </c>
      <c r="CO19" s="141">
        <v>72</v>
      </c>
      <c r="CP19" s="141">
        <v>72</v>
      </c>
      <c r="CQ19" s="141">
        <v>72</v>
      </c>
      <c r="CR19" s="242">
        <v>0</v>
      </c>
      <c r="CS19" s="376">
        <v>0</v>
      </c>
      <c r="CT19" s="376">
        <v>0</v>
      </c>
      <c r="CU19" s="376">
        <v>882</v>
      </c>
      <c r="CV19" s="376">
        <v>698</v>
      </c>
      <c r="CW19" s="376">
        <v>1557</v>
      </c>
      <c r="CX19" s="239">
        <f t="shared" si="5"/>
        <v>3137</v>
      </c>
      <c r="CY19" s="376">
        <v>459</v>
      </c>
      <c r="CZ19" s="403">
        <v>0.99</v>
      </c>
      <c r="DA19" s="172">
        <v>0</v>
      </c>
      <c r="DB19" s="141">
        <v>0</v>
      </c>
      <c r="DC19" s="141">
        <v>0</v>
      </c>
      <c r="DD19" s="141">
        <v>20</v>
      </c>
      <c r="DE19" s="141">
        <v>20</v>
      </c>
      <c r="DF19" s="243">
        <v>20</v>
      </c>
    </row>
    <row r="20" spans="1:110" ht="19.5" customHeight="1">
      <c r="A20" s="373">
        <v>45962</v>
      </c>
      <c r="B20" s="172">
        <v>0</v>
      </c>
      <c r="C20" s="376">
        <v>10596</v>
      </c>
      <c r="D20" s="376">
        <v>13566</v>
      </c>
      <c r="E20" s="376">
        <v>0</v>
      </c>
      <c r="F20" s="376">
        <v>0</v>
      </c>
      <c r="G20" s="376">
        <v>27601</v>
      </c>
      <c r="H20" s="239">
        <f t="shared" si="0"/>
        <v>51763</v>
      </c>
      <c r="I20" s="376">
        <v>8849</v>
      </c>
      <c r="J20" s="403">
        <v>0.98</v>
      </c>
      <c r="K20" s="172"/>
      <c r="L20" s="141">
        <v>17891</v>
      </c>
      <c r="M20" s="240">
        <f t="shared" si="6"/>
        <v>17891</v>
      </c>
      <c r="N20" s="424">
        <f>(H20+L20)/'T1. resum cabal i analítiques'!B20</f>
        <v>0.2944528522028797</v>
      </c>
      <c r="O20" s="241">
        <v>0</v>
      </c>
      <c r="P20" s="241">
        <v>147</v>
      </c>
      <c r="Q20" s="241">
        <v>164</v>
      </c>
      <c r="R20" s="241">
        <v>0</v>
      </c>
      <c r="S20" s="241">
        <v>0</v>
      </c>
      <c r="T20" s="241">
        <v>220</v>
      </c>
      <c r="U20" s="242">
        <v>0</v>
      </c>
      <c r="V20" s="376">
        <v>20240</v>
      </c>
      <c r="W20" s="376">
        <v>15679</v>
      </c>
      <c r="X20" s="376">
        <v>0</v>
      </c>
      <c r="Y20" s="376">
        <v>0</v>
      </c>
      <c r="Z20" s="376">
        <v>39626</v>
      </c>
      <c r="AA20" s="239">
        <f t="shared" si="1"/>
        <v>75545</v>
      </c>
      <c r="AB20" s="376">
        <v>44249</v>
      </c>
      <c r="AC20" s="403">
        <v>0.85</v>
      </c>
      <c r="AD20" s="172">
        <v>0</v>
      </c>
      <c r="AE20" s="141">
        <v>134</v>
      </c>
      <c r="AF20" s="141">
        <v>176</v>
      </c>
      <c r="AG20" s="141">
        <v>0</v>
      </c>
      <c r="AH20" s="141">
        <v>0</v>
      </c>
      <c r="AI20" s="243">
        <v>230</v>
      </c>
      <c r="AJ20" s="242">
        <v>0</v>
      </c>
      <c r="AK20" s="376">
        <v>0</v>
      </c>
      <c r="AL20" s="376">
        <v>0</v>
      </c>
      <c r="AM20" s="376">
        <v>0</v>
      </c>
      <c r="AN20" s="376">
        <v>0</v>
      </c>
      <c r="AO20" s="376">
        <v>0</v>
      </c>
      <c r="AP20" s="239">
        <v>0</v>
      </c>
      <c r="AQ20" s="376">
        <v>0</v>
      </c>
      <c r="AR20" s="403">
        <v>0</v>
      </c>
      <c r="AS20" s="172">
        <v>0</v>
      </c>
      <c r="AT20" s="141">
        <v>0</v>
      </c>
      <c r="AU20" s="141">
        <v>0</v>
      </c>
      <c r="AV20" s="141">
        <v>0</v>
      </c>
      <c r="AW20" s="487">
        <v>0</v>
      </c>
      <c r="AX20" s="243">
        <v>0</v>
      </c>
      <c r="AY20" s="242">
        <v>0</v>
      </c>
      <c r="AZ20" s="376">
        <v>994</v>
      </c>
      <c r="BA20" s="376">
        <v>736</v>
      </c>
      <c r="BB20" s="376">
        <v>0</v>
      </c>
      <c r="BC20" s="376">
        <v>0</v>
      </c>
      <c r="BD20" s="376">
        <v>2082</v>
      </c>
      <c r="BE20" s="239">
        <f t="shared" si="2"/>
        <v>3812</v>
      </c>
      <c r="BF20" s="376">
        <v>1756</v>
      </c>
      <c r="BG20" s="403">
        <v>0.91</v>
      </c>
      <c r="BH20" s="172">
        <v>0</v>
      </c>
      <c r="BI20" s="141">
        <v>62</v>
      </c>
      <c r="BJ20" s="141">
        <v>62</v>
      </c>
      <c r="BK20" s="141">
        <v>0</v>
      </c>
      <c r="BL20" s="141">
        <v>0</v>
      </c>
      <c r="BM20" s="141">
        <v>62</v>
      </c>
      <c r="BN20" s="242">
        <v>0</v>
      </c>
      <c r="BO20" s="376">
        <v>984</v>
      </c>
      <c r="BP20" s="376">
        <v>756</v>
      </c>
      <c r="BQ20" s="376">
        <v>0</v>
      </c>
      <c r="BR20" s="376">
        <v>0</v>
      </c>
      <c r="BS20" s="376">
        <v>1965</v>
      </c>
      <c r="BT20" s="239">
        <f t="shared" si="3"/>
        <v>3705</v>
      </c>
      <c r="BU20" s="376">
        <v>349</v>
      </c>
      <c r="BV20" s="402">
        <v>0.99</v>
      </c>
      <c r="BW20" s="172">
        <v>0</v>
      </c>
      <c r="BX20" s="141">
        <v>41</v>
      </c>
      <c r="BY20" s="141">
        <v>41</v>
      </c>
      <c r="BZ20" s="141">
        <v>0</v>
      </c>
      <c r="CA20" s="141">
        <v>0</v>
      </c>
      <c r="CB20" s="141">
        <v>41</v>
      </c>
      <c r="CC20" s="242">
        <v>0</v>
      </c>
      <c r="CD20" s="376">
        <v>3218</v>
      </c>
      <c r="CE20" s="376">
        <v>2386</v>
      </c>
      <c r="CF20" s="376">
        <v>0</v>
      </c>
      <c r="CG20" s="376">
        <v>0</v>
      </c>
      <c r="CH20" s="376">
        <v>6605</v>
      </c>
      <c r="CI20" s="239">
        <f t="shared" si="4"/>
        <v>12209</v>
      </c>
      <c r="CJ20" s="376">
        <v>3179</v>
      </c>
      <c r="CK20" s="403">
        <v>0.98</v>
      </c>
      <c r="CL20" s="172">
        <v>0</v>
      </c>
      <c r="CM20" s="141">
        <v>70</v>
      </c>
      <c r="CN20" s="141">
        <v>70</v>
      </c>
      <c r="CO20" s="141">
        <v>0</v>
      </c>
      <c r="CP20" s="141">
        <v>0</v>
      </c>
      <c r="CQ20" s="141">
        <v>70</v>
      </c>
      <c r="CR20" s="242">
        <v>0</v>
      </c>
      <c r="CS20" s="376">
        <v>725</v>
      </c>
      <c r="CT20" s="376">
        <v>537</v>
      </c>
      <c r="CU20" s="376">
        <v>0</v>
      </c>
      <c r="CV20" s="376">
        <v>0</v>
      </c>
      <c r="CW20" s="376">
        <v>1538</v>
      </c>
      <c r="CX20" s="239">
        <f t="shared" si="5"/>
        <v>2800</v>
      </c>
      <c r="CY20" s="376">
        <v>293</v>
      </c>
      <c r="CZ20" s="403">
        <v>1</v>
      </c>
      <c r="DA20" s="172">
        <v>0</v>
      </c>
      <c r="DB20" s="141">
        <v>20</v>
      </c>
      <c r="DC20" s="141">
        <v>20</v>
      </c>
      <c r="DD20" s="141">
        <v>0</v>
      </c>
      <c r="DE20" s="141">
        <v>0</v>
      </c>
      <c r="DF20" s="243">
        <v>20</v>
      </c>
    </row>
    <row r="21" spans="1:110" ht="19.5" customHeight="1" thickBot="1">
      <c r="A21" s="373">
        <v>45992</v>
      </c>
      <c r="B21" s="172">
        <v>17334</v>
      </c>
      <c r="C21" s="376">
        <v>16674</v>
      </c>
      <c r="D21" s="376">
        <v>0</v>
      </c>
      <c r="E21" s="376">
        <v>0</v>
      </c>
      <c r="F21" s="376">
        <v>0</v>
      </c>
      <c r="G21" s="376">
        <v>38482</v>
      </c>
      <c r="H21" s="239">
        <f t="shared" si="0"/>
        <v>72490</v>
      </c>
      <c r="I21" s="376">
        <v>14050</v>
      </c>
      <c r="J21" s="402">
        <v>0.98</v>
      </c>
      <c r="K21" s="172"/>
      <c r="L21" s="141">
        <v>11778</v>
      </c>
      <c r="M21" s="240">
        <f t="shared" si="6"/>
        <v>11778</v>
      </c>
      <c r="N21" s="424">
        <f>(H21+L21)/'T1. resum cabal i analítiques'!B21</f>
        <v>0.31941354175747949</v>
      </c>
      <c r="O21" s="241">
        <v>180</v>
      </c>
      <c r="P21" s="241">
        <v>188</v>
      </c>
      <c r="Q21" s="241">
        <v>0</v>
      </c>
      <c r="R21" s="241">
        <v>0</v>
      </c>
      <c r="S21" s="241">
        <v>0</v>
      </c>
      <c r="T21" s="241">
        <v>160</v>
      </c>
      <c r="U21" s="242">
        <v>22529</v>
      </c>
      <c r="V21" s="376">
        <v>17570</v>
      </c>
      <c r="W21" s="376">
        <v>0</v>
      </c>
      <c r="X21" s="376">
        <v>0</v>
      </c>
      <c r="Y21" s="376">
        <v>0</v>
      </c>
      <c r="Z21" s="376">
        <v>41237</v>
      </c>
      <c r="AA21" s="239">
        <f t="shared" si="1"/>
        <v>81336</v>
      </c>
      <c r="AB21" s="376">
        <v>47633</v>
      </c>
      <c r="AC21" s="405">
        <v>0.88</v>
      </c>
      <c r="AD21" s="172">
        <v>268</v>
      </c>
      <c r="AE21" s="141">
        <v>326</v>
      </c>
      <c r="AF21" s="141">
        <v>0</v>
      </c>
      <c r="AG21" s="141">
        <v>0</v>
      </c>
      <c r="AH21" s="141">
        <v>0</v>
      </c>
      <c r="AI21" s="243">
        <v>268</v>
      </c>
      <c r="AJ21" s="242">
        <v>0</v>
      </c>
      <c r="AK21" s="376">
        <v>0</v>
      </c>
      <c r="AL21" s="376">
        <v>0</v>
      </c>
      <c r="AM21" s="376">
        <v>0</v>
      </c>
      <c r="AN21" s="376">
        <v>0</v>
      </c>
      <c r="AO21" s="376">
        <v>0</v>
      </c>
      <c r="AP21" s="239">
        <v>0</v>
      </c>
      <c r="AQ21" s="376">
        <v>0</v>
      </c>
      <c r="AR21" s="405">
        <v>0</v>
      </c>
      <c r="AS21" s="206">
        <v>0</v>
      </c>
      <c r="AT21" s="245">
        <v>0</v>
      </c>
      <c r="AU21" s="245">
        <v>0</v>
      </c>
      <c r="AV21" s="245">
        <v>0</v>
      </c>
      <c r="AW21" s="141">
        <v>0</v>
      </c>
      <c r="AX21" s="246">
        <v>0</v>
      </c>
      <c r="AY21" s="242">
        <v>1201</v>
      </c>
      <c r="AZ21" s="376">
        <v>982</v>
      </c>
      <c r="BA21" s="376">
        <v>0</v>
      </c>
      <c r="BB21" s="376">
        <v>0</v>
      </c>
      <c r="BC21" s="376">
        <v>0</v>
      </c>
      <c r="BD21" s="376">
        <v>2357</v>
      </c>
      <c r="BE21" s="239">
        <f t="shared" si="2"/>
        <v>4540</v>
      </c>
      <c r="BF21" s="376">
        <v>2118</v>
      </c>
      <c r="BG21" s="405">
        <v>0.91</v>
      </c>
      <c r="BH21" s="172">
        <v>61</v>
      </c>
      <c r="BI21" s="245">
        <v>61</v>
      </c>
      <c r="BJ21" s="245">
        <v>0</v>
      </c>
      <c r="BK21" s="245">
        <v>0</v>
      </c>
      <c r="BL21" s="245">
        <v>0</v>
      </c>
      <c r="BM21" s="246">
        <v>61</v>
      </c>
      <c r="BN21" s="242">
        <v>1093</v>
      </c>
      <c r="BO21" s="376">
        <v>882</v>
      </c>
      <c r="BP21" s="376">
        <v>0</v>
      </c>
      <c r="BQ21" s="376">
        <v>0</v>
      </c>
      <c r="BR21" s="376">
        <v>0</v>
      </c>
      <c r="BS21" s="376">
        <v>2355</v>
      </c>
      <c r="BT21" s="239">
        <f t="shared" si="3"/>
        <v>4330</v>
      </c>
      <c r="BU21" s="376">
        <v>1042</v>
      </c>
      <c r="BV21" s="402">
        <v>0.99</v>
      </c>
      <c r="BW21" s="172">
        <v>42</v>
      </c>
      <c r="BX21" s="141">
        <v>42</v>
      </c>
      <c r="BY21" s="141">
        <v>0</v>
      </c>
      <c r="BZ21" s="141">
        <v>0</v>
      </c>
      <c r="CA21" s="141">
        <v>0</v>
      </c>
      <c r="CB21" s="243">
        <v>42</v>
      </c>
      <c r="CC21" s="242">
        <v>3447</v>
      </c>
      <c r="CD21" s="376">
        <v>2593</v>
      </c>
      <c r="CE21" s="376">
        <v>0</v>
      </c>
      <c r="CF21" s="376">
        <v>0</v>
      </c>
      <c r="CG21" s="376">
        <v>0</v>
      </c>
      <c r="CH21" s="376">
        <v>6761</v>
      </c>
      <c r="CI21" s="239">
        <f t="shared" si="4"/>
        <v>12801</v>
      </c>
      <c r="CJ21" s="376">
        <v>3537</v>
      </c>
      <c r="CK21" s="405">
        <v>0.97</v>
      </c>
      <c r="CL21" s="206">
        <v>70</v>
      </c>
      <c r="CM21" s="245">
        <v>70</v>
      </c>
      <c r="CN21" s="141">
        <v>0</v>
      </c>
      <c r="CO21" s="141">
        <v>0</v>
      </c>
      <c r="CP21" s="141">
        <v>0</v>
      </c>
      <c r="CQ21" s="246">
        <v>70</v>
      </c>
      <c r="CR21" s="242">
        <v>828</v>
      </c>
      <c r="CS21" s="376">
        <v>650</v>
      </c>
      <c r="CT21" s="376">
        <v>0</v>
      </c>
      <c r="CU21" s="376">
        <v>0</v>
      </c>
      <c r="CV21" s="376">
        <v>0</v>
      </c>
      <c r="CW21" s="376">
        <v>1558</v>
      </c>
      <c r="CX21" s="239">
        <f t="shared" si="5"/>
        <v>3036</v>
      </c>
      <c r="CY21" s="376">
        <v>286</v>
      </c>
      <c r="CZ21" s="405">
        <v>0.99</v>
      </c>
      <c r="DA21" s="172">
        <v>20</v>
      </c>
      <c r="DB21" s="245">
        <v>20</v>
      </c>
      <c r="DC21" s="245">
        <v>0</v>
      </c>
      <c r="DD21" s="245">
        <v>0</v>
      </c>
      <c r="DE21" s="245">
        <v>0</v>
      </c>
      <c r="DF21" s="246">
        <v>20</v>
      </c>
    </row>
    <row r="22" spans="1:110" ht="12.75" customHeight="1" thickTop="1">
      <c r="A22" s="177" t="s">
        <v>103</v>
      </c>
      <c r="B22" s="410">
        <f t="shared" ref="B22:I22" si="7">SUM(B10:B21)</f>
        <v>44042</v>
      </c>
      <c r="C22" s="410">
        <f t="shared" si="7"/>
        <v>60366</v>
      </c>
      <c r="D22" s="410">
        <f t="shared" si="7"/>
        <v>70864</v>
      </c>
      <c r="E22" s="410">
        <f t="shared" si="7"/>
        <v>74073</v>
      </c>
      <c r="F22" s="410">
        <f t="shared" si="7"/>
        <v>30107</v>
      </c>
      <c r="G22" s="410">
        <f t="shared" si="7"/>
        <v>416871</v>
      </c>
      <c r="H22" s="247">
        <f>SUM(H10:H21)</f>
        <v>696323</v>
      </c>
      <c r="I22" s="410">
        <f t="shared" si="7"/>
        <v>143145</v>
      </c>
      <c r="J22" s="248"/>
      <c r="K22" s="178">
        <f t="shared" ref="K22:M22" si="8">SUM(K10:K21)</f>
        <v>0</v>
      </c>
      <c r="L22" s="210">
        <f t="shared" si="8"/>
        <v>264769.90000000002</v>
      </c>
      <c r="M22" s="249">
        <f t="shared" si="8"/>
        <v>264769.90000000002</v>
      </c>
      <c r="N22" s="250"/>
      <c r="O22" s="251"/>
      <c r="P22" s="251"/>
      <c r="Q22" s="251"/>
      <c r="R22" s="251"/>
      <c r="S22" s="251"/>
      <c r="T22" s="251"/>
      <c r="U22" s="178">
        <f t="shared" ref="U22:AB22" si="9">SUM(U10:U21)</f>
        <v>70461</v>
      </c>
      <c r="V22" s="410">
        <f t="shared" si="9"/>
        <v>96431</v>
      </c>
      <c r="W22" s="410">
        <f t="shared" si="9"/>
        <v>111125</v>
      </c>
      <c r="X22" s="410">
        <f t="shared" si="9"/>
        <v>126490</v>
      </c>
      <c r="Y22" s="410">
        <f t="shared" si="9"/>
        <v>51786</v>
      </c>
      <c r="Z22" s="410">
        <f t="shared" si="9"/>
        <v>483773</v>
      </c>
      <c r="AA22" s="410">
        <f t="shared" si="9"/>
        <v>940066</v>
      </c>
      <c r="AB22" s="410">
        <f t="shared" si="9"/>
        <v>542694</v>
      </c>
      <c r="AC22" s="427"/>
      <c r="AD22" s="178"/>
      <c r="AE22" s="251"/>
      <c r="AF22" s="251"/>
      <c r="AG22" s="251"/>
      <c r="AH22" s="251"/>
      <c r="AI22" s="428"/>
      <c r="AJ22" s="178">
        <f t="shared" ref="AJ22:AQ22" si="10">SUM(AJ10:AJ21)</f>
        <v>0</v>
      </c>
      <c r="AK22" s="410">
        <f t="shared" si="10"/>
        <v>0</v>
      </c>
      <c r="AL22" s="410">
        <f t="shared" si="10"/>
        <v>0</v>
      </c>
      <c r="AM22" s="410">
        <f t="shared" si="10"/>
        <v>0</v>
      </c>
      <c r="AN22" s="410">
        <f t="shared" si="10"/>
        <v>0</v>
      </c>
      <c r="AO22" s="410">
        <f t="shared" si="10"/>
        <v>1</v>
      </c>
      <c r="AP22" s="410">
        <f t="shared" si="10"/>
        <v>1</v>
      </c>
      <c r="AQ22" s="410">
        <f t="shared" si="10"/>
        <v>0</v>
      </c>
      <c r="AR22" s="427"/>
      <c r="AS22" s="178"/>
      <c r="AT22" s="251"/>
      <c r="AU22" s="251"/>
      <c r="AV22" s="251"/>
      <c r="AW22" s="251"/>
      <c r="AX22" s="428"/>
      <c r="AY22" s="178">
        <f t="shared" ref="AY22:BF22" si="11">SUM(AY10:AY21)</f>
        <v>5372</v>
      </c>
      <c r="AZ22" s="410">
        <f t="shared" si="11"/>
        <v>6501</v>
      </c>
      <c r="BA22" s="410">
        <f t="shared" si="11"/>
        <v>7000</v>
      </c>
      <c r="BB22" s="410">
        <f t="shared" si="11"/>
        <v>7687</v>
      </c>
      <c r="BC22" s="410">
        <f t="shared" si="11"/>
        <v>2955</v>
      </c>
      <c r="BD22" s="410">
        <f t="shared" si="11"/>
        <v>29988</v>
      </c>
      <c r="BE22" s="410">
        <f t="shared" si="11"/>
        <v>59503</v>
      </c>
      <c r="BF22" s="410">
        <f t="shared" si="11"/>
        <v>24737</v>
      </c>
      <c r="BG22" s="427"/>
      <c r="BH22" s="178"/>
      <c r="BI22" s="251"/>
      <c r="BJ22" s="251"/>
      <c r="BK22" s="251"/>
      <c r="BL22" s="251"/>
      <c r="BM22" s="428"/>
      <c r="BN22" s="178">
        <f t="shared" ref="BN22:BU22" si="12">SUM(BN10:BN21)</f>
        <v>4984</v>
      </c>
      <c r="BO22" s="410">
        <f t="shared" si="12"/>
        <v>6166</v>
      </c>
      <c r="BP22" s="410">
        <f t="shared" si="12"/>
        <v>6589</v>
      </c>
      <c r="BQ22" s="410">
        <f t="shared" si="12"/>
        <v>6978</v>
      </c>
      <c r="BR22" s="410">
        <f t="shared" si="12"/>
        <v>2631</v>
      </c>
      <c r="BS22" s="410">
        <f t="shared" si="12"/>
        <v>26998</v>
      </c>
      <c r="BT22" s="410">
        <f t="shared" si="12"/>
        <v>54346</v>
      </c>
      <c r="BU22" s="410">
        <f t="shared" si="12"/>
        <v>10015</v>
      </c>
      <c r="BV22" s="427"/>
      <c r="BW22" s="178"/>
      <c r="BX22" s="251"/>
      <c r="BY22" s="251"/>
      <c r="BZ22" s="251"/>
      <c r="CA22" s="251"/>
      <c r="CB22" s="428"/>
      <c r="CC22" s="178">
        <f t="shared" ref="CC22:CJ22" si="13">SUM(CC10:CC21)</f>
        <v>12802</v>
      </c>
      <c r="CD22" s="410">
        <f t="shared" si="13"/>
        <v>16566</v>
      </c>
      <c r="CE22" s="410">
        <f t="shared" si="13"/>
        <v>19647</v>
      </c>
      <c r="CF22" s="410">
        <f t="shared" si="13"/>
        <v>21988</v>
      </c>
      <c r="CG22" s="410">
        <f t="shared" si="13"/>
        <v>8634</v>
      </c>
      <c r="CH22" s="410">
        <f t="shared" si="13"/>
        <v>95171</v>
      </c>
      <c r="CI22" s="410">
        <f t="shared" si="13"/>
        <v>174808</v>
      </c>
      <c r="CJ22" s="410">
        <f t="shared" si="13"/>
        <v>62850</v>
      </c>
      <c r="CK22" s="427"/>
      <c r="CL22" s="178"/>
      <c r="CM22" s="251"/>
      <c r="CN22" s="251"/>
      <c r="CO22" s="251"/>
      <c r="CP22" s="251"/>
      <c r="CQ22" s="428"/>
      <c r="CR22" s="178">
        <f t="shared" ref="CR22:CY22" si="14">SUM(CR10:CR21)</f>
        <v>3419</v>
      </c>
      <c r="CS22" s="410">
        <f t="shared" si="14"/>
        <v>4157</v>
      </c>
      <c r="CT22" s="410">
        <f t="shared" si="14"/>
        <v>4193</v>
      </c>
      <c r="CU22" s="410">
        <f t="shared" si="14"/>
        <v>4606</v>
      </c>
      <c r="CV22" s="410">
        <f t="shared" si="14"/>
        <v>1815</v>
      </c>
      <c r="CW22" s="410">
        <f t="shared" si="14"/>
        <v>18807</v>
      </c>
      <c r="CX22" s="410">
        <f t="shared" si="14"/>
        <v>36997</v>
      </c>
      <c r="CY22" s="410">
        <f t="shared" si="14"/>
        <v>6542</v>
      </c>
      <c r="CZ22" s="427"/>
      <c r="DA22" s="178"/>
      <c r="DB22" s="251"/>
      <c r="DC22" s="251"/>
      <c r="DD22" s="251"/>
      <c r="DE22" s="251"/>
      <c r="DF22" s="428"/>
    </row>
    <row r="23" spans="1:110" ht="12.75" customHeight="1">
      <c r="A23" s="382" t="s">
        <v>104</v>
      </c>
      <c r="B23" s="376">
        <f t="shared" ref="B23:M23" si="15">AVERAGE(B10:B21)</f>
        <v>3670.1666666666665</v>
      </c>
      <c r="C23" s="376">
        <f t="shared" si="15"/>
        <v>5030.5</v>
      </c>
      <c r="D23" s="376">
        <f t="shared" si="15"/>
        <v>5905.333333333333</v>
      </c>
      <c r="E23" s="376">
        <f t="shared" si="15"/>
        <v>6172.75</v>
      </c>
      <c r="F23" s="376">
        <f t="shared" si="15"/>
        <v>2508.9166666666665</v>
      </c>
      <c r="G23" s="376">
        <f t="shared" si="15"/>
        <v>34739.25</v>
      </c>
      <c r="H23" s="252">
        <f t="shared" si="15"/>
        <v>58026.916666666664</v>
      </c>
      <c r="I23" s="376">
        <f t="shared" si="15"/>
        <v>11928.75</v>
      </c>
      <c r="J23" s="253">
        <f t="shared" si="15"/>
        <v>0.98000000000000032</v>
      </c>
      <c r="K23" s="172" t="e">
        <f t="shared" si="15"/>
        <v>#DIV/0!</v>
      </c>
      <c r="L23" s="141">
        <f t="shared" si="15"/>
        <v>22064.158333333336</v>
      </c>
      <c r="M23" s="254">
        <f t="shared" si="15"/>
        <v>22064.158333333336</v>
      </c>
      <c r="N23" s="429">
        <f>AVERAGE(N10:N21)</f>
        <v>0.30324527600729628</v>
      </c>
      <c r="O23" s="241"/>
      <c r="P23" s="241"/>
      <c r="Q23" s="241"/>
      <c r="R23" s="241"/>
      <c r="S23" s="241"/>
      <c r="T23" s="241"/>
      <c r="U23" s="172">
        <f t="shared" ref="U23:AC23" si="16">AVERAGE(U10:U21)</f>
        <v>5871.75</v>
      </c>
      <c r="V23" s="376">
        <f t="shared" si="16"/>
        <v>8035.916666666667</v>
      </c>
      <c r="W23" s="376">
        <f t="shared" si="16"/>
        <v>9260.4166666666661</v>
      </c>
      <c r="X23" s="376">
        <f t="shared" si="16"/>
        <v>10540.833333333334</v>
      </c>
      <c r="Y23" s="376">
        <f t="shared" si="16"/>
        <v>4315.5</v>
      </c>
      <c r="Z23" s="376">
        <f t="shared" si="16"/>
        <v>40314.416666666664</v>
      </c>
      <c r="AA23" s="376">
        <f t="shared" si="16"/>
        <v>78338.833333333328</v>
      </c>
      <c r="AB23" s="376">
        <f t="shared" si="16"/>
        <v>45224.5</v>
      </c>
      <c r="AC23" s="430">
        <f t="shared" si="16"/>
        <v>0.87416666666666654</v>
      </c>
      <c r="AD23" s="431"/>
      <c r="AE23" s="241"/>
      <c r="AF23" s="241"/>
      <c r="AG23" s="241"/>
      <c r="AH23" s="241"/>
      <c r="AI23" s="255"/>
      <c r="AJ23" s="172">
        <f t="shared" ref="AJ23:AR23" si="17">AVERAGE(AJ10:AJ21)</f>
        <v>0</v>
      </c>
      <c r="AK23" s="376">
        <f t="shared" si="17"/>
        <v>0</v>
      </c>
      <c r="AL23" s="376">
        <f t="shared" si="17"/>
        <v>0</v>
      </c>
      <c r="AM23" s="376">
        <f t="shared" si="17"/>
        <v>0</v>
      </c>
      <c r="AN23" s="376">
        <f t="shared" si="17"/>
        <v>0</v>
      </c>
      <c r="AO23" s="376">
        <f t="shared" si="17"/>
        <v>8.3333333333333329E-2</v>
      </c>
      <c r="AP23" s="376">
        <f t="shared" si="17"/>
        <v>8.3333333333333329E-2</v>
      </c>
      <c r="AQ23" s="376">
        <f t="shared" si="17"/>
        <v>0</v>
      </c>
      <c r="AR23" s="430">
        <f t="shared" si="17"/>
        <v>0</v>
      </c>
      <c r="AS23" s="431"/>
      <c r="AT23" s="241"/>
      <c r="AU23" s="241"/>
      <c r="AV23" s="241"/>
      <c r="AW23" s="241"/>
      <c r="AX23" s="255"/>
      <c r="AY23" s="172">
        <f t="shared" ref="AY23:BG23" si="18">AVERAGE(AY10:AY21)</f>
        <v>447.66666666666669</v>
      </c>
      <c r="AZ23" s="376">
        <f t="shared" si="18"/>
        <v>541.75</v>
      </c>
      <c r="BA23" s="376">
        <f t="shared" si="18"/>
        <v>583.33333333333337</v>
      </c>
      <c r="BB23" s="376">
        <f t="shared" si="18"/>
        <v>640.58333333333337</v>
      </c>
      <c r="BC23" s="376">
        <f t="shared" si="18"/>
        <v>246.25</v>
      </c>
      <c r="BD23" s="376">
        <f t="shared" si="18"/>
        <v>2499</v>
      </c>
      <c r="BE23" s="376">
        <f t="shared" si="18"/>
        <v>4958.583333333333</v>
      </c>
      <c r="BF23" s="376">
        <f t="shared" si="18"/>
        <v>2061.4166666666665</v>
      </c>
      <c r="BG23" s="430">
        <f t="shared" si="18"/>
        <v>0.91916666666666658</v>
      </c>
      <c r="BH23" s="431"/>
      <c r="BI23" s="241"/>
      <c r="BJ23" s="241"/>
      <c r="BK23" s="241"/>
      <c r="BL23" s="241"/>
      <c r="BM23" s="255"/>
      <c r="BN23" s="172">
        <f t="shared" ref="BN23:BV23" si="19">AVERAGE(BN10:BN21)</f>
        <v>415.33333333333331</v>
      </c>
      <c r="BO23" s="376">
        <f t="shared" si="19"/>
        <v>513.83333333333337</v>
      </c>
      <c r="BP23" s="376">
        <f t="shared" si="19"/>
        <v>549.08333333333337</v>
      </c>
      <c r="BQ23" s="376">
        <f t="shared" si="19"/>
        <v>581.5</v>
      </c>
      <c r="BR23" s="376">
        <f t="shared" si="19"/>
        <v>219.25</v>
      </c>
      <c r="BS23" s="376">
        <f t="shared" si="19"/>
        <v>2249.8333333333335</v>
      </c>
      <c r="BT23" s="376">
        <f t="shared" si="19"/>
        <v>4528.833333333333</v>
      </c>
      <c r="BU23" s="376">
        <f t="shared" si="19"/>
        <v>834.58333333333337</v>
      </c>
      <c r="BV23" s="430">
        <f t="shared" si="19"/>
        <v>0.97250000000000003</v>
      </c>
      <c r="BW23" s="431"/>
      <c r="BX23" s="241"/>
      <c r="BY23" s="241"/>
      <c r="BZ23" s="241"/>
      <c r="CA23" s="241"/>
      <c r="CB23" s="255"/>
      <c r="CC23" s="172">
        <f t="shared" ref="CC23:CK23" si="20">AVERAGE(CC10:CC21)</f>
        <v>1066.8333333333333</v>
      </c>
      <c r="CD23" s="376">
        <f t="shared" si="20"/>
        <v>1380.5</v>
      </c>
      <c r="CE23" s="376">
        <f t="shared" si="20"/>
        <v>1637.25</v>
      </c>
      <c r="CF23" s="376">
        <f t="shared" si="20"/>
        <v>1832.3333333333333</v>
      </c>
      <c r="CG23" s="376">
        <f t="shared" si="20"/>
        <v>719.5</v>
      </c>
      <c r="CH23" s="376">
        <f t="shared" si="20"/>
        <v>7930.916666666667</v>
      </c>
      <c r="CI23" s="376">
        <f t="shared" si="20"/>
        <v>14567.333333333334</v>
      </c>
      <c r="CJ23" s="376">
        <f t="shared" si="20"/>
        <v>5237.5</v>
      </c>
      <c r="CK23" s="430">
        <f t="shared" si="20"/>
        <v>0.94500000000000017</v>
      </c>
      <c r="CL23" s="431"/>
      <c r="CM23" s="241"/>
      <c r="CN23" s="241"/>
      <c r="CO23" s="241"/>
      <c r="CP23" s="241"/>
      <c r="CQ23" s="255"/>
      <c r="CR23" s="172">
        <f t="shared" ref="CR23:CZ23" si="21">AVERAGE(CR10:CR21)</f>
        <v>284.91666666666669</v>
      </c>
      <c r="CS23" s="376">
        <f t="shared" si="21"/>
        <v>346.41666666666669</v>
      </c>
      <c r="CT23" s="376">
        <f t="shared" si="21"/>
        <v>349.41666666666669</v>
      </c>
      <c r="CU23" s="376">
        <f t="shared" si="21"/>
        <v>383.83333333333331</v>
      </c>
      <c r="CV23" s="376">
        <f t="shared" si="21"/>
        <v>151.25</v>
      </c>
      <c r="CW23" s="376">
        <f t="shared" si="21"/>
        <v>1567.25</v>
      </c>
      <c r="CX23" s="376">
        <f t="shared" si="21"/>
        <v>3083.0833333333335</v>
      </c>
      <c r="CY23" s="376">
        <f t="shared" si="21"/>
        <v>545.16666666666663</v>
      </c>
      <c r="CZ23" s="430">
        <f t="shared" si="21"/>
        <v>0.9900000000000001</v>
      </c>
      <c r="DA23" s="431"/>
      <c r="DB23" s="241"/>
      <c r="DC23" s="241"/>
      <c r="DD23" s="241"/>
      <c r="DE23" s="241"/>
      <c r="DF23" s="255"/>
    </row>
    <row r="24" spans="1:110" ht="12.75" customHeight="1">
      <c r="A24" s="384" t="s">
        <v>106</v>
      </c>
      <c r="B24" s="376">
        <f t="shared" ref="B24:N24" si="22">MAX(B10:B21)</f>
        <v>17334</v>
      </c>
      <c r="C24" s="376">
        <f t="shared" si="22"/>
        <v>16674</v>
      </c>
      <c r="D24" s="376">
        <f t="shared" si="22"/>
        <v>21661</v>
      </c>
      <c r="E24" s="376">
        <f t="shared" si="22"/>
        <v>17538</v>
      </c>
      <c r="F24" s="376">
        <f t="shared" si="22"/>
        <v>13303</v>
      </c>
      <c r="G24" s="376">
        <f t="shared" si="22"/>
        <v>57624</v>
      </c>
      <c r="H24" s="252">
        <f t="shared" si="22"/>
        <v>96823</v>
      </c>
      <c r="I24" s="376">
        <f t="shared" si="22"/>
        <v>24779</v>
      </c>
      <c r="J24" s="253">
        <f t="shared" si="22"/>
        <v>0.99</v>
      </c>
      <c r="K24" s="172">
        <f t="shared" si="22"/>
        <v>0</v>
      </c>
      <c r="L24" s="141">
        <f t="shared" si="22"/>
        <v>31770</v>
      </c>
      <c r="M24" s="254">
        <f t="shared" si="22"/>
        <v>31770</v>
      </c>
      <c r="N24" s="429">
        <f t="shared" si="22"/>
        <v>0.36086847534756367</v>
      </c>
      <c r="O24" s="241"/>
      <c r="P24" s="241"/>
      <c r="Q24" s="241"/>
      <c r="R24" s="241"/>
      <c r="S24" s="241"/>
      <c r="T24" s="241"/>
      <c r="U24" s="172">
        <f t="shared" ref="U24:AC24" si="23">MAX(U10:U21)</f>
        <v>27926</v>
      </c>
      <c r="V24" s="376">
        <f t="shared" si="23"/>
        <v>22727</v>
      </c>
      <c r="W24" s="376">
        <f t="shared" si="23"/>
        <v>31460</v>
      </c>
      <c r="X24" s="376">
        <f t="shared" si="23"/>
        <v>25689</v>
      </c>
      <c r="Y24" s="376">
        <f t="shared" si="23"/>
        <v>19865</v>
      </c>
      <c r="Z24" s="376">
        <f t="shared" si="23"/>
        <v>52255</v>
      </c>
      <c r="AA24" s="376">
        <f t="shared" si="23"/>
        <v>106055</v>
      </c>
      <c r="AB24" s="376">
        <f t="shared" si="23"/>
        <v>63030</v>
      </c>
      <c r="AC24" s="430">
        <f t="shared" si="23"/>
        <v>0.89</v>
      </c>
      <c r="AD24" s="431"/>
      <c r="AE24" s="241"/>
      <c r="AF24" s="241"/>
      <c r="AG24" s="241"/>
      <c r="AH24" s="241"/>
      <c r="AI24" s="255"/>
      <c r="AJ24" s="172">
        <f t="shared" ref="AJ24:AR24" si="24">MAX(AJ10:AJ21)</f>
        <v>0</v>
      </c>
      <c r="AK24" s="376">
        <f t="shared" si="24"/>
        <v>0</v>
      </c>
      <c r="AL24" s="376">
        <f t="shared" si="24"/>
        <v>0</v>
      </c>
      <c r="AM24" s="376">
        <f t="shared" si="24"/>
        <v>0</v>
      </c>
      <c r="AN24" s="376">
        <f t="shared" si="24"/>
        <v>0</v>
      </c>
      <c r="AO24" s="376">
        <f t="shared" si="24"/>
        <v>1</v>
      </c>
      <c r="AP24" s="376">
        <f t="shared" si="24"/>
        <v>1</v>
      </c>
      <c r="AQ24" s="376">
        <f t="shared" si="24"/>
        <v>0</v>
      </c>
      <c r="AR24" s="430">
        <f t="shared" si="24"/>
        <v>0</v>
      </c>
      <c r="AS24" s="431"/>
      <c r="AT24" s="241"/>
      <c r="AU24" s="241"/>
      <c r="AV24" s="241"/>
      <c r="AW24" s="241"/>
      <c r="AX24" s="255"/>
      <c r="AY24" s="172">
        <f t="shared" ref="AY24:BG24" si="25">MAX(AY10:AY21)</f>
        <v>1930</v>
      </c>
      <c r="AZ24" s="376">
        <f t="shared" si="25"/>
        <v>1429</v>
      </c>
      <c r="BA24" s="376">
        <f t="shared" si="25"/>
        <v>2107</v>
      </c>
      <c r="BB24" s="376">
        <f t="shared" si="25"/>
        <v>1556</v>
      </c>
      <c r="BC24" s="376">
        <f t="shared" si="25"/>
        <v>1046</v>
      </c>
      <c r="BD24" s="376">
        <f t="shared" si="25"/>
        <v>3588</v>
      </c>
      <c r="BE24" s="376">
        <f t="shared" si="25"/>
        <v>7151</v>
      </c>
      <c r="BF24" s="376">
        <f t="shared" si="25"/>
        <v>2491</v>
      </c>
      <c r="BG24" s="430">
        <f t="shared" si="25"/>
        <v>0.94</v>
      </c>
      <c r="BH24" s="431"/>
      <c r="BI24" s="241"/>
      <c r="BJ24" s="241"/>
      <c r="BK24" s="241"/>
      <c r="BL24" s="241"/>
      <c r="BM24" s="255"/>
      <c r="BN24" s="172">
        <f t="shared" ref="BN24:BV24" si="26">MAX(BN10:BN21)</f>
        <v>1761</v>
      </c>
      <c r="BO24" s="376">
        <f t="shared" si="26"/>
        <v>1378</v>
      </c>
      <c r="BP24" s="376">
        <f t="shared" si="26"/>
        <v>2031</v>
      </c>
      <c r="BQ24" s="376">
        <f t="shared" si="26"/>
        <v>1360</v>
      </c>
      <c r="BR24" s="376">
        <f t="shared" si="26"/>
        <v>959</v>
      </c>
      <c r="BS24" s="376">
        <f t="shared" si="26"/>
        <v>3213</v>
      </c>
      <c r="BT24" s="376">
        <f t="shared" si="26"/>
        <v>6368</v>
      </c>
      <c r="BU24" s="376">
        <f t="shared" si="26"/>
        <v>1751</v>
      </c>
      <c r="BV24" s="430">
        <f t="shared" si="26"/>
        <v>1</v>
      </c>
      <c r="BW24" s="431"/>
      <c r="BX24" s="241"/>
      <c r="BY24" s="241"/>
      <c r="BZ24" s="241"/>
      <c r="CA24" s="241"/>
      <c r="CB24" s="255"/>
      <c r="CC24" s="172">
        <f t="shared" ref="CC24:CK24" si="27">MAX(CC10:CC21)</f>
        <v>5608</v>
      </c>
      <c r="CD24" s="376">
        <f t="shared" si="27"/>
        <v>4259</v>
      </c>
      <c r="CE24" s="376">
        <f t="shared" si="27"/>
        <v>5935</v>
      </c>
      <c r="CF24" s="376">
        <f t="shared" si="27"/>
        <v>4308</v>
      </c>
      <c r="CG24" s="376">
        <f t="shared" si="27"/>
        <v>3116</v>
      </c>
      <c r="CH24" s="376">
        <f t="shared" si="27"/>
        <v>11122</v>
      </c>
      <c r="CI24" s="376">
        <f t="shared" si="27"/>
        <v>20865</v>
      </c>
      <c r="CJ24" s="376">
        <f t="shared" si="27"/>
        <v>11590</v>
      </c>
      <c r="CK24" s="430">
        <f t="shared" si="27"/>
        <v>0.99</v>
      </c>
      <c r="CL24" s="431"/>
      <c r="CM24" s="241"/>
      <c r="CN24" s="241"/>
      <c r="CO24" s="241"/>
      <c r="CP24" s="241"/>
      <c r="CQ24" s="255"/>
      <c r="CR24" s="172">
        <f t="shared" ref="CR24:CZ24" si="28">MAX(CR10:CR21)</f>
        <v>1151</v>
      </c>
      <c r="CS24" s="376">
        <f t="shared" si="28"/>
        <v>855</v>
      </c>
      <c r="CT24" s="376">
        <f t="shared" si="28"/>
        <v>1312</v>
      </c>
      <c r="CU24" s="376">
        <f t="shared" si="28"/>
        <v>888</v>
      </c>
      <c r="CV24" s="376">
        <f t="shared" si="28"/>
        <v>698</v>
      </c>
      <c r="CW24" s="376">
        <f t="shared" si="28"/>
        <v>2252</v>
      </c>
      <c r="CX24" s="376">
        <f t="shared" si="28"/>
        <v>4452</v>
      </c>
      <c r="CY24" s="376">
        <f t="shared" si="28"/>
        <v>1389</v>
      </c>
      <c r="CZ24" s="430">
        <f t="shared" si="28"/>
        <v>1</v>
      </c>
      <c r="DA24" s="431"/>
      <c r="DB24" s="241"/>
      <c r="DC24" s="241"/>
      <c r="DD24" s="241"/>
      <c r="DE24" s="241"/>
      <c r="DF24" s="255"/>
    </row>
    <row r="25" spans="1:110" ht="12.75" customHeight="1">
      <c r="A25" s="182" t="s">
        <v>105</v>
      </c>
      <c r="B25" s="175">
        <f t="shared" ref="B25:N25" si="29">MIN(B10:B21)</f>
        <v>0</v>
      </c>
      <c r="C25" s="175">
        <f t="shared" si="29"/>
        <v>0</v>
      </c>
      <c r="D25" s="175">
        <f t="shared" si="29"/>
        <v>0</v>
      </c>
      <c r="E25" s="175">
        <f t="shared" si="29"/>
        <v>0</v>
      </c>
      <c r="F25" s="175">
        <f t="shared" si="29"/>
        <v>0</v>
      </c>
      <c r="G25" s="175">
        <f t="shared" si="29"/>
        <v>27601</v>
      </c>
      <c r="H25" s="432">
        <f t="shared" si="29"/>
        <v>40647</v>
      </c>
      <c r="I25" s="175">
        <f t="shared" si="29"/>
        <v>8325</v>
      </c>
      <c r="J25" s="256">
        <f t="shared" si="29"/>
        <v>0.97</v>
      </c>
      <c r="K25" s="174">
        <f t="shared" si="29"/>
        <v>0</v>
      </c>
      <c r="L25" s="176">
        <f t="shared" si="29"/>
        <v>11778</v>
      </c>
      <c r="M25" s="257">
        <f t="shared" si="29"/>
        <v>11778</v>
      </c>
      <c r="N25" s="258">
        <f t="shared" si="29"/>
        <v>0.24977166433081902</v>
      </c>
      <c r="O25" s="259"/>
      <c r="P25" s="259"/>
      <c r="Q25" s="259"/>
      <c r="R25" s="259"/>
      <c r="S25" s="259"/>
      <c r="T25" s="259"/>
      <c r="U25" s="174">
        <f t="shared" ref="U25:AC25" si="30">MIN(U10:U21)</f>
        <v>0</v>
      </c>
      <c r="V25" s="175">
        <f t="shared" si="30"/>
        <v>0</v>
      </c>
      <c r="W25" s="175">
        <f t="shared" si="30"/>
        <v>0</v>
      </c>
      <c r="X25" s="175">
        <f t="shared" si="30"/>
        <v>0</v>
      </c>
      <c r="Y25" s="175">
        <f t="shared" si="30"/>
        <v>0</v>
      </c>
      <c r="Z25" s="175">
        <f t="shared" si="30"/>
        <v>34880</v>
      </c>
      <c r="AA25" s="175">
        <f t="shared" si="30"/>
        <v>54914</v>
      </c>
      <c r="AB25" s="175">
        <f t="shared" si="30"/>
        <v>28919</v>
      </c>
      <c r="AC25" s="433">
        <f t="shared" si="30"/>
        <v>0.83</v>
      </c>
      <c r="AD25" s="434"/>
      <c r="AE25" s="259"/>
      <c r="AF25" s="259"/>
      <c r="AG25" s="259"/>
      <c r="AH25" s="259"/>
      <c r="AI25" s="435"/>
      <c r="AJ25" s="174">
        <f t="shared" ref="AJ25:AR25" si="31">MIN(AJ10:AJ21)</f>
        <v>0</v>
      </c>
      <c r="AK25" s="175">
        <f t="shared" si="31"/>
        <v>0</v>
      </c>
      <c r="AL25" s="175">
        <f t="shared" si="31"/>
        <v>0</v>
      </c>
      <c r="AM25" s="175">
        <f t="shared" si="31"/>
        <v>0</v>
      </c>
      <c r="AN25" s="175">
        <f t="shared" si="31"/>
        <v>0</v>
      </c>
      <c r="AO25" s="175">
        <f t="shared" si="31"/>
        <v>0</v>
      </c>
      <c r="AP25" s="175">
        <f t="shared" si="31"/>
        <v>0</v>
      </c>
      <c r="AQ25" s="175">
        <f t="shared" si="31"/>
        <v>0</v>
      </c>
      <c r="AR25" s="433">
        <f t="shared" si="31"/>
        <v>0</v>
      </c>
      <c r="AS25" s="434"/>
      <c r="AT25" s="259"/>
      <c r="AU25" s="259"/>
      <c r="AV25" s="259"/>
      <c r="AW25" s="259"/>
      <c r="AX25" s="435"/>
      <c r="AY25" s="174">
        <f t="shared" ref="AY25:BG25" si="32">MIN(AY10:AY21)</f>
        <v>0</v>
      </c>
      <c r="AZ25" s="175">
        <f t="shared" si="32"/>
        <v>0</v>
      </c>
      <c r="BA25" s="175">
        <f t="shared" si="32"/>
        <v>0</v>
      </c>
      <c r="BB25" s="175">
        <f t="shared" si="32"/>
        <v>0</v>
      </c>
      <c r="BC25" s="175">
        <f t="shared" si="32"/>
        <v>0</v>
      </c>
      <c r="BD25" s="175">
        <f t="shared" si="32"/>
        <v>1864</v>
      </c>
      <c r="BE25" s="175">
        <f t="shared" si="32"/>
        <v>3804</v>
      </c>
      <c r="BF25" s="175">
        <f t="shared" si="32"/>
        <v>1640</v>
      </c>
      <c r="BG25" s="433">
        <f t="shared" si="32"/>
        <v>0.88</v>
      </c>
      <c r="BH25" s="434"/>
      <c r="BI25" s="259"/>
      <c r="BJ25" s="259"/>
      <c r="BK25" s="259"/>
      <c r="BL25" s="259"/>
      <c r="BM25" s="435"/>
      <c r="BN25" s="174">
        <f t="shared" ref="BN25:BV25" si="33">MIN(BN10:BN21)</f>
        <v>0</v>
      </c>
      <c r="BO25" s="175">
        <f t="shared" si="33"/>
        <v>0</v>
      </c>
      <c r="BP25" s="175">
        <f t="shared" si="33"/>
        <v>0</v>
      </c>
      <c r="BQ25" s="175">
        <f t="shared" si="33"/>
        <v>0</v>
      </c>
      <c r="BR25" s="175">
        <f t="shared" si="33"/>
        <v>0</v>
      </c>
      <c r="BS25" s="175">
        <f t="shared" si="33"/>
        <v>1674</v>
      </c>
      <c r="BT25" s="175">
        <f t="shared" si="33"/>
        <v>3554</v>
      </c>
      <c r="BU25" s="175">
        <f t="shared" si="33"/>
        <v>283</v>
      </c>
      <c r="BV25" s="433">
        <f t="shared" si="33"/>
        <v>0.85</v>
      </c>
      <c r="BW25" s="434"/>
      <c r="BX25" s="259"/>
      <c r="BY25" s="259"/>
      <c r="BZ25" s="259"/>
      <c r="CA25" s="259"/>
      <c r="CB25" s="435"/>
      <c r="CC25" s="174">
        <f t="shared" ref="CC25:CK25" si="34">MIN(CC10:CC21)</f>
        <v>0</v>
      </c>
      <c r="CD25" s="175">
        <f t="shared" si="34"/>
        <v>0</v>
      </c>
      <c r="CE25" s="175">
        <f t="shared" si="34"/>
        <v>0</v>
      </c>
      <c r="CF25" s="175">
        <f t="shared" si="34"/>
        <v>0</v>
      </c>
      <c r="CG25" s="175">
        <f t="shared" si="34"/>
        <v>0</v>
      </c>
      <c r="CH25" s="175">
        <f t="shared" si="34"/>
        <v>6540</v>
      </c>
      <c r="CI25" s="175">
        <f t="shared" si="34"/>
        <v>10213</v>
      </c>
      <c r="CJ25" s="175">
        <f t="shared" si="34"/>
        <v>1716</v>
      </c>
      <c r="CK25" s="433">
        <f t="shared" si="34"/>
        <v>0.89</v>
      </c>
      <c r="CL25" s="434"/>
      <c r="CM25" s="259"/>
      <c r="CN25" s="259"/>
      <c r="CO25" s="259"/>
      <c r="CP25" s="259"/>
      <c r="CQ25" s="435"/>
      <c r="CR25" s="174">
        <f t="shared" ref="CR25:CZ25" si="35">MIN(CR10:CR21)</f>
        <v>0</v>
      </c>
      <c r="CS25" s="175">
        <f t="shared" si="35"/>
        <v>0</v>
      </c>
      <c r="CT25" s="175">
        <f t="shared" si="35"/>
        <v>0</v>
      </c>
      <c r="CU25" s="175">
        <f t="shared" si="35"/>
        <v>0</v>
      </c>
      <c r="CV25" s="175">
        <f t="shared" si="35"/>
        <v>0</v>
      </c>
      <c r="CW25" s="175">
        <f t="shared" si="35"/>
        <v>1126</v>
      </c>
      <c r="CX25" s="175">
        <f t="shared" si="35"/>
        <v>2344</v>
      </c>
      <c r="CY25" s="175">
        <f t="shared" si="35"/>
        <v>265</v>
      </c>
      <c r="CZ25" s="433">
        <f t="shared" si="35"/>
        <v>0.97</v>
      </c>
      <c r="DA25" s="434"/>
      <c r="DB25" s="259"/>
      <c r="DC25" s="259"/>
      <c r="DD25" s="259"/>
      <c r="DE25" s="259"/>
      <c r="DF25" s="435"/>
    </row>
    <row r="26" spans="1:110" ht="12.75" customHeight="1"/>
    <row r="27" spans="1:110" ht="12.75" customHeight="1"/>
    <row r="28" spans="1:110" ht="12.75" customHeight="1">
      <c r="A28" s="260" t="s">
        <v>226</v>
      </c>
    </row>
    <row r="29" spans="1:110" ht="12.75" customHeight="1">
      <c r="A29" s="260" t="s">
        <v>227</v>
      </c>
    </row>
    <row r="30" spans="1:110" ht="12.75" customHeight="1">
      <c r="A30" s="260" t="s">
        <v>228</v>
      </c>
      <c r="F30" s="622" t="s">
        <v>229</v>
      </c>
      <c r="G30" s="622" t="s">
        <v>230</v>
      </c>
      <c r="H30" s="622" t="s">
        <v>231</v>
      </c>
    </row>
    <row r="31" spans="1:110" ht="15" customHeight="1">
      <c r="A31" s="622"/>
      <c r="B31" s="626">
        <f>B10+E10</f>
        <v>4439</v>
      </c>
      <c r="C31" s="626">
        <f>C10+F10</f>
        <v>3989</v>
      </c>
      <c r="D31" s="626">
        <f>D10+G10</f>
        <v>37891</v>
      </c>
      <c r="E31" s="626">
        <f>B31+C31+D31</f>
        <v>46319</v>
      </c>
      <c r="F31" s="627">
        <f>B31/E31</f>
        <v>9.5835402318702911E-2</v>
      </c>
      <c r="G31" s="627">
        <f>C31/E31</f>
        <v>8.6120166670264897E-2</v>
      </c>
      <c r="H31" s="627">
        <f>D31/E31</f>
        <v>0.81804443101103219</v>
      </c>
      <c r="I31" s="622"/>
    </row>
    <row r="32" spans="1:110" ht="15" customHeight="1">
      <c r="A32" s="622"/>
      <c r="B32" s="626">
        <f t="shared" ref="B32:D32" si="36">B11+E11</f>
        <v>6782</v>
      </c>
      <c r="C32" s="626">
        <f t="shared" si="36"/>
        <v>5464</v>
      </c>
      <c r="D32" s="626">
        <f t="shared" si="36"/>
        <v>28401</v>
      </c>
      <c r="E32" s="626">
        <f t="shared" ref="E32:E42" si="37">B32+C32+D32</f>
        <v>40647</v>
      </c>
      <c r="F32" s="627">
        <f t="shared" ref="F32:F42" si="38">B32/E32</f>
        <v>0.16685118212906241</v>
      </c>
      <c r="G32" s="627">
        <f t="shared" ref="G32:G42" si="39">C32/E32</f>
        <v>0.13442566487071617</v>
      </c>
      <c r="H32" s="627">
        <f t="shared" ref="H32:H42" si="40">D32/E32</f>
        <v>0.69872315300022136</v>
      </c>
      <c r="I32" s="622"/>
    </row>
    <row r="33" spans="1:9" ht="15" customHeight="1">
      <c r="A33" s="622"/>
      <c r="B33" s="626">
        <f>B12+E12</f>
        <v>20</v>
      </c>
      <c r="C33" s="626">
        <f t="shared" ref="C33:D33" si="41">C12+F12</f>
        <v>11005</v>
      </c>
      <c r="D33" s="626">
        <f t="shared" si="41"/>
        <v>37170</v>
      </c>
      <c r="E33" s="626">
        <f t="shared" si="37"/>
        <v>48195</v>
      </c>
      <c r="F33" s="627">
        <f t="shared" si="38"/>
        <v>4.1498080713766987E-4</v>
      </c>
      <c r="G33" s="627">
        <f t="shared" si="39"/>
        <v>0.22834318912750284</v>
      </c>
      <c r="H33" s="627">
        <f t="shared" si="40"/>
        <v>0.77124183006535951</v>
      </c>
      <c r="I33" s="622"/>
    </row>
    <row r="34" spans="1:9" ht="15" customHeight="1">
      <c r="A34" s="622"/>
      <c r="B34" s="626">
        <f t="shared" ref="B34:D34" si="42">B13+E13</f>
        <v>10374</v>
      </c>
      <c r="C34" s="626">
        <f t="shared" si="42"/>
        <v>8501</v>
      </c>
      <c r="D34" s="626">
        <f t="shared" si="42"/>
        <v>30925</v>
      </c>
      <c r="E34" s="626">
        <f t="shared" si="37"/>
        <v>49800</v>
      </c>
      <c r="F34" s="627">
        <f t="shared" si="38"/>
        <v>0.2083132530120482</v>
      </c>
      <c r="G34" s="627">
        <f t="shared" si="39"/>
        <v>0.17070281124497991</v>
      </c>
      <c r="H34" s="627">
        <f t="shared" si="40"/>
        <v>0.62098393574297184</v>
      </c>
      <c r="I34" s="622"/>
    </row>
    <row r="35" spans="1:9" ht="15" customHeight="1">
      <c r="A35" s="622"/>
      <c r="B35" s="626">
        <f t="shared" ref="B35:D35" si="43">B14+E14</f>
        <v>9381</v>
      </c>
      <c r="C35" s="626">
        <f t="shared" si="43"/>
        <v>8259</v>
      </c>
      <c r="D35" s="626">
        <f t="shared" si="43"/>
        <v>30825</v>
      </c>
      <c r="E35" s="626">
        <f t="shared" si="37"/>
        <v>48465</v>
      </c>
      <c r="F35" s="627">
        <f t="shared" si="38"/>
        <v>0.19356236459300527</v>
      </c>
      <c r="G35" s="627">
        <f t="shared" si="39"/>
        <v>0.17041163726400496</v>
      </c>
      <c r="H35" s="627">
        <f t="shared" si="40"/>
        <v>0.63602599814298977</v>
      </c>
      <c r="I35" s="622"/>
    </row>
    <row r="36" spans="1:9" ht="15" customHeight="1">
      <c r="A36" s="622"/>
      <c r="B36" s="626">
        <f t="shared" ref="B36:D36" si="44">B15+E15</f>
        <v>10849</v>
      </c>
      <c r="C36" s="626">
        <f t="shared" si="44"/>
        <v>111</v>
      </c>
      <c r="D36" s="626">
        <f t="shared" si="44"/>
        <v>51705</v>
      </c>
      <c r="E36" s="626">
        <f t="shared" si="37"/>
        <v>62665</v>
      </c>
      <c r="F36" s="627">
        <f t="shared" si="38"/>
        <v>0.17312694486555494</v>
      </c>
      <c r="G36" s="627">
        <f t="shared" si="39"/>
        <v>1.7713237054176973E-3</v>
      </c>
      <c r="H36" s="627">
        <f t="shared" si="40"/>
        <v>0.82510173142902732</v>
      </c>
      <c r="I36" s="622"/>
    </row>
    <row r="37" spans="1:9" ht="15" customHeight="1">
      <c r="A37" s="622"/>
      <c r="B37" s="626">
        <f t="shared" ref="B37:D37" si="45">B16+E16</f>
        <v>15535</v>
      </c>
      <c r="C37" s="626">
        <f t="shared" si="45"/>
        <v>12571</v>
      </c>
      <c r="D37" s="626">
        <f t="shared" si="45"/>
        <v>37825</v>
      </c>
      <c r="E37" s="626">
        <f t="shared" si="37"/>
        <v>65931</v>
      </c>
      <c r="F37" s="627">
        <f t="shared" si="38"/>
        <v>0.23562512323489709</v>
      </c>
      <c r="G37" s="627">
        <f t="shared" si="39"/>
        <v>0.19066903277669078</v>
      </c>
      <c r="H37" s="627">
        <f t="shared" si="40"/>
        <v>0.57370584398841218</v>
      </c>
      <c r="I37" s="622"/>
    </row>
    <row r="38" spans="1:9" ht="15" customHeight="1">
      <c r="A38" s="622"/>
      <c r="B38" s="626">
        <f t="shared" ref="B38:D38" si="46">B17+E17</f>
        <v>17538</v>
      </c>
      <c r="C38" s="626">
        <f t="shared" si="46"/>
        <v>0</v>
      </c>
      <c r="D38" s="626">
        <f t="shared" si="46"/>
        <v>79285</v>
      </c>
      <c r="E38" s="626">
        <f t="shared" si="37"/>
        <v>96823</v>
      </c>
      <c r="F38" s="627">
        <f t="shared" si="38"/>
        <v>0.1811346477593134</v>
      </c>
      <c r="G38" s="627">
        <f t="shared" si="39"/>
        <v>0</v>
      </c>
      <c r="H38" s="627">
        <f t="shared" si="40"/>
        <v>0.81886535224068657</v>
      </c>
      <c r="I38" s="622"/>
    </row>
    <row r="39" spans="1:9" ht="15" customHeight="1">
      <c r="A39" s="622"/>
      <c r="B39" s="626">
        <f t="shared" ref="B39:D39" si="47">B18+E18</f>
        <v>12540</v>
      </c>
      <c r="C39" s="626">
        <f t="shared" si="47"/>
        <v>0</v>
      </c>
      <c r="D39" s="626">
        <f t="shared" si="47"/>
        <v>45528</v>
      </c>
      <c r="E39" s="626">
        <f t="shared" si="37"/>
        <v>58068</v>
      </c>
      <c r="F39" s="627">
        <f t="shared" si="38"/>
        <v>0.21595370944410003</v>
      </c>
      <c r="G39" s="627">
        <f t="shared" si="39"/>
        <v>0</v>
      </c>
      <c r="H39" s="627">
        <f t="shared" si="40"/>
        <v>0.78404629055590003</v>
      </c>
      <c r="I39" s="622"/>
    </row>
    <row r="40" spans="1:9" ht="15" customHeight="1">
      <c r="A40" s="622"/>
      <c r="B40" s="626">
        <f t="shared" ref="B40:D40" si="48">B19+E19</f>
        <v>13323</v>
      </c>
      <c r="C40" s="626">
        <f t="shared" si="48"/>
        <v>13303</v>
      </c>
      <c r="D40" s="626">
        <f t="shared" si="48"/>
        <v>28531</v>
      </c>
      <c r="E40" s="626">
        <f t="shared" si="37"/>
        <v>55157</v>
      </c>
      <c r="F40" s="627">
        <f t="shared" si="38"/>
        <v>0.24154685715321719</v>
      </c>
      <c r="G40" s="627">
        <f t="shared" si="39"/>
        <v>0.24118425585147851</v>
      </c>
      <c r="H40" s="627">
        <f t="shared" si="40"/>
        <v>0.51726888699530427</v>
      </c>
      <c r="I40" s="622"/>
    </row>
    <row r="41" spans="1:9" ht="15" customHeight="1">
      <c r="A41" s="622"/>
      <c r="B41" s="626">
        <f t="shared" ref="B41:D41" si="49">B20+E20</f>
        <v>0</v>
      </c>
      <c r="C41" s="626">
        <f t="shared" si="49"/>
        <v>10596</v>
      </c>
      <c r="D41" s="626">
        <f t="shared" si="49"/>
        <v>41167</v>
      </c>
      <c r="E41" s="626">
        <f t="shared" si="37"/>
        <v>51763</v>
      </c>
      <c r="F41" s="627">
        <f t="shared" si="38"/>
        <v>0</v>
      </c>
      <c r="G41" s="627">
        <f t="shared" si="39"/>
        <v>0.20470220041342271</v>
      </c>
      <c r="H41" s="627">
        <f t="shared" si="40"/>
        <v>0.79529779958657731</v>
      </c>
      <c r="I41" s="622"/>
    </row>
    <row r="42" spans="1:9" ht="15" customHeight="1">
      <c r="A42" s="622"/>
      <c r="B42" s="626">
        <f t="shared" ref="B42:D42" si="50">B21+E21</f>
        <v>17334</v>
      </c>
      <c r="C42" s="626">
        <f t="shared" si="50"/>
        <v>16674</v>
      </c>
      <c r="D42" s="626">
        <f t="shared" si="50"/>
        <v>38482</v>
      </c>
      <c r="E42" s="626">
        <f t="shared" si="37"/>
        <v>72490</v>
      </c>
      <c r="F42" s="627">
        <f t="shared" si="38"/>
        <v>0.23912263760518693</v>
      </c>
      <c r="G42" s="627">
        <f t="shared" si="39"/>
        <v>0.23001793350807007</v>
      </c>
      <c r="H42" s="627">
        <f t="shared" si="40"/>
        <v>0.53085942888674298</v>
      </c>
      <c r="I42" s="622"/>
    </row>
    <row r="43" spans="1:9" ht="15" customHeight="1">
      <c r="A43" s="622"/>
      <c r="B43" s="626"/>
      <c r="C43" s="626"/>
      <c r="D43" s="626"/>
      <c r="E43" s="622"/>
      <c r="F43" s="622"/>
      <c r="G43" s="622"/>
      <c r="H43" s="622"/>
      <c r="I43" s="622"/>
    </row>
    <row r="44" spans="1:9" ht="15" customHeight="1">
      <c r="B44" s="522"/>
      <c r="C44" s="522"/>
      <c r="D44" s="522"/>
    </row>
    <row r="45" spans="1:9" ht="15" customHeight="1">
      <c r="B45" s="522"/>
      <c r="C45" s="522"/>
      <c r="D45" s="522"/>
    </row>
    <row r="46" spans="1:9" ht="15" customHeight="1">
      <c r="B46" s="522"/>
      <c r="C46" s="522"/>
      <c r="D46" s="522"/>
    </row>
  </sheetData>
  <mergeCells count="95">
    <mergeCell ref="S6:S8"/>
    <mergeCell ref="O4:T4"/>
    <mergeCell ref="U5:V5"/>
    <mergeCell ref="B6:G6"/>
    <mergeCell ref="H6:H8"/>
    <mergeCell ref="I6:I8"/>
    <mergeCell ref="J6:J8"/>
    <mergeCell ref="K6:K8"/>
    <mergeCell ref="T6:T8"/>
    <mergeCell ref="N6:N8"/>
    <mergeCell ref="O6:O8"/>
    <mergeCell ref="P6:P8"/>
    <mergeCell ref="Q6:Q8"/>
    <mergeCell ref="R6:R8"/>
    <mergeCell ref="AU6:AU8"/>
    <mergeCell ref="AJ5:AK5"/>
    <mergeCell ref="AL5:AR5"/>
    <mergeCell ref="AJ6:AO6"/>
    <mergeCell ref="AP6:AP8"/>
    <mergeCell ref="AQ6:AQ8"/>
    <mergeCell ref="AR6:AR8"/>
    <mergeCell ref="AS6:AS8"/>
    <mergeCell ref="CZ6:CZ8"/>
    <mergeCell ref="DA6:DA8"/>
    <mergeCell ref="CN6:CN8"/>
    <mergeCell ref="CO6:CO8"/>
    <mergeCell ref="CB6:CB8"/>
    <mergeCell ref="CC6:CH6"/>
    <mergeCell ref="CI6:CI8"/>
    <mergeCell ref="CJ6:CJ8"/>
    <mergeCell ref="CK6:CK8"/>
    <mergeCell ref="CL6:CL8"/>
    <mergeCell ref="CM6:CM8"/>
    <mergeCell ref="CP6:CP8"/>
    <mergeCell ref="CQ6:CQ8"/>
    <mergeCell ref="CR6:CW6"/>
    <mergeCell ref="CX6:CX8"/>
    <mergeCell ref="CY6:CY8"/>
    <mergeCell ref="DA4:DF4"/>
    <mergeCell ref="DD6:DD8"/>
    <mergeCell ref="DE6:DE8"/>
    <mergeCell ref="DF6:DF8"/>
    <mergeCell ref="DB6:DB8"/>
    <mergeCell ref="DC6:DC8"/>
    <mergeCell ref="CC5:CD5"/>
    <mergeCell ref="CE5:CK5"/>
    <mergeCell ref="CR5:CS5"/>
    <mergeCell ref="CT5:CZ5"/>
    <mergeCell ref="B4:E4"/>
    <mergeCell ref="K4:M4"/>
    <mergeCell ref="AD4:AI4"/>
    <mergeCell ref="AS4:AX4"/>
    <mergeCell ref="BH4:BM4"/>
    <mergeCell ref="BW4:CB4"/>
    <mergeCell ref="B5:C5"/>
    <mergeCell ref="AY5:AZ5"/>
    <mergeCell ref="BA5:BG5"/>
    <mergeCell ref="CL4:CQ4"/>
    <mergeCell ref="BN5:BO5"/>
    <mergeCell ref="BP5:BV5"/>
    <mergeCell ref="AV6:AV8"/>
    <mergeCell ref="AW6:AW8"/>
    <mergeCell ref="AX6:AX8"/>
    <mergeCell ref="L6:L8"/>
    <mergeCell ref="M6:M8"/>
    <mergeCell ref="U6:Z6"/>
    <mergeCell ref="AA6:AA8"/>
    <mergeCell ref="AB6:AB8"/>
    <mergeCell ref="AC6:AC8"/>
    <mergeCell ref="AD6:AD8"/>
    <mergeCell ref="AE6:AE8"/>
    <mergeCell ref="AF6:AF8"/>
    <mergeCell ref="AG6:AG8"/>
    <mergeCell ref="AH6:AH8"/>
    <mergeCell ref="AI6:AI8"/>
    <mergeCell ref="AT6:AT8"/>
    <mergeCell ref="AY6:BD6"/>
    <mergeCell ref="BE6:BE8"/>
    <mergeCell ref="BF6:BF8"/>
    <mergeCell ref="BG6:BG8"/>
    <mergeCell ref="BH6:BH8"/>
    <mergeCell ref="BZ6:BZ8"/>
    <mergeCell ref="CA6:CA8"/>
    <mergeCell ref="BI6:BI8"/>
    <mergeCell ref="BJ6:BJ8"/>
    <mergeCell ref="BK6:BK8"/>
    <mergeCell ref="BL6:BL8"/>
    <mergeCell ref="BM6:BM8"/>
    <mergeCell ref="BX6:BX8"/>
    <mergeCell ref="BY6:BY8"/>
    <mergeCell ref="BN6:BS6"/>
    <mergeCell ref="BT6:BT8"/>
    <mergeCell ref="BU6:BU8"/>
    <mergeCell ref="BV6:BV8"/>
    <mergeCell ref="BW6:BW8"/>
  </mergeCells>
  <pageMargins left="0.7" right="0.7" top="0.75" bottom="0.75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9"/>
  <sheetViews>
    <sheetView workbookViewId="0">
      <selection activeCell="H19" sqref="H19"/>
    </sheetView>
  </sheetViews>
  <sheetFormatPr defaultColWidth="12.5703125" defaultRowHeight="15" customHeight="1"/>
  <cols>
    <col min="1" max="1" width="17.7109375" customWidth="1"/>
    <col min="2" max="8" width="14" customWidth="1"/>
    <col min="9" max="9" width="17" customWidth="1"/>
    <col min="10" max="35" width="14" customWidth="1"/>
  </cols>
  <sheetData>
    <row r="1" spans="1:15" ht="19.5" customHeight="1">
      <c r="A1" s="29" t="s">
        <v>232</v>
      </c>
      <c r="B1" s="9" t="str">
        <f>desembre!C1</f>
        <v>TORREDEMBARRA</v>
      </c>
      <c r="C1" s="261"/>
      <c r="D1" s="261"/>
      <c r="E1" s="9"/>
      <c r="F1" s="260" t="s">
        <v>233</v>
      </c>
      <c r="G1" s="9"/>
      <c r="H1" s="9"/>
      <c r="I1" s="9"/>
      <c r="J1" s="9"/>
      <c r="K1" s="9"/>
      <c r="L1" s="9"/>
      <c r="M1" s="9"/>
      <c r="N1" s="9"/>
      <c r="O1" s="9"/>
    </row>
    <row r="2" spans="1:15" ht="19.5" customHeight="1">
      <c r="A2" s="29" t="s">
        <v>234</v>
      </c>
      <c r="B2" s="9" t="str">
        <f>'T1. resum cabal i analítiques'!B2</f>
        <v>ACSA OBRAS E INFRASTRUCTURAS SAU</v>
      </c>
      <c r="C2" s="261"/>
      <c r="D2" s="261"/>
      <c r="E2" s="9"/>
      <c r="F2" s="260" t="s">
        <v>235</v>
      </c>
      <c r="G2" s="9"/>
      <c r="H2" s="9"/>
      <c r="I2" s="9"/>
      <c r="J2" s="9"/>
      <c r="K2" s="9"/>
      <c r="L2" s="9"/>
      <c r="M2" s="9"/>
      <c r="N2" s="9"/>
      <c r="O2" s="9"/>
    </row>
    <row r="3" spans="1:15" ht="19.5" customHeight="1">
      <c r="A3" s="29"/>
      <c r="B3" s="9"/>
      <c r="C3" s="261"/>
      <c r="D3" s="261"/>
      <c r="E3" s="9"/>
      <c r="F3" s="260"/>
      <c r="G3" s="9"/>
      <c r="H3" s="9"/>
      <c r="I3" s="9"/>
      <c r="J3" s="9"/>
      <c r="K3" s="9"/>
      <c r="L3" s="9"/>
      <c r="M3" s="9"/>
      <c r="N3" s="9"/>
      <c r="O3" s="9"/>
    </row>
    <row r="4" spans="1:15" ht="19.5" customHeight="1">
      <c r="A4" s="29"/>
      <c r="B4" s="9"/>
      <c r="C4" s="261"/>
      <c r="D4" s="261"/>
      <c r="E4" s="9"/>
      <c r="F4" s="260"/>
      <c r="G4" s="9"/>
      <c r="H4" s="9"/>
      <c r="I4" s="9"/>
      <c r="J4" s="9"/>
      <c r="K4" s="9"/>
      <c r="L4" s="9"/>
      <c r="M4" s="9"/>
      <c r="N4" s="9"/>
      <c r="O4" s="9"/>
    </row>
    <row r="5" spans="1:15" ht="19.5" customHeight="1">
      <c r="A5" s="156"/>
      <c r="B5" s="262" t="s">
        <v>236</v>
      </c>
      <c r="C5" s="263" t="s">
        <v>237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9.5" customHeight="1">
      <c r="A6" s="156"/>
      <c r="B6" s="609" t="s">
        <v>238</v>
      </c>
      <c r="C6" s="644"/>
      <c r="D6" s="650"/>
      <c r="E6" s="609" t="s">
        <v>239</v>
      </c>
      <c r="F6" s="644"/>
      <c r="G6" s="650"/>
      <c r="H6" s="609" t="s">
        <v>240</v>
      </c>
      <c r="I6" s="644"/>
      <c r="J6" s="650"/>
      <c r="K6" s="609" t="s">
        <v>241</v>
      </c>
      <c r="L6" s="644"/>
      <c r="M6" s="644"/>
      <c r="N6" s="644"/>
      <c r="O6" s="650"/>
    </row>
    <row r="7" spans="1:15" ht="19.5" customHeight="1">
      <c r="A7" s="9"/>
      <c r="B7" s="615" t="s">
        <v>211</v>
      </c>
      <c r="C7" s="616" t="s">
        <v>212</v>
      </c>
      <c r="D7" s="618" t="s">
        <v>213</v>
      </c>
      <c r="E7" s="615" t="s">
        <v>211</v>
      </c>
      <c r="F7" s="616" t="s">
        <v>212</v>
      </c>
      <c r="G7" s="618" t="s">
        <v>213</v>
      </c>
      <c r="H7" s="619" t="s">
        <v>211</v>
      </c>
      <c r="I7" s="616" t="s">
        <v>212</v>
      </c>
      <c r="J7" s="620" t="s">
        <v>213</v>
      </c>
      <c r="K7" s="610" t="s">
        <v>211</v>
      </c>
      <c r="L7" s="611" t="s">
        <v>212</v>
      </c>
      <c r="M7" s="612" t="s">
        <v>213</v>
      </c>
      <c r="N7" s="617" t="s">
        <v>242</v>
      </c>
      <c r="O7" s="618" t="s">
        <v>243</v>
      </c>
    </row>
    <row r="8" spans="1:15" ht="19.5" customHeight="1">
      <c r="A8" s="156"/>
      <c r="B8" s="663"/>
      <c r="C8" s="664"/>
      <c r="D8" s="665"/>
      <c r="E8" s="663"/>
      <c r="F8" s="664"/>
      <c r="G8" s="665"/>
      <c r="H8" s="666"/>
      <c r="I8" s="664"/>
      <c r="J8" s="667"/>
      <c r="K8" s="663"/>
      <c r="L8" s="664"/>
      <c r="M8" s="665"/>
      <c r="N8" s="666"/>
      <c r="O8" s="665"/>
    </row>
    <row r="9" spans="1:15" ht="19.5" customHeight="1">
      <c r="A9" s="29"/>
      <c r="B9" s="668"/>
      <c r="C9" s="669"/>
      <c r="D9" s="670"/>
      <c r="E9" s="668"/>
      <c r="F9" s="669"/>
      <c r="G9" s="670"/>
      <c r="H9" s="671"/>
      <c r="I9" s="669"/>
      <c r="J9" s="672"/>
      <c r="K9" s="668"/>
      <c r="L9" s="669"/>
      <c r="M9" s="670"/>
      <c r="N9" s="671"/>
      <c r="O9" s="670"/>
    </row>
    <row r="10" spans="1:15" ht="19.5" customHeight="1">
      <c r="A10" s="264"/>
      <c r="B10" s="265" t="s">
        <v>223</v>
      </c>
      <c r="C10" s="436" t="s">
        <v>223</v>
      </c>
      <c r="D10" s="266" t="s">
        <v>223</v>
      </c>
      <c r="E10" s="267" t="s">
        <v>223</v>
      </c>
      <c r="F10" s="268" t="s">
        <v>223</v>
      </c>
      <c r="G10" s="269" t="s">
        <v>223</v>
      </c>
      <c r="H10" s="270" t="s">
        <v>223</v>
      </c>
      <c r="I10" s="268" t="s">
        <v>223</v>
      </c>
      <c r="J10" s="271" t="s">
        <v>223</v>
      </c>
      <c r="K10" s="272" t="s">
        <v>223</v>
      </c>
      <c r="L10" s="273" t="s">
        <v>223</v>
      </c>
      <c r="M10" s="274" t="s">
        <v>223</v>
      </c>
      <c r="N10" s="275" t="s">
        <v>223</v>
      </c>
      <c r="O10" s="274" t="s">
        <v>223</v>
      </c>
    </row>
    <row r="11" spans="1:15" ht="19.5" customHeight="1">
      <c r="A11" s="203">
        <v>45658</v>
      </c>
      <c r="B11" s="178"/>
      <c r="C11" s="375">
        <f>'T3. resum energia elèctrica '!L10</f>
        <v>14835.9</v>
      </c>
      <c r="D11" s="276">
        <f t="shared" ref="D11:D22" si="0">C11</f>
        <v>14835.9</v>
      </c>
      <c r="E11" s="178"/>
      <c r="F11" s="375"/>
      <c r="G11" s="276"/>
      <c r="H11" s="178"/>
      <c r="I11" s="375"/>
      <c r="J11" s="276"/>
      <c r="K11" s="178"/>
      <c r="L11" s="375"/>
      <c r="M11" s="277"/>
      <c r="N11" s="375"/>
      <c r="O11" s="437"/>
    </row>
    <row r="12" spans="1:15" ht="19.5" customHeight="1">
      <c r="A12" s="373">
        <v>45689</v>
      </c>
      <c r="B12" s="172"/>
      <c r="C12" s="377">
        <f>'T3. resum energia elèctrica '!L11</f>
        <v>12590</v>
      </c>
      <c r="D12" s="278">
        <f t="shared" si="0"/>
        <v>12590</v>
      </c>
      <c r="E12" s="172"/>
      <c r="F12" s="377"/>
      <c r="G12" s="278"/>
      <c r="H12" s="172"/>
      <c r="I12" s="377"/>
      <c r="J12" s="278"/>
      <c r="K12" s="172"/>
      <c r="L12" s="377"/>
      <c r="M12" s="279"/>
      <c r="N12" s="377"/>
      <c r="O12" s="438"/>
    </row>
    <row r="13" spans="1:15" ht="19.5" customHeight="1">
      <c r="A13" s="373">
        <v>45717</v>
      </c>
      <c r="B13" s="172"/>
      <c r="C13" s="377">
        <f>'T3. resum energia elèctrica '!L12</f>
        <v>15250</v>
      </c>
      <c r="D13" s="278">
        <f t="shared" si="0"/>
        <v>15250</v>
      </c>
      <c r="E13" s="172"/>
      <c r="F13" s="377"/>
      <c r="G13" s="278"/>
      <c r="H13" s="172"/>
      <c r="I13" s="377"/>
      <c r="J13" s="278"/>
      <c r="K13" s="172"/>
      <c r="L13" s="377"/>
      <c r="M13" s="279"/>
      <c r="N13" s="377"/>
      <c r="O13" s="438"/>
    </row>
    <row r="14" spans="1:15" ht="19.5" customHeight="1">
      <c r="A14" s="373">
        <v>45748</v>
      </c>
      <c r="B14" s="172"/>
      <c r="C14" s="377">
        <f>'T3. resum energia elèctrica '!L13</f>
        <v>22330</v>
      </c>
      <c r="D14" s="278">
        <f t="shared" si="0"/>
        <v>22330</v>
      </c>
      <c r="E14" s="172"/>
      <c r="F14" s="377"/>
      <c r="G14" s="278"/>
      <c r="H14" s="172"/>
      <c r="I14" s="377"/>
      <c r="J14" s="278"/>
      <c r="K14" s="172"/>
      <c r="L14" s="377"/>
      <c r="M14" s="279"/>
      <c r="N14" s="377"/>
      <c r="O14" s="438"/>
    </row>
    <row r="15" spans="1:15" ht="19.5" customHeight="1">
      <c r="A15" s="373">
        <v>45778</v>
      </c>
      <c r="B15" s="172"/>
      <c r="C15" s="377">
        <f>'T3. resum energia elèctrica '!L14</f>
        <v>28690</v>
      </c>
      <c r="D15" s="278">
        <f t="shared" si="0"/>
        <v>28690</v>
      </c>
      <c r="E15" s="172"/>
      <c r="F15" s="377"/>
      <c r="G15" s="278"/>
      <c r="H15" s="172"/>
      <c r="I15" s="377"/>
      <c r="J15" s="278"/>
      <c r="K15" s="172"/>
      <c r="L15" s="377"/>
      <c r="M15" s="279"/>
      <c r="N15" s="377"/>
      <c r="O15" s="438"/>
    </row>
    <row r="16" spans="1:15" ht="19.5" customHeight="1">
      <c r="A16" s="373">
        <v>45809</v>
      </c>
      <c r="B16" s="172"/>
      <c r="C16" s="377">
        <f>'T3. resum energia elèctrica '!L15</f>
        <v>30910</v>
      </c>
      <c r="D16" s="278">
        <f t="shared" si="0"/>
        <v>30910</v>
      </c>
      <c r="E16" s="172"/>
      <c r="F16" s="377"/>
      <c r="G16" s="278"/>
      <c r="H16" s="172"/>
      <c r="I16" s="377"/>
      <c r="J16" s="278"/>
      <c r="K16" s="172"/>
      <c r="L16" s="377"/>
      <c r="M16" s="279"/>
      <c r="N16" s="377"/>
      <c r="O16" s="438"/>
    </row>
    <row r="17" spans="1:15" ht="19.5" customHeight="1">
      <c r="A17" s="373">
        <v>45839</v>
      </c>
      <c r="B17" s="172"/>
      <c r="C17" s="377">
        <f>'T3. resum energia elèctrica '!L16</f>
        <v>31180</v>
      </c>
      <c r="D17" s="278">
        <f t="shared" si="0"/>
        <v>31180</v>
      </c>
      <c r="E17" s="172"/>
      <c r="F17" s="377"/>
      <c r="G17" s="278"/>
      <c r="H17" s="172"/>
      <c r="I17" s="377"/>
      <c r="J17" s="278"/>
      <c r="K17" s="172"/>
      <c r="L17" s="377"/>
      <c r="M17" s="279"/>
      <c r="N17" s="377"/>
      <c r="O17" s="438"/>
    </row>
    <row r="18" spans="1:15" ht="19.5" customHeight="1">
      <c r="A18" s="373">
        <v>45870</v>
      </c>
      <c r="B18" s="172"/>
      <c r="C18" s="377">
        <v>31770</v>
      </c>
      <c r="D18" s="278">
        <f t="shared" si="0"/>
        <v>31770</v>
      </c>
      <c r="E18" s="172"/>
      <c r="F18" s="377"/>
      <c r="G18" s="278"/>
      <c r="H18" s="172"/>
      <c r="I18" s="377"/>
      <c r="J18" s="278"/>
      <c r="K18" s="172"/>
      <c r="L18" s="377"/>
      <c r="M18" s="279"/>
      <c r="N18" s="377"/>
      <c r="O18" s="438"/>
    </row>
    <row r="19" spans="1:15" ht="19.5" customHeight="1">
      <c r="A19" s="373">
        <v>45901</v>
      </c>
      <c r="B19" s="172"/>
      <c r="C19" s="377">
        <v>25445</v>
      </c>
      <c r="D19" s="278">
        <f t="shared" si="0"/>
        <v>25445</v>
      </c>
      <c r="E19" s="172"/>
      <c r="F19" s="377"/>
      <c r="G19" s="278"/>
      <c r="H19" s="172"/>
      <c r="I19" s="377"/>
      <c r="J19" s="278"/>
      <c r="K19" s="172"/>
      <c r="L19" s="377"/>
      <c r="M19" s="279"/>
      <c r="N19" s="377"/>
      <c r="O19" s="438"/>
    </row>
    <row r="20" spans="1:15" ht="19.5" customHeight="1">
      <c r="A20" s="373">
        <v>45931</v>
      </c>
      <c r="B20" s="172"/>
      <c r="C20" s="377">
        <f>'T3. resum energia elèctrica '!L19</f>
        <v>22100</v>
      </c>
      <c r="D20" s="278">
        <f t="shared" si="0"/>
        <v>22100</v>
      </c>
      <c r="E20" s="172"/>
      <c r="F20" s="377"/>
      <c r="G20" s="278"/>
      <c r="H20" s="172"/>
      <c r="I20" s="377"/>
      <c r="J20" s="278"/>
      <c r="K20" s="172"/>
      <c r="L20" s="377"/>
      <c r="M20" s="279"/>
      <c r="N20" s="377"/>
      <c r="O20" s="438"/>
    </row>
    <row r="21" spans="1:15" ht="19.5" customHeight="1">
      <c r="A21" s="373">
        <v>45962</v>
      </c>
      <c r="B21" s="172"/>
      <c r="C21" s="377">
        <f>'T3. resum energia elèctrica '!L20</f>
        <v>17891</v>
      </c>
      <c r="D21" s="278">
        <f t="shared" si="0"/>
        <v>17891</v>
      </c>
      <c r="E21" s="172"/>
      <c r="F21" s="377"/>
      <c r="G21" s="278"/>
      <c r="H21" s="172"/>
      <c r="I21" s="377"/>
      <c r="J21" s="278"/>
      <c r="K21" s="172"/>
      <c r="L21" s="377"/>
      <c r="M21" s="279"/>
      <c r="N21" s="377"/>
      <c r="O21" s="438"/>
    </row>
    <row r="22" spans="1:15" ht="19.5" customHeight="1">
      <c r="A22" s="207">
        <v>45992</v>
      </c>
      <c r="B22" s="174"/>
      <c r="C22" s="379">
        <f>'T3. resum energia elèctrica '!L21</f>
        <v>11778</v>
      </c>
      <c r="D22" s="280">
        <f t="shared" si="0"/>
        <v>11778</v>
      </c>
      <c r="E22" s="174"/>
      <c r="F22" s="379"/>
      <c r="G22" s="280"/>
      <c r="H22" s="174"/>
      <c r="I22" s="379"/>
      <c r="J22" s="280"/>
      <c r="K22" s="174"/>
      <c r="L22" s="379"/>
      <c r="M22" s="281"/>
      <c r="N22" s="379"/>
      <c r="O22" s="439"/>
    </row>
    <row r="23" spans="1:15" ht="19.5" customHeight="1">
      <c r="A23" s="282" t="s">
        <v>103</v>
      </c>
      <c r="B23" s="283">
        <f t="shared" ref="B23:O23" si="1">SUM(B11:B22)</f>
        <v>0</v>
      </c>
      <c r="C23" s="284">
        <f t="shared" si="1"/>
        <v>264769.90000000002</v>
      </c>
      <c r="D23" s="285">
        <f t="shared" si="1"/>
        <v>264769.90000000002</v>
      </c>
      <c r="E23" s="283">
        <f t="shared" si="1"/>
        <v>0</v>
      </c>
      <c r="F23" s="284">
        <f t="shared" si="1"/>
        <v>0</v>
      </c>
      <c r="G23" s="285">
        <f t="shared" si="1"/>
        <v>0</v>
      </c>
      <c r="H23" s="283">
        <f t="shared" si="1"/>
        <v>0</v>
      </c>
      <c r="I23" s="284">
        <f t="shared" si="1"/>
        <v>0</v>
      </c>
      <c r="J23" s="285">
        <f t="shared" si="1"/>
        <v>0</v>
      </c>
      <c r="K23" s="283">
        <f t="shared" si="1"/>
        <v>0</v>
      </c>
      <c r="L23" s="284">
        <f t="shared" si="1"/>
        <v>0</v>
      </c>
      <c r="M23" s="285">
        <f t="shared" si="1"/>
        <v>0</v>
      </c>
      <c r="N23" s="283">
        <f t="shared" si="1"/>
        <v>0</v>
      </c>
      <c r="O23" s="286">
        <f t="shared" si="1"/>
        <v>0</v>
      </c>
    </row>
    <row r="24" spans="1:15" ht="19.5" customHeight="1">
      <c r="A24" s="440" t="s">
        <v>104</v>
      </c>
      <c r="B24" s="287" t="e">
        <f t="shared" ref="B24:O24" si="2">AVERAGE(B11:B22)</f>
        <v>#DIV/0!</v>
      </c>
      <c r="C24" s="288">
        <f t="shared" si="2"/>
        <v>22064.158333333336</v>
      </c>
      <c r="D24" s="289">
        <f t="shared" si="2"/>
        <v>22064.158333333336</v>
      </c>
      <c r="E24" s="287" t="e">
        <f t="shared" si="2"/>
        <v>#DIV/0!</v>
      </c>
      <c r="F24" s="288" t="e">
        <f t="shared" si="2"/>
        <v>#DIV/0!</v>
      </c>
      <c r="G24" s="289" t="e">
        <f t="shared" si="2"/>
        <v>#DIV/0!</v>
      </c>
      <c r="H24" s="287" t="e">
        <f t="shared" si="2"/>
        <v>#DIV/0!</v>
      </c>
      <c r="I24" s="288" t="e">
        <f t="shared" si="2"/>
        <v>#DIV/0!</v>
      </c>
      <c r="J24" s="289" t="e">
        <f t="shared" si="2"/>
        <v>#DIV/0!</v>
      </c>
      <c r="K24" s="287" t="e">
        <f t="shared" si="2"/>
        <v>#DIV/0!</v>
      </c>
      <c r="L24" s="288" t="e">
        <f t="shared" si="2"/>
        <v>#DIV/0!</v>
      </c>
      <c r="M24" s="289" t="e">
        <f t="shared" si="2"/>
        <v>#DIV/0!</v>
      </c>
      <c r="N24" s="287" t="e">
        <f t="shared" si="2"/>
        <v>#DIV/0!</v>
      </c>
      <c r="O24" s="290" t="e">
        <f t="shared" si="2"/>
        <v>#DIV/0!</v>
      </c>
    </row>
    <row r="25" spans="1:15" ht="19.5" customHeight="1">
      <c r="A25" s="441" t="s">
        <v>106</v>
      </c>
      <c r="B25" s="287">
        <f t="shared" ref="B25:O25" si="3">MAX(B11:B22)</f>
        <v>0</v>
      </c>
      <c r="C25" s="288">
        <f t="shared" si="3"/>
        <v>31770</v>
      </c>
      <c r="D25" s="289">
        <f t="shared" si="3"/>
        <v>31770</v>
      </c>
      <c r="E25" s="287">
        <f t="shared" si="3"/>
        <v>0</v>
      </c>
      <c r="F25" s="288">
        <f t="shared" si="3"/>
        <v>0</v>
      </c>
      <c r="G25" s="289">
        <f t="shared" si="3"/>
        <v>0</v>
      </c>
      <c r="H25" s="287">
        <f t="shared" si="3"/>
        <v>0</v>
      </c>
      <c r="I25" s="288">
        <f t="shared" si="3"/>
        <v>0</v>
      </c>
      <c r="J25" s="289">
        <f t="shared" si="3"/>
        <v>0</v>
      </c>
      <c r="K25" s="287">
        <f t="shared" si="3"/>
        <v>0</v>
      </c>
      <c r="L25" s="288">
        <f t="shared" si="3"/>
        <v>0</v>
      </c>
      <c r="M25" s="289">
        <f t="shared" si="3"/>
        <v>0</v>
      </c>
      <c r="N25" s="287">
        <f t="shared" si="3"/>
        <v>0</v>
      </c>
      <c r="O25" s="290">
        <f t="shared" si="3"/>
        <v>0</v>
      </c>
    </row>
    <row r="26" spans="1:15" ht="19.5" customHeight="1">
      <c r="A26" s="291" t="s">
        <v>105</v>
      </c>
      <c r="B26" s="292">
        <f t="shared" ref="B26:O26" si="4">MIN(B11:B22)</f>
        <v>0</v>
      </c>
      <c r="C26" s="293">
        <f t="shared" si="4"/>
        <v>11778</v>
      </c>
      <c r="D26" s="294">
        <f t="shared" si="4"/>
        <v>11778</v>
      </c>
      <c r="E26" s="292">
        <f t="shared" si="4"/>
        <v>0</v>
      </c>
      <c r="F26" s="293">
        <f t="shared" si="4"/>
        <v>0</v>
      </c>
      <c r="G26" s="294">
        <f t="shared" si="4"/>
        <v>0</v>
      </c>
      <c r="H26" s="292">
        <f t="shared" si="4"/>
        <v>0</v>
      </c>
      <c r="I26" s="293">
        <f t="shared" si="4"/>
        <v>0</v>
      </c>
      <c r="J26" s="294">
        <f t="shared" si="4"/>
        <v>0</v>
      </c>
      <c r="K26" s="292">
        <f t="shared" si="4"/>
        <v>0</v>
      </c>
      <c r="L26" s="293">
        <f t="shared" si="4"/>
        <v>0</v>
      </c>
      <c r="M26" s="294">
        <f t="shared" si="4"/>
        <v>0</v>
      </c>
      <c r="N26" s="292">
        <f t="shared" si="4"/>
        <v>0</v>
      </c>
      <c r="O26" s="295">
        <f t="shared" si="4"/>
        <v>0</v>
      </c>
    </row>
    <row r="27" spans="1:15" ht="19.5" customHeight="1">
      <c r="A27" s="9"/>
      <c r="B27" s="296"/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6"/>
    </row>
    <row r="28" spans="1:15" ht="19.5" customHeight="1">
      <c r="A28" s="156"/>
      <c r="B28" s="297" t="s">
        <v>236</v>
      </c>
      <c r="C28" s="29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19.5" customHeight="1">
      <c r="A29" s="156"/>
      <c r="B29" s="609" t="s">
        <v>238</v>
      </c>
      <c r="C29" s="644"/>
      <c r="D29" s="650"/>
      <c r="E29" s="609" t="s">
        <v>239</v>
      </c>
      <c r="F29" s="644"/>
      <c r="G29" s="650"/>
      <c r="H29" s="609" t="s">
        <v>240</v>
      </c>
      <c r="I29" s="644"/>
      <c r="J29" s="650"/>
      <c r="K29" s="9"/>
      <c r="L29" s="9"/>
      <c r="M29" s="9"/>
      <c r="N29" s="9"/>
      <c r="O29" s="9"/>
    </row>
    <row r="30" spans="1:15" ht="19.5" customHeight="1">
      <c r="A30" s="9"/>
      <c r="B30" s="610" t="s">
        <v>211</v>
      </c>
      <c r="C30" s="611" t="s">
        <v>212</v>
      </c>
      <c r="D30" s="612" t="s">
        <v>213</v>
      </c>
      <c r="E30" s="610" t="s">
        <v>211</v>
      </c>
      <c r="F30" s="611" t="s">
        <v>212</v>
      </c>
      <c r="G30" s="612" t="s">
        <v>213</v>
      </c>
      <c r="H30" s="610" t="s">
        <v>211</v>
      </c>
      <c r="I30" s="611" t="s">
        <v>212</v>
      </c>
      <c r="J30" s="612" t="s">
        <v>213</v>
      </c>
      <c r="K30" s="613"/>
      <c r="L30" s="613"/>
      <c r="M30" s="614"/>
      <c r="N30" s="9"/>
      <c r="O30" s="9"/>
    </row>
    <row r="31" spans="1:15" ht="19.5" customHeight="1">
      <c r="A31" s="156"/>
      <c r="B31" s="663"/>
      <c r="C31" s="664"/>
      <c r="D31" s="665"/>
      <c r="E31" s="663"/>
      <c r="F31" s="664"/>
      <c r="G31" s="665"/>
      <c r="H31" s="663"/>
      <c r="I31" s="664"/>
      <c r="J31" s="665"/>
      <c r="K31" s="628"/>
      <c r="L31" s="628"/>
      <c r="M31" s="628"/>
      <c r="N31" s="9"/>
      <c r="O31" s="9"/>
    </row>
    <row r="32" spans="1:15" ht="19.5" customHeight="1">
      <c r="A32" s="29"/>
      <c r="B32" s="668"/>
      <c r="C32" s="669"/>
      <c r="D32" s="670"/>
      <c r="E32" s="668"/>
      <c r="F32" s="669"/>
      <c r="G32" s="670"/>
      <c r="H32" s="668"/>
      <c r="I32" s="669"/>
      <c r="J32" s="670"/>
      <c r="K32" s="628"/>
      <c r="L32" s="628"/>
      <c r="M32" s="628"/>
      <c r="N32" s="29"/>
      <c r="O32" s="29"/>
    </row>
    <row r="33" spans="1:10" ht="19.5" customHeight="1" thickBot="1">
      <c r="A33" s="264"/>
      <c r="B33" s="272" t="s">
        <v>223</v>
      </c>
      <c r="C33" s="273" t="s">
        <v>223</v>
      </c>
      <c r="D33" s="274" t="s">
        <v>223</v>
      </c>
      <c r="E33" s="272" t="s">
        <v>223</v>
      </c>
      <c r="F33" s="273" t="s">
        <v>223</v>
      </c>
      <c r="G33" s="274" t="s">
        <v>223</v>
      </c>
      <c r="H33" s="272" t="s">
        <v>223</v>
      </c>
      <c r="I33" s="273" t="s">
        <v>223</v>
      </c>
      <c r="J33" s="274" t="s">
        <v>223</v>
      </c>
    </row>
    <row r="34" spans="1:10" ht="19.5" customHeight="1" thickTop="1">
      <c r="A34" s="203">
        <v>45292</v>
      </c>
      <c r="B34" s="178"/>
      <c r="C34" s="505">
        <f>'T3. resum energia elèctrica '!L10</f>
        <v>14835.9</v>
      </c>
      <c r="D34" s="276">
        <f>C11</f>
        <v>14835.9</v>
      </c>
      <c r="E34" s="178"/>
      <c r="F34" s="375"/>
      <c r="G34" s="276"/>
      <c r="H34" s="178"/>
      <c r="I34" s="375"/>
      <c r="J34" s="276"/>
    </row>
    <row r="35" spans="1:10" ht="19.5" customHeight="1">
      <c r="A35" s="373">
        <v>45323</v>
      </c>
      <c r="B35" s="172"/>
      <c r="C35" s="377"/>
      <c r="D35" s="278"/>
      <c r="E35" s="172"/>
      <c r="F35" s="377"/>
      <c r="G35" s="278"/>
      <c r="H35" s="172"/>
      <c r="I35" s="377"/>
      <c r="J35" s="278"/>
    </row>
    <row r="36" spans="1:10" ht="19.5" customHeight="1">
      <c r="A36" s="373">
        <v>45352</v>
      </c>
      <c r="B36" s="172"/>
      <c r="C36" s="377"/>
      <c r="D36" s="278"/>
      <c r="E36" s="172"/>
      <c r="F36" s="377"/>
      <c r="G36" s="278"/>
      <c r="H36" s="172"/>
      <c r="I36" s="377"/>
      <c r="J36" s="278"/>
    </row>
    <row r="37" spans="1:10" ht="19.5" customHeight="1">
      <c r="A37" s="373">
        <v>45383</v>
      </c>
      <c r="B37" s="172"/>
      <c r="C37" s="377"/>
      <c r="D37" s="278"/>
      <c r="E37" s="172"/>
      <c r="F37" s="377"/>
      <c r="G37" s="278"/>
      <c r="H37" s="172"/>
      <c r="I37" s="377"/>
      <c r="J37" s="278"/>
    </row>
    <row r="38" spans="1:10" ht="19.5" customHeight="1">
      <c r="A38" s="373">
        <v>45413</v>
      </c>
      <c r="B38" s="172"/>
      <c r="C38" s="377"/>
      <c r="D38" s="278"/>
      <c r="E38" s="172"/>
      <c r="F38" s="377"/>
      <c r="G38" s="278"/>
      <c r="H38" s="172"/>
      <c r="I38" s="377"/>
      <c r="J38" s="278"/>
    </row>
    <row r="39" spans="1:10" ht="19.5" customHeight="1">
      <c r="A39" s="373">
        <v>45444</v>
      </c>
      <c r="B39" s="172"/>
      <c r="C39" s="377"/>
      <c r="D39" s="278"/>
      <c r="E39" s="172"/>
      <c r="F39" s="377"/>
      <c r="G39" s="278"/>
      <c r="H39" s="172"/>
      <c r="I39" s="377"/>
      <c r="J39" s="278"/>
    </row>
    <row r="40" spans="1:10" ht="19.5" customHeight="1">
      <c r="A40" s="373">
        <v>45474</v>
      </c>
      <c r="B40" s="172"/>
      <c r="C40" s="377"/>
      <c r="D40" s="278"/>
      <c r="E40" s="172"/>
      <c r="F40" s="377"/>
      <c r="G40" s="278"/>
      <c r="H40" s="172"/>
      <c r="I40" s="377"/>
      <c r="J40" s="278"/>
    </row>
    <row r="41" spans="1:10" ht="19.5" customHeight="1">
      <c r="A41" s="373">
        <v>45505</v>
      </c>
      <c r="B41" s="172"/>
      <c r="C41" s="377"/>
      <c r="D41" s="278"/>
      <c r="E41" s="172"/>
      <c r="F41" s="377"/>
      <c r="G41" s="278"/>
      <c r="H41" s="172"/>
      <c r="I41" s="377"/>
      <c r="J41" s="278"/>
    </row>
    <row r="42" spans="1:10" ht="19.5" customHeight="1">
      <c r="A42" s="373">
        <v>45536</v>
      </c>
      <c r="B42" s="172"/>
      <c r="C42" s="377"/>
      <c r="D42" s="278"/>
      <c r="E42" s="172"/>
      <c r="F42" s="377"/>
      <c r="G42" s="278"/>
      <c r="H42" s="172"/>
      <c r="I42" s="377"/>
      <c r="J42" s="278"/>
    </row>
    <row r="43" spans="1:10" ht="19.5" customHeight="1">
      <c r="A43" s="373">
        <v>45566</v>
      </c>
      <c r="B43" s="172"/>
      <c r="C43" s="377"/>
      <c r="D43" s="278"/>
      <c r="E43" s="172"/>
      <c r="F43" s="377"/>
      <c r="G43" s="278"/>
      <c r="H43" s="172"/>
      <c r="I43" s="377"/>
      <c r="J43" s="278"/>
    </row>
    <row r="44" spans="1:10" ht="19.5" customHeight="1">
      <c r="A44" s="373">
        <v>45597</v>
      </c>
      <c r="B44" s="172"/>
      <c r="C44" s="377"/>
      <c r="D44" s="278"/>
      <c r="E44" s="172"/>
      <c r="F44" s="377"/>
      <c r="G44" s="278"/>
      <c r="H44" s="172"/>
      <c r="I44" s="377"/>
      <c r="J44" s="278"/>
    </row>
    <row r="45" spans="1:10" ht="19.5" customHeight="1">
      <c r="A45" s="207">
        <v>45627</v>
      </c>
      <c r="B45" s="174"/>
      <c r="C45" s="379"/>
      <c r="D45" s="280"/>
      <c r="E45" s="174"/>
      <c r="F45" s="379"/>
      <c r="G45" s="280"/>
      <c r="H45" s="174"/>
      <c r="I45" s="379"/>
      <c r="J45" s="280"/>
    </row>
    <row r="46" spans="1:10" ht="19.5" customHeight="1">
      <c r="A46" s="282" t="s">
        <v>103</v>
      </c>
      <c r="B46" s="283">
        <f t="shared" ref="B46:J46" si="5">SUM(B34:B45)</f>
        <v>0</v>
      </c>
      <c r="C46" s="284">
        <f t="shared" si="5"/>
        <v>14835.9</v>
      </c>
      <c r="D46" s="285">
        <f t="shared" si="5"/>
        <v>14835.9</v>
      </c>
      <c r="E46" s="283">
        <f t="shared" si="5"/>
        <v>0</v>
      </c>
      <c r="F46" s="284">
        <f t="shared" si="5"/>
        <v>0</v>
      </c>
      <c r="G46" s="285">
        <f t="shared" si="5"/>
        <v>0</v>
      </c>
      <c r="H46" s="283">
        <f t="shared" si="5"/>
        <v>0</v>
      </c>
      <c r="I46" s="284">
        <f t="shared" si="5"/>
        <v>0</v>
      </c>
      <c r="J46" s="285">
        <f t="shared" si="5"/>
        <v>0</v>
      </c>
    </row>
    <row r="47" spans="1:10" ht="19.5" customHeight="1">
      <c r="A47" s="440" t="s">
        <v>104</v>
      </c>
      <c r="B47" s="287" t="e">
        <f t="shared" ref="B47:J47" si="6">AVERAGE(B34:B45)</f>
        <v>#DIV/0!</v>
      </c>
      <c r="C47" s="288">
        <f t="shared" si="6"/>
        <v>14835.9</v>
      </c>
      <c r="D47" s="289">
        <f t="shared" si="6"/>
        <v>14835.9</v>
      </c>
      <c r="E47" s="287" t="e">
        <f t="shared" si="6"/>
        <v>#DIV/0!</v>
      </c>
      <c r="F47" s="288" t="e">
        <f t="shared" si="6"/>
        <v>#DIV/0!</v>
      </c>
      <c r="G47" s="289" t="e">
        <f t="shared" si="6"/>
        <v>#DIV/0!</v>
      </c>
      <c r="H47" s="287" t="e">
        <f t="shared" si="6"/>
        <v>#DIV/0!</v>
      </c>
      <c r="I47" s="288" t="e">
        <f t="shared" si="6"/>
        <v>#DIV/0!</v>
      </c>
      <c r="J47" s="289" t="e">
        <f t="shared" si="6"/>
        <v>#DIV/0!</v>
      </c>
    </row>
    <row r="48" spans="1:10" ht="19.5" customHeight="1">
      <c r="A48" s="441" t="s">
        <v>106</v>
      </c>
      <c r="B48" s="287">
        <f t="shared" ref="B48:J48" si="7">MAX(B34:B45)</f>
        <v>0</v>
      </c>
      <c r="C48" s="288">
        <f t="shared" si="7"/>
        <v>14835.9</v>
      </c>
      <c r="D48" s="289">
        <f t="shared" si="7"/>
        <v>14835.9</v>
      </c>
      <c r="E48" s="287">
        <f t="shared" si="7"/>
        <v>0</v>
      </c>
      <c r="F48" s="288">
        <f t="shared" si="7"/>
        <v>0</v>
      </c>
      <c r="G48" s="289">
        <f t="shared" si="7"/>
        <v>0</v>
      </c>
      <c r="H48" s="287">
        <f t="shared" si="7"/>
        <v>0</v>
      </c>
      <c r="I48" s="288">
        <f t="shared" si="7"/>
        <v>0</v>
      </c>
      <c r="J48" s="289">
        <f t="shared" si="7"/>
        <v>0</v>
      </c>
    </row>
    <row r="49" spans="1:10" ht="19.5" customHeight="1">
      <c r="A49" s="291" t="s">
        <v>105</v>
      </c>
      <c r="B49" s="292">
        <f t="shared" ref="B49:J49" si="8">MIN(B34:B45)</f>
        <v>0</v>
      </c>
      <c r="C49" s="293">
        <f t="shared" si="8"/>
        <v>14835.9</v>
      </c>
      <c r="D49" s="294">
        <f t="shared" si="8"/>
        <v>14835.9</v>
      </c>
      <c r="E49" s="292">
        <f t="shared" si="8"/>
        <v>0</v>
      </c>
      <c r="F49" s="293">
        <f t="shared" si="8"/>
        <v>0</v>
      </c>
      <c r="G49" s="294">
        <f t="shared" si="8"/>
        <v>0</v>
      </c>
      <c r="H49" s="292">
        <f t="shared" si="8"/>
        <v>0</v>
      </c>
      <c r="I49" s="293">
        <f t="shared" si="8"/>
        <v>0</v>
      </c>
      <c r="J49" s="294">
        <f t="shared" si="8"/>
        <v>0</v>
      </c>
    </row>
  </sheetData>
  <mergeCells count="33">
    <mergeCell ref="N7:N9"/>
    <mergeCell ref="B6:D6"/>
    <mergeCell ref="E6:G6"/>
    <mergeCell ref="H6:J6"/>
    <mergeCell ref="K6:O6"/>
    <mergeCell ref="B7:B9"/>
    <mergeCell ref="C7:C9"/>
    <mergeCell ref="D7:D9"/>
    <mergeCell ref="O7:O9"/>
    <mergeCell ref="G7:G9"/>
    <mergeCell ref="H7:H9"/>
    <mergeCell ref="I7:I9"/>
    <mergeCell ref="J7:J9"/>
    <mergeCell ref="K30:K32"/>
    <mergeCell ref="L30:L32"/>
    <mergeCell ref="M30:M32"/>
    <mergeCell ref="E7:E9"/>
    <mergeCell ref="F7:F9"/>
    <mergeCell ref="E30:E32"/>
    <mergeCell ref="F30:F32"/>
    <mergeCell ref="H30:H32"/>
    <mergeCell ref="I30:I32"/>
    <mergeCell ref="J30:J32"/>
    <mergeCell ref="K7:K9"/>
    <mergeCell ref="L7:L9"/>
    <mergeCell ref="M7:M9"/>
    <mergeCell ref="H29:J29"/>
    <mergeCell ref="B29:D29"/>
    <mergeCell ref="E29:G29"/>
    <mergeCell ref="B30:B32"/>
    <mergeCell ref="C30:C32"/>
    <mergeCell ref="D30:D32"/>
    <mergeCell ref="G30:G32"/>
  </mergeCells>
  <dataValidations count="1">
    <dataValidation type="list" allowBlank="1" showErrorMessage="1" sqref="C28" xr:uid="{00000000-0002-0000-0F00-000000000000}">
      <formula1>"EB01,EB02,EB03,EB04,EB05,EB06,EB07,EB08,EB09,EB10,EB11,EB12,EB13,EB14,EB15,EB16,EB17,EB18,EB19,EB20,EB21,EB22,EB23,EB24,EB25,EB26,EB27,EB28,EB29,EB30"</formula1>
    </dataValidation>
  </dataValidations>
  <pageMargins left="0.7" right="0.7" top="0.75" bottom="0.75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7"/>
  <sheetViews>
    <sheetView workbookViewId="0">
      <pane ySplit="2" topLeftCell="A3" activePane="bottomLeft" state="frozen"/>
      <selection pane="bottomLeft" activeCell="F26" sqref="F26"/>
    </sheetView>
  </sheetViews>
  <sheetFormatPr defaultColWidth="12.5703125" defaultRowHeight="15" customHeight="1"/>
  <cols>
    <col min="1" max="1" width="18.28515625" customWidth="1"/>
    <col min="2" max="2" width="30.7109375" customWidth="1"/>
    <col min="3" max="3" width="22.85546875" customWidth="1"/>
    <col min="4" max="4" width="13.28515625" customWidth="1"/>
    <col min="5" max="5" width="48.5703125" customWidth="1"/>
    <col min="6" max="26" width="11.42578125" customWidth="1"/>
  </cols>
  <sheetData>
    <row r="1" spans="1:5" ht="33" customHeight="1">
      <c r="A1" s="621" t="s">
        <v>244</v>
      </c>
      <c r="B1" s="629"/>
      <c r="C1" s="629"/>
      <c r="D1" s="629"/>
      <c r="E1" s="629"/>
    </row>
    <row r="2" spans="1:5" ht="27" customHeight="1">
      <c r="A2" s="299" t="s">
        <v>245</v>
      </c>
      <c r="B2" s="300" t="s">
        <v>246</v>
      </c>
      <c r="C2" s="300" t="s">
        <v>247</v>
      </c>
      <c r="D2" s="300" t="s">
        <v>248</v>
      </c>
      <c r="E2" s="301" t="s">
        <v>249</v>
      </c>
    </row>
    <row r="17" spans="9:9" ht="24.75" customHeight="1">
      <c r="I17" s="158" t="s">
        <v>250</v>
      </c>
    </row>
  </sheetData>
  <mergeCells count="1">
    <mergeCell ref="A1:E1"/>
  </mergeCells>
  <phoneticPr fontId="33" type="noConversion"/>
  <printOptions horizontalCentered="1" gridLines="1"/>
  <pageMargins left="0.78740157480314965" right="0.78740157480314965" top="1.9685039370078741" bottom="0.78740157480314965" header="0" footer="0"/>
  <pageSetup paperSize="9" orientation="portrait" r:id="rId1"/>
  <headerFooter>
    <oddHeader>&amp;CEDAR SANTA COLOMA DE FARNERS REGISTRE: CUBES RECEPCIONADES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946B0-5D5E-4EA5-9F93-7202A843F042}">
  <dimension ref="A1"/>
  <sheetViews>
    <sheetView workbookViewId="0"/>
  </sheetViews>
  <sheetFormatPr defaultColWidth="11.42578125"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P48"/>
  <sheetViews>
    <sheetView zoomScale="53" zoomScaleNormal="53" workbookViewId="0">
      <selection activeCell="AE37" sqref="AE37"/>
    </sheetView>
  </sheetViews>
  <sheetFormatPr defaultColWidth="12.5703125" defaultRowHeight="15" customHeight="1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30" width="8.7109375" customWidth="1"/>
    <col min="31" max="31" width="10" customWidth="1"/>
    <col min="32" max="32" width="13.140625" customWidth="1"/>
    <col min="33" max="33" width="16.140625" customWidth="1"/>
    <col min="34" max="34" width="18.14062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>
      <c r="A1" s="573" t="s">
        <v>0</v>
      </c>
      <c r="B1" s="628"/>
      <c r="C1" s="574" t="str">
        <f>gener!C1</f>
        <v>TORREDEMBARRA</v>
      </c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2"/>
      <c r="S1" s="575" t="s">
        <v>2</v>
      </c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>
      <c r="A2" s="575" t="s">
        <v>111</v>
      </c>
      <c r="B2" s="628"/>
      <c r="C2" s="628"/>
      <c r="D2" s="3"/>
      <c r="E2" s="576" t="s">
        <v>4</v>
      </c>
      <c r="F2" s="629"/>
      <c r="G2" s="629"/>
      <c r="H2" s="629"/>
      <c r="I2" s="629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>
      <c r="A3" s="7"/>
      <c r="B3" s="7"/>
      <c r="C3" s="8"/>
      <c r="D3" s="8"/>
      <c r="E3" s="564" t="s">
        <v>5</v>
      </c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AF3" s="630"/>
      <c r="AG3" s="630"/>
      <c r="AH3" s="630"/>
      <c r="AI3" s="630"/>
      <c r="AJ3" s="630"/>
      <c r="AK3" s="630"/>
      <c r="AL3" s="630"/>
      <c r="AM3" s="630"/>
      <c r="AN3" s="630"/>
      <c r="AO3" s="630"/>
      <c r="AP3" s="630"/>
      <c r="AQ3" s="630"/>
      <c r="AR3" s="630"/>
      <c r="AS3" s="630"/>
      <c r="AT3" s="309"/>
      <c r="AU3" s="309"/>
      <c r="AV3" s="309"/>
      <c r="AW3" s="309"/>
      <c r="AX3" s="309"/>
      <c r="AY3" s="309"/>
      <c r="AZ3" s="565" t="s">
        <v>6</v>
      </c>
      <c r="BA3" s="630"/>
      <c r="BB3" s="630"/>
      <c r="BC3" s="630"/>
      <c r="BD3" s="630"/>
      <c r="BE3" s="630"/>
      <c r="BF3" s="630"/>
      <c r="BG3" s="630"/>
      <c r="BH3" s="630"/>
      <c r="BI3" s="630"/>
      <c r="BJ3" s="630"/>
      <c r="BK3" s="630"/>
      <c r="BL3" s="630"/>
      <c r="BM3" s="630"/>
      <c r="BN3" s="630"/>
      <c r="BO3" s="630"/>
      <c r="BP3" s="631"/>
    </row>
    <row r="4" spans="1:68" ht="67.5" customHeight="1">
      <c r="A4" s="562" t="s">
        <v>7</v>
      </c>
      <c r="B4" s="632"/>
      <c r="C4" s="310" t="s">
        <v>8</v>
      </c>
      <c r="D4" s="310" t="s">
        <v>9</v>
      </c>
      <c r="E4" s="563" t="s">
        <v>10</v>
      </c>
      <c r="F4" s="632"/>
      <c r="G4" s="563" t="s">
        <v>11</v>
      </c>
      <c r="H4" s="632"/>
      <c r="I4" s="563" t="s">
        <v>12</v>
      </c>
      <c r="J4" s="633"/>
      <c r="K4" s="632"/>
      <c r="L4" s="563" t="s">
        <v>13</v>
      </c>
      <c r="M4" s="633"/>
      <c r="N4" s="632"/>
      <c r="O4" s="569" t="s">
        <v>14</v>
      </c>
      <c r="P4" s="633"/>
      <c r="Q4" s="632"/>
      <c r="R4" s="570" t="s">
        <v>15</v>
      </c>
      <c r="S4" s="632"/>
      <c r="T4" s="570" t="s">
        <v>16</v>
      </c>
      <c r="U4" s="632"/>
      <c r="V4" s="570" t="s">
        <v>17</v>
      </c>
      <c r="W4" s="632"/>
      <c r="X4" s="570" t="s">
        <v>18</v>
      </c>
      <c r="Y4" s="632"/>
      <c r="Z4" s="570" t="s">
        <v>19</v>
      </c>
      <c r="AA4" s="633"/>
      <c r="AB4" s="632"/>
      <c r="AC4" s="570" t="s">
        <v>20</v>
      </c>
      <c r="AD4" s="633"/>
      <c r="AE4" s="632"/>
      <c r="AF4" s="311" t="s">
        <v>21</v>
      </c>
      <c r="AG4" s="312" t="s">
        <v>22</v>
      </c>
      <c r="AH4" s="10" t="s">
        <v>23</v>
      </c>
      <c r="AI4" s="10" t="s">
        <v>24</v>
      </c>
      <c r="AJ4" s="571" t="s">
        <v>25</v>
      </c>
      <c r="AK4" s="572" t="s">
        <v>26</v>
      </c>
      <c r="AL4" s="313" t="s">
        <v>27</v>
      </c>
      <c r="AM4" s="313" t="s">
        <v>28</v>
      </c>
      <c r="AN4" s="313" t="s">
        <v>29</v>
      </c>
      <c r="AO4" s="313" t="s">
        <v>30</v>
      </c>
      <c r="AP4" s="314" t="s">
        <v>31</v>
      </c>
      <c r="AQ4" s="566" t="s">
        <v>32</v>
      </c>
      <c r="AR4" s="631"/>
      <c r="AS4" s="11" t="s">
        <v>33</v>
      </c>
      <c r="AT4" s="314" t="s">
        <v>34</v>
      </c>
      <c r="AU4" s="314" t="s">
        <v>35</v>
      </c>
      <c r="AV4" s="315" t="s">
        <v>36</v>
      </c>
      <c r="AW4" s="316" t="s">
        <v>37</v>
      </c>
      <c r="AX4" s="316" t="s">
        <v>38</v>
      </c>
      <c r="AY4" s="316" t="s">
        <v>39</v>
      </c>
      <c r="AZ4" s="317" t="s">
        <v>40</v>
      </c>
      <c r="BA4" s="318" t="s">
        <v>41</v>
      </c>
      <c r="BB4" s="318" t="s">
        <v>42</v>
      </c>
      <c r="BC4" s="567" t="s">
        <v>43</v>
      </c>
      <c r="BD4" s="633"/>
      <c r="BE4" s="633"/>
      <c r="BF4" s="632"/>
      <c r="BG4" s="568" t="s">
        <v>44</v>
      </c>
      <c r="BH4" s="630"/>
      <c r="BI4" s="630"/>
      <c r="BJ4" s="630"/>
      <c r="BK4" s="630"/>
      <c r="BL4" s="630"/>
      <c r="BM4" s="630"/>
      <c r="BN4" s="630"/>
      <c r="BO4" s="630"/>
      <c r="BP4" s="631"/>
    </row>
    <row r="5" spans="1:68" ht="57.75" customHeight="1">
      <c r="A5" s="319"/>
      <c r="B5" s="320"/>
      <c r="C5" s="321" t="s">
        <v>45</v>
      </c>
      <c r="D5" s="321" t="s">
        <v>45</v>
      </c>
      <c r="E5" s="582"/>
      <c r="F5" s="634"/>
      <c r="G5" s="582" t="s">
        <v>46</v>
      </c>
      <c r="H5" s="634"/>
      <c r="I5" s="582" t="s">
        <v>47</v>
      </c>
      <c r="J5" s="635"/>
      <c r="K5" s="322" t="s">
        <v>48</v>
      </c>
      <c r="L5" s="582" t="s">
        <v>49</v>
      </c>
      <c r="M5" s="635"/>
      <c r="N5" s="322" t="s">
        <v>48</v>
      </c>
      <c r="O5" s="582" t="s">
        <v>49</v>
      </c>
      <c r="P5" s="635"/>
      <c r="Q5" s="322" t="s">
        <v>48</v>
      </c>
      <c r="R5" s="561" t="s">
        <v>50</v>
      </c>
      <c r="S5" s="634"/>
      <c r="T5" s="561" t="s">
        <v>50</v>
      </c>
      <c r="U5" s="634"/>
      <c r="V5" s="561" t="s">
        <v>50</v>
      </c>
      <c r="W5" s="634"/>
      <c r="X5" s="561" t="s">
        <v>50</v>
      </c>
      <c r="Y5" s="634"/>
      <c r="Z5" s="561" t="s">
        <v>50</v>
      </c>
      <c r="AA5" s="635"/>
      <c r="AB5" s="322" t="s">
        <v>48</v>
      </c>
      <c r="AC5" s="561" t="s">
        <v>51</v>
      </c>
      <c r="AD5" s="635"/>
      <c r="AE5" s="322" t="s">
        <v>48</v>
      </c>
      <c r="AF5" s="303" t="s">
        <v>52</v>
      </c>
      <c r="AG5" s="303" t="s">
        <v>53</v>
      </c>
      <c r="AH5" s="323" t="s">
        <v>54</v>
      </c>
      <c r="AI5" s="323" t="s">
        <v>55</v>
      </c>
      <c r="AJ5" s="636"/>
      <c r="AK5" s="637"/>
      <c r="AL5" s="324" t="s">
        <v>56</v>
      </c>
      <c r="AM5" s="324" t="s">
        <v>56</v>
      </c>
      <c r="AN5" s="324" t="s">
        <v>56</v>
      </c>
      <c r="AO5" s="325"/>
      <c r="AP5" s="325"/>
      <c r="AQ5" s="314" t="s">
        <v>56</v>
      </c>
      <c r="AR5" s="326" t="s">
        <v>57</v>
      </c>
      <c r="AS5" s="327" t="s">
        <v>56</v>
      </c>
      <c r="AT5" s="577" t="s">
        <v>58</v>
      </c>
      <c r="AU5" s="577" t="s">
        <v>58</v>
      </c>
      <c r="AV5" s="578" t="s">
        <v>59</v>
      </c>
      <c r="AW5" s="328"/>
      <c r="AX5" s="328"/>
      <c r="AY5" s="328"/>
      <c r="AZ5" s="329"/>
      <c r="BA5" s="329"/>
      <c r="BB5" s="329"/>
      <c r="BC5" s="638"/>
      <c r="BD5" s="629"/>
      <c r="BE5" s="629"/>
      <c r="BF5" s="639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>
      <c r="A6" s="16"/>
      <c r="B6" s="330"/>
      <c r="C6" s="17" t="s">
        <v>69</v>
      </c>
      <c r="D6" s="17"/>
      <c r="E6" s="305" t="s">
        <v>70</v>
      </c>
      <c r="F6" s="322" t="s">
        <v>71</v>
      </c>
      <c r="G6" s="305" t="s">
        <v>70</v>
      </c>
      <c r="H6" s="322" t="s">
        <v>71</v>
      </c>
      <c r="I6" s="331" t="s">
        <v>72</v>
      </c>
      <c r="J6" s="18" t="s">
        <v>73</v>
      </c>
      <c r="K6" s="332" t="s">
        <v>74</v>
      </c>
      <c r="L6" s="305" t="s">
        <v>70</v>
      </c>
      <c r="M6" s="19" t="s">
        <v>71</v>
      </c>
      <c r="N6" s="332" t="s">
        <v>74</v>
      </c>
      <c r="O6" s="305" t="s">
        <v>70</v>
      </c>
      <c r="P6" s="19" t="s">
        <v>71</v>
      </c>
      <c r="Q6" s="332" t="s">
        <v>74</v>
      </c>
      <c r="R6" s="303" t="s">
        <v>70</v>
      </c>
      <c r="S6" s="333" t="s">
        <v>71</v>
      </c>
      <c r="T6" s="303" t="s">
        <v>70</v>
      </c>
      <c r="U6" s="333" t="s">
        <v>71</v>
      </c>
      <c r="V6" s="303" t="s">
        <v>70</v>
      </c>
      <c r="W6" s="333" t="s">
        <v>71</v>
      </c>
      <c r="X6" s="303" t="s">
        <v>70</v>
      </c>
      <c r="Y6" s="333" t="s">
        <v>71</v>
      </c>
      <c r="Z6" s="303" t="s">
        <v>70</v>
      </c>
      <c r="AA6" s="20" t="s">
        <v>71</v>
      </c>
      <c r="AB6" s="332" t="s">
        <v>74</v>
      </c>
      <c r="AC6" s="303" t="s">
        <v>70</v>
      </c>
      <c r="AD6" s="20" t="s">
        <v>71</v>
      </c>
      <c r="AE6" s="332" t="s">
        <v>74</v>
      </c>
      <c r="AF6" s="303" t="s">
        <v>71</v>
      </c>
      <c r="AG6" s="303" t="s">
        <v>71</v>
      </c>
      <c r="AH6" s="21" t="s">
        <v>75</v>
      </c>
      <c r="AI6" s="21" t="s">
        <v>75</v>
      </c>
      <c r="AJ6" s="334" t="s">
        <v>76</v>
      </c>
      <c r="AK6" s="303" t="s">
        <v>76</v>
      </c>
      <c r="AL6" s="324" t="s">
        <v>77</v>
      </c>
      <c r="AM6" s="324" t="s">
        <v>47</v>
      </c>
      <c r="AN6" s="324" t="s">
        <v>78</v>
      </c>
      <c r="AO6" s="324" t="s">
        <v>47</v>
      </c>
      <c r="AP6" s="324" t="s">
        <v>79</v>
      </c>
      <c r="AQ6" s="22" t="s">
        <v>47</v>
      </c>
      <c r="AR6" s="23" t="s">
        <v>47</v>
      </c>
      <c r="AS6" s="324" t="s">
        <v>48</v>
      </c>
      <c r="AT6" s="640"/>
      <c r="AU6" s="640"/>
      <c r="AV6" s="636"/>
      <c r="AW6" s="24" t="s">
        <v>80</v>
      </c>
      <c r="AX6" s="24" t="s">
        <v>80</v>
      </c>
      <c r="AY6" s="24" t="s">
        <v>80</v>
      </c>
      <c r="AZ6" s="25" t="s">
        <v>80</v>
      </c>
      <c r="BA6" s="25" t="s">
        <v>81</v>
      </c>
      <c r="BB6" s="25" t="s">
        <v>82</v>
      </c>
      <c r="BC6" s="317" t="s">
        <v>83</v>
      </c>
      <c r="BD6" s="317" t="s">
        <v>82</v>
      </c>
      <c r="BE6" s="317" t="s">
        <v>84</v>
      </c>
      <c r="BF6" s="317" t="s">
        <v>10</v>
      </c>
      <c r="BG6" s="335" t="s">
        <v>85</v>
      </c>
      <c r="BH6" s="335" t="s">
        <v>85</v>
      </c>
      <c r="BI6" s="335" t="s">
        <v>85</v>
      </c>
      <c r="BJ6" s="335" t="s">
        <v>85</v>
      </c>
      <c r="BK6" s="335" t="s">
        <v>85</v>
      </c>
      <c r="BL6" s="317" t="s">
        <v>77</v>
      </c>
      <c r="BM6" s="318" t="s">
        <v>78</v>
      </c>
      <c r="BN6" s="335" t="s">
        <v>80</v>
      </c>
      <c r="BO6" s="335" t="s">
        <v>86</v>
      </c>
      <c r="BP6" s="335" t="s">
        <v>48</v>
      </c>
    </row>
    <row r="7" spans="1:68" ht="33.75" customHeight="1">
      <c r="A7" s="584" t="s">
        <v>87</v>
      </c>
      <c r="B7" s="26" t="s">
        <v>88</v>
      </c>
      <c r="C7" s="27"/>
      <c r="D7" s="28"/>
      <c r="E7" s="559"/>
      <c r="F7" s="559"/>
      <c r="G7" s="302"/>
      <c r="H7" s="302"/>
      <c r="I7" s="559"/>
      <c r="J7" s="559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59"/>
      <c r="X7" s="559"/>
      <c r="Y7" s="559"/>
      <c r="Z7" s="559"/>
      <c r="AA7" s="559"/>
      <c r="AB7" s="559"/>
      <c r="AC7" s="559"/>
      <c r="AD7" s="559"/>
      <c r="AE7" s="559"/>
      <c r="AF7" s="302"/>
      <c r="AG7" s="302"/>
      <c r="AH7" s="581"/>
      <c r="AI7" s="559"/>
      <c r="AJ7" s="559"/>
      <c r="AK7" s="579"/>
      <c r="AL7" s="580"/>
      <c r="AM7" s="304"/>
      <c r="AN7" s="304"/>
      <c r="AO7" s="302"/>
      <c r="AP7" s="559"/>
      <c r="AQ7" s="559"/>
      <c r="AR7" s="559"/>
      <c r="AS7" s="580"/>
      <c r="AT7" s="559"/>
      <c r="AU7" s="559"/>
      <c r="AV7" s="559"/>
      <c r="AW7" s="559"/>
      <c r="AX7" s="559"/>
      <c r="AY7" s="559"/>
      <c r="AZ7" s="559"/>
      <c r="BA7" s="559"/>
      <c r="BB7" s="559"/>
      <c r="BC7" s="559"/>
      <c r="BD7" s="559"/>
      <c r="BE7" s="559"/>
      <c r="BF7" s="559"/>
      <c r="BG7" s="560"/>
      <c r="BH7" s="304"/>
      <c r="BI7" s="304"/>
      <c r="BJ7" s="304"/>
      <c r="BK7" s="304"/>
      <c r="BL7" s="559"/>
      <c r="BM7" s="559"/>
      <c r="BN7" s="559"/>
      <c r="BO7" s="559"/>
      <c r="BP7" s="559"/>
    </row>
    <row r="8" spans="1:68" ht="33.75" customHeight="1" thickBot="1">
      <c r="A8" s="636"/>
      <c r="B8" s="26" t="s">
        <v>89</v>
      </c>
      <c r="C8" s="27"/>
      <c r="D8" s="30"/>
      <c r="E8" s="636"/>
      <c r="F8" s="636"/>
      <c r="G8" s="31"/>
      <c r="H8" s="31"/>
      <c r="I8" s="636"/>
      <c r="J8" s="636"/>
      <c r="K8" s="636"/>
      <c r="L8" s="636"/>
      <c r="M8" s="636"/>
      <c r="N8" s="636"/>
      <c r="O8" s="636"/>
      <c r="P8" s="636"/>
      <c r="Q8" s="636"/>
      <c r="R8" s="636"/>
      <c r="S8" s="636"/>
      <c r="T8" s="636"/>
      <c r="U8" s="636"/>
      <c r="V8" s="636"/>
      <c r="W8" s="636"/>
      <c r="X8" s="636"/>
      <c r="Y8" s="636"/>
      <c r="Z8" s="636"/>
      <c r="AA8" s="636"/>
      <c r="AB8" s="636"/>
      <c r="AC8" s="636"/>
      <c r="AD8" s="636"/>
      <c r="AE8" s="636"/>
      <c r="AF8" s="31"/>
      <c r="AG8" s="31"/>
      <c r="AH8" s="636"/>
      <c r="AI8" s="636"/>
      <c r="AJ8" s="636"/>
      <c r="AK8" s="637"/>
      <c r="AL8" s="636"/>
      <c r="AM8" s="32"/>
      <c r="AN8" s="32"/>
      <c r="AO8" s="31"/>
      <c r="AP8" s="636"/>
      <c r="AQ8" s="636"/>
      <c r="AR8" s="636"/>
      <c r="AS8" s="636"/>
      <c r="AT8" s="636"/>
      <c r="AU8" s="636"/>
      <c r="AV8" s="636"/>
      <c r="AW8" s="636"/>
      <c r="AX8" s="636"/>
      <c r="AY8" s="636"/>
      <c r="AZ8" s="636"/>
      <c r="BA8" s="636"/>
      <c r="BB8" s="636"/>
      <c r="BC8" s="636"/>
      <c r="BD8" s="636"/>
      <c r="BE8" s="636"/>
      <c r="BF8" s="636"/>
      <c r="BG8" s="639"/>
      <c r="BH8" s="32"/>
      <c r="BI8" s="32"/>
      <c r="BJ8" s="32"/>
      <c r="BK8" s="32"/>
      <c r="BL8" s="636"/>
      <c r="BM8" s="636"/>
      <c r="BN8" s="636"/>
      <c r="BO8" s="636"/>
      <c r="BP8" s="636"/>
    </row>
    <row r="9" spans="1:68" ht="24.75" customHeight="1">
      <c r="A9" s="336" t="s">
        <v>98</v>
      </c>
      <c r="B9" s="337">
        <v>1</v>
      </c>
      <c r="C9" s="34">
        <v>7114</v>
      </c>
      <c r="D9" s="34"/>
      <c r="E9" s="35"/>
      <c r="F9" s="35"/>
      <c r="G9" s="34"/>
      <c r="H9" s="34"/>
      <c r="I9" s="36"/>
      <c r="J9" s="36"/>
      <c r="K9" s="338"/>
      <c r="L9" s="36"/>
      <c r="M9" s="36"/>
      <c r="N9" s="338"/>
      <c r="O9" s="36"/>
      <c r="P9" s="36"/>
      <c r="Q9" s="338"/>
      <c r="R9" s="36"/>
      <c r="S9" s="36"/>
      <c r="T9" s="35"/>
      <c r="U9" s="35"/>
      <c r="V9" s="35"/>
      <c r="W9" s="35"/>
      <c r="X9" s="35"/>
      <c r="Y9" s="35"/>
      <c r="Z9" s="339"/>
      <c r="AA9" s="339"/>
      <c r="AB9" s="338"/>
      <c r="AC9" s="35"/>
      <c r="AD9" s="35"/>
      <c r="AE9" s="340"/>
      <c r="AF9" s="34"/>
      <c r="AG9" s="34"/>
      <c r="AH9" s="341"/>
      <c r="AI9" s="34"/>
      <c r="AJ9" s="34"/>
      <c r="AK9" s="342"/>
      <c r="AL9" s="343">
        <v>17.399999999999999</v>
      </c>
      <c r="AM9" s="37">
        <v>0</v>
      </c>
      <c r="AN9" s="37"/>
      <c r="AO9" s="34"/>
      <c r="AP9" s="344"/>
      <c r="AQ9" s="344"/>
      <c r="AR9" s="344"/>
      <c r="AS9" s="38"/>
      <c r="AT9" s="39"/>
      <c r="AU9" s="345"/>
      <c r="AV9" s="361"/>
      <c r="AW9" s="347"/>
      <c r="AX9" s="40"/>
      <c r="AY9" s="348"/>
      <c r="AZ9" s="349"/>
      <c r="BA9" s="41"/>
      <c r="BB9" s="41"/>
      <c r="BC9" s="42"/>
      <c r="BD9" s="42"/>
      <c r="BE9" s="42"/>
      <c r="BF9" s="42"/>
      <c r="BG9" s="34"/>
      <c r="BH9" s="37"/>
      <c r="BI9" s="37"/>
      <c r="BJ9" s="37"/>
      <c r="BK9" s="37"/>
      <c r="BL9" s="35"/>
      <c r="BM9" s="33"/>
      <c r="BN9" s="34"/>
      <c r="BO9" s="34"/>
      <c r="BP9" s="346"/>
    </row>
    <row r="10" spans="1:68" ht="24.75" customHeight="1">
      <c r="A10" s="43" t="s">
        <v>99</v>
      </c>
      <c r="B10" s="44">
        <v>2</v>
      </c>
      <c r="C10" s="46">
        <v>7262</v>
      </c>
      <c r="D10" s="46"/>
      <c r="E10" s="35"/>
      <c r="F10" s="35"/>
      <c r="G10" s="34"/>
      <c r="H10" s="34"/>
      <c r="I10" s="36"/>
      <c r="J10" s="36"/>
      <c r="K10" s="338"/>
      <c r="L10" s="36"/>
      <c r="M10" s="36"/>
      <c r="N10" s="338"/>
      <c r="O10" s="36"/>
      <c r="P10" s="36"/>
      <c r="Q10" s="338"/>
      <c r="R10" s="36"/>
      <c r="S10" s="36"/>
      <c r="T10" s="35"/>
      <c r="U10" s="35"/>
      <c r="V10" s="35"/>
      <c r="W10" s="35"/>
      <c r="X10" s="35"/>
      <c r="Y10" s="35"/>
      <c r="Z10" s="339"/>
      <c r="AA10" s="339"/>
      <c r="AB10" s="338"/>
      <c r="AC10" s="35"/>
      <c r="AD10" s="35"/>
      <c r="AE10" s="340"/>
      <c r="AF10" s="34"/>
      <c r="AG10" s="34"/>
      <c r="AH10" s="341"/>
      <c r="AI10" s="34"/>
      <c r="AJ10" s="34"/>
      <c r="AK10" s="342"/>
      <c r="AL10" s="47">
        <v>16.899999999999999</v>
      </c>
      <c r="AM10" s="48">
        <v>0.12</v>
      </c>
      <c r="AN10" s="48"/>
      <c r="AO10" s="46"/>
      <c r="AP10" s="49"/>
      <c r="AQ10" s="49"/>
      <c r="AR10" s="49"/>
      <c r="AS10" s="50"/>
      <c r="AT10" s="51"/>
      <c r="AU10" s="350"/>
      <c r="AV10" s="143"/>
      <c r="AW10" s="53"/>
      <c r="AX10" s="54"/>
      <c r="AY10" s="55"/>
      <c r="AZ10" s="56"/>
      <c r="BA10" s="57"/>
      <c r="BB10" s="57"/>
      <c r="BC10" s="58"/>
      <c r="BD10" s="58"/>
      <c r="BE10" s="58"/>
      <c r="BF10" s="58"/>
      <c r="BG10" s="46"/>
      <c r="BH10" s="48"/>
      <c r="BI10" s="48"/>
      <c r="BJ10" s="48"/>
      <c r="BK10" s="48"/>
      <c r="BL10" s="59"/>
      <c r="BM10" s="45"/>
      <c r="BN10" s="46"/>
      <c r="BO10" s="46"/>
      <c r="BP10" s="52"/>
    </row>
    <row r="11" spans="1:68" ht="24.75" customHeight="1">
      <c r="A11" s="336" t="s">
        <v>90</v>
      </c>
      <c r="B11" s="44">
        <v>3</v>
      </c>
      <c r="C11" s="46">
        <v>6714</v>
      </c>
      <c r="D11" s="46"/>
      <c r="E11" s="35"/>
      <c r="F11" s="35"/>
      <c r="G11" s="34"/>
      <c r="H11" s="34"/>
      <c r="I11" s="36"/>
      <c r="J11" s="36"/>
      <c r="K11" s="338"/>
      <c r="L11" s="36"/>
      <c r="M11" s="36"/>
      <c r="N11" s="338"/>
      <c r="O11" s="36"/>
      <c r="P11" s="36"/>
      <c r="Q11" s="338"/>
      <c r="R11" s="36"/>
      <c r="S11" s="36"/>
      <c r="T11" s="35"/>
      <c r="U11" s="35"/>
      <c r="V11" s="35"/>
      <c r="W11" s="35"/>
      <c r="X11" s="35"/>
      <c r="Y11" s="35"/>
      <c r="Z11" s="339"/>
      <c r="AA11" s="339"/>
      <c r="AB11" s="338"/>
      <c r="AC11" s="35"/>
      <c r="AD11" s="35"/>
      <c r="AE11" s="340"/>
      <c r="AF11" s="34"/>
      <c r="AG11" s="34"/>
      <c r="AH11" s="341"/>
      <c r="AI11" s="34"/>
      <c r="AJ11" s="34"/>
      <c r="AK11" s="342"/>
      <c r="AL11" s="47">
        <v>17.399999999999999</v>
      </c>
      <c r="AM11" s="48">
        <v>0.17</v>
      </c>
      <c r="AN11" s="48"/>
      <c r="AO11" s="46">
        <v>980</v>
      </c>
      <c r="AP11" s="49"/>
      <c r="AQ11" s="49"/>
      <c r="AR11" s="49"/>
      <c r="AS11" s="50"/>
      <c r="AT11" s="51"/>
      <c r="AU11" s="350"/>
      <c r="AV11" s="143"/>
      <c r="AW11" s="53"/>
      <c r="AX11" s="54"/>
      <c r="AY11" s="55"/>
      <c r="AZ11" s="56"/>
      <c r="BA11" s="57"/>
      <c r="BB11" s="57"/>
      <c r="BC11" s="58"/>
      <c r="BD11" s="58"/>
      <c r="BE11" s="58"/>
      <c r="BF11" s="58"/>
      <c r="BG11" s="46"/>
      <c r="BH11" s="48"/>
      <c r="BI11" s="48"/>
      <c r="BJ11" s="48"/>
      <c r="BK11" s="48"/>
      <c r="BL11" s="59"/>
      <c r="BM11" s="45"/>
      <c r="BN11" s="46"/>
      <c r="BO11" s="46"/>
      <c r="BP11" s="52"/>
    </row>
    <row r="12" spans="1:68" ht="24.75" customHeight="1">
      <c r="A12" s="43" t="s">
        <v>91</v>
      </c>
      <c r="B12" s="44">
        <v>4</v>
      </c>
      <c r="C12" s="46">
        <v>6041</v>
      </c>
      <c r="D12" s="46"/>
      <c r="E12" s="35">
        <v>7.38</v>
      </c>
      <c r="F12" s="35">
        <v>7.56</v>
      </c>
      <c r="G12" s="34">
        <v>3420</v>
      </c>
      <c r="H12" s="34">
        <v>3360</v>
      </c>
      <c r="I12" s="36">
        <v>680</v>
      </c>
      <c r="J12" s="36">
        <v>22</v>
      </c>
      <c r="K12" s="338">
        <v>97.44</v>
      </c>
      <c r="L12" s="36">
        <v>322</v>
      </c>
      <c r="M12" s="36">
        <v>9</v>
      </c>
      <c r="N12" s="338">
        <v>97.2</v>
      </c>
      <c r="O12" s="36">
        <v>796</v>
      </c>
      <c r="P12" s="36">
        <v>46</v>
      </c>
      <c r="Q12" s="338">
        <v>94.22</v>
      </c>
      <c r="R12" s="36"/>
      <c r="S12" s="36"/>
      <c r="T12" s="35"/>
      <c r="U12" s="35"/>
      <c r="V12" s="35"/>
      <c r="W12" s="35"/>
      <c r="X12" s="35"/>
      <c r="Y12" s="35"/>
      <c r="Z12" s="339"/>
      <c r="AA12" s="339"/>
      <c r="AB12" s="338"/>
      <c r="AC12" s="35"/>
      <c r="AD12" s="35"/>
      <c r="AE12" s="340"/>
      <c r="AF12" s="34"/>
      <c r="AG12" s="34"/>
      <c r="AH12" s="341" t="s">
        <v>92</v>
      </c>
      <c r="AI12" s="34" t="s">
        <v>93</v>
      </c>
      <c r="AJ12" s="34" t="s">
        <v>94</v>
      </c>
      <c r="AK12" s="342" t="s">
        <v>94</v>
      </c>
      <c r="AL12" s="47">
        <v>17.3</v>
      </c>
      <c r="AM12" s="48">
        <v>1.1299999999999999</v>
      </c>
      <c r="AN12" s="48"/>
      <c r="AO12" s="46">
        <v>980</v>
      </c>
      <c r="AP12" s="49">
        <v>152.16999999999999</v>
      </c>
      <c r="AQ12" s="49">
        <v>6440</v>
      </c>
      <c r="AR12" s="49">
        <v>12240</v>
      </c>
      <c r="AS12" s="50">
        <v>82.4</v>
      </c>
      <c r="AT12" s="51">
        <v>0.45</v>
      </c>
      <c r="AU12" s="350">
        <v>6.48</v>
      </c>
      <c r="AV12" s="143">
        <v>0.06</v>
      </c>
      <c r="AW12" s="53"/>
      <c r="AX12" s="54"/>
      <c r="AY12" s="55"/>
      <c r="AZ12" s="56"/>
      <c r="BA12" s="57"/>
      <c r="BB12" s="57"/>
      <c r="BC12" s="58">
        <v>25.2</v>
      </c>
      <c r="BD12" s="58">
        <v>19.600000000000001</v>
      </c>
      <c r="BE12" s="58">
        <v>79.5</v>
      </c>
      <c r="BF12" s="58">
        <v>6.35</v>
      </c>
      <c r="BG12" s="46"/>
      <c r="BH12" s="48"/>
      <c r="BI12" s="48"/>
      <c r="BJ12" s="48"/>
      <c r="BK12" s="48"/>
      <c r="BL12" s="59"/>
      <c r="BM12" s="45"/>
      <c r="BN12" s="46"/>
      <c r="BO12" s="46"/>
      <c r="BP12" s="52"/>
    </row>
    <row r="13" spans="1:68" ht="24.75" customHeight="1">
      <c r="A13" s="336" t="s">
        <v>101</v>
      </c>
      <c r="B13" s="44">
        <v>5</v>
      </c>
      <c r="C13" s="46">
        <v>6218</v>
      </c>
      <c r="D13" s="46"/>
      <c r="E13" s="35">
        <v>7.4</v>
      </c>
      <c r="F13" s="35">
        <v>7.7</v>
      </c>
      <c r="G13" s="34">
        <v>3617</v>
      </c>
      <c r="H13" s="34">
        <v>3554</v>
      </c>
      <c r="I13" s="36">
        <v>522</v>
      </c>
      <c r="J13" s="36">
        <v>14</v>
      </c>
      <c r="K13" s="338">
        <v>98.37</v>
      </c>
      <c r="L13" s="36">
        <v>210</v>
      </c>
      <c r="M13" s="36">
        <v>5</v>
      </c>
      <c r="N13" s="338">
        <v>97.62</v>
      </c>
      <c r="O13" s="36">
        <v>768</v>
      </c>
      <c r="P13" s="36">
        <v>54</v>
      </c>
      <c r="Q13" s="338">
        <v>92.97</v>
      </c>
      <c r="R13" s="36"/>
      <c r="S13" s="36"/>
      <c r="T13" s="35"/>
      <c r="U13" s="35"/>
      <c r="V13" s="35"/>
      <c r="W13" s="35"/>
      <c r="X13" s="35"/>
      <c r="Y13" s="35"/>
      <c r="Z13" s="339"/>
      <c r="AA13" s="339"/>
      <c r="AB13" s="338"/>
      <c r="AC13" s="35"/>
      <c r="AD13" s="35"/>
      <c r="AE13" s="340"/>
      <c r="AF13" s="34"/>
      <c r="AG13" s="34"/>
      <c r="AH13" s="341" t="s">
        <v>92</v>
      </c>
      <c r="AI13" s="34" t="s">
        <v>100</v>
      </c>
      <c r="AJ13" s="34" t="s">
        <v>94</v>
      </c>
      <c r="AK13" s="342" t="s">
        <v>94</v>
      </c>
      <c r="AL13" s="47">
        <v>17.3</v>
      </c>
      <c r="AM13" s="48">
        <v>0.28000000000000003</v>
      </c>
      <c r="AN13" s="48"/>
      <c r="AO13" s="46">
        <v>970</v>
      </c>
      <c r="AP13" s="49"/>
      <c r="AQ13" s="49"/>
      <c r="AR13" s="49"/>
      <c r="AS13" s="50"/>
      <c r="AT13" s="51"/>
      <c r="AU13" s="350"/>
      <c r="AV13" s="143"/>
      <c r="AW13" s="53"/>
      <c r="AX13" s="54"/>
      <c r="AY13" s="55"/>
      <c r="AZ13" s="56"/>
      <c r="BA13" s="57"/>
      <c r="BB13" s="57">
        <v>2.7</v>
      </c>
      <c r="BC13" s="58">
        <v>24.84</v>
      </c>
      <c r="BD13" s="58">
        <v>18.3</v>
      </c>
      <c r="BE13" s="58">
        <v>69.3</v>
      </c>
      <c r="BF13" s="58">
        <v>6.51</v>
      </c>
      <c r="BG13" s="46"/>
      <c r="BH13" s="48"/>
      <c r="BI13" s="48"/>
      <c r="BJ13" s="48"/>
      <c r="BK13" s="48"/>
      <c r="BL13" s="59"/>
      <c r="BM13" s="45"/>
      <c r="BN13" s="46"/>
      <c r="BO13" s="46"/>
      <c r="BP13" s="52"/>
    </row>
    <row r="14" spans="1:68" ht="24.75" customHeight="1">
      <c r="A14" s="43" t="s">
        <v>96</v>
      </c>
      <c r="B14" s="44">
        <v>6</v>
      </c>
      <c r="C14" s="46">
        <v>6693</v>
      </c>
      <c r="D14" s="46"/>
      <c r="E14" s="35">
        <v>7.4</v>
      </c>
      <c r="F14" s="35">
        <v>7.5</v>
      </c>
      <c r="G14" s="34">
        <v>3330</v>
      </c>
      <c r="H14" s="34">
        <v>3320</v>
      </c>
      <c r="I14" s="36">
        <v>360</v>
      </c>
      <c r="J14" s="36">
        <v>20</v>
      </c>
      <c r="K14" s="338">
        <v>97.67</v>
      </c>
      <c r="L14" s="36">
        <v>306</v>
      </c>
      <c r="M14" s="36">
        <v>8</v>
      </c>
      <c r="N14" s="338">
        <v>97.39</v>
      </c>
      <c r="O14" s="36">
        <v>1082</v>
      </c>
      <c r="P14" s="36">
        <v>52</v>
      </c>
      <c r="Q14" s="338">
        <v>95.19</v>
      </c>
      <c r="R14" s="36"/>
      <c r="S14" s="36"/>
      <c r="T14" s="35"/>
      <c r="U14" s="35"/>
      <c r="V14" s="35"/>
      <c r="W14" s="35"/>
      <c r="X14" s="35"/>
      <c r="Y14" s="35"/>
      <c r="Z14" s="339"/>
      <c r="AA14" s="339"/>
      <c r="AB14" s="338"/>
      <c r="AC14" s="35"/>
      <c r="AD14" s="35"/>
      <c r="AE14" s="340"/>
      <c r="AF14" s="34">
        <v>670</v>
      </c>
      <c r="AG14" s="34"/>
      <c r="AH14" s="341" t="s">
        <v>92</v>
      </c>
      <c r="AI14" s="34" t="s">
        <v>93</v>
      </c>
      <c r="AJ14" s="34" t="s">
        <v>94</v>
      </c>
      <c r="AK14" s="342" t="s">
        <v>94</v>
      </c>
      <c r="AL14" s="47">
        <v>17.100000000000001</v>
      </c>
      <c r="AM14" s="48">
        <v>0.09</v>
      </c>
      <c r="AN14" s="48"/>
      <c r="AO14" s="46">
        <v>970</v>
      </c>
      <c r="AP14" s="49">
        <v>162.21</v>
      </c>
      <c r="AQ14" s="49">
        <v>5980</v>
      </c>
      <c r="AR14" s="49">
        <v>11500</v>
      </c>
      <c r="AS14" s="50">
        <v>83.6</v>
      </c>
      <c r="AT14" s="51">
        <v>0.4</v>
      </c>
      <c r="AU14" s="350">
        <v>4.4400000000000004</v>
      </c>
      <c r="AV14" s="143">
        <v>0.06</v>
      </c>
      <c r="AW14" s="53"/>
      <c r="AX14" s="54"/>
      <c r="AY14" s="60"/>
      <c r="AZ14" s="56"/>
      <c r="BA14" s="57"/>
      <c r="BB14" s="57">
        <v>2.7</v>
      </c>
      <c r="BC14" s="58">
        <v>24.52</v>
      </c>
      <c r="BD14" s="58">
        <v>18.7</v>
      </c>
      <c r="BE14" s="58">
        <v>66</v>
      </c>
      <c r="BF14" s="58">
        <v>6.57</v>
      </c>
      <c r="BG14" s="46"/>
      <c r="BH14" s="48"/>
      <c r="BI14" s="48"/>
      <c r="BJ14" s="48"/>
      <c r="BK14" s="48"/>
      <c r="BL14" s="59"/>
      <c r="BM14" s="45"/>
      <c r="BN14" s="46"/>
      <c r="BO14" s="46"/>
      <c r="BP14" s="52"/>
    </row>
    <row r="15" spans="1:68" ht="24.75" customHeight="1">
      <c r="A15" s="43" t="s">
        <v>97</v>
      </c>
      <c r="B15" s="44">
        <v>7</v>
      </c>
      <c r="C15" s="46">
        <v>7881</v>
      </c>
      <c r="D15" s="46"/>
      <c r="E15" s="35">
        <v>7.46</v>
      </c>
      <c r="F15" s="35">
        <v>7.63</v>
      </c>
      <c r="G15" s="34">
        <v>3300</v>
      </c>
      <c r="H15" s="34">
        <v>3260</v>
      </c>
      <c r="I15" s="36">
        <v>600</v>
      </c>
      <c r="J15" s="36">
        <v>21</v>
      </c>
      <c r="K15" s="338">
        <v>97.56</v>
      </c>
      <c r="L15" s="36">
        <v>290</v>
      </c>
      <c r="M15" s="36">
        <v>8</v>
      </c>
      <c r="N15" s="338">
        <v>97.24</v>
      </c>
      <c r="O15" s="36">
        <v>963</v>
      </c>
      <c r="P15" s="36">
        <v>48</v>
      </c>
      <c r="Q15" s="338">
        <v>95.02</v>
      </c>
      <c r="R15" s="36"/>
      <c r="S15" s="36"/>
      <c r="T15" s="35"/>
      <c r="U15" s="35"/>
      <c r="V15" s="35"/>
      <c r="W15" s="35"/>
      <c r="X15" s="35"/>
      <c r="Y15" s="35"/>
      <c r="Z15" s="339"/>
      <c r="AA15" s="339"/>
      <c r="AB15" s="338"/>
      <c r="AC15" s="35"/>
      <c r="AD15" s="35"/>
      <c r="AE15" s="340"/>
      <c r="AF15" s="34"/>
      <c r="AG15" s="34"/>
      <c r="AH15" s="341" t="s">
        <v>92</v>
      </c>
      <c r="AI15" s="34" t="s">
        <v>93</v>
      </c>
      <c r="AJ15" s="34" t="s">
        <v>94</v>
      </c>
      <c r="AK15" s="342" t="s">
        <v>94</v>
      </c>
      <c r="AL15" s="47">
        <v>17.3</v>
      </c>
      <c r="AM15" s="48">
        <v>0.76</v>
      </c>
      <c r="AN15" s="48"/>
      <c r="AO15" s="46">
        <v>970</v>
      </c>
      <c r="AP15" s="49"/>
      <c r="AQ15" s="49"/>
      <c r="AR15" s="49"/>
      <c r="AS15" s="50"/>
      <c r="AT15" s="51"/>
      <c r="AU15" s="350"/>
      <c r="AV15" s="143"/>
      <c r="AW15" s="53">
        <v>2580</v>
      </c>
      <c r="AX15" s="54"/>
      <c r="AY15" s="55"/>
      <c r="AZ15" s="56"/>
      <c r="BA15" s="57"/>
      <c r="BB15" s="57"/>
      <c r="BC15" s="58">
        <v>27.58</v>
      </c>
      <c r="BD15" s="58">
        <v>18.7</v>
      </c>
      <c r="BE15" s="58">
        <v>77.8</v>
      </c>
      <c r="BF15" s="58">
        <v>6.47</v>
      </c>
      <c r="BG15" s="46"/>
      <c r="BH15" s="48"/>
      <c r="BI15" s="48"/>
      <c r="BJ15" s="48"/>
      <c r="BK15" s="48"/>
      <c r="BL15" s="59"/>
      <c r="BM15" s="45"/>
      <c r="BN15" s="46"/>
      <c r="BO15" s="46"/>
      <c r="BP15" s="52"/>
    </row>
    <row r="16" spans="1:68" ht="24.75" customHeight="1">
      <c r="A16" s="43" t="s">
        <v>98</v>
      </c>
      <c r="B16" s="44">
        <v>8</v>
      </c>
      <c r="C16" s="46">
        <v>7477</v>
      </c>
      <c r="D16" s="46"/>
      <c r="E16" s="35"/>
      <c r="F16" s="35"/>
      <c r="G16" s="34"/>
      <c r="H16" s="34"/>
      <c r="I16" s="36"/>
      <c r="J16" s="36"/>
      <c r="K16" s="338"/>
      <c r="L16" s="36"/>
      <c r="M16" s="36"/>
      <c r="N16" s="338"/>
      <c r="O16" s="36"/>
      <c r="P16" s="36"/>
      <c r="Q16" s="338"/>
      <c r="R16" s="36"/>
      <c r="S16" s="36"/>
      <c r="T16" s="35"/>
      <c r="U16" s="35"/>
      <c r="V16" s="35"/>
      <c r="W16" s="35"/>
      <c r="X16" s="35"/>
      <c r="Y16" s="35"/>
      <c r="Z16" s="339"/>
      <c r="AA16" s="339"/>
      <c r="AB16" s="338"/>
      <c r="AC16" s="35"/>
      <c r="AD16" s="35"/>
      <c r="AE16" s="340"/>
      <c r="AF16" s="34"/>
      <c r="AG16" s="34"/>
      <c r="AH16" s="341"/>
      <c r="AI16" s="34"/>
      <c r="AJ16" s="34"/>
      <c r="AK16" s="342"/>
      <c r="AL16" s="47">
        <v>17.2</v>
      </c>
      <c r="AM16" s="48">
        <v>0.92</v>
      </c>
      <c r="AN16" s="48"/>
      <c r="AO16" s="46"/>
      <c r="AP16" s="49"/>
      <c r="AQ16" s="49"/>
      <c r="AR16" s="49"/>
      <c r="AS16" s="50"/>
      <c r="AT16" s="51"/>
      <c r="AU16" s="350"/>
      <c r="AV16" s="143"/>
      <c r="AW16" s="53"/>
      <c r="AX16" s="54"/>
      <c r="AY16" s="55"/>
      <c r="AZ16" s="56"/>
      <c r="BA16" s="57"/>
      <c r="BB16" s="57"/>
      <c r="BC16" s="58"/>
      <c r="BD16" s="58"/>
      <c r="BE16" s="58"/>
      <c r="BF16" s="58"/>
      <c r="BG16" s="46"/>
      <c r="BH16" s="48"/>
      <c r="BI16" s="48"/>
      <c r="BJ16" s="48"/>
      <c r="BK16" s="48"/>
      <c r="BL16" s="59"/>
      <c r="BM16" s="45"/>
      <c r="BN16" s="46"/>
      <c r="BO16" s="46"/>
      <c r="BP16" s="52"/>
    </row>
    <row r="17" spans="1:68" ht="24.75" customHeight="1">
      <c r="A17" s="43" t="s">
        <v>99</v>
      </c>
      <c r="B17" s="44">
        <v>9</v>
      </c>
      <c r="C17" s="46">
        <v>6379</v>
      </c>
      <c r="D17" s="46"/>
      <c r="E17" s="35"/>
      <c r="F17" s="35"/>
      <c r="G17" s="34"/>
      <c r="H17" s="34"/>
      <c r="I17" s="36"/>
      <c r="J17" s="36"/>
      <c r="K17" s="338"/>
      <c r="L17" s="36"/>
      <c r="M17" s="36"/>
      <c r="N17" s="338"/>
      <c r="O17" s="36"/>
      <c r="P17" s="36"/>
      <c r="Q17" s="338"/>
      <c r="R17" s="36"/>
      <c r="S17" s="36"/>
      <c r="T17" s="35"/>
      <c r="U17" s="35"/>
      <c r="V17" s="35"/>
      <c r="W17" s="35"/>
      <c r="X17" s="35"/>
      <c r="Y17" s="35"/>
      <c r="Z17" s="339"/>
      <c r="AA17" s="339"/>
      <c r="AB17" s="338"/>
      <c r="AC17" s="35"/>
      <c r="AD17" s="35"/>
      <c r="AE17" s="340"/>
      <c r="AF17" s="34"/>
      <c r="AG17" s="34"/>
      <c r="AH17" s="341"/>
      <c r="AI17" s="34"/>
      <c r="AJ17" s="34"/>
      <c r="AK17" s="342"/>
      <c r="AL17" s="47">
        <v>16.899999999999999</v>
      </c>
      <c r="AM17" s="48">
        <v>2.33</v>
      </c>
      <c r="AN17" s="48"/>
      <c r="AO17" s="46"/>
      <c r="AP17" s="49"/>
      <c r="AQ17" s="49"/>
      <c r="AR17" s="49"/>
      <c r="AS17" s="50"/>
      <c r="AT17" s="51"/>
      <c r="AU17" s="350"/>
      <c r="AV17" s="143"/>
      <c r="AW17" s="53"/>
      <c r="AX17" s="54"/>
      <c r="AY17" s="55"/>
      <c r="AZ17" s="56"/>
      <c r="BA17" s="57"/>
      <c r="BB17" s="57"/>
      <c r="BC17" s="58"/>
      <c r="BD17" s="58"/>
      <c r="BE17" s="58"/>
      <c r="BF17" s="58"/>
      <c r="BG17" s="46"/>
      <c r="BH17" s="48"/>
      <c r="BI17" s="48"/>
      <c r="BJ17" s="48"/>
      <c r="BK17" s="48"/>
      <c r="BL17" s="59"/>
      <c r="BM17" s="45"/>
      <c r="BN17" s="46"/>
      <c r="BO17" s="46"/>
      <c r="BP17" s="52"/>
    </row>
    <row r="18" spans="1:68" ht="24.75" customHeight="1">
      <c r="A18" s="43" t="s">
        <v>90</v>
      </c>
      <c r="B18" s="44">
        <v>10</v>
      </c>
      <c r="C18" s="46">
        <v>6607</v>
      </c>
      <c r="D18" s="46"/>
      <c r="E18" s="35"/>
      <c r="F18" s="35"/>
      <c r="G18" s="34"/>
      <c r="H18" s="34"/>
      <c r="I18" s="36"/>
      <c r="J18" s="36"/>
      <c r="K18" s="338"/>
      <c r="L18" s="36"/>
      <c r="M18" s="36"/>
      <c r="N18" s="338"/>
      <c r="O18" s="36"/>
      <c r="P18" s="36"/>
      <c r="Q18" s="338"/>
      <c r="R18" s="36"/>
      <c r="S18" s="36"/>
      <c r="T18" s="35"/>
      <c r="U18" s="35"/>
      <c r="V18" s="35"/>
      <c r="W18" s="35"/>
      <c r="X18" s="35"/>
      <c r="Y18" s="35"/>
      <c r="Z18" s="339"/>
      <c r="AA18" s="339"/>
      <c r="AB18" s="338"/>
      <c r="AC18" s="35"/>
      <c r="AD18" s="35"/>
      <c r="AE18" s="340"/>
      <c r="AF18" s="34"/>
      <c r="AG18" s="34"/>
      <c r="AH18" s="341"/>
      <c r="AI18" s="34"/>
      <c r="AJ18" s="34"/>
      <c r="AK18" s="342"/>
      <c r="AL18" s="47">
        <v>13.7</v>
      </c>
      <c r="AM18" s="48">
        <v>1.31</v>
      </c>
      <c r="AN18" s="48"/>
      <c r="AO18" s="46">
        <v>980</v>
      </c>
      <c r="AP18" s="49"/>
      <c r="AQ18" s="49"/>
      <c r="AR18" s="49"/>
      <c r="AS18" s="50"/>
      <c r="AT18" s="51"/>
      <c r="AU18" s="350"/>
      <c r="AV18" s="143"/>
      <c r="AW18" s="53"/>
      <c r="AX18" s="54"/>
      <c r="AY18" s="55"/>
      <c r="AZ18" s="56"/>
      <c r="BA18" s="57"/>
      <c r="BB18" s="57"/>
      <c r="BC18" s="58">
        <v>24.94</v>
      </c>
      <c r="BD18" s="58">
        <v>19.100000000000001</v>
      </c>
      <c r="BE18" s="58">
        <v>97.6</v>
      </c>
      <c r="BF18" s="58">
        <v>6.49</v>
      </c>
      <c r="BG18" s="46"/>
      <c r="BH18" s="48"/>
      <c r="BI18" s="48"/>
      <c r="BJ18" s="48"/>
      <c r="BK18" s="48"/>
      <c r="BL18" s="59"/>
      <c r="BM18" s="45"/>
      <c r="BN18" s="46"/>
      <c r="BO18" s="46"/>
      <c r="BP18" s="52"/>
    </row>
    <row r="19" spans="1:68" ht="24.75" customHeight="1">
      <c r="A19" s="43" t="s">
        <v>91</v>
      </c>
      <c r="B19" s="44">
        <v>11</v>
      </c>
      <c r="C19" s="46">
        <v>5804</v>
      </c>
      <c r="D19" s="46"/>
      <c r="E19" s="35">
        <v>7.42</v>
      </c>
      <c r="F19" s="35">
        <v>7.56</v>
      </c>
      <c r="G19" s="34">
        <v>3330</v>
      </c>
      <c r="H19" s="34">
        <v>3250</v>
      </c>
      <c r="I19" s="36">
        <v>540</v>
      </c>
      <c r="J19" s="36">
        <v>20</v>
      </c>
      <c r="K19" s="338">
        <v>97.67</v>
      </c>
      <c r="L19" s="36">
        <v>310</v>
      </c>
      <c r="M19" s="36">
        <v>6</v>
      </c>
      <c r="N19" s="338">
        <v>98.06</v>
      </c>
      <c r="O19" s="36">
        <v>669</v>
      </c>
      <c r="P19" s="36">
        <v>53.1</v>
      </c>
      <c r="Q19" s="338">
        <v>92.06</v>
      </c>
      <c r="R19" s="36"/>
      <c r="S19" s="36"/>
      <c r="T19" s="35"/>
      <c r="U19" s="35"/>
      <c r="V19" s="35"/>
      <c r="W19" s="35"/>
      <c r="X19" s="35"/>
      <c r="Y19" s="35"/>
      <c r="Z19" s="339"/>
      <c r="AA19" s="339"/>
      <c r="AB19" s="338"/>
      <c r="AC19" s="35"/>
      <c r="AD19" s="35"/>
      <c r="AE19" s="340"/>
      <c r="AF19" s="34"/>
      <c r="AG19" s="34"/>
      <c r="AH19" s="341" t="s">
        <v>92</v>
      </c>
      <c r="AI19" s="34" t="s">
        <v>93</v>
      </c>
      <c r="AJ19" s="34" t="s">
        <v>94</v>
      </c>
      <c r="AK19" s="342" t="s">
        <v>94</v>
      </c>
      <c r="AL19" s="47">
        <v>16.8</v>
      </c>
      <c r="AM19" s="48">
        <v>1.04</v>
      </c>
      <c r="AN19" s="48"/>
      <c r="AO19" s="46">
        <v>960</v>
      </c>
      <c r="AP19" s="49">
        <v>179.78</v>
      </c>
      <c r="AQ19" s="49">
        <v>5340</v>
      </c>
      <c r="AR19" s="49">
        <v>10820</v>
      </c>
      <c r="AS19" s="50">
        <v>79.8</v>
      </c>
      <c r="AT19" s="51">
        <v>0.47</v>
      </c>
      <c r="AU19" s="350">
        <v>4.09</v>
      </c>
      <c r="AV19" s="143">
        <v>0.06</v>
      </c>
      <c r="AW19" s="53"/>
      <c r="AX19" s="54"/>
      <c r="AY19" s="55"/>
      <c r="AZ19" s="56"/>
      <c r="BA19" s="57"/>
      <c r="BB19" s="57">
        <v>3</v>
      </c>
      <c r="BC19" s="58">
        <v>24.8</v>
      </c>
      <c r="BD19" s="58">
        <v>19.600000000000001</v>
      </c>
      <c r="BE19" s="58">
        <v>75.599999999999994</v>
      </c>
      <c r="BF19" s="58">
        <v>6.52</v>
      </c>
      <c r="BG19" s="46"/>
      <c r="BH19" s="48"/>
      <c r="BI19" s="48"/>
      <c r="BJ19" s="48"/>
      <c r="BK19" s="48"/>
      <c r="BL19" s="59"/>
      <c r="BM19" s="45"/>
      <c r="BN19" s="46"/>
      <c r="BO19" s="46"/>
      <c r="BP19" s="52"/>
    </row>
    <row r="20" spans="1:68" ht="24.75" customHeight="1">
      <c r="A20" s="43" t="s">
        <v>101</v>
      </c>
      <c r="B20" s="44">
        <v>12</v>
      </c>
      <c r="C20" s="46">
        <v>12452</v>
      </c>
      <c r="D20" s="46"/>
      <c r="E20" s="35">
        <v>7.5</v>
      </c>
      <c r="F20" s="35">
        <v>7.7</v>
      </c>
      <c r="G20" s="34">
        <v>3871</v>
      </c>
      <c r="H20" s="34">
        <v>3416</v>
      </c>
      <c r="I20" s="36">
        <v>218</v>
      </c>
      <c r="J20" s="36">
        <v>11</v>
      </c>
      <c r="K20" s="338">
        <v>98.72</v>
      </c>
      <c r="L20" s="36">
        <v>230</v>
      </c>
      <c r="M20" s="36">
        <v>5</v>
      </c>
      <c r="N20" s="338">
        <v>97.83</v>
      </c>
      <c r="O20" s="36">
        <v>530</v>
      </c>
      <c r="P20" s="36">
        <v>39</v>
      </c>
      <c r="Q20" s="338">
        <v>92.64</v>
      </c>
      <c r="R20" s="36"/>
      <c r="S20" s="36"/>
      <c r="T20" s="35"/>
      <c r="U20" s="35"/>
      <c r="V20" s="35"/>
      <c r="W20" s="35"/>
      <c r="X20" s="35"/>
      <c r="Y20" s="35"/>
      <c r="Z20" s="339"/>
      <c r="AA20" s="339"/>
      <c r="AB20" s="338"/>
      <c r="AC20" s="35"/>
      <c r="AD20" s="35"/>
      <c r="AE20" s="340"/>
      <c r="AF20" s="34"/>
      <c r="AG20" s="34"/>
      <c r="AH20" s="341" t="s">
        <v>92</v>
      </c>
      <c r="AI20" s="34" t="s">
        <v>100</v>
      </c>
      <c r="AJ20" s="34" t="s">
        <v>94</v>
      </c>
      <c r="AK20" s="342" t="s">
        <v>94</v>
      </c>
      <c r="AL20" s="47">
        <v>17.399999999999999</v>
      </c>
      <c r="AM20" s="48">
        <v>0.86</v>
      </c>
      <c r="AN20" s="48"/>
      <c r="AO20" s="46">
        <v>960</v>
      </c>
      <c r="AP20" s="49"/>
      <c r="AQ20" s="49"/>
      <c r="AR20" s="49"/>
      <c r="AS20" s="50"/>
      <c r="AT20" s="51"/>
      <c r="AU20" s="350"/>
      <c r="AV20" s="143"/>
      <c r="AW20" s="53"/>
      <c r="AX20" s="54"/>
      <c r="AY20" s="55"/>
      <c r="AZ20" s="56"/>
      <c r="BA20" s="57"/>
      <c r="BB20" s="57"/>
      <c r="BC20" s="58">
        <v>25.5</v>
      </c>
      <c r="BD20" s="58">
        <v>19.600000000000001</v>
      </c>
      <c r="BE20" s="58">
        <v>80.5</v>
      </c>
      <c r="BF20" s="58">
        <v>6.29</v>
      </c>
      <c r="BG20" s="46"/>
      <c r="BH20" s="48"/>
      <c r="BI20" s="48"/>
      <c r="BJ20" s="48"/>
      <c r="BK20" s="48"/>
      <c r="BL20" s="59"/>
      <c r="BM20" s="45"/>
      <c r="BN20" s="46"/>
      <c r="BO20" s="46"/>
      <c r="BP20" s="52"/>
    </row>
    <row r="21" spans="1:68" ht="24.75" customHeight="1">
      <c r="A21" s="43" t="s">
        <v>96</v>
      </c>
      <c r="B21" s="44">
        <v>13</v>
      </c>
      <c r="C21" s="46">
        <v>5657</v>
      </c>
      <c r="D21" s="46"/>
      <c r="E21" s="35">
        <v>7.39</v>
      </c>
      <c r="F21" s="35">
        <v>7.54</v>
      </c>
      <c r="G21" s="34">
        <v>3590</v>
      </c>
      <c r="H21" s="34">
        <v>3310</v>
      </c>
      <c r="I21" s="36">
        <v>240</v>
      </c>
      <c r="J21" s="36">
        <v>19</v>
      </c>
      <c r="K21" s="338">
        <v>97.79</v>
      </c>
      <c r="L21" s="36">
        <v>298</v>
      </c>
      <c r="M21" s="36">
        <v>5</v>
      </c>
      <c r="N21" s="338">
        <v>98.32</v>
      </c>
      <c r="O21" s="36">
        <v>693</v>
      </c>
      <c r="P21" s="36">
        <v>45.2</v>
      </c>
      <c r="Q21" s="338">
        <v>93.48</v>
      </c>
      <c r="R21" s="36"/>
      <c r="S21" s="36"/>
      <c r="T21" s="35"/>
      <c r="U21" s="35"/>
      <c r="V21" s="35"/>
      <c r="W21" s="35"/>
      <c r="X21" s="35"/>
      <c r="Y21" s="35"/>
      <c r="Z21" s="339"/>
      <c r="AA21" s="339"/>
      <c r="AB21" s="338"/>
      <c r="AC21" s="35"/>
      <c r="AD21" s="35"/>
      <c r="AE21" s="340"/>
      <c r="AF21" s="34">
        <v>200000</v>
      </c>
      <c r="AG21" s="34"/>
      <c r="AH21" s="341" t="s">
        <v>92</v>
      </c>
      <c r="AI21" s="34" t="s">
        <v>93</v>
      </c>
      <c r="AJ21" s="34" t="s">
        <v>94</v>
      </c>
      <c r="AK21" s="342" t="s">
        <v>94</v>
      </c>
      <c r="AL21" s="47">
        <v>16.899999999999999</v>
      </c>
      <c r="AM21" s="48">
        <v>0.56999999999999995</v>
      </c>
      <c r="AN21" s="48"/>
      <c r="AO21" s="46">
        <v>940</v>
      </c>
      <c r="AP21" s="49">
        <v>188</v>
      </c>
      <c r="AQ21" s="49">
        <v>5000</v>
      </c>
      <c r="AR21" s="49">
        <v>11960</v>
      </c>
      <c r="AS21" s="50">
        <v>77.2</v>
      </c>
      <c r="AT21" s="51">
        <v>0.48</v>
      </c>
      <c r="AU21" s="350">
        <v>4.41</v>
      </c>
      <c r="AV21" s="143">
        <v>0.06</v>
      </c>
      <c r="AW21" s="53"/>
      <c r="AX21" s="54"/>
      <c r="AY21" s="55"/>
      <c r="AZ21" s="56"/>
      <c r="BA21" s="57"/>
      <c r="BB21" s="57"/>
      <c r="BC21" s="58"/>
      <c r="BD21" s="58"/>
      <c r="BE21" s="58"/>
      <c r="BF21" s="58">
        <v>6.25</v>
      </c>
      <c r="BG21" s="46"/>
      <c r="BH21" s="48"/>
      <c r="BI21" s="48"/>
      <c r="BJ21" s="48"/>
      <c r="BK21" s="48"/>
      <c r="BL21" s="59"/>
      <c r="BM21" s="45"/>
      <c r="BN21" s="46"/>
      <c r="BO21" s="46"/>
      <c r="BP21" s="52"/>
    </row>
    <row r="22" spans="1:68" ht="24.75" customHeight="1">
      <c r="A22" s="43" t="s">
        <v>97</v>
      </c>
      <c r="B22" s="44">
        <v>14</v>
      </c>
      <c r="C22" s="46">
        <v>6450</v>
      </c>
      <c r="D22" s="46"/>
      <c r="E22" s="35">
        <v>7.62</v>
      </c>
      <c r="F22" s="35">
        <v>7.86</v>
      </c>
      <c r="G22" s="34">
        <v>3590</v>
      </c>
      <c r="H22" s="34">
        <v>3310</v>
      </c>
      <c r="I22" s="36">
        <v>360</v>
      </c>
      <c r="J22" s="36">
        <v>19</v>
      </c>
      <c r="K22" s="338">
        <v>97.79</v>
      </c>
      <c r="L22" s="36">
        <v>286</v>
      </c>
      <c r="M22" s="36">
        <v>4</v>
      </c>
      <c r="N22" s="338">
        <v>98.6</v>
      </c>
      <c r="O22" s="36">
        <v>722</v>
      </c>
      <c r="P22" s="36">
        <v>46.3</v>
      </c>
      <c r="Q22" s="338">
        <v>93.59</v>
      </c>
      <c r="R22" s="36">
        <v>55.14</v>
      </c>
      <c r="S22" s="36">
        <v>43.18</v>
      </c>
      <c r="T22" s="35">
        <v>39.9</v>
      </c>
      <c r="U22" s="35">
        <v>42.1</v>
      </c>
      <c r="V22" s="35">
        <v>0.75</v>
      </c>
      <c r="W22" s="35">
        <v>0.314</v>
      </c>
      <c r="X22" s="35">
        <v>0.01</v>
      </c>
      <c r="Y22" s="35">
        <v>0.01</v>
      </c>
      <c r="Z22" s="339">
        <v>55.9</v>
      </c>
      <c r="AA22" s="339">
        <v>43.5</v>
      </c>
      <c r="AB22" s="338">
        <v>22.18</v>
      </c>
      <c r="AC22" s="35">
        <v>6.69</v>
      </c>
      <c r="AD22" s="35">
        <v>1.05</v>
      </c>
      <c r="AE22" s="340">
        <v>84.3</v>
      </c>
      <c r="AF22" s="34"/>
      <c r="AG22" s="34"/>
      <c r="AH22" s="341" t="s">
        <v>92</v>
      </c>
      <c r="AI22" s="34" t="s">
        <v>93</v>
      </c>
      <c r="AJ22" s="34" t="s">
        <v>94</v>
      </c>
      <c r="AK22" s="342" t="s">
        <v>94</v>
      </c>
      <c r="AL22" s="47">
        <v>16.600000000000001</v>
      </c>
      <c r="AM22" s="48">
        <v>1.1599999999999999</v>
      </c>
      <c r="AN22" s="48"/>
      <c r="AO22" s="46">
        <v>940</v>
      </c>
      <c r="AP22" s="49"/>
      <c r="AQ22" s="49"/>
      <c r="AR22" s="49"/>
      <c r="AS22" s="50"/>
      <c r="AT22" s="51"/>
      <c r="AU22" s="350"/>
      <c r="AV22" s="143"/>
      <c r="AW22" s="53"/>
      <c r="AX22" s="54"/>
      <c r="AY22" s="55"/>
      <c r="AZ22" s="56"/>
      <c r="BA22" s="57"/>
      <c r="BB22" s="57">
        <v>2.9</v>
      </c>
      <c r="BC22" s="58">
        <v>25.04</v>
      </c>
      <c r="BD22" s="58">
        <v>20.6</v>
      </c>
      <c r="BE22" s="58">
        <v>77.900000000000006</v>
      </c>
      <c r="BF22" s="58">
        <v>6.25</v>
      </c>
      <c r="BG22" s="46"/>
      <c r="BH22" s="48"/>
      <c r="BI22" s="48"/>
      <c r="BJ22" s="48"/>
      <c r="BK22" s="48"/>
      <c r="BL22" s="59"/>
      <c r="BM22" s="45"/>
      <c r="BN22" s="46"/>
      <c r="BO22" s="46"/>
      <c r="BP22" s="52"/>
    </row>
    <row r="23" spans="1:68" ht="24.75" customHeight="1">
      <c r="A23" s="43" t="s">
        <v>98</v>
      </c>
      <c r="B23" s="44">
        <v>15</v>
      </c>
      <c r="C23" s="46">
        <v>6969</v>
      </c>
      <c r="D23" s="46"/>
      <c r="E23" s="35"/>
      <c r="F23" s="35"/>
      <c r="G23" s="34"/>
      <c r="H23" s="34"/>
      <c r="I23" s="36"/>
      <c r="J23" s="36"/>
      <c r="K23" s="338"/>
      <c r="L23" s="36"/>
      <c r="M23" s="36"/>
      <c r="N23" s="338"/>
      <c r="O23" s="36"/>
      <c r="P23" s="36"/>
      <c r="Q23" s="338"/>
      <c r="R23" s="36"/>
      <c r="S23" s="36"/>
      <c r="T23" s="35"/>
      <c r="U23" s="35"/>
      <c r="V23" s="35"/>
      <c r="W23" s="35"/>
      <c r="X23" s="35"/>
      <c r="Y23" s="35"/>
      <c r="Z23" s="339"/>
      <c r="AA23" s="339"/>
      <c r="AB23" s="338"/>
      <c r="AC23" s="35"/>
      <c r="AD23" s="35"/>
      <c r="AE23" s="340"/>
      <c r="AF23" s="34"/>
      <c r="AG23" s="34"/>
      <c r="AH23" s="341"/>
      <c r="AI23" s="34"/>
      <c r="AJ23" s="34"/>
      <c r="AK23" s="342"/>
      <c r="AL23" s="47">
        <v>16.8</v>
      </c>
      <c r="AM23" s="48">
        <v>1.22</v>
      </c>
      <c r="AN23" s="48"/>
      <c r="AO23" s="46"/>
      <c r="AP23" s="49"/>
      <c r="AQ23" s="49"/>
      <c r="AR23" s="49"/>
      <c r="AS23" s="50"/>
      <c r="AT23" s="51"/>
      <c r="AU23" s="350"/>
      <c r="AV23" s="143"/>
      <c r="AW23" s="53"/>
      <c r="AX23" s="54"/>
      <c r="AY23" s="55"/>
      <c r="AZ23" s="56"/>
      <c r="BA23" s="57"/>
      <c r="BB23" s="57"/>
      <c r="BC23" s="58"/>
      <c r="BD23" s="58"/>
      <c r="BE23" s="58"/>
      <c r="BF23" s="58"/>
      <c r="BG23" s="46"/>
      <c r="BH23" s="48"/>
      <c r="BI23" s="48"/>
      <c r="BJ23" s="48"/>
      <c r="BK23" s="48"/>
      <c r="BL23" s="59"/>
      <c r="BM23" s="45"/>
      <c r="BN23" s="46"/>
      <c r="BO23" s="46"/>
      <c r="BP23" s="52"/>
    </row>
    <row r="24" spans="1:68" ht="24.75" customHeight="1">
      <c r="A24" s="43" t="s">
        <v>99</v>
      </c>
      <c r="B24" s="44">
        <v>16</v>
      </c>
      <c r="C24" s="46">
        <v>7958</v>
      </c>
      <c r="D24" s="46"/>
      <c r="E24" s="35"/>
      <c r="F24" s="35"/>
      <c r="G24" s="34"/>
      <c r="H24" s="34"/>
      <c r="I24" s="36"/>
      <c r="J24" s="36"/>
      <c r="K24" s="338"/>
      <c r="L24" s="36"/>
      <c r="M24" s="36"/>
      <c r="N24" s="338"/>
      <c r="O24" s="36"/>
      <c r="P24" s="36"/>
      <c r="Q24" s="338"/>
      <c r="R24" s="36"/>
      <c r="S24" s="36"/>
      <c r="T24" s="35"/>
      <c r="U24" s="35"/>
      <c r="V24" s="35"/>
      <c r="W24" s="35"/>
      <c r="X24" s="35"/>
      <c r="Y24" s="35"/>
      <c r="Z24" s="339"/>
      <c r="AA24" s="339"/>
      <c r="AB24" s="338"/>
      <c r="AC24" s="35"/>
      <c r="AD24" s="35"/>
      <c r="AE24" s="340"/>
      <c r="AF24" s="34"/>
      <c r="AG24" s="34"/>
      <c r="AH24" s="341"/>
      <c r="AI24" s="34"/>
      <c r="AJ24" s="34"/>
      <c r="AK24" s="342"/>
      <c r="AL24" s="47">
        <v>17.100000000000001</v>
      </c>
      <c r="AM24" s="48">
        <v>0.68</v>
      </c>
      <c r="AN24" s="48"/>
      <c r="AO24" s="46"/>
      <c r="AP24" s="49"/>
      <c r="AQ24" s="49"/>
      <c r="AR24" s="49"/>
      <c r="AS24" s="50"/>
      <c r="AT24" s="51"/>
      <c r="AU24" s="350"/>
      <c r="AV24" s="143"/>
      <c r="AW24" s="53"/>
      <c r="AX24" s="54"/>
      <c r="AY24" s="55"/>
      <c r="AZ24" s="56"/>
      <c r="BA24" s="57"/>
      <c r="BB24" s="57"/>
      <c r="BC24" s="58"/>
      <c r="BD24" s="58"/>
      <c r="BE24" s="58"/>
      <c r="BF24" s="58"/>
      <c r="BG24" s="46"/>
      <c r="BH24" s="48"/>
      <c r="BI24" s="48"/>
      <c r="BJ24" s="48"/>
      <c r="BK24" s="48"/>
      <c r="BL24" s="59"/>
      <c r="BM24" s="45"/>
      <c r="BN24" s="46"/>
      <c r="BO24" s="46"/>
      <c r="BP24" s="52"/>
    </row>
    <row r="25" spans="1:68" ht="24.75" customHeight="1">
      <c r="A25" s="43" t="s">
        <v>90</v>
      </c>
      <c r="B25" s="44">
        <v>17</v>
      </c>
      <c r="C25" s="46">
        <v>6470</v>
      </c>
      <c r="D25" s="46"/>
      <c r="E25" s="35"/>
      <c r="F25" s="35"/>
      <c r="G25" s="34"/>
      <c r="H25" s="34"/>
      <c r="I25" s="36"/>
      <c r="J25" s="36"/>
      <c r="K25" s="338"/>
      <c r="L25" s="36"/>
      <c r="M25" s="36"/>
      <c r="N25" s="338"/>
      <c r="O25" s="36"/>
      <c r="P25" s="36"/>
      <c r="Q25" s="338"/>
      <c r="R25" s="36"/>
      <c r="S25" s="36"/>
      <c r="T25" s="35"/>
      <c r="U25" s="35"/>
      <c r="V25" s="35"/>
      <c r="W25" s="35"/>
      <c r="X25" s="35"/>
      <c r="Y25" s="35"/>
      <c r="Z25" s="339"/>
      <c r="AA25" s="339"/>
      <c r="AB25" s="338"/>
      <c r="AC25" s="35"/>
      <c r="AD25" s="35"/>
      <c r="AE25" s="340"/>
      <c r="AF25" s="34"/>
      <c r="AG25" s="34"/>
      <c r="AH25" s="341"/>
      <c r="AI25" s="34"/>
      <c r="AJ25" s="34"/>
      <c r="AK25" s="342"/>
      <c r="AL25" s="47">
        <v>17.600000000000001</v>
      </c>
      <c r="AM25" s="48">
        <v>0.47</v>
      </c>
      <c r="AN25" s="48"/>
      <c r="AO25" s="46">
        <v>950</v>
      </c>
      <c r="AP25" s="49"/>
      <c r="AQ25" s="49"/>
      <c r="AR25" s="49"/>
      <c r="AS25" s="50"/>
      <c r="AT25" s="51"/>
      <c r="AU25" s="350"/>
      <c r="AV25" s="143"/>
      <c r="AW25" s="53"/>
      <c r="AX25" s="54"/>
      <c r="AY25" s="55"/>
      <c r="AZ25" s="56"/>
      <c r="BA25" s="57"/>
      <c r="BB25" s="57"/>
      <c r="BC25" s="58">
        <v>25</v>
      </c>
      <c r="BD25" s="58">
        <v>20.6</v>
      </c>
      <c r="BE25" s="58">
        <v>80.599999999999994</v>
      </c>
      <c r="BF25" s="58">
        <v>6.36</v>
      </c>
      <c r="BG25" s="46"/>
      <c r="BH25" s="48"/>
      <c r="BI25" s="48"/>
      <c r="BJ25" s="48"/>
      <c r="BK25" s="48"/>
      <c r="BL25" s="59"/>
      <c r="BM25" s="45"/>
      <c r="BN25" s="46"/>
      <c r="BO25" s="46"/>
      <c r="BP25" s="52"/>
    </row>
    <row r="26" spans="1:68" ht="24.75" customHeight="1">
      <c r="A26" s="43" t="s">
        <v>91</v>
      </c>
      <c r="B26" s="44">
        <v>18</v>
      </c>
      <c r="C26" s="46">
        <v>6293</v>
      </c>
      <c r="D26" s="46"/>
      <c r="E26" s="35">
        <v>7.52</v>
      </c>
      <c r="F26" s="35">
        <v>7.76</v>
      </c>
      <c r="G26" s="34">
        <v>3450</v>
      </c>
      <c r="H26" s="34">
        <v>3280</v>
      </c>
      <c r="I26" s="36">
        <v>340</v>
      </c>
      <c r="J26" s="36">
        <v>15</v>
      </c>
      <c r="K26" s="338">
        <v>98.26</v>
      </c>
      <c r="L26" s="36">
        <v>312</v>
      </c>
      <c r="M26" s="36">
        <v>8</v>
      </c>
      <c r="N26" s="338">
        <v>97.44</v>
      </c>
      <c r="O26" s="36">
        <v>769</v>
      </c>
      <c r="P26" s="36">
        <v>51.2</v>
      </c>
      <c r="Q26" s="338">
        <v>93.34</v>
      </c>
      <c r="R26" s="36"/>
      <c r="S26" s="36"/>
      <c r="T26" s="35"/>
      <c r="U26" s="35"/>
      <c r="V26" s="35"/>
      <c r="W26" s="35"/>
      <c r="X26" s="35"/>
      <c r="Y26" s="35"/>
      <c r="Z26" s="339"/>
      <c r="AA26" s="339"/>
      <c r="AB26" s="338"/>
      <c r="AC26" s="35"/>
      <c r="AD26" s="35"/>
      <c r="AE26" s="340"/>
      <c r="AF26" s="34"/>
      <c r="AG26" s="34"/>
      <c r="AH26" s="341" t="s">
        <v>92</v>
      </c>
      <c r="AI26" s="34" t="s">
        <v>93</v>
      </c>
      <c r="AJ26" s="34" t="s">
        <v>94</v>
      </c>
      <c r="AK26" s="342" t="s">
        <v>94</v>
      </c>
      <c r="AL26" s="47">
        <v>17.600000000000001</v>
      </c>
      <c r="AM26" s="48">
        <v>1.03</v>
      </c>
      <c r="AN26" s="48"/>
      <c r="AO26" s="46">
        <v>960</v>
      </c>
      <c r="AP26" s="49">
        <v>178.44</v>
      </c>
      <c r="AQ26" s="49">
        <v>5380</v>
      </c>
      <c r="AR26" s="49">
        <v>7780</v>
      </c>
      <c r="AS26" s="50">
        <v>81.900000000000006</v>
      </c>
      <c r="AT26" s="51">
        <v>0.43</v>
      </c>
      <c r="AU26" s="350">
        <v>4.38</v>
      </c>
      <c r="AV26" s="143">
        <v>7.0000000000000007E-2</v>
      </c>
      <c r="AW26" s="53"/>
      <c r="AX26" s="54"/>
      <c r="AY26" s="55"/>
      <c r="AZ26" s="56"/>
      <c r="BA26" s="57"/>
      <c r="BB26" s="57">
        <v>3.4</v>
      </c>
      <c r="BC26" s="58"/>
      <c r="BD26" s="58">
        <v>19.3</v>
      </c>
      <c r="BE26" s="58">
        <v>58.6</v>
      </c>
      <c r="BF26" s="58">
        <v>6.35</v>
      </c>
      <c r="BG26" s="46"/>
      <c r="BH26" s="48"/>
      <c r="BI26" s="48"/>
      <c r="BJ26" s="48"/>
      <c r="BK26" s="48"/>
      <c r="BL26" s="59"/>
      <c r="BM26" s="45"/>
      <c r="BN26" s="46"/>
      <c r="BO26" s="46"/>
      <c r="BP26" s="52"/>
    </row>
    <row r="27" spans="1:68" ht="24.75" customHeight="1">
      <c r="A27" s="43" t="s">
        <v>101</v>
      </c>
      <c r="B27" s="44">
        <v>19</v>
      </c>
      <c r="C27" s="46">
        <v>6423</v>
      </c>
      <c r="D27" s="46"/>
      <c r="E27" s="35">
        <v>7.59</v>
      </c>
      <c r="F27" s="35">
        <v>7.76</v>
      </c>
      <c r="G27" s="34">
        <v>3380</v>
      </c>
      <c r="H27" s="34">
        <v>3350</v>
      </c>
      <c r="I27" s="36">
        <v>300</v>
      </c>
      <c r="J27" s="36">
        <v>17</v>
      </c>
      <c r="K27" s="338">
        <v>98.02</v>
      </c>
      <c r="L27" s="36">
        <v>289</v>
      </c>
      <c r="M27" s="36">
        <v>7</v>
      </c>
      <c r="N27" s="338">
        <v>97.58</v>
      </c>
      <c r="O27" s="36">
        <v>678</v>
      </c>
      <c r="P27" s="36">
        <v>47.3</v>
      </c>
      <c r="Q27" s="338">
        <v>93.02</v>
      </c>
      <c r="R27" s="36"/>
      <c r="S27" s="36"/>
      <c r="T27" s="35"/>
      <c r="U27" s="35"/>
      <c r="V27" s="35"/>
      <c r="W27" s="35"/>
      <c r="X27" s="35"/>
      <c r="Y27" s="35"/>
      <c r="Z27" s="339"/>
      <c r="AA27" s="339"/>
      <c r="AB27" s="338"/>
      <c r="AC27" s="35"/>
      <c r="AD27" s="35"/>
      <c r="AE27" s="340"/>
      <c r="AF27" s="34"/>
      <c r="AG27" s="34"/>
      <c r="AH27" s="341" t="s">
        <v>92</v>
      </c>
      <c r="AI27" s="34" t="s">
        <v>93</v>
      </c>
      <c r="AJ27" s="34" t="s">
        <v>94</v>
      </c>
      <c r="AK27" s="342" t="s">
        <v>94</v>
      </c>
      <c r="AL27" s="47">
        <v>17.600000000000001</v>
      </c>
      <c r="AM27" s="48">
        <v>0.56999999999999995</v>
      </c>
      <c r="AN27" s="48"/>
      <c r="AO27" s="46">
        <v>950</v>
      </c>
      <c r="AP27" s="49"/>
      <c r="AQ27" s="49"/>
      <c r="AR27" s="49"/>
      <c r="AS27" s="50"/>
      <c r="AT27" s="51"/>
      <c r="AU27" s="350"/>
      <c r="AV27" s="143"/>
      <c r="AW27" s="53"/>
      <c r="AX27" s="54"/>
      <c r="AY27" s="55"/>
      <c r="AZ27" s="56"/>
      <c r="BA27" s="57"/>
      <c r="BB27" s="57"/>
      <c r="BC27" s="58">
        <v>24.88</v>
      </c>
      <c r="BD27" s="58">
        <v>20.3</v>
      </c>
      <c r="BE27" s="58">
        <v>78.599999999999994</v>
      </c>
      <c r="BF27" s="58">
        <v>6.39</v>
      </c>
      <c r="BG27" s="46"/>
      <c r="BH27" s="48"/>
      <c r="BI27" s="48"/>
      <c r="BJ27" s="48"/>
      <c r="BK27" s="48"/>
      <c r="BL27" s="59"/>
      <c r="BM27" s="45"/>
      <c r="BN27" s="46"/>
      <c r="BO27" s="46"/>
      <c r="BP27" s="52"/>
    </row>
    <row r="28" spans="1:68" ht="24.75" customHeight="1">
      <c r="A28" s="43" t="s">
        <v>96</v>
      </c>
      <c r="B28" s="44">
        <v>20</v>
      </c>
      <c r="C28" s="46">
        <v>6351</v>
      </c>
      <c r="D28" s="46"/>
      <c r="E28" s="35">
        <v>7.4</v>
      </c>
      <c r="F28" s="35">
        <v>7.8</v>
      </c>
      <c r="G28" s="34">
        <v>3543</v>
      </c>
      <c r="H28" s="34">
        <v>3538</v>
      </c>
      <c r="I28" s="36">
        <v>460</v>
      </c>
      <c r="J28" s="36">
        <v>18</v>
      </c>
      <c r="K28" s="338">
        <v>97.91</v>
      </c>
      <c r="L28" s="36">
        <v>240</v>
      </c>
      <c r="M28" s="36">
        <v>5</v>
      </c>
      <c r="N28" s="338">
        <v>97.92</v>
      </c>
      <c r="O28" s="36">
        <v>932</v>
      </c>
      <c r="P28" s="36">
        <v>52</v>
      </c>
      <c r="Q28" s="338">
        <v>94.42</v>
      </c>
      <c r="R28" s="36">
        <v>89.49</v>
      </c>
      <c r="S28" s="36">
        <v>46.41</v>
      </c>
      <c r="T28" s="35">
        <v>46</v>
      </c>
      <c r="U28" s="35">
        <v>43</v>
      </c>
      <c r="V28" s="35">
        <v>2.5</v>
      </c>
      <c r="W28" s="35">
        <v>2.5</v>
      </c>
      <c r="X28" s="35">
        <v>0.01</v>
      </c>
      <c r="Y28" s="35">
        <v>0.09</v>
      </c>
      <c r="Z28" s="339">
        <v>92</v>
      </c>
      <c r="AA28" s="339">
        <v>49</v>
      </c>
      <c r="AB28" s="338">
        <v>46.74</v>
      </c>
      <c r="AC28" s="35">
        <v>17</v>
      </c>
      <c r="AD28" s="35">
        <v>0.7</v>
      </c>
      <c r="AE28" s="340">
        <v>95.88</v>
      </c>
      <c r="AF28" s="34"/>
      <c r="AG28" s="34"/>
      <c r="AH28" s="341" t="s">
        <v>92</v>
      </c>
      <c r="AI28" s="34" t="s">
        <v>100</v>
      </c>
      <c r="AJ28" s="34" t="s">
        <v>94</v>
      </c>
      <c r="AK28" s="342" t="s">
        <v>94</v>
      </c>
      <c r="AL28" s="47">
        <v>17.8</v>
      </c>
      <c r="AM28" s="48">
        <v>0.51</v>
      </c>
      <c r="AN28" s="48"/>
      <c r="AO28" s="46">
        <v>940</v>
      </c>
      <c r="AP28" s="49">
        <v>219.63</v>
      </c>
      <c r="AQ28" s="49">
        <v>4280</v>
      </c>
      <c r="AR28" s="49">
        <v>7540</v>
      </c>
      <c r="AS28" s="50">
        <v>83.4</v>
      </c>
      <c r="AT28" s="51">
        <v>0.43</v>
      </c>
      <c r="AU28" s="350">
        <v>3.56</v>
      </c>
      <c r="AV28" s="143">
        <v>7.0000000000000007E-2</v>
      </c>
      <c r="AW28" s="53"/>
      <c r="AX28" s="54"/>
      <c r="AY28" s="55"/>
      <c r="AZ28" s="56"/>
      <c r="BA28" s="57"/>
      <c r="BB28" s="57">
        <v>3.4</v>
      </c>
      <c r="BC28" s="58">
        <v>21.2</v>
      </c>
      <c r="BD28" s="58">
        <v>20.100000000000001</v>
      </c>
      <c r="BE28" s="58">
        <v>78.8</v>
      </c>
      <c r="BF28" s="58">
        <v>6.35</v>
      </c>
      <c r="BG28" s="46"/>
      <c r="BH28" s="48"/>
      <c r="BI28" s="48"/>
      <c r="BJ28" s="48"/>
      <c r="BK28" s="48"/>
      <c r="BL28" s="59"/>
      <c r="BM28" s="45"/>
      <c r="BN28" s="46"/>
      <c r="BO28" s="46"/>
      <c r="BP28" s="52"/>
    </row>
    <row r="29" spans="1:68" ht="24.75" customHeight="1">
      <c r="A29" s="43" t="s">
        <v>97</v>
      </c>
      <c r="B29" s="44">
        <v>21</v>
      </c>
      <c r="C29" s="46">
        <v>6036</v>
      </c>
      <c r="D29" s="46"/>
      <c r="E29" s="35">
        <v>7.49</v>
      </c>
      <c r="F29" s="35">
        <v>7.74</v>
      </c>
      <c r="G29" s="34">
        <v>3370</v>
      </c>
      <c r="H29" s="34">
        <v>3350</v>
      </c>
      <c r="I29" s="36">
        <v>800</v>
      </c>
      <c r="J29" s="36">
        <v>18</v>
      </c>
      <c r="K29" s="338">
        <v>97.91</v>
      </c>
      <c r="L29" s="36">
        <v>256</v>
      </c>
      <c r="M29" s="36">
        <v>7</v>
      </c>
      <c r="N29" s="338">
        <v>97.27</v>
      </c>
      <c r="O29" s="36">
        <v>689</v>
      </c>
      <c r="P29" s="36">
        <v>50.8</v>
      </c>
      <c r="Q29" s="338">
        <v>92.63</v>
      </c>
      <c r="R29" s="36"/>
      <c r="S29" s="36"/>
      <c r="T29" s="35"/>
      <c r="U29" s="35"/>
      <c r="V29" s="35"/>
      <c r="W29" s="35"/>
      <c r="X29" s="35"/>
      <c r="Y29" s="35"/>
      <c r="Z29" s="339"/>
      <c r="AA29" s="339"/>
      <c r="AB29" s="338"/>
      <c r="AC29" s="35"/>
      <c r="AD29" s="35"/>
      <c r="AE29" s="340"/>
      <c r="AF29" s="34">
        <v>0</v>
      </c>
      <c r="AG29" s="34"/>
      <c r="AH29" s="341" t="s">
        <v>92</v>
      </c>
      <c r="AI29" s="34" t="s">
        <v>93</v>
      </c>
      <c r="AJ29" s="34" t="s">
        <v>94</v>
      </c>
      <c r="AK29" s="342" t="s">
        <v>94</v>
      </c>
      <c r="AL29" s="47">
        <v>17.8</v>
      </c>
      <c r="AM29" s="48">
        <v>0.24</v>
      </c>
      <c r="AN29" s="48"/>
      <c r="AO29" s="46">
        <v>950</v>
      </c>
      <c r="AP29" s="49"/>
      <c r="AQ29" s="49"/>
      <c r="AR29" s="49"/>
      <c r="AS29" s="50"/>
      <c r="AT29" s="51"/>
      <c r="AU29" s="350"/>
      <c r="AV29" s="143"/>
      <c r="AW29" s="53"/>
      <c r="AX29" s="54"/>
      <c r="AY29" s="55"/>
      <c r="AZ29" s="56"/>
      <c r="BA29" s="57"/>
      <c r="BB29" s="57"/>
      <c r="BC29" s="58">
        <v>25.12</v>
      </c>
      <c r="BD29" s="58">
        <v>19.899999999999999</v>
      </c>
      <c r="BE29" s="58">
        <v>82.8</v>
      </c>
      <c r="BF29" s="58">
        <v>6.41</v>
      </c>
      <c r="BG29" s="46"/>
      <c r="BH29" s="48"/>
      <c r="BI29" s="48"/>
      <c r="BJ29" s="48"/>
      <c r="BK29" s="48"/>
      <c r="BL29" s="59"/>
      <c r="BM29" s="45"/>
      <c r="BN29" s="46"/>
      <c r="BO29" s="46"/>
      <c r="BP29" s="52"/>
    </row>
    <row r="30" spans="1:68" ht="24.75" customHeight="1">
      <c r="A30" s="43" t="s">
        <v>98</v>
      </c>
      <c r="B30" s="44">
        <v>22</v>
      </c>
      <c r="C30" s="46">
        <v>8884</v>
      </c>
      <c r="D30" s="46"/>
      <c r="E30" s="35">
        <v>7.6</v>
      </c>
      <c r="F30" s="35">
        <v>7.9</v>
      </c>
      <c r="G30" s="34">
        <v>3711</v>
      </c>
      <c r="H30" s="34">
        <v>3566</v>
      </c>
      <c r="I30" s="36">
        <v>302</v>
      </c>
      <c r="J30" s="36">
        <v>10</v>
      </c>
      <c r="K30" s="338">
        <v>98.84</v>
      </c>
      <c r="L30" s="36">
        <v>180</v>
      </c>
      <c r="M30" s="36">
        <v>6</v>
      </c>
      <c r="N30" s="338">
        <v>96.67</v>
      </c>
      <c r="O30" s="36">
        <v>514</v>
      </c>
      <c r="P30" s="36">
        <v>52</v>
      </c>
      <c r="Q30" s="338">
        <v>89.88</v>
      </c>
      <c r="R30" s="36"/>
      <c r="S30" s="36"/>
      <c r="T30" s="35"/>
      <c r="U30" s="35"/>
      <c r="V30" s="35"/>
      <c r="W30" s="35"/>
      <c r="X30" s="35"/>
      <c r="Y30" s="35"/>
      <c r="Z30" s="339"/>
      <c r="AA30" s="339"/>
      <c r="AB30" s="338"/>
      <c r="AC30" s="35"/>
      <c r="AD30" s="35"/>
      <c r="AE30" s="340"/>
      <c r="AF30" s="34"/>
      <c r="AG30" s="34"/>
      <c r="AH30" s="341" t="s">
        <v>102</v>
      </c>
      <c r="AI30" s="34" t="s">
        <v>100</v>
      </c>
      <c r="AJ30" s="34" t="s">
        <v>94</v>
      </c>
      <c r="AK30" s="342" t="s">
        <v>94</v>
      </c>
      <c r="AL30" s="47">
        <v>18.100000000000001</v>
      </c>
      <c r="AM30" s="48">
        <v>1.1100000000000001</v>
      </c>
      <c r="AN30" s="48"/>
      <c r="AO30" s="46"/>
      <c r="AP30" s="49"/>
      <c r="AQ30" s="49"/>
      <c r="AR30" s="49"/>
      <c r="AS30" s="50"/>
      <c r="AT30" s="51"/>
      <c r="AU30" s="350"/>
      <c r="AV30" s="143"/>
      <c r="AW30" s="53"/>
      <c r="AX30" s="54"/>
      <c r="AY30" s="55"/>
      <c r="AZ30" s="56"/>
      <c r="BA30" s="57"/>
      <c r="BB30" s="57"/>
      <c r="BC30" s="58"/>
      <c r="BD30" s="58"/>
      <c r="BE30" s="58"/>
      <c r="BF30" s="58"/>
      <c r="BG30" s="46"/>
      <c r="BH30" s="48"/>
      <c r="BI30" s="48"/>
      <c r="BJ30" s="48"/>
      <c r="BK30" s="48"/>
      <c r="BL30" s="59"/>
      <c r="BM30" s="45"/>
      <c r="BN30" s="46"/>
      <c r="BO30" s="46"/>
      <c r="BP30" s="52"/>
    </row>
    <row r="31" spans="1:68" ht="24.75" customHeight="1">
      <c r="A31" s="43" t="s">
        <v>99</v>
      </c>
      <c r="B31" s="44">
        <v>23</v>
      </c>
      <c r="C31" s="46">
        <v>6405</v>
      </c>
      <c r="D31" s="46"/>
      <c r="E31" s="35"/>
      <c r="F31" s="35"/>
      <c r="G31" s="34"/>
      <c r="H31" s="34"/>
      <c r="I31" s="36"/>
      <c r="J31" s="36"/>
      <c r="K31" s="338"/>
      <c r="L31" s="36"/>
      <c r="M31" s="36"/>
      <c r="N31" s="338"/>
      <c r="O31" s="36"/>
      <c r="P31" s="36"/>
      <c r="Q31" s="338"/>
      <c r="R31" s="36"/>
      <c r="S31" s="36"/>
      <c r="T31" s="35"/>
      <c r="U31" s="35"/>
      <c r="V31" s="35"/>
      <c r="W31" s="35"/>
      <c r="X31" s="35"/>
      <c r="Y31" s="35"/>
      <c r="Z31" s="339"/>
      <c r="AA31" s="339"/>
      <c r="AB31" s="338"/>
      <c r="AC31" s="35"/>
      <c r="AD31" s="35"/>
      <c r="AE31" s="340"/>
      <c r="AF31" s="34"/>
      <c r="AG31" s="34"/>
      <c r="AH31" s="341"/>
      <c r="AI31" s="34"/>
      <c r="AJ31" s="34"/>
      <c r="AK31" s="342"/>
      <c r="AL31" s="47">
        <v>18.8</v>
      </c>
      <c r="AM31" s="48">
        <v>0.76</v>
      </c>
      <c r="AN31" s="48"/>
      <c r="AO31" s="46"/>
      <c r="AP31" s="49"/>
      <c r="AQ31" s="49"/>
      <c r="AR31" s="49"/>
      <c r="AS31" s="50"/>
      <c r="AT31" s="51"/>
      <c r="AU31" s="350"/>
      <c r="AV31" s="143"/>
      <c r="AW31" s="53"/>
      <c r="AX31" s="54"/>
      <c r="AY31" s="55"/>
      <c r="AZ31" s="56"/>
      <c r="BA31" s="57"/>
      <c r="BB31" s="57"/>
      <c r="BC31" s="58"/>
      <c r="BD31" s="58"/>
      <c r="BE31" s="58"/>
      <c r="BF31" s="58"/>
      <c r="BG31" s="46"/>
      <c r="BH31" s="48"/>
      <c r="BI31" s="48"/>
      <c r="BJ31" s="48"/>
      <c r="BK31" s="48"/>
      <c r="BL31" s="59"/>
      <c r="BM31" s="45"/>
      <c r="BN31" s="46"/>
      <c r="BO31" s="46"/>
      <c r="BP31" s="52"/>
    </row>
    <row r="32" spans="1:68" ht="24.75" customHeight="1">
      <c r="A32" s="43" t="s">
        <v>90</v>
      </c>
      <c r="B32" s="44">
        <v>24</v>
      </c>
      <c r="C32" s="46">
        <v>5809</v>
      </c>
      <c r="D32" s="46"/>
      <c r="E32" s="35">
        <v>7.43</v>
      </c>
      <c r="F32" s="35">
        <v>7.6</v>
      </c>
      <c r="G32" s="34">
        <v>3470</v>
      </c>
      <c r="H32" s="34">
        <v>2750</v>
      </c>
      <c r="I32" s="36">
        <v>480</v>
      </c>
      <c r="J32" s="36">
        <v>11</v>
      </c>
      <c r="K32" s="338">
        <v>98.72</v>
      </c>
      <c r="L32" s="36">
        <v>224</v>
      </c>
      <c r="M32" s="36">
        <v>4</v>
      </c>
      <c r="N32" s="338">
        <v>98.21</v>
      </c>
      <c r="O32" s="36">
        <v>754</v>
      </c>
      <c r="P32" s="36">
        <v>42.2</v>
      </c>
      <c r="Q32" s="338">
        <v>94.4</v>
      </c>
      <c r="R32" s="36"/>
      <c r="S32" s="36"/>
      <c r="T32" s="35"/>
      <c r="U32" s="35"/>
      <c r="V32" s="35"/>
      <c r="W32" s="35"/>
      <c r="X32" s="35"/>
      <c r="Y32" s="35"/>
      <c r="Z32" s="339"/>
      <c r="AA32" s="339"/>
      <c r="AB32" s="338"/>
      <c r="AC32" s="35"/>
      <c r="AD32" s="35"/>
      <c r="AE32" s="340"/>
      <c r="AF32" s="34"/>
      <c r="AG32" s="34"/>
      <c r="AH32" s="341" t="s">
        <v>92</v>
      </c>
      <c r="AI32" s="34" t="s">
        <v>93</v>
      </c>
      <c r="AJ32" s="34" t="s">
        <v>94</v>
      </c>
      <c r="AK32" s="342" t="s">
        <v>94</v>
      </c>
      <c r="AL32" s="47">
        <v>17.5</v>
      </c>
      <c r="AM32" s="48">
        <v>2.37</v>
      </c>
      <c r="AN32" s="48"/>
      <c r="AO32" s="46">
        <v>950</v>
      </c>
      <c r="AP32" s="49">
        <v>197.92</v>
      </c>
      <c r="AQ32" s="49">
        <v>4800</v>
      </c>
      <c r="AR32" s="49"/>
      <c r="AS32" s="50">
        <v>86.4</v>
      </c>
      <c r="AT32" s="51">
        <v>0.47</v>
      </c>
      <c r="AU32" s="350">
        <v>69.17</v>
      </c>
      <c r="AV32" s="143">
        <v>0.05</v>
      </c>
      <c r="AW32" s="53"/>
      <c r="AX32" s="54"/>
      <c r="AY32" s="55"/>
      <c r="AZ32" s="56"/>
      <c r="BA32" s="57"/>
      <c r="BB32" s="57">
        <v>3.3</v>
      </c>
      <c r="BC32" s="58"/>
      <c r="BD32" s="58"/>
      <c r="BE32" s="58"/>
      <c r="BF32" s="58"/>
      <c r="BG32" s="46"/>
      <c r="BH32" s="48"/>
      <c r="BI32" s="48"/>
      <c r="BJ32" s="48"/>
      <c r="BK32" s="48"/>
      <c r="BL32" s="59"/>
      <c r="BM32" s="45"/>
      <c r="BN32" s="46"/>
      <c r="BO32" s="46"/>
      <c r="BP32" s="52"/>
    </row>
    <row r="33" spans="1:68" ht="24.75" customHeight="1">
      <c r="A33" s="43" t="s">
        <v>91</v>
      </c>
      <c r="B33" s="44">
        <v>25</v>
      </c>
      <c r="C33" s="46">
        <v>6281</v>
      </c>
      <c r="D33" s="46"/>
      <c r="E33" s="35">
        <v>7.45</v>
      </c>
      <c r="F33" s="35">
        <v>7.74</v>
      </c>
      <c r="G33" s="34">
        <v>3200</v>
      </c>
      <c r="H33" s="34">
        <v>3010</v>
      </c>
      <c r="I33" s="36">
        <v>460</v>
      </c>
      <c r="J33" s="36">
        <v>15</v>
      </c>
      <c r="K33" s="338">
        <v>98.26</v>
      </c>
      <c r="L33" s="36">
        <v>268</v>
      </c>
      <c r="M33" s="36">
        <v>4</v>
      </c>
      <c r="N33" s="338">
        <v>98.51</v>
      </c>
      <c r="O33" s="36">
        <v>798</v>
      </c>
      <c r="P33" s="36">
        <v>35.1</v>
      </c>
      <c r="Q33" s="338">
        <v>95.6</v>
      </c>
      <c r="R33" s="36"/>
      <c r="S33" s="36"/>
      <c r="T33" s="35"/>
      <c r="U33" s="35"/>
      <c r="V33" s="35"/>
      <c r="W33" s="35"/>
      <c r="X33" s="35"/>
      <c r="Y33" s="35"/>
      <c r="Z33" s="339"/>
      <c r="AA33" s="339"/>
      <c r="AB33" s="338"/>
      <c r="AC33" s="35"/>
      <c r="AD33" s="35"/>
      <c r="AE33" s="340"/>
      <c r="AF33" s="34"/>
      <c r="AG33" s="34"/>
      <c r="AH33" s="341" t="s">
        <v>92</v>
      </c>
      <c r="AI33" s="34" t="s">
        <v>93</v>
      </c>
      <c r="AJ33" s="34" t="s">
        <v>94</v>
      </c>
      <c r="AK33" s="342" t="s">
        <v>94</v>
      </c>
      <c r="AL33" s="47">
        <v>17.600000000000001</v>
      </c>
      <c r="AM33" s="48">
        <v>0.73</v>
      </c>
      <c r="AN33" s="48"/>
      <c r="AO33" s="46">
        <v>960</v>
      </c>
      <c r="AP33" s="49">
        <v>185.33</v>
      </c>
      <c r="AQ33" s="49">
        <v>5180</v>
      </c>
      <c r="AR33" s="49">
        <v>7840</v>
      </c>
      <c r="AS33" s="50"/>
      <c r="AT33" s="51">
        <v>0.43</v>
      </c>
      <c r="AU33" s="350">
        <v>178.99</v>
      </c>
      <c r="AV33" s="143">
        <v>0.06</v>
      </c>
      <c r="AW33" s="53"/>
      <c r="AX33" s="54"/>
      <c r="AY33" s="55"/>
      <c r="AZ33" s="56"/>
      <c r="BA33" s="57"/>
      <c r="BB33" s="57"/>
      <c r="BC33" s="58">
        <v>25</v>
      </c>
      <c r="BD33" s="58"/>
      <c r="BE33" s="58"/>
      <c r="BF33" s="58"/>
      <c r="BG33" s="46"/>
      <c r="BH33" s="48"/>
      <c r="BI33" s="48"/>
      <c r="BJ33" s="48"/>
      <c r="BK33" s="48"/>
      <c r="BL33" s="59"/>
      <c r="BM33" s="45"/>
      <c r="BN33" s="46"/>
      <c r="BO33" s="46"/>
      <c r="BP33" s="52"/>
    </row>
    <row r="34" spans="1:68" ht="24.75" customHeight="1">
      <c r="A34" s="43" t="s">
        <v>101</v>
      </c>
      <c r="B34" s="44">
        <v>26</v>
      </c>
      <c r="C34" s="46">
        <v>6255</v>
      </c>
      <c r="D34" s="46"/>
      <c r="E34" s="35">
        <v>7.5</v>
      </c>
      <c r="F34" s="35">
        <v>7.71</v>
      </c>
      <c r="G34" s="34">
        <v>3510</v>
      </c>
      <c r="H34" s="34">
        <v>3300</v>
      </c>
      <c r="I34" s="36">
        <v>360</v>
      </c>
      <c r="J34" s="36">
        <v>19</v>
      </c>
      <c r="K34" s="338">
        <v>97.79</v>
      </c>
      <c r="L34" s="36">
        <v>243</v>
      </c>
      <c r="M34" s="36">
        <v>6</v>
      </c>
      <c r="N34" s="338">
        <v>97.53</v>
      </c>
      <c r="O34" s="36">
        <v>766</v>
      </c>
      <c r="P34" s="36">
        <v>42.6</v>
      </c>
      <c r="Q34" s="338">
        <v>94.44</v>
      </c>
      <c r="R34" s="36"/>
      <c r="S34" s="36"/>
      <c r="T34" s="35"/>
      <c r="U34" s="35"/>
      <c r="V34" s="35"/>
      <c r="W34" s="35"/>
      <c r="X34" s="35"/>
      <c r="Y34" s="35"/>
      <c r="Z34" s="339"/>
      <c r="AA34" s="339"/>
      <c r="AB34" s="338"/>
      <c r="AC34" s="35"/>
      <c r="AD34" s="35"/>
      <c r="AE34" s="340"/>
      <c r="AF34" s="34"/>
      <c r="AG34" s="34"/>
      <c r="AH34" s="341" t="s">
        <v>92</v>
      </c>
      <c r="AI34" s="34" t="s">
        <v>93</v>
      </c>
      <c r="AJ34" s="34" t="s">
        <v>94</v>
      </c>
      <c r="AK34" s="342" t="s">
        <v>94</v>
      </c>
      <c r="AL34" s="47">
        <v>17.399999999999999</v>
      </c>
      <c r="AM34" s="48">
        <v>1.25</v>
      </c>
      <c r="AN34" s="48"/>
      <c r="AO34" s="46">
        <v>950</v>
      </c>
      <c r="AP34" s="49">
        <v>163.79</v>
      </c>
      <c r="AQ34" s="49">
        <v>5800</v>
      </c>
      <c r="AR34" s="49">
        <v>7960</v>
      </c>
      <c r="AS34" s="50">
        <v>81.400000000000006</v>
      </c>
      <c r="AT34" s="51">
        <v>0.43</v>
      </c>
      <c r="AU34" s="350">
        <v>26.32</v>
      </c>
      <c r="AV34" s="143">
        <v>0.05</v>
      </c>
      <c r="AW34" s="53"/>
      <c r="AX34" s="54"/>
      <c r="AY34" s="55"/>
      <c r="AZ34" s="56"/>
      <c r="BA34" s="57"/>
      <c r="BB34" s="57"/>
      <c r="BC34" s="58"/>
      <c r="BD34" s="58"/>
      <c r="BE34" s="58"/>
      <c r="BF34" s="58"/>
      <c r="BG34" s="46"/>
      <c r="BH34" s="48"/>
      <c r="BI34" s="48"/>
      <c r="BJ34" s="48"/>
      <c r="BK34" s="48"/>
      <c r="BL34" s="59"/>
      <c r="BM34" s="45"/>
      <c r="BN34" s="46"/>
      <c r="BO34" s="46"/>
      <c r="BP34" s="52"/>
    </row>
    <row r="35" spans="1:68" ht="24.75" customHeight="1">
      <c r="A35" s="43" t="s">
        <v>96</v>
      </c>
      <c r="B35" s="44">
        <v>27</v>
      </c>
      <c r="C35" s="46">
        <v>5789</v>
      </c>
      <c r="D35" s="46"/>
      <c r="E35" s="35"/>
      <c r="F35" s="35"/>
      <c r="G35" s="34"/>
      <c r="H35" s="34"/>
      <c r="I35" s="36"/>
      <c r="J35" s="36"/>
      <c r="K35" s="338"/>
      <c r="L35" s="36"/>
      <c r="M35" s="36"/>
      <c r="N35" s="338"/>
      <c r="O35" s="36"/>
      <c r="P35" s="36"/>
      <c r="Q35" s="338"/>
      <c r="R35" s="36"/>
      <c r="S35" s="36"/>
      <c r="T35" s="35"/>
      <c r="U35" s="35"/>
      <c r="V35" s="35"/>
      <c r="W35" s="35"/>
      <c r="X35" s="35"/>
      <c r="Y35" s="35"/>
      <c r="Z35" s="339"/>
      <c r="AA35" s="339"/>
      <c r="AB35" s="338"/>
      <c r="AC35" s="35"/>
      <c r="AD35" s="35"/>
      <c r="AE35" s="340"/>
      <c r="AF35" s="34">
        <v>3400</v>
      </c>
      <c r="AG35" s="34"/>
      <c r="AH35" s="341"/>
      <c r="AI35" s="34"/>
      <c r="AJ35" s="34"/>
      <c r="AK35" s="342"/>
      <c r="AL35" s="47">
        <v>17.3</v>
      </c>
      <c r="AM35" s="48">
        <v>0.74</v>
      </c>
      <c r="AN35" s="48"/>
      <c r="AO35" s="46">
        <v>950</v>
      </c>
      <c r="AP35" s="49"/>
      <c r="AQ35" s="49"/>
      <c r="AR35" s="49"/>
      <c r="AS35" s="50"/>
      <c r="AT35" s="51"/>
      <c r="AU35" s="350"/>
      <c r="AV35" s="143"/>
      <c r="AW35" s="53"/>
      <c r="AX35" s="54"/>
      <c r="AY35" s="55"/>
      <c r="AZ35" s="56"/>
      <c r="BA35" s="57"/>
      <c r="BB35" s="57"/>
      <c r="BC35" s="58"/>
      <c r="BD35" s="58"/>
      <c r="BE35" s="58"/>
      <c r="BF35" s="58"/>
      <c r="BG35" s="46"/>
      <c r="BH35" s="48"/>
      <c r="BI35" s="48"/>
      <c r="BJ35" s="48"/>
      <c r="BK35" s="48"/>
      <c r="BL35" s="59"/>
      <c r="BM35" s="45"/>
      <c r="BN35" s="46"/>
      <c r="BO35" s="46"/>
      <c r="BP35" s="52"/>
    </row>
    <row r="36" spans="1:68" ht="24.75" customHeight="1">
      <c r="A36" s="43" t="s">
        <v>97</v>
      </c>
      <c r="B36" s="44">
        <v>28</v>
      </c>
      <c r="C36" s="46">
        <v>6796</v>
      </c>
      <c r="D36" s="46"/>
      <c r="E36" s="35"/>
      <c r="F36" s="35"/>
      <c r="G36" s="34"/>
      <c r="H36" s="34"/>
      <c r="I36" s="36"/>
      <c r="J36" s="36"/>
      <c r="K36" s="338"/>
      <c r="L36" s="36"/>
      <c r="M36" s="36"/>
      <c r="N36" s="338"/>
      <c r="O36" s="36"/>
      <c r="P36" s="36"/>
      <c r="Q36" s="338"/>
      <c r="R36" s="36"/>
      <c r="S36" s="36"/>
      <c r="T36" s="35"/>
      <c r="U36" s="35"/>
      <c r="V36" s="35"/>
      <c r="W36" s="35"/>
      <c r="X36" s="35"/>
      <c r="Y36" s="35"/>
      <c r="Z36" s="339"/>
      <c r="AA36" s="339"/>
      <c r="AB36" s="338"/>
      <c r="AC36" s="35"/>
      <c r="AD36" s="35"/>
      <c r="AE36" s="340"/>
      <c r="AF36" s="34"/>
      <c r="AG36" s="34"/>
      <c r="AH36" s="341"/>
      <c r="AI36" s="34"/>
      <c r="AJ36" s="34"/>
      <c r="AK36" s="342"/>
      <c r="AL36" s="47">
        <v>17.399999999999999</v>
      </c>
      <c r="AM36" s="48">
        <v>1.03</v>
      </c>
      <c r="AN36" s="48"/>
      <c r="AO36" s="46">
        <v>960</v>
      </c>
      <c r="AP36" s="49"/>
      <c r="AQ36" s="49"/>
      <c r="AR36" s="49"/>
      <c r="AS36" s="50"/>
      <c r="AT36" s="51"/>
      <c r="AU36" s="350"/>
      <c r="AV36" s="143"/>
      <c r="AW36" s="53"/>
      <c r="AX36" s="54"/>
      <c r="AY36" s="55"/>
      <c r="AZ36" s="56"/>
      <c r="BA36" s="57"/>
      <c r="BB36" s="57">
        <v>3.4</v>
      </c>
      <c r="BC36" s="58"/>
      <c r="BD36" s="58"/>
      <c r="BE36" s="58"/>
      <c r="BF36" s="58"/>
      <c r="BG36" s="46"/>
      <c r="BH36" s="48"/>
      <c r="BI36" s="48"/>
      <c r="BJ36" s="48"/>
      <c r="BK36" s="48"/>
      <c r="BL36" s="59"/>
      <c r="BM36" s="45"/>
      <c r="BN36" s="46"/>
      <c r="BO36" s="46"/>
      <c r="BP36" s="52"/>
    </row>
    <row r="37" spans="1:68" ht="24.75" customHeight="1">
      <c r="A37" s="43" t="s">
        <v>98</v>
      </c>
      <c r="B37" s="44">
        <v>29</v>
      </c>
      <c r="C37" s="46"/>
      <c r="D37" s="46"/>
      <c r="E37" s="35"/>
      <c r="F37" s="35"/>
      <c r="G37" s="34"/>
      <c r="H37" s="34"/>
      <c r="I37" s="36"/>
      <c r="J37" s="36"/>
      <c r="K37" s="338"/>
      <c r="L37" s="36"/>
      <c r="M37" s="36"/>
      <c r="N37" s="338"/>
      <c r="O37" s="36"/>
      <c r="P37" s="36"/>
      <c r="Q37" s="338"/>
      <c r="R37" s="36"/>
      <c r="S37" s="36"/>
      <c r="T37" s="35"/>
      <c r="U37" s="35"/>
      <c r="V37" s="35"/>
      <c r="W37" s="35"/>
      <c r="X37" s="35"/>
      <c r="Y37" s="35"/>
      <c r="Z37" s="339"/>
      <c r="AA37" s="339"/>
      <c r="AB37" s="338"/>
      <c r="AC37" s="35"/>
      <c r="AD37" s="35"/>
      <c r="AE37" s="340"/>
      <c r="AF37" s="34"/>
      <c r="AG37" s="34"/>
      <c r="AH37" s="341"/>
      <c r="AI37" s="34"/>
      <c r="AJ37" s="34"/>
      <c r="AK37" s="342"/>
      <c r="AL37" s="47"/>
      <c r="AM37" s="48"/>
      <c r="AN37" s="48"/>
      <c r="AO37" s="46"/>
      <c r="AP37" s="49"/>
      <c r="AQ37" s="49"/>
      <c r="AR37" s="49"/>
      <c r="AS37" s="50"/>
      <c r="AT37" s="51"/>
      <c r="AU37" s="350"/>
      <c r="AV37" s="52"/>
      <c r="AW37" s="53"/>
      <c r="AX37" s="54"/>
      <c r="AY37" s="55"/>
      <c r="AZ37" s="56"/>
      <c r="BA37" s="57"/>
      <c r="BB37" s="57"/>
      <c r="BC37" s="58"/>
      <c r="BD37" s="58"/>
      <c r="BE37" s="58"/>
      <c r="BF37" s="58"/>
      <c r="BG37" s="46"/>
      <c r="BH37" s="48"/>
      <c r="BI37" s="48"/>
      <c r="BJ37" s="48"/>
      <c r="BK37" s="48"/>
      <c r="BL37" s="59"/>
      <c r="BM37" s="45"/>
      <c r="BN37" s="46"/>
      <c r="BO37" s="46"/>
      <c r="BP37" s="52"/>
    </row>
    <row r="38" spans="1:68" ht="24.75" customHeight="1">
      <c r="A38" s="43" t="s">
        <v>99</v>
      </c>
      <c r="B38" s="44">
        <v>30</v>
      </c>
      <c r="C38" s="46"/>
      <c r="D38" s="46"/>
      <c r="E38" s="35"/>
      <c r="F38" s="35"/>
      <c r="G38" s="34"/>
      <c r="H38" s="34"/>
      <c r="I38" s="36"/>
      <c r="J38" s="36"/>
      <c r="K38" s="338"/>
      <c r="L38" s="36"/>
      <c r="M38" s="36"/>
      <c r="N38" s="338"/>
      <c r="O38" s="36"/>
      <c r="P38" s="36"/>
      <c r="Q38" s="338"/>
      <c r="R38" s="36"/>
      <c r="S38" s="36"/>
      <c r="T38" s="35"/>
      <c r="U38" s="35"/>
      <c r="V38" s="35"/>
      <c r="W38" s="35"/>
      <c r="X38" s="35"/>
      <c r="Y38" s="35"/>
      <c r="Z38" s="339"/>
      <c r="AA38" s="339"/>
      <c r="AB38" s="338"/>
      <c r="AC38" s="35"/>
      <c r="AD38" s="35"/>
      <c r="AE38" s="340"/>
      <c r="AF38" s="34"/>
      <c r="AG38" s="34"/>
      <c r="AH38" s="341"/>
      <c r="AI38" s="34"/>
      <c r="AJ38" s="34"/>
      <c r="AK38" s="342"/>
      <c r="AL38" s="47"/>
      <c r="AM38" s="48"/>
      <c r="AN38" s="48"/>
      <c r="AO38" s="46"/>
      <c r="AP38" s="49"/>
      <c r="AQ38" s="49"/>
      <c r="AR38" s="49"/>
      <c r="AS38" s="50"/>
      <c r="AT38" s="51"/>
      <c r="AU38" s="350"/>
      <c r="AV38" s="52"/>
      <c r="AW38" s="53"/>
      <c r="AX38" s="54"/>
      <c r="AY38" s="55"/>
      <c r="AZ38" s="56"/>
      <c r="BA38" s="57"/>
      <c r="BB38" s="57"/>
      <c r="BC38" s="58"/>
      <c r="BD38" s="58"/>
      <c r="BE38" s="58"/>
      <c r="BF38" s="58"/>
      <c r="BG38" s="46"/>
      <c r="BH38" s="48"/>
      <c r="BI38" s="48"/>
      <c r="BJ38" s="48"/>
      <c r="BK38" s="48"/>
      <c r="BL38" s="59"/>
      <c r="BM38" s="45"/>
      <c r="BN38" s="46"/>
      <c r="BO38" s="46"/>
      <c r="BP38" s="52"/>
    </row>
    <row r="39" spans="1:68" ht="24.75" customHeight="1">
      <c r="A39" s="351" t="s">
        <v>90</v>
      </c>
      <c r="B39" s="352">
        <v>31</v>
      </c>
      <c r="C39" s="62"/>
      <c r="D39" s="62"/>
      <c r="E39" s="35"/>
      <c r="F39" s="35"/>
      <c r="G39" s="34"/>
      <c r="H39" s="34"/>
      <c r="I39" s="36"/>
      <c r="J39" s="36"/>
      <c r="K39" s="338"/>
      <c r="L39" s="36"/>
      <c r="M39" s="36"/>
      <c r="N39" s="338"/>
      <c r="O39" s="36"/>
      <c r="P39" s="36"/>
      <c r="Q39" s="338"/>
      <c r="R39" s="36"/>
      <c r="S39" s="36"/>
      <c r="T39" s="35"/>
      <c r="U39" s="35"/>
      <c r="V39" s="35"/>
      <c r="W39" s="35"/>
      <c r="X39" s="35"/>
      <c r="Y39" s="35"/>
      <c r="Z39" s="339"/>
      <c r="AA39" s="339"/>
      <c r="AB39" s="338"/>
      <c r="AC39" s="35"/>
      <c r="AD39" s="35"/>
      <c r="AE39" s="340"/>
      <c r="AF39" s="34"/>
      <c r="AG39" s="34"/>
      <c r="AH39" s="341"/>
      <c r="AI39" s="34"/>
      <c r="AJ39" s="34"/>
      <c r="AK39" s="342"/>
      <c r="AL39" s="63"/>
      <c r="AM39" s="64"/>
      <c r="AN39" s="64"/>
      <c r="AO39" s="62"/>
      <c r="AP39" s="353"/>
      <c r="AQ39" s="353"/>
      <c r="AR39" s="353"/>
      <c r="AS39" s="65"/>
      <c r="AT39" s="66"/>
      <c r="AU39" s="67"/>
      <c r="AV39" s="68"/>
      <c r="AW39" s="69"/>
      <c r="AX39" s="70"/>
      <c r="AY39" s="71"/>
      <c r="AZ39" s="72"/>
      <c r="BA39" s="73"/>
      <c r="BB39" s="73"/>
      <c r="BC39" s="74"/>
      <c r="BD39" s="74"/>
      <c r="BE39" s="74"/>
      <c r="BF39" s="74"/>
      <c r="BG39" s="62"/>
      <c r="BH39" s="64"/>
      <c r="BI39" s="64"/>
      <c r="BJ39" s="64"/>
      <c r="BK39" s="64"/>
      <c r="BL39" s="75"/>
      <c r="BM39" s="61"/>
      <c r="BN39" s="62"/>
      <c r="BO39" s="62"/>
      <c r="BP39" s="68"/>
    </row>
    <row r="40" spans="1:68" ht="24.75" customHeight="1">
      <c r="A40" s="76" t="s">
        <v>103</v>
      </c>
      <c r="B40" s="77"/>
      <c r="C40" s="78">
        <f t="shared" ref="C40:D40" si="0">+SUM(C9:C39)</f>
        <v>191468</v>
      </c>
      <c r="D40" s="78">
        <f t="shared" si="0"/>
        <v>0</v>
      </c>
      <c r="E40" s="79"/>
      <c r="F40" s="79"/>
      <c r="G40" s="79"/>
      <c r="H40" s="79"/>
      <c r="I40" s="78"/>
      <c r="J40" s="78"/>
      <c r="K40" s="80"/>
      <c r="L40" s="78"/>
      <c r="M40" s="78"/>
      <c r="N40" s="80"/>
      <c r="O40" s="78"/>
      <c r="P40" s="78"/>
      <c r="Q40" s="81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78"/>
      <c r="AE40" s="78"/>
      <c r="AF40" s="78"/>
      <c r="AG40" s="78"/>
      <c r="AH40" s="78"/>
      <c r="AI40" s="78"/>
      <c r="AJ40" s="78"/>
      <c r="AK40" s="83"/>
      <c r="AL40" s="84"/>
      <c r="AM40" s="85"/>
      <c r="AN40" s="85"/>
      <c r="AO40" s="79"/>
      <c r="AP40" s="82"/>
      <c r="AQ40" s="82"/>
      <c r="AR40" s="79"/>
      <c r="AS40" s="85"/>
      <c r="AT40" s="79"/>
      <c r="AU40" s="86"/>
      <c r="AV40" s="87"/>
      <c r="AW40" s="88">
        <f t="shared" ref="AW40:AY40" si="1">+SUM(AW9:AW39)</f>
        <v>2580</v>
      </c>
      <c r="AX40" s="89">
        <f t="shared" si="1"/>
        <v>0</v>
      </c>
      <c r="AY40" s="90">
        <f t="shared" si="1"/>
        <v>0</v>
      </c>
      <c r="AZ40" s="91"/>
      <c r="BA40" s="92"/>
      <c r="BB40" s="92"/>
      <c r="BC40" s="92">
        <f t="shared" ref="BC40:BK40" si="2">+SUM(BC9:BC39)</f>
        <v>323.62</v>
      </c>
      <c r="BD40" s="93">
        <f>+AVERAGE(BD9:BD39)</f>
        <v>19.569230769230771</v>
      </c>
      <c r="BE40" s="93">
        <f t="shared" si="2"/>
        <v>1003.6</v>
      </c>
      <c r="BF40" s="93">
        <f t="shared" si="2"/>
        <v>89.559999999999988</v>
      </c>
      <c r="BG40" s="83">
        <f t="shared" si="2"/>
        <v>0</v>
      </c>
      <c r="BH40" s="83">
        <f t="shared" si="2"/>
        <v>0</v>
      </c>
      <c r="BI40" s="83">
        <f t="shared" si="2"/>
        <v>0</v>
      </c>
      <c r="BJ40" s="83">
        <f t="shared" si="2"/>
        <v>0</v>
      </c>
      <c r="BK40" s="83">
        <f t="shared" si="2"/>
        <v>0</v>
      </c>
      <c r="BL40" s="89"/>
      <c r="BM40" s="86">
        <f t="shared" ref="BM40:BP40" si="3">+SUM(BM9:BM39)</f>
        <v>0</v>
      </c>
      <c r="BN40" s="83">
        <f t="shared" si="3"/>
        <v>0</v>
      </c>
      <c r="BO40" s="83">
        <f t="shared" si="3"/>
        <v>0</v>
      </c>
      <c r="BP40" s="94">
        <f t="shared" si="3"/>
        <v>0</v>
      </c>
    </row>
    <row r="41" spans="1:68" ht="24.75" customHeight="1">
      <c r="A41" s="95" t="s">
        <v>104</v>
      </c>
      <c r="B41" s="354"/>
      <c r="C41" s="340">
        <f t="shared" ref="C41:AE41" si="4">+AVERAGE(C9:C39)</f>
        <v>6838.1428571428569</v>
      </c>
      <c r="D41" s="340" t="e">
        <f t="shared" si="4"/>
        <v>#DIV/0!</v>
      </c>
      <c r="E41" s="340">
        <f t="shared" si="4"/>
        <v>7.4718749999999998</v>
      </c>
      <c r="F41" s="340">
        <f t="shared" si="4"/>
        <v>7.6912499999999993</v>
      </c>
      <c r="G41" s="340">
        <f t="shared" si="4"/>
        <v>3480.125</v>
      </c>
      <c r="H41" s="340">
        <f t="shared" si="4"/>
        <v>3307.75</v>
      </c>
      <c r="I41" s="340">
        <f t="shared" si="4"/>
        <v>438.875</v>
      </c>
      <c r="J41" s="340">
        <f t="shared" si="4"/>
        <v>16.8125</v>
      </c>
      <c r="K41" s="340">
        <f t="shared" si="4"/>
        <v>98.045000000000002</v>
      </c>
      <c r="L41" s="340">
        <f t="shared" si="4"/>
        <v>266.5</v>
      </c>
      <c r="M41" s="340">
        <f t="shared" si="4"/>
        <v>6.0625</v>
      </c>
      <c r="N41" s="340">
        <f t="shared" si="4"/>
        <v>97.711875000000006</v>
      </c>
      <c r="O41" s="340">
        <f t="shared" si="4"/>
        <v>757.6875</v>
      </c>
      <c r="P41" s="340">
        <f t="shared" si="4"/>
        <v>47.300000000000004</v>
      </c>
      <c r="Q41" s="340">
        <f t="shared" si="4"/>
        <v>93.556250000000006</v>
      </c>
      <c r="R41" s="340">
        <f t="shared" si="4"/>
        <v>72.314999999999998</v>
      </c>
      <c r="S41" s="340">
        <f t="shared" si="4"/>
        <v>44.795000000000002</v>
      </c>
      <c r="T41" s="340">
        <f t="shared" si="4"/>
        <v>42.95</v>
      </c>
      <c r="U41" s="340">
        <f t="shared" si="4"/>
        <v>42.55</v>
      </c>
      <c r="V41" s="340">
        <f t="shared" si="4"/>
        <v>1.625</v>
      </c>
      <c r="W41" s="340">
        <f t="shared" si="4"/>
        <v>1.407</v>
      </c>
      <c r="X41" s="340">
        <f t="shared" si="4"/>
        <v>0.01</v>
      </c>
      <c r="Y41" s="340">
        <f t="shared" si="4"/>
        <v>4.9999999999999996E-2</v>
      </c>
      <c r="Z41" s="355">
        <f t="shared" si="4"/>
        <v>73.95</v>
      </c>
      <c r="AA41" s="355">
        <f t="shared" si="4"/>
        <v>46.25</v>
      </c>
      <c r="AB41" s="355">
        <f t="shared" si="4"/>
        <v>34.46</v>
      </c>
      <c r="AC41" s="355">
        <f t="shared" si="4"/>
        <v>11.845000000000001</v>
      </c>
      <c r="AD41" s="355">
        <f t="shared" si="4"/>
        <v>0.875</v>
      </c>
      <c r="AE41" s="355">
        <f t="shared" si="4"/>
        <v>90.09</v>
      </c>
      <c r="AF41" s="340"/>
      <c r="AG41" s="340"/>
      <c r="AH41" s="340"/>
      <c r="AI41" s="340"/>
      <c r="AJ41" s="340"/>
      <c r="AK41" s="356"/>
      <c r="AL41" s="96">
        <f t="shared" ref="AL41:BP41" si="5">+AVERAGE(AL9:AL39)</f>
        <v>17.235714285714291</v>
      </c>
      <c r="AM41" s="340">
        <f t="shared" si="5"/>
        <v>0.83750000000000013</v>
      </c>
      <c r="AN41" s="340" t="e">
        <f t="shared" si="5"/>
        <v>#DIV/0!</v>
      </c>
      <c r="AO41" s="340">
        <f t="shared" si="5"/>
        <v>958.5</v>
      </c>
      <c r="AP41" s="340">
        <f t="shared" si="5"/>
        <v>180.80777777777777</v>
      </c>
      <c r="AQ41" s="340">
        <f t="shared" si="5"/>
        <v>5355.5555555555557</v>
      </c>
      <c r="AR41" s="340">
        <f t="shared" si="5"/>
        <v>9705</v>
      </c>
      <c r="AS41" s="338">
        <f t="shared" si="5"/>
        <v>82.012499999999989</v>
      </c>
      <c r="AT41" s="339">
        <f t="shared" si="5"/>
        <v>0.44333333333333336</v>
      </c>
      <c r="AU41" s="357">
        <f t="shared" si="5"/>
        <v>33.537777777777777</v>
      </c>
      <c r="AV41" s="97">
        <f t="shared" si="5"/>
        <v>6.0000000000000005E-2</v>
      </c>
      <c r="AW41" s="98">
        <f t="shared" si="5"/>
        <v>2580</v>
      </c>
      <c r="AX41" s="355" t="e">
        <f t="shared" si="5"/>
        <v>#DIV/0!</v>
      </c>
      <c r="AY41" s="99" t="e">
        <f t="shared" si="5"/>
        <v>#DIV/0!</v>
      </c>
      <c r="AZ41" s="100" t="e">
        <f t="shared" si="5"/>
        <v>#DIV/0!</v>
      </c>
      <c r="BA41" s="358" t="e">
        <f t="shared" si="5"/>
        <v>#DIV/0!</v>
      </c>
      <c r="BB41" s="358">
        <f t="shared" si="5"/>
        <v>3.1</v>
      </c>
      <c r="BC41" s="357">
        <f t="shared" si="5"/>
        <v>24.893846153846155</v>
      </c>
      <c r="BD41" s="358">
        <f t="shared" si="5"/>
        <v>19.569230769230771</v>
      </c>
      <c r="BE41" s="357">
        <f t="shared" si="5"/>
        <v>77.2</v>
      </c>
      <c r="BF41" s="357">
        <f t="shared" si="5"/>
        <v>6.3971428571428559</v>
      </c>
      <c r="BG41" s="340" t="e">
        <f t="shared" si="5"/>
        <v>#DIV/0!</v>
      </c>
      <c r="BH41" s="340" t="e">
        <f t="shared" si="5"/>
        <v>#DIV/0!</v>
      </c>
      <c r="BI41" s="340" t="e">
        <f t="shared" si="5"/>
        <v>#DIV/0!</v>
      </c>
      <c r="BJ41" s="340" t="e">
        <f t="shared" si="5"/>
        <v>#DIV/0!</v>
      </c>
      <c r="BK41" s="340" t="e">
        <f t="shared" si="5"/>
        <v>#DIV/0!</v>
      </c>
      <c r="BL41" s="355" t="e">
        <f t="shared" si="5"/>
        <v>#DIV/0!</v>
      </c>
      <c r="BM41" s="359" t="e">
        <f t="shared" si="5"/>
        <v>#DIV/0!</v>
      </c>
      <c r="BN41" s="340" t="e">
        <f t="shared" si="5"/>
        <v>#DIV/0!</v>
      </c>
      <c r="BO41" s="340" t="e">
        <f t="shared" si="5"/>
        <v>#DIV/0!</v>
      </c>
      <c r="BP41" s="101" t="e">
        <f t="shared" si="5"/>
        <v>#DIV/0!</v>
      </c>
    </row>
    <row r="42" spans="1:68" ht="24.75" customHeight="1">
      <c r="A42" s="102" t="s">
        <v>105</v>
      </c>
      <c r="B42" s="360"/>
      <c r="C42" s="103">
        <f t="shared" ref="C42:AE42" si="6">+MIN(C9:C39)</f>
        <v>5657</v>
      </c>
      <c r="D42" s="103">
        <f t="shared" si="6"/>
        <v>0</v>
      </c>
      <c r="E42" s="103">
        <f t="shared" si="6"/>
        <v>7.38</v>
      </c>
      <c r="F42" s="103">
        <f t="shared" si="6"/>
        <v>7.5</v>
      </c>
      <c r="G42" s="103">
        <f t="shared" si="6"/>
        <v>3200</v>
      </c>
      <c r="H42" s="103">
        <f t="shared" si="6"/>
        <v>2750</v>
      </c>
      <c r="I42" s="103">
        <f t="shared" si="6"/>
        <v>218</v>
      </c>
      <c r="J42" s="103">
        <f t="shared" si="6"/>
        <v>10</v>
      </c>
      <c r="K42" s="103">
        <f t="shared" si="6"/>
        <v>97.44</v>
      </c>
      <c r="L42" s="103">
        <f t="shared" si="6"/>
        <v>180</v>
      </c>
      <c r="M42" s="103">
        <f t="shared" si="6"/>
        <v>4</v>
      </c>
      <c r="N42" s="103">
        <f t="shared" si="6"/>
        <v>96.67</v>
      </c>
      <c r="O42" s="103">
        <f t="shared" si="6"/>
        <v>514</v>
      </c>
      <c r="P42" s="103">
        <f t="shared" si="6"/>
        <v>35.1</v>
      </c>
      <c r="Q42" s="103">
        <f t="shared" si="6"/>
        <v>89.88</v>
      </c>
      <c r="R42" s="103">
        <f t="shared" si="6"/>
        <v>55.14</v>
      </c>
      <c r="S42" s="103">
        <f t="shared" si="6"/>
        <v>43.18</v>
      </c>
      <c r="T42" s="103">
        <f t="shared" si="6"/>
        <v>39.9</v>
      </c>
      <c r="U42" s="103">
        <f t="shared" si="6"/>
        <v>42.1</v>
      </c>
      <c r="V42" s="103">
        <f t="shared" si="6"/>
        <v>0.75</v>
      </c>
      <c r="W42" s="103">
        <f t="shared" si="6"/>
        <v>0.314</v>
      </c>
      <c r="X42" s="103">
        <f t="shared" si="6"/>
        <v>0.01</v>
      </c>
      <c r="Y42" s="103">
        <f t="shared" si="6"/>
        <v>0.01</v>
      </c>
      <c r="Z42" s="104">
        <f t="shared" si="6"/>
        <v>55.9</v>
      </c>
      <c r="AA42" s="104">
        <f t="shared" si="6"/>
        <v>43.5</v>
      </c>
      <c r="AB42" s="104">
        <f t="shared" si="6"/>
        <v>22.18</v>
      </c>
      <c r="AC42" s="104">
        <f t="shared" si="6"/>
        <v>6.69</v>
      </c>
      <c r="AD42" s="104">
        <f t="shared" si="6"/>
        <v>0.7</v>
      </c>
      <c r="AE42" s="104">
        <f t="shared" si="6"/>
        <v>84.3</v>
      </c>
      <c r="AF42" s="103"/>
      <c r="AG42" s="103"/>
      <c r="AH42" s="103"/>
      <c r="AI42" s="103"/>
      <c r="AJ42" s="103"/>
      <c r="AK42" s="105"/>
      <c r="AL42" s="106">
        <f t="shared" ref="AL42:BP42" si="7">+MIN(AL9:AL39)</f>
        <v>13.7</v>
      </c>
      <c r="AM42" s="103">
        <f t="shared" si="7"/>
        <v>0</v>
      </c>
      <c r="AN42" s="103">
        <f t="shared" si="7"/>
        <v>0</v>
      </c>
      <c r="AO42" s="103">
        <f t="shared" si="7"/>
        <v>940</v>
      </c>
      <c r="AP42" s="103">
        <f t="shared" si="7"/>
        <v>152.16999999999999</v>
      </c>
      <c r="AQ42" s="103">
        <f t="shared" si="7"/>
        <v>4280</v>
      </c>
      <c r="AR42" s="103">
        <f t="shared" si="7"/>
        <v>7540</v>
      </c>
      <c r="AS42" s="103">
        <f t="shared" si="7"/>
        <v>77.2</v>
      </c>
      <c r="AT42" s="104">
        <f t="shared" si="7"/>
        <v>0.4</v>
      </c>
      <c r="AU42" s="107">
        <f t="shared" si="7"/>
        <v>3.56</v>
      </c>
      <c r="AV42" s="108">
        <f t="shared" si="7"/>
        <v>0.05</v>
      </c>
      <c r="AW42" s="109">
        <f t="shared" si="7"/>
        <v>2580</v>
      </c>
      <c r="AX42" s="104">
        <f t="shared" si="7"/>
        <v>0</v>
      </c>
      <c r="AY42" s="110">
        <f t="shared" si="7"/>
        <v>0</v>
      </c>
      <c r="AZ42" s="111">
        <f t="shared" si="7"/>
        <v>0</v>
      </c>
      <c r="BA42" s="112">
        <f t="shared" si="7"/>
        <v>0</v>
      </c>
      <c r="BB42" s="112">
        <f t="shared" si="7"/>
        <v>2.7</v>
      </c>
      <c r="BC42" s="113">
        <f t="shared" si="7"/>
        <v>21.2</v>
      </c>
      <c r="BD42" s="113">
        <f t="shared" si="7"/>
        <v>18.3</v>
      </c>
      <c r="BE42" s="113">
        <f t="shared" si="7"/>
        <v>58.6</v>
      </c>
      <c r="BF42" s="113">
        <f t="shared" si="7"/>
        <v>6.25</v>
      </c>
      <c r="BG42" s="103">
        <f t="shared" si="7"/>
        <v>0</v>
      </c>
      <c r="BH42" s="103">
        <f t="shared" si="7"/>
        <v>0</v>
      </c>
      <c r="BI42" s="103">
        <f t="shared" si="7"/>
        <v>0</v>
      </c>
      <c r="BJ42" s="103">
        <f t="shared" si="7"/>
        <v>0</v>
      </c>
      <c r="BK42" s="103">
        <f t="shared" si="7"/>
        <v>0</v>
      </c>
      <c r="BL42" s="104">
        <f t="shared" si="7"/>
        <v>0</v>
      </c>
      <c r="BM42" s="114">
        <f t="shared" si="7"/>
        <v>0</v>
      </c>
      <c r="BN42" s="103">
        <f t="shared" si="7"/>
        <v>0</v>
      </c>
      <c r="BO42" s="103">
        <f t="shared" si="7"/>
        <v>0</v>
      </c>
      <c r="BP42" s="115">
        <f t="shared" si="7"/>
        <v>0</v>
      </c>
    </row>
    <row r="43" spans="1:68" ht="24.75" customHeight="1">
      <c r="A43" s="116" t="s">
        <v>106</v>
      </c>
      <c r="B43" s="117"/>
      <c r="C43" s="118">
        <f t="shared" ref="C43:AE43" si="8">+MAX(C9:C39)</f>
        <v>12452</v>
      </c>
      <c r="D43" s="118">
        <f t="shared" si="8"/>
        <v>0</v>
      </c>
      <c r="E43" s="118">
        <f t="shared" si="8"/>
        <v>7.62</v>
      </c>
      <c r="F43" s="118">
        <f t="shared" si="8"/>
        <v>7.9</v>
      </c>
      <c r="G43" s="118">
        <f t="shared" si="8"/>
        <v>3871</v>
      </c>
      <c r="H43" s="118">
        <f t="shared" si="8"/>
        <v>3566</v>
      </c>
      <c r="I43" s="118">
        <f t="shared" si="8"/>
        <v>800</v>
      </c>
      <c r="J43" s="118">
        <f t="shared" si="8"/>
        <v>22</v>
      </c>
      <c r="K43" s="118">
        <f t="shared" si="8"/>
        <v>98.84</v>
      </c>
      <c r="L43" s="118">
        <f t="shared" si="8"/>
        <v>322</v>
      </c>
      <c r="M43" s="118">
        <f t="shared" si="8"/>
        <v>9</v>
      </c>
      <c r="N43" s="118">
        <f t="shared" si="8"/>
        <v>98.6</v>
      </c>
      <c r="O43" s="118">
        <f t="shared" si="8"/>
        <v>1082</v>
      </c>
      <c r="P43" s="118">
        <f t="shared" si="8"/>
        <v>54</v>
      </c>
      <c r="Q43" s="118">
        <f t="shared" si="8"/>
        <v>95.6</v>
      </c>
      <c r="R43" s="118">
        <f t="shared" si="8"/>
        <v>89.49</v>
      </c>
      <c r="S43" s="118">
        <f t="shared" si="8"/>
        <v>46.41</v>
      </c>
      <c r="T43" s="118">
        <f t="shared" si="8"/>
        <v>46</v>
      </c>
      <c r="U43" s="118">
        <f t="shared" si="8"/>
        <v>43</v>
      </c>
      <c r="V43" s="118">
        <f t="shared" si="8"/>
        <v>2.5</v>
      </c>
      <c r="W43" s="118">
        <f t="shared" si="8"/>
        <v>2.5</v>
      </c>
      <c r="X43" s="118">
        <f t="shared" si="8"/>
        <v>0.01</v>
      </c>
      <c r="Y43" s="118">
        <f t="shared" si="8"/>
        <v>0.09</v>
      </c>
      <c r="Z43" s="119">
        <f t="shared" si="8"/>
        <v>92</v>
      </c>
      <c r="AA43" s="119">
        <f t="shared" si="8"/>
        <v>49</v>
      </c>
      <c r="AB43" s="119">
        <f t="shared" si="8"/>
        <v>46.74</v>
      </c>
      <c r="AC43" s="119">
        <f t="shared" si="8"/>
        <v>17</v>
      </c>
      <c r="AD43" s="119">
        <f t="shared" si="8"/>
        <v>1.05</v>
      </c>
      <c r="AE43" s="119">
        <f t="shared" si="8"/>
        <v>95.88</v>
      </c>
      <c r="AF43" s="118"/>
      <c r="AG43" s="118"/>
      <c r="AH43" s="118"/>
      <c r="AI43" s="118"/>
      <c r="AJ43" s="118"/>
      <c r="AK43" s="120"/>
      <c r="AL43" s="121">
        <f t="shared" ref="AL43:BP43" si="9">+MAX(AL9:AL39)</f>
        <v>18.8</v>
      </c>
      <c r="AM43" s="118">
        <f t="shared" si="9"/>
        <v>2.37</v>
      </c>
      <c r="AN43" s="118">
        <f t="shared" si="9"/>
        <v>0</v>
      </c>
      <c r="AO43" s="118">
        <f t="shared" si="9"/>
        <v>980</v>
      </c>
      <c r="AP43" s="118">
        <f t="shared" si="9"/>
        <v>219.63</v>
      </c>
      <c r="AQ43" s="118">
        <f t="shared" si="9"/>
        <v>6440</v>
      </c>
      <c r="AR43" s="118">
        <f t="shared" si="9"/>
        <v>12240</v>
      </c>
      <c r="AS43" s="118">
        <f t="shared" si="9"/>
        <v>86.4</v>
      </c>
      <c r="AT43" s="119">
        <f t="shared" si="9"/>
        <v>0.48</v>
      </c>
      <c r="AU43" s="122">
        <f t="shared" si="9"/>
        <v>178.99</v>
      </c>
      <c r="AV43" s="123">
        <f t="shared" si="9"/>
        <v>7.0000000000000007E-2</v>
      </c>
      <c r="AW43" s="124">
        <f t="shared" si="9"/>
        <v>2580</v>
      </c>
      <c r="AX43" s="119">
        <f t="shared" si="9"/>
        <v>0</v>
      </c>
      <c r="AY43" s="125">
        <f t="shared" si="9"/>
        <v>0</v>
      </c>
      <c r="AZ43" s="126">
        <f t="shared" si="9"/>
        <v>0</v>
      </c>
      <c r="BA43" s="127">
        <f t="shared" si="9"/>
        <v>0</v>
      </c>
      <c r="BB43" s="127">
        <f t="shared" si="9"/>
        <v>3.4</v>
      </c>
      <c r="BC43" s="128">
        <f t="shared" si="9"/>
        <v>27.58</v>
      </c>
      <c r="BD43" s="128">
        <f t="shared" si="9"/>
        <v>20.6</v>
      </c>
      <c r="BE43" s="128">
        <f t="shared" si="9"/>
        <v>97.6</v>
      </c>
      <c r="BF43" s="128">
        <f t="shared" si="9"/>
        <v>6.57</v>
      </c>
      <c r="BG43" s="118">
        <f t="shared" si="9"/>
        <v>0</v>
      </c>
      <c r="BH43" s="118">
        <f t="shared" si="9"/>
        <v>0</v>
      </c>
      <c r="BI43" s="118">
        <f t="shared" si="9"/>
        <v>0</v>
      </c>
      <c r="BJ43" s="118">
        <f t="shared" si="9"/>
        <v>0</v>
      </c>
      <c r="BK43" s="118">
        <f t="shared" si="9"/>
        <v>0</v>
      </c>
      <c r="BL43" s="119">
        <f t="shared" si="9"/>
        <v>0</v>
      </c>
      <c r="BM43" s="129">
        <f t="shared" si="9"/>
        <v>0</v>
      </c>
      <c r="BN43" s="118">
        <f t="shared" si="9"/>
        <v>0</v>
      </c>
      <c r="BO43" s="118">
        <f t="shared" si="9"/>
        <v>0</v>
      </c>
      <c r="BP43" s="130">
        <f t="shared" si="9"/>
        <v>0</v>
      </c>
    </row>
    <row r="44" spans="1:68" ht="24.75" customHeight="1">
      <c r="A44" s="131" t="s">
        <v>107</v>
      </c>
      <c r="B44" s="132"/>
      <c r="C44" s="506" t="e" cm="1">
        <f t="array" aca="1" ref="C44" ca="1">_xludf.average(C9,C11:C16,C18:C23,C25:C30,C32:C37,C39)</f>
        <v>#NAME?</v>
      </c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5"/>
      <c r="AM44" s="135"/>
      <c r="AN44" s="135"/>
      <c r="AO44" s="134"/>
      <c r="AP44" s="134"/>
      <c r="AQ44" s="134"/>
      <c r="AR44" s="136"/>
      <c r="AS44" s="135"/>
      <c r="AT44" s="134"/>
      <c r="AU44" s="134"/>
      <c r="AV44" s="134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34"/>
      <c r="BH44" s="135"/>
      <c r="BI44" s="135"/>
      <c r="BJ44" s="135"/>
      <c r="BK44" s="135"/>
      <c r="BL44" s="134"/>
      <c r="BM44" s="134"/>
      <c r="BN44" s="134"/>
      <c r="BO44" s="134"/>
      <c r="BP44" s="134"/>
    </row>
    <row r="45" spans="1:68" ht="24.75" customHeight="1">
      <c r="A45" s="102" t="s">
        <v>108</v>
      </c>
      <c r="B45" s="137"/>
      <c r="C45" s="52">
        <f>AVERAGE(C9:C10,C16,C23,C30,C37)</f>
        <v>7541.2</v>
      </c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5"/>
      <c r="AM45" s="135"/>
      <c r="AN45" s="135"/>
      <c r="AO45" s="134"/>
      <c r="AP45" s="134"/>
      <c r="AQ45" s="134"/>
      <c r="AR45" s="134"/>
      <c r="AS45" s="135"/>
      <c r="AT45" s="134"/>
      <c r="AU45" s="134"/>
      <c r="AV45" s="134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34"/>
      <c r="BH45" s="135"/>
      <c r="BI45" s="135"/>
      <c r="BJ45" s="135"/>
      <c r="BK45" s="135"/>
      <c r="BL45" s="134"/>
      <c r="BM45" s="134"/>
      <c r="BN45" s="134"/>
      <c r="BO45" s="134"/>
      <c r="BP45" s="134"/>
    </row>
    <row r="46" spans="1:68" ht="24.75" customHeight="1">
      <c r="A46" s="102" t="s">
        <v>109</v>
      </c>
      <c r="B46" s="138"/>
      <c r="C46" s="52">
        <f>AVERAGE(C10,C17,C24,C31,C38)</f>
        <v>7001</v>
      </c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5"/>
      <c r="AM46" s="135"/>
      <c r="AN46" s="135"/>
      <c r="AO46" s="134"/>
      <c r="AP46" s="134"/>
      <c r="AQ46" s="134"/>
      <c r="AR46" s="134"/>
      <c r="AS46" s="135"/>
      <c r="AT46" s="134"/>
      <c r="AU46" s="134"/>
      <c r="AV46" s="134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34"/>
      <c r="BH46" s="135"/>
      <c r="BI46" s="135"/>
      <c r="BJ46" s="135"/>
      <c r="BK46" s="135"/>
      <c r="BL46" s="134"/>
      <c r="BM46" s="134"/>
      <c r="BN46" s="134"/>
      <c r="BO46" s="134"/>
      <c r="BP46" s="134"/>
    </row>
    <row r="47" spans="1:68" ht="24.75" customHeight="1">
      <c r="A47" s="139" t="s">
        <v>110</v>
      </c>
      <c r="B47" s="137"/>
      <c r="C47" s="52">
        <f>AVERAGE(C45:C46)</f>
        <v>7271.1</v>
      </c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5"/>
      <c r="AM47" s="135"/>
      <c r="AN47" s="135"/>
      <c r="AO47" s="134"/>
      <c r="AP47" s="134"/>
      <c r="AQ47" s="134"/>
      <c r="AR47" s="134"/>
      <c r="AS47" s="135"/>
      <c r="AT47" s="134"/>
      <c r="AU47" s="134"/>
      <c r="AV47" s="134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34"/>
      <c r="BH47" s="135"/>
      <c r="BI47" s="135"/>
      <c r="BJ47" s="135"/>
      <c r="BK47" s="135"/>
      <c r="BL47" s="134"/>
      <c r="BM47" s="134"/>
      <c r="BN47" s="134"/>
      <c r="BO47" s="134"/>
      <c r="BP47" s="134"/>
    </row>
    <row r="48" spans="1:68" ht="24.75" customHeight="1">
      <c r="A48" s="583" t="s">
        <v>103</v>
      </c>
      <c r="B48" s="641"/>
      <c r="C48" s="140">
        <f>C40</f>
        <v>191468</v>
      </c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5"/>
      <c r="AM48" s="135"/>
      <c r="AN48" s="135"/>
      <c r="AO48" s="134"/>
      <c r="AP48" s="134"/>
      <c r="AQ48" s="134"/>
      <c r="AR48" s="134"/>
      <c r="AS48" s="135"/>
      <c r="AT48" s="134"/>
      <c r="AU48" s="134"/>
      <c r="AV48" s="141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41"/>
      <c r="BH48" s="142"/>
      <c r="BI48" s="142"/>
      <c r="BJ48" s="142"/>
      <c r="BK48" s="142"/>
      <c r="BL48" s="141"/>
      <c r="BM48" s="141"/>
      <c r="BN48" s="141"/>
      <c r="BO48" s="141"/>
      <c r="BP48" s="141"/>
    </row>
  </sheetData>
  <mergeCells count="94">
    <mergeCell ref="J7:J8"/>
    <mergeCell ref="A48:B48"/>
    <mergeCell ref="K7:K8"/>
    <mergeCell ref="L7:L8"/>
    <mergeCell ref="A7:A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A1:B1"/>
    <mergeCell ref="C1:Q1"/>
    <mergeCell ref="S1:AL1"/>
    <mergeCell ref="A2:C2"/>
    <mergeCell ref="E2:I2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4:B4"/>
    <mergeCell ref="E4:F4"/>
    <mergeCell ref="G4:H4"/>
    <mergeCell ref="I4:K4"/>
    <mergeCell ref="L4:N4"/>
    <mergeCell ref="V5:W5"/>
    <mergeCell ref="T7:T8"/>
    <mergeCell ref="U7:U8"/>
    <mergeCell ref="V7:V8"/>
    <mergeCell ref="W7:W8"/>
    <mergeCell ref="BP7:BP8"/>
    <mergeCell ref="BG7:BG8"/>
    <mergeCell ref="BL7:BL8"/>
    <mergeCell ref="BM7:BM8"/>
    <mergeCell ref="BN7:BN8"/>
    <mergeCell ref="BO7:BO8"/>
  </mergeCells>
  <conditionalFormatting sqref="E9:AK39">
    <cfRule type="expression" dxfId="25" priority="1">
      <formula>IF(AND($AI9="H",$AH9="B"),1,0)</formula>
    </cfRule>
    <cfRule type="expression" dxfId="24" priority="2">
      <formula>IF($AI9="H",1,0)</formula>
    </cfRule>
  </conditionalFormatting>
  <dataValidations count="3">
    <dataValidation type="list" allowBlank="1" showErrorMessage="1" sqref="AJ9:AK39" xr:uid="{00000000-0002-0000-0100-000000000000}">
      <formula1>"Si,No"</formula1>
    </dataValidation>
    <dataValidation type="list" allowBlank="1" showErrorMessage="1" sqref="AH9:AH39" xr:uid="{00000000-0002-0000-0100-000001000000}">
      <formula1>"P,I,B"</formula1>
    </dataValidation>
    <dataValidation type="list" allowBlank="1" showErrorMessage="1" sqref="AI9:AI39" xr:uid="{00000000-0002-0000-0100-000002000000}">
      <formula1>"H,NH"</formula1>
    </dataValidation>
  </dataValidations>
  <pageMargins left="0.39370078740157483" right="0.39370078740157483" top="0.59055118110236227" bottom="0.39370078740157483" header="0" footer="0"/>
  <pageSetup paperSize="9" scale="1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P48"/>
  <sheetViews>
    <sheetView topLeftCell="AG5" zoomScale="55" zoomScaleNormal="55" workbookViewId="0">
      <selection activeCell="BD40" sqref="BD40"/>
    </sheetView>
  </sheetViews>
  <sheetFormatPr defaultColWidth="12.5703125" defaultRowHeight="15" customHeight="1"/>
  <cols>
    <col min="1" max="1" width="13.7109375" customWidth="1"/>
    <col min="2" max="2" width="10.28515625" customWidth="1"/>
    <col min="3" max="3" width="19.42578125" customWidth="1"/>
    <col min="4" max="4" width="14.42578125" customWidth="1"/>
    <col min="5" max="6" width="8.7109375" customWidth="1"/>
    <col min="7" max="8" width="12.28515625" customWidth="1"/>
    <col min="9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>
      <c r="A1" s="573" t="s">
        <v>0</v>
      </c>
      <c r="B1" s="628"/>
      <c r="C1" s="574" t="str">
        <f>gener!C1</f>
        <v>TORREDEMBARRA</v>
      </c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2"/>
      <c r="S1" s="575" t="s">
        <v>2</v>
      </c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>
      <c r="A2" s="575" t="s">
        <v>112</v>
      </c>
      <c r="B2" s="628"/>
      <c r="C2" s="628"/>
      <c r="D2" s="3"/>
      <c r="E2" s="576" t="s">
        <v>4</v>
      </c>
      <c r="F2" s="629"/>
      <c r="G2" s="629"/>
      <c r="H2" s="629"/>
      <c r="I2" s="629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>
      <c r="A3" s="7"/>
      <c r="B3" s="7"/>
      <c r="C3" s="8"/>
      <c r="D3" s="8"/>
      <c r="E3" s="564" t="s">
        <v>5</v>
      </c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AF3" s="630"/>
      <c r="AG3" s="630"/>
      <c r="AH3" s="630"/>
      <c r="AI3" s="630"/>
      <c r="AJ3" s="630"/>
      <c r="AK3" s="630"/>
      <c r="AL3" s="630"/>
      <c r="AM3" s="630"/>
      <c r="AN3" s="630"/>
      <c r="AO3" s="630"/>
      <c r="AP3" s="630"/>
      <c r="AQ3" s="630"/>
      <c r="AR3" s="630"/>
      <c r="AS3" s="630"/>
      <c r="AT3" s="309"/>
      <c r="AU3" s="309"/>
      <c r="AV3" s="309"/>
      <c r="AW3" s="309"/>
      <c r="AX3" s="309"/>
      <c r="AY3" s="309"/>
      <c r="AZ3" s="565" t="s">
        <v>6</v>
      </c>
      <c r="BA3" s="630"/>
      <c r="BB3" s="630"/>
      <c r="BC3" s="630"/>
      <c r="BD3" s="630"/>
      <c r="BE3" s="630"/>
      <c r="BF3" s="630"/>
      <c r="BG3" s="630"/>
      <c r="BH3" s="630"/>
      <c r="BI3" s="630"/>
      <c r="BJ3" s="630"/>
      <c r="BK3" s="630"/>
      <c r="BL3" s="630"/>
      <c r="BM3" s="630"/>
      <c r="BN3" s="630"/>
      <c r="BO3" s="630"/>
      <c r="BP3" s="631"/>
    </row>
    <row r="4" spans="1:68" ht="67.5" customHeight="1">
      <c r="A4" s="562" t="s">
        <v>7</v>
      </c>
      <c r="B4" s="632"/>
      <c r="C4" s="310" t="s">
        <v>8</v>
      </c>
      <c r="D4" s="310" t="s">
        <v>9</v>
      </c>
      <c r="E4" s="563" t="s">
        <v>10</v>
      </c>
      <c r="F4" s="632"/>
      <c r="G4" s="563" t="s">
        <v>11</v>
      </c>
      <c r="H4" s="632"/>
      <c r="I4" s="563" t="s">
        <v>12</v>
      </c>
      <c r="J4" s="633"/>
      <c r="K4" s="632"/>
      <c r="L4" s="563" t="s">
        <v>13</v>
      </c>
      <c r="M4" s="633"/>
      <c r="N4" s="632"/>
      <c r="O4" s="569" t="s">
        <v>14</v>
      </c>
      <c r="P4" s="633"/>
      <c r="Q4" s="632"/>
      <c r="R4" s="570" t="s">
        <v>15</v>
      </c>
      <c r="S4" s="632"/>
      <c r="T4" s="570" t="s">
        <v>16</v>
      </c>
      <c r="U4" s="632"/>
      <c r="V4" s="570" t="s">
        <v>17</v>
      </c>
      <c r="W4" s="632"/>
      <c r="X4" s="570" t="s">
        <v>18</v>
      </c>
      <c r="Y4" s="632"/>
      <c r="Z4" s="570" t="s">
        <v>19</v>
      </c>
      <c r="AA4" s="633"/>
      <c r="AB4" s="632"/>
      <c r="AC4" s="570" t="s">
        <v>20</v>
      </c>
      <c r="AD4" s="633"/>
      <c r="AE4" s="632"/>
      <c r="AF4" s="311" t="s">
        <v>21</v>
      </c>
      <c r="AG4" s="312" t="s">
        <v>22</v>
      </c>
      <c r="AH4" s="10" t="s">
        <v>23</v>
      </c>
      <c r="AI4" s="10" t="s">
        <v>24</v>
      </c>
      <c r="AJ4" s="571" t="s">
        <v>25</v>
      </c>
      <c r="AK4" s="572" t="s">
        <v>26</v>
      </c>
      <c r="AL4" s="313" t="s">
        <v>27</v>
      </c>
      <c r="AM4" s="313" t="s">
        <v>28</v>
      </c>
      <c r="AN4" s="313" t="s">
        <v>29</v>
      </c>
      <c r="AO4" s="313" t="s">
        <v>30</v>
      </c>
      <c r="AP4" s="314" t="s">
        <v>31</v>
      </c>
      <c r="AQ4" s="566" t="s">
        <v>32</v>
      </c>
      <c r="AR4" s="631"/>
      <c r="AS4" s="11" t="s">
        <v>33</v>
      </c>
      <c r="AT4" s="314" t="s">
        <v>34</v>
      </c>
      <c r="AU4" s="314" t="s">
        <v>35</v>
      </c>
      <c r="AV4" s="315" t="s">
        <v>36</v>
      </c>
      <c r="AW4" s="316" t="s">
        <v>37</v>
      </c>
      <c r="AX4" s="316" t="s">
        <v>38</v>
      </c>
      <c r="AY4" s="316" t="s">
        <v>39</v>
      </c>
      <c r="AZ4" s="317" t="s">
        <v>40</v>
      </c>
      <c r="BA4" s="318" t="s">
        <v>41</v>
      </c>
      <c r="BB4" s="318" t="s">
        <v>42</v>
      </c>
      <c r="BC4" s="567" t="s">
        <v>43</v>
      </c>
      <c r="BD4" s="633"/>
      <c r="BE4" s="633"/>
      <c r="BF4" s="632"/>
      <c r="BG4" s="568" t="s">
        <v>44</v>
      </c>
      <c r="BH4" s="630"/>
      <c r="BI4" s="630"/>
      <c r="BJ4" s="630"/>
      <c r="BK4" s="630"/>
      <c r="BL4" s="630"/>
      <c r="BM4" s="630"/>
      <c r="BN4" s="630"/>
      <c r="BO4" s="630"/>
      <c r="BP4" s="631"/>
    </row>
    <row r="5" spans="1:68" ht="57.75" customHeight="1">
      <c r="A5" s="319"/>
      <c r="B5" s="320"/>
      <c r="C5" s="321" t="s">
        <v>45</v>
      </c>
      <c r="D5" s="321" t="s">
        <v>45</v>
      </c>
      <c r="E5" s="582"/>
      <c r="F5" s="634"/>
      <c r="G5" s="582" t="s">
        <v>46</v>
      </c>
      <c r="H5" s="634"/>
      <c r="I5" s="582" t="s">
        <v>47</v>
      </c>
      <c r="J5" s="635"/>
      <c r="K5" s="322" t="s">
        <v>48</v>
      </c>
      <c r="L5" s="582" t="s">
        <v>49</v>
      </c>
      <c r="M5" s="635"/>
      <c r="N5" s="322" t="s">
        <v>48</v>
      </c>
      <c r="O5" s="582" t="s">
        <v>49</v>
      </c>
      <c r="P5" s="635"/>
      <c r="Q5" s="322" t="s">
        <v>48</v>
      </c>
      <c r="R5" s="561" t="s">
        <v>50</v>
      </c>
      <c r="S5" s="634"/>
      <c r="T5" s="561" t="s">
        <v>50</v>
      </c>
      <c r="U5" s="634"/>
      <c r="V5" s="561" t="s">
        <v>50</v>
      </c>
      <c r="W5" s="634"/>
      <c r="X5" s="561" t="s">
        <v>50</v>
      </c>
      <c r="Y5" s="634"/>
      <c r="Z5" s="561" t="s">
        <v>50</v>
      </c>
      <c r="AA5" s="635"/>
      <c r="AB5" s="322" t="s">
        <v>48</v>
      </c>
      <c r="AC5" s="561" t="s">
        <v>51</v>
      </c>
      <c r="AD5" s="635"/>
      <c r="AE5" s="322" t="s">
        <v>48</v>
      </c>
      <c r="AF5" s="303" t="s">
        <v>52</v>
      </c>
      <c r="AG5" s="303" t="s">
        <v>53</v>
      </c>
      <c r="AH5" s="323" t="s">
        <v>54</v>
      </c>
      <c r="AI5" s="323" t="s">
        <v>55</v>
      </c>
      <c r="AJ5" s="636"/>
      <c r="AK5" s="637"/>
      <c r="AL5" s="324" t="s">
        <v>56</v>
      </c>
      <c r="AM5" s="324" t="s">
        <v>56</v>
      </c>
      <c r="AN5" s="324" t="s">
        <v>56</v>
      </c>
      <c r="AO5" s="325"/>
      <c r="AP5" s="325"/>
      <c r="AQ5" s="314" t="s">
        <v>56</v>
      </c>
      <c r="AR5" s="326" t="s">
        <v>57</v>
      </c>
      <c r="AS5" s="327" t="s">
        <v>56</v>
      </c>
      <c r="AT5" s="577" t="s">
        <v>58</v>
      </c>
      <c r="AU5" s="577" t="s">
        <v>58</v>
      </c>
      <c r="AV5" s="578" t="s">
        <v>59</v>
      </c>
      <c r="AW5" s="328"/>
      <c r="AX5" s="328"/>
      <c r="AY5" s="328"/>
      <c r="AZ5" s="329"/>
      <c r="BA5" s="329"/>
      <c r="BB5" s="329"/>
      <c r="BC5" s="638"/>
      <c r="BD5" s="629"/>
      <c r="BE5" s="629"/>
      <c r="BF5" s="639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>
      <c r="A6" s="16"/>
      <c r="B6" s="330"/>
      <c r="C6" s="17" t="s">
        <v>69</v>
      </c>
      <c r="D6" s="17"/>
      <c r="E6" s="305" t="s">
        <v>70</v>
      </c>
      <c r="F6" s="322" t="s">
        <v>71</v>
      </c>
      <c r="G6" s="305" t="s">
        <v>70</v>
      </c>
      <c r="H6" s="322" t="s">
        <v>71</v>
      </c>
      <c r="I6" s="331" t="s">
        <v>72</v>
      </c>
      <c r="J6" s="18" t="s">
        <v>73</v>
      </c>
      <c r="K6" s="332" t="s">
        <v>74</v>
      </c>
      <c r="L6" s="305" t="s">
        <v>70</v>
      </c>
      <c r="M6" s="19" t="s">
        <v>71</v>
      </c>
      <c r="N6" s="332" t="s">
        <v>74</v>
      </c>
      <c r="O6" s="305" t="s">
        <v>70</v>
      </c>
      <c r="P6" s="19" t="s">
        <v>71</v>
      </c>
      <c r="Q6" s="332" t="s">
        <v>74</v>
      </c>
      <c r="R6" s="303" t="s">
        <v>70</v>
      </c>
      <c r="S6" s="333" t="s">
        <v>71</v>
      </c>
      <c r="T6" s="303" t="s">
        <v>70</v>
      </c>
      <c r="U6" s="333" t="s">
        <v>71</v>
      </c>
      <c r="V6" s="303" t="s">
        <v>70</v>
      </c>
      <c r="W6" s="333" t="s">
        <v>71</v>
      </c>
      <c r="X6" s="303" t="s">
        <v>70</v>
      </c>
      <c r="Y6" s="333" t="s">
        <v>71</v>
      </c>
      <c r="Z6" s="303" t="s">
        <v>70</v>
      </c>
      <c r="AA6" s="20" t="s">
        <v>71</v>
      </c>
      <c r="AB6" s="332" t="s">
        <v>74</v>
      </c>
      <c r="AC6" s="303" t="s">
        <v>70</v>
      </c>
      <c r="AD6" s="20" t="s">
        <v>71</v>
      </c>
      <c r="AE6" s="332" t="s">
        <v>74</v>
      </c>
      <c r="AF6" s="303" t="s">
        <v>71</v>
      </c>
      <c r="AG6" s="303" t="s">
        <v>71</v>
      </c>
      <c r="AH6" s="21" t="s">
        <v>75</v>
      </c>
      <c r="AI6" s="21" t="s">
        <v>75</v>
      </c>
      <c r="AJ6" s="334" t="s">
        <v>76</v>
      </c>
      <c r="AK6" s="303" t="s">
        <v>76</v>
      </c>
      <c r="AL6" s="324" t="s">
        <v>77</v>
      </c>
      <c r="AM6" s="324" t="s">
        <v>47</v>
      </c>
      <c r="AN6" s="324" t="s">
        <v>78</v>
      </c>
      <c r="AO6" s="324" t="s">
        <v>47</v>
      </c>
      <c r="AP6" s="324" t="s">
        <v>79</v>
      </c>
      <c r="AQ6" s="22" t="s">
        <v>47</v>
      </c>
      <c r="AR6" s="23" t="s">
        <v>47</v>
      </c>
      <c r="AS6" s="324" t="s">
        <v>48</v>
      </c>
      <c r="AT6" s="640"/>
      <c r="AU6" s="640"/>
      <c r="AV6" s="636"/>
      <c r="AW6" s="24" t="s">
        <v>80</v>
      </c>
      <c r="AX6" s="24" t="s">
        <v>80</v>
      </c>
      <c r="AY6" s="24" t="s">
        <v>80</v>
      </c>
      <c r="AZ6" s="25" t="s">
        <v>80</v>
      </c>
      <c r="BA6" s="25" t="s">
        <v>81</v>
      </c>
      <c r="BB6" s="25" t="s">
        <v>82</v>
      </c>
      <c r="BC6" s="317" t="s">
        <v>83</v>
      </c>
      <c r="BD6" s="317" t="s">
        <v>82</v>
      </c>
      <c r="BE6" s="317" t="s">
        <v>84</v>
      </c>
      <c r="BF6" s="317" t="s">
        <v>10</v>
      </c>
      <c r="BG6" s="335" t="s">
        <v>85</v>
      </c>
      <c r="BH6" s="335" t="s">
        <v>85</v>
      </c>
      <c r="BI6" s="335" t="s">
        <v>85</v>
      </c>
      <c r="BJ6" s="335" t="s">
        <v>85</v>
      </c>
      <c r="BK6" s="335" t="s">
        <v>85</v>
      </c>
      <c r="BL6" s="317" t="s">
        <v>77</v>
      </c>
      <c r="BM6" s="318" t="s">
        <v>78</v>
      </c>
      <c r="BN6" s="335" t="s">
        <v>80</v>
      </c>
      <c r="BO6" s="335" t="s">
        <v>86</v>
      </c>
      <c r="BP6" s="335" t="s">
        <v>48</v>
      </c>
    </row>
    <row r="7" spans="1:68" ht="33.75" customHeight="1">
      <c r="A7" s="584" t="s">
        <v>87</v>
      </c>
      <c r="B7" s="26" t="s">
        <v>88</v>
      </c>
      <c r="C7" s="27"/>
      <c r="D7" s="28"/>
      <c r="E7" s="559"/>
      <c r="F7" s="559"/>
      <c r="G7" s="302"/>
      <c r="H7" s="302"/>
      <c r="I7" s="559"/>
      <c r="J7" s="559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59"/>
      <c r="X7" s="559"/>
      <c r="Y7" s="559"/>
      <c r="Z7" s="559"/>
      <c r="AA7" s="559"/>
      <c r="AB7" s="559"/>
      <c r="AC7" s="559"/>
      <c r="AD7" s="559"/>
      <c r="AE7" s="559"/>
      <c r="AF7" s="302"/>
      <c r="AG7" s="302"/>
      <c r="AH7" s="581"/>
      <c r="AI7" s="559"/>
      <c r="AJ7" s="559"/>
      <c r="AK7" s="579"/>
      <c r="AL7" s="580"/>
      <c r="AM7" s="304"/>
      <c r="AN7" s="304"/>
      <c r="AO7" s="302"/>
      <c r="AP7" s="559"/>
      <c r="AQ7" s="559"/>
      <c r="AR7" s="559"/>
      <c r="AS7" s="580"/>
      <c r="AT7" s="559"/>
      <c r="AU7" s="559"/>
      <c r="AV7" s="559"/>
      <c r="AW7" s="559"/>
      <c r="AX7" s="559"/>
      <c r="AY7" s="559"/>
      <c r="AZ7" s="559"/>
      <c r="BA7" s="559"/>
      <c r="BB7" s="559"/>
      <c r="BC7" s="559"/>
      <c r="BD7" s="559"/>
      <c r="BE7" s="559"/>
      <c r="BF7" s="559"/>
      <c r="BG7" s="560"/>
      <c r="BH7" s="304"/>
      <c r="BI7" s="304"/>
      <c r="BJ7" s="304"/>
      <c r="BK7" s="304"/>
      <c r="BL7" s="559"/>
      <c r="BM7" s="559"/>
      <c r="BN7" s="559"/>
      <c r="BO7" s="559"/>
      <c r="BP7" s="559"/>
    </row>
    <row r="8" spans="1:68" ht="33.75" customHeight="1" thickBot="1">
      <c r="A8" s="636"/>
      <c r="B8" s="26" t="s">
        <v>89</v>
      </c>
      <c r="C8" s="27"/>
      <c r="D8" s="30"/>
      <c r="E8" s="636"/>
      <c r="F8" s="636"/>
      <c r="G8" s="31"/>
      <c r="H8" s="31"/>
      <c r="I8" s="636"/>
      <c r="J8" s="636"/>
      <c r="K8" s="636"/>
      <c r="L8" s="636"/>
      <c r="M8" s="636"/>
      <c r="N8" s="636"/>
      <c r="O8" s="636"/>
      <c r="P8" s="636"/>
      <c r="Q8" s="636"/>
      <c r="R8" s="636"/>
      <c r="S8" s="636"/>
      <c r="T8" s="636"/>
      <c r="U8" s="636"/>
      <c r="V8" s="636"/>
      <c r="W8" s="636"/>
      <c r="X8" s="636"/>
      <c r="Y8" s="636"/>
      <c r="Z8" s="636"/>
      <c r="AA8" s="636"/>
      <c r="AB8" s="636"/>
      <c r="AC8" s="636"/>
      <c r="AD8" s="636"/>
      <c r="AE8" s="636"/>
      <c r="AF8" s="31"/>
      <c r="AG8" s="31"/>
      <c r="AH8" s="636"/>
      <c r="AI8" s="636"/>
      <c r="AJ8" s="636"/>
      <c r="AK8" s="637"/>
      <c r="AL8" s="636"/>
      <c r="AM8" s="32"/>
      <c r="AN8" s="32"/>
      <c r="AO8" s="31"/>
      <c r="AP8" s="636"/>
      <c r="AQ8" s="636"/>
      <c r="AR8" s="636"/>
      <c r="AS8" s="636"/>
      <c r="AT8" s="636"/>
      <c r="AU8" s="636"/>
      <c r="AV8" s="636"/>
      <c r="AW8" s="636"/>
      <c r="AX8" s="636"/>
      <c r="AY8" s="636"/>
      <c r="AZ8" s="636"/>
      <c r="BA8" s="636"/>
      <c r="BB8" s="636"/>
      <c r="BC8" s="636"/>
      <c r="BD8" s="636"/>
      <c r="BE8" s="636"/>
      <c r="BF8" s="636"/>
      <c r="BG8" s="639"/>
      <c r="BH8" s="32"/>
      <c r="BI8" s="32"/>
      <c r="BJ8" s="32"/>
      <c r="BK8" s="32"/>
      <c r="BL8" s="636"/>
      <c r="BM8" s="636"/>
      <c r="BN8" s="636"/>
      <c r="BO8" s="636"/>
      <c r="BP8" s="636"/>
    </row>
    <row r="9" spans="1:68" ht="24.75" customHeight="1">
      <c r="A9" s="336" t="s">
        <v>98</v>
      </c>
      <c r="B9" s="337">
        <v>1</v>
      </c>
      <c r="C9" s="34">
        <v>6030</v>
      </c>
      <c r="D9" s="34"/>
      <c r="E9" s="35"/>
      <c r="F9" s="35"/>
      <c r="G9" s="34"/>
      <c r="H9" s="34"/>
      <c r="I9" s="36"/>
      <c r="J9" s="36"/>
      <c r="K9" s="338"/>
      <c r="L9" s="36"/>
      <c r="M9" s="36"/>
      <c r="N9" s="338"/>
      <c r="O9" s="36"/>
      <c r="P9" s="36"/>
      <c r="Q9" s="338"/>
      <c r="R9" s="36"/>
      <c r="S9" s="36"/>
      <c r="T9" s="35"/>
      <c r="U9" s="35"/>
      <c r="V9" s="35"/>
      <c r="W9" s="35"/>
      <c r="X9" s="35"/>
      <c r="Y9" s="35"/>
      <c r="Z9" s="339"/>
      <c r="AA9" s="339"/>
      <c r="AB9" s="338"/>
      <c r="AC9" s="35"/>
      <c r="AD9" s="35"/>
      <c r="AE9" s="340"/>
      <c r="AF9" s="34"/>
      <c r="AG9" s="34"/>
      <c r="AH9" s="341"/>
      <c r="AI9" s="34"/>
      <c r="AJ9" s="34"/>
      <c r="AK9" s="342"/>
      <c r="AL9" s="343">
        <v>17.5</v>
      </c>
      <c r="AM9" s="37">
        <v>2.33</v>
      </c>
      <c r="AN9" s="37"/>
      <c r="AO9" s="34"/>
      <c r="AP9" s="344"/>
      <c r="AQ9" s="344"/>
      <c r="AR9" s="344"/>
      <c r="AS9" s="38"/>
      <c r="AT9" s="39"/>
      <c r="AU9" s="345"/>
      <c r="AV9" s="346"/>
      <c r="AW9" s="347"/>
      <c r="AX9" s="40"/>
      <c r="AY9" s="348"/>
      <c r="AZ9" s="349"/>
      <c r="BA9" s="41"/>
      <c r="BB9" s="41"/>
      <c r="BC9" s="42"/>
      <c r="BD9" s="42"/>
      <c r="BE9" s="42"/>
      <c r="BF9" s="42"/>
      <c r="BG9" s="34"/>
      <c r="BH9" s="37"/>
      <c r="BI9" s="37"/>
      <c r="BJ9" s="37"/>
      <c r="BK9" s="37"/>
      <c r="BL9" s="35"/>
      <c r="BM9" s="33"/>
      <c r="BN9" s="34"/>
      <c r="BO9" s="34"/>
      <c r="BP9" s="346"/>
    </row>
    <row r="10" spans="1:68" ht="24.75" customHeight="1">
      <c r="A10" s="43" t="s">
        <v>99</v>
      </c>
      <c r="B10" s="44">
        <v>2</v>
      </c>
      <c r="C10" s="46">
        <v>6618</v>
      </c>
      <c r="D10" s="46"/>
      <c r="E10" s="35"/>
      <c r="F10" s="35"/>
      <c r="G10" s="34"/>
      <c r="H10" s="34"/>
      <c r="I10" s="36"/>
      <c r="J10" s="36"/>
      <c r="K10" s="338"/>
      <c r="L10" s="36"/>
      <c r="M10" s="36"/>
      <c r="N10" s="338"/>
      <c r="O10" s="36"/>
      <c r="P10" s="36"/>
      <c r="Q10" s="338"/>
      <c r="R10" s="36"/>
      <c r="S10" s="36"/>
      <c r="T10" s="35"/>
      <c r="U10" s="35"/>
      <c r="V10" s="35"/>
      <c r="W10" s="35"/>
      <c r="X10" s="35"/>
      <c r="Y10" s="35"/>
      <c r="Z10" s="339"/>
      <c r="AA10" s="339"/>
      <c r="AB10" s="338"/>
      <c r="AC10" s="35"/>
      <c r="AD10" s="35"/>
      <c r="AE10" s="340"/>
      <c r="AF10" s="34"/>
      <c r="AG10" s="34"/>
      <c r="AH10" s="341"/>
      <c r="AI10" s="34"/>
      <c r="AJ10" s="34"/>
      <c r="AK10" s="342"/>
      <c r="AL10" s="47">
        <v>17.5</v>
      </c>
      <c r="AM10" s="48">
        <v>0.9</v>
      </c>
      <c r="AN10" s="48"/>
      <c r="AO10" s="46"/>
      <c r="AP10" s="49"/>
      <c r="AQ10" s="49"/>
      <c r="AR10" s="49"/>
      <c r="AS10" s="50"/>
      <c r="AT10" s="51"/>
      <c r="AU10" s="350"/>
      <c r="AV10" s="52"/>
      <c r="AW10" s="53"/>
      <c r="AX10" s="54"/>
      <c r="AY10" s="55"/>
      <c r="AZ10" s="56"/>
      <c r="BA10" s="57"/>
      <c r="BB10" s="57"/>
      <c r="BC10" s="58"/>
      <c r="BD10" s="58"/>
      <c r="BE10" s="58"/>
      <c r="BF10" s="58"/>
      <c r="BG10" s="46"/>
      <c r="BH10" s="48"/>
      <c r="BI10" s="48"/>
      <c r="BJ10" s="48"/>
      <c r="BK10" s="48"/>
      <c r="BL10" s="59"/>
      <c r="BM10" s="45"/>
      <c r="BN10" s="46"/>
      <c r="BO10" s="46"/>
      <c r="BP10" s="52"/>
    </row>
    <row r="11" spans="1:68" ht="24.75" customHeight="1">
      <c r="A11" s="336" t="s">
        <v>90</v>
      </c>
      <c r="B11" s="44">
        <v>3</v>
      </c>
      <c r="C11" s="46">
        <v>6238</v>
      </c>
      <c r="D11" s="46"/>
      <c r="E11" s="35"/>
      <c r="F11" s="35"/>
      <c r="G11" s="34"/>
      <c r="H11" s="34"/>
      <c r="I11" s="36"/>
      <c r="J11" s="36"/>
      <c r="K11" s="338"/>
      <c r="L11" s="36"/>
      <c r="M11" s="36"/>
      <c r="N11" s="338"/>
      <c r="O11" s="36"/>
      <c r="P11" s="36"/>
      <c r="Q11" s="338"/>
      <c r="R11" s="36"/>
      <c r="S11" s="36"/>
      <c r="T11" s="35"/>
      <c r="U11" s="35"/>
      <c r="V11" s="35"/>
      <c r="W11" s="35"/>
      <c r="X11" s="35"/>
      <c r="Y11" s="35"/>
      <c r="Z11" s="339"/>
      <c r="AA11" s="339"/>
      <c r="AB11" s="338"/>
      <c r="AC11" s="35"/>
      <c r="AD11" s="35"/>
      <c r="AE11" s="340"/>
      <c r="AF11" s="34"/>
      <c r="AG11" s="34"/>
      <c r="AH11" s="341"/>
      <c r="AI11" s="34"/>
      <c r="AJ11" s="34"/>
      <c r="AK11" s="342"/>
      <c r="AL11" s="47">
        <v>17.899999999999999</v>
      </c>
      <c r="AM11" s="48">
        <v>1.71</v>
      </c>
      <c r="AN11" s="48"/>
      <c r="AO11" s="46">
        <v>950</v>
      </c>
      <c r="AP11" s="49"/>
      <c r="AQ11" s="49"/>
      <c r="AR11" s="49"/>
      <c r="AS11" s="50"/>
      <c r="AT11" s="51"/>
      <c r="AU11" s="350"/>
      <c r="AV11" s="52"/>
      <c r="AW11" s="53"/>
      <c r="AX11" s="54"/>
      <c r="AY11" s="55"/>
      <c r="AZ11" s="56"/>
      <c r="BA11" s="57"/>
      <c r="BB11" s="57"/>
      <c r="BC11" s="58"/>
      <c r="BD11" s="58">
        <v>19.7</v>
      </c>
      <c r="BE11" s="58">
        <v>78.599999999999994</v>
      </c>
      <c r="BF11" s="58">
        <v>6.45</v>
      </c>
      <c r="BG11" s="46"/>
      <c r="BH11" s="48"/>
      <c r="BI11" s="48"/>
      <c r="BJ11" s="48"/>
      <c r="BK11" s="48"/>
      <c r="BL11" s="59"/>
      <c r="BM11" s="45"/>
      <c r="BN11" s="46"/>
      <c r="BO11" s="46"/>
      <c r="BP11" s="52"/>
    </row>
    <row r="12" spans="1:68" ht="24.75" customHeight="1">
      <c r="A12" s="43" t="s">
        <v>91</v>
      </c>
      <c r="B12" s="44">
        <v>4</v>
      </c>
      <c r="C12" s="46">
        <v>6122</v>
      </c>
      <c r="D12" s="46"/>
      <c r="E12" s="35">
        <v>7.33</v>
      </c>
      <c r="F12" s="35">
        <v>7.61</v>
      </c>
      <c r="G12" s="34">
        <v>3440</v>
      </c>
      <c r="H12" s="34">
        <v>3150</v>
      </c>
      <c r="I12" s="36">
        <v>510</v>
      </c>
      <c r="J12" s="36">
        <v>12</v>
      </c>
      <c r="K12" s="338">
        <v>98.6</v>
      </c>
      <c r="L12" s="36">
        <v>257</v>
      </c>
      <c r="M12" s="36">
        <v>6</v>
      </c>
      <c r="N12" s="338">
        <v>97.67</v>
      </c>
      <c r="O12" s="36">
        <v>684</v>
      </c>
      <c r="P12" s="36">
        <v>43.7</v>
      </c>
      <c r="Q12" s="338">
        <v>93.61</v>
      </c>
      <c r="R12" s="36"/>
      <c r="S12" s="36"/>
      <c r="T12" s="35"/>
      <c r="U12" s="35"/>
      <c r="V12" s="35"/>
      <c r="W12" s="35"/>
      <c r="X12" s="35"/>
      <c r="Y12" s="35"/>
      <c r="Z12" s="339"/>
      <c r="AA12" s="339"/>
      <c r="AB12" s="338"/>
      <c r="AC12" s="35"/>
      <c r="AD12" s="35"/>
      <c r="AE12" s="340"/>
      <c r="AF12" s="34"/>
      <c r="AG12" s="34"/>
      <c r="AH12" s="341" t="s">
        <v>92</v>
      </c>
      <c r="AI12" s="34" t="s">
        <v>93</v>
      </c>
      <c r="AJ12" s="34" t="s">
        <v>94</v>
      </c>
      <c r="AK12" s="342" t="s">
        <v>94</v>
      </c>
      <c r="AL12" s="47">
        <v>17.899999999999999</v>
      </c>
      <c r="AM12" s="48">
        <v>0.28000000000000003</v>
      </c>
      <c r="AN12" s="48"/>
      <c r="AO12" s="46">
        <v>960</v>
      </c>
      <c r="AP12" s="49">
        <v>171.43</v>
      </c>
      <c r="AQ12" s="49">
        <v>5600</v>
      </c>
      <c r="AR12" s="49">
        <v>8120</v>
      </c>
      <c r="AS12" s="50">
        <v>88.6</v>
      </c>
      <c r="AT12" s="51">
        <v>0.44</v>
      </c>
      <c r="AU12" s="350">
        <v>7.19</v>
      </c>
      <c r="AV12" s="143">
        <v>0.05</v>
      </c>
      <c r="AW12" s="53"/>
      <c r="AX12" s="54"/>
      <c r="AY12" s="55"/>
      <c r="AZ12" s="56"/>
      <c r="BA12" s="57"/>
      <c r="BB12" s="57">
        <v>3.1</v>
      </c>
      <c r="BC12" s="58">
        <v>26.34</v>
      </c>
      <c r="BD12" s="58">
        <v>19.600000000000001</v>
      </c>
      <c r="BE12" s="58">
        <v>81.7</v>
      </c>
      <c r="BF12" s="58">
        <v>6.32</v>
      </c>
      <c r="BG12" s="46"/>
      <c r="BH12" s="48"/>
      <c r="BI12" s="48"/>
      <c r="BJ12" s="48"/>
      <c r="BK12" s="48"/>
      <c r="BL12" s="59"/>
      <c r="BM12" s="45"/>
      <c r="BN12" s="46"/>
      <c r="BO12" s="46"/>
      <c r="BP12" s="52"/>
    </row>
    <row r="13" spans="1:68" ht="24.75" customHeight="1">
      <c r="A13" s="336" t="s">
        <v>101</v>
      </c>
      <c r="B13" s="44">
        <v>5</v>
      </c>
      <c r="C13" s="46">
        <v>6718</v>
      </c>
      <c r="D13" s="46"/>
      <c r="E13" s="35">
        <v>7.3</v>
      </c>
      <c r="F13" s="35">
        <v>7.8</v>
      </c>
      <c r="G13" s="34">
        <v>3823</v>
      </c>
      <c r="H13" s="34">
        <v>3728</v>
      </c>
      <c r="I13" s="36">
        <v>626</v>
      </c>
      <c r="J13" s="36">
        <v>8</v>
      </c>
      <c r="K13" s="338">
        <v>99.07</v>
      </c>
      <c r="L13" s="36">
        <v>336</v>
      </c>
      <c r="M13" s="36">
        <v>5</v>
      </c>
      <c r="N13" s="338">
        <v>98.51</v>
      </c>
      <c r="O13" s="36">
        <v>1127</v>
      </c>
      <c r="P13" s="36">
        <v>32</v>
      </c>
      <c r="Q13" s="338">
        <v>97.16</v>
      </c>
      <c r="R13" s="36"/>
      <c r="S13" s="36"/>
      <c r="T13" s="35"/>
      <c r="U13" s="35"/>
      <c r="V13" s="35"/>
      <c r="W13" s="35"/>
      <c r="X13" s="35"/>
      <c r="Y13" s="35"/>
      <c r="Z13" s="339"/>
      <c r="AA13" s="339"/>
      <c r="AB13" s="338"/>
      <c r="AC13" s="35"/>
      <c r="AD13" s="35"/>
      <c r="AE13" s="340"/>
      <c r="AF13" s="34">
        <v>1100</v>
      </c>
      <c r="AG13" s="34"/>
      <c r="AH13" s="341" t="s">
        <v>92</v>
      </c>
      <c r="AI13" s="34" t="s">
        <v>100</v>
      </c>
      <c r="AJ13" s="34" t="s">
        <v>94</v>
      </c>
      <c r="AK13" s="342" t="s">
        <v>94</v>
      </c>
      <c r="AL13" s="47">
        <v>18</v>
      </c>
      <c r="AM13" s="48">
        <v>0.54</v>
      </c>
      <c r="AN13" s="48"/>
      <c r="AO13" s="46">
        <v>950</v>
      </c>
      <c r="AP13" s="49"/>
      <c r="AQ13" s="49"/>
      <c r="AR13" s="49"/>
      <c r="AS13" s="50"/>
      <c r="AT13" s="51"/>
      <c r="AU13" s="350"/>
      <c r="AV13" s="143"/>
      <c r="AW13" s="53"/>
      <c r="AX13" s="54"/>
      <c r="AY13" s="55"/>
      <c r="AZ13" s="56"/>
      <c r="BA13" s="57"/>
      <c r="BB13" s="57"/>
      <c r="BC13" s="58"/>
      <c r="BD13" s="58">
        <v>18.600000000000001</v>
      </c>
      <c r="BE13" s="58">
        <v>78.7</v>
      </c>
      <c r="BF13" s="58">
        <v>6.38</v>
      </c>
      <c r="BG13" s="46"/>
      <c r="BH13" s="48"/>
      <c r="BI13" s="48"/>
      <c r="BJ13" s="48"/>
      <c r="BK13" s="48"/>
      <c r="BL13" s="59"/>
      <c r="BM13" s="45"/>
      <c r="BN13" s="46"/>
      <c r="BO13" s="46"/>
      <c r="BP13" s="52"/>
    </row>
    <row r="14" spans="1:68" ht="24.75" customHeight="1">
      <c r="A14" s="43" t="s">
        <v>96</v>
      </c>
      <c r="B14" s="44">
        <v>6</v>
      </c>
      <c r="C14" s="46">
        <v>9635</v>
      </c>
      <c r="D14" s="46"/>
      <c r="E14" s="35">
        <v>7.25</v>
      </c>
      <c r="F14" s="35">
        <v>7.72</v>
      </c>
      <c r="G14" s="34">
        <v>3350</v>
      </c>
      <c r="H14" s="34">
        <v>3110</v>
      </c>
      <c r="I14" s="36">
        <v>570</v>
      </c>
      <c r="J14" s="36">
        <v>15</v>
      </c>
      <c r="K14" s="338">
        <v>98.26</v>
      </c>
      <c r="L14" s="36">
        <v>344</v>
      </c>
      <c r="M14" s="36">
        <v>6</v>
      </c>
      <c r="N14" s="338">
        <v>98.26</v>
      </c>
      <c r="O14" s="36">
        <v>942</v>
      </c>
      <c r="P14" s="36">
        <v>42.6</v>
      </c>
      <c r="Q14" s="338">
        <v>95.48</v>
      </c>
      <c r="R14" s="36"/>
      <c r="S14" s="36"/>
      <c r="T14" s="35"/>
      <c r="U14" s="35"/>
      <c r="V14" s="35"/>
      <c r="W14" s="35"/>
      <c r="X14" s="35"/>
      <c r="Y14" s="35"/>
      <c r="Z14" s="339"/>
      <c r="AA14" s="339"/>
      <c r="AB14" s="338"/>
      <c r="AC14" s="35"/>
      <c r="AD14" s="35"/>
      <c r="AE14" s="340"/>
      <c r="AF14" s="34"/>
      <c r="AG14" s="34"/>
      <c r="AH14" s="341" t="s">
        <v>92</v>
      </c>
      <c r="AI14" s="34" t="s">
        <v>93</v>
      </c>
      <c r="AJ14" s="34" t="s">
        <v>94</v>
      </c>
      <c r="AK14" s="342" t="s">
        <v>94</v>
      </c>
      <c r="AL14" s="47">
        <v>18.3</v>
      </c>
      <c r="AM14" s="48">
        <v>2.4700000000000002</v>
      </c>
      <c r="AN14" s="48"/>
      <c r="AO14" s="46">
        <v>950</v>
      </c>
      <c r="AP14" s="49">
        <v>220.42</v>
      </c>
      <c r="AQ14" s="49">
        <v>4310</v>
      </c>
      <c r="AR14" s="49">
        <v>7980</v>
      </c>
      <c r="AS14" s="50">
        <v>83.6</v>
      </c>
      <c r="AT14" s="51">
        <v>0.28000000000000003</v>
      </c>
      <c r="AU14" s="350">
        <v>5.85</v>
      </c>
      <c r="AV14" s="143">
        <v>0.14000000000000001</v>
      </c>
      <c r="AW14" s="53"/>
      <c r="AX14" s="54"/>
      <c r="AY14" s="60"/>
      <c r="AZ14" s="56"/>
      <c r="BA14" s="57"/>
      <c r="BB14" s="57">
        <v>3</v>
      </c>
      <c r="BC14" s="58">
        <v>25.64</v>
      </c>
      <c r="BD14" s="58">
        <v>19.2</v>
      </c>
      <c r="BE14" s="58">
        <v>72.599999999999994</v>
      </c>
      <c r="BF14" s="58">
        <v>6.48</v>
      </c>
      <c r="BG14" s="46"/>
      <c r="BH14" s="48"/>
      <c r="BI14" s="48"/>
      <c r="BJ14" s="48"/>
      <c r="BK14" s="48"/>
      <c r="BL14" s="59"/>
      <c r="BM14" s="45"/>
      <c r="BN14" s="46"/>
      <c r="BO14" s="46"/>
      <c r="BP14" s="52"/>
    </row>
    <row r="15" spans="1:68" ht="24.75" customHeight="1">
      <c r="A15" s="43" t="s">
        <v>97</v>
      </c>
      <c r="B15" s="44">
        <v>7</v>
      </c>
      <c r="C15" s="46">
        <v>7624</v>
      </c>
      <c r="D15" s="46"/>
      <c r="E15" s="35">
        <v>7.35</v>
      </c>
      <c r="F15" s="35">
        <v>7.53</v>
      </c>
      <c r="G15" s="34">
        <v>3570</v>
      </c>
      <c r="H15" s="34">
        <v>3330</v>
      </c>
      <c r="I15" s="36">
        <v>380</v>
      </c>
      <c r="J15" s="36">
        <v>18</v>
      </c>
      <c r="K15" s="338">
        <v>97.91</v>
      </c>
      <c r="L15" s="36">
        <v>241</v>
      </c>
      <c r="M15" s="36">
        <v>5</v>
      </c>
      <c r="N15" s="338">
        <v>97.93</v>
      </c>
      <c r="O15" s="36">
        <v>712</v>
      </c>
      <c r="P15" s="36">
        <v>46.9</v>
      </c>
      <c r="Q15" s="338">
        <v>93.41</v>
      </c>
      <c r="R15" s="36"/>
      <c r="S15" s="36"/>
      <c r="T15" s="35"/>
      <c r="U15" s="35"/>
      <c r="V15" s="35"/>
      <c r="W15" s="35"/>
      <c r="X15" s="35"/>
      <c r="Y15" s="35"/>
      <c r="Z15" s="339"/>
      <c r="AA15" s="339"/>
      <c r="AB15" s="338"/>
      <c r="AC15" s="35"/>
      <c r="AD15" s="35"/>
      <c r="AE15" s="340"/>
      <c r="AF15" s="34"/>
      <c r="AG15" s="34"/>
      <c r="AH15" s="341" t="s">
        <v>92</v>
      </c>
      <c r="AI15" s="34" t="s">
        <v>93</v>
      </c>
      <c r="AJ15" s="34" t="s">
        <v>94</v>
      </c>
      <c r="AK15" s="342" t="s">
        <v>94</v>
      </c>
      <c r="AL15" s="47">
        <v>17.600000000000001</v>
      </c>
      <c r="AM15" s="48">
        <v>0.99</v>
      </c>
      <c r="AN15" s="48"/>
      <c r="AO15" s="46">
        <v>950</v>
      </c>
      <c r="AP15" s="49"/>
      <c r="AQ15" s="49"/>
      <c r="AR15" s="49"/>
      <c r="AS15" s="50"/>
      <c r="AT15" s="51"/>
      <c r="AU15" s="350"/>
      <c r="AV15" s="143"/>
      <c r="AW15" s="53"/>
      <c r="AX15" s="54"/>
      <c r="AY15" s="55"/>
      <c r="AZ15" s="56"/>
      <c r="BA15" s="57"/>
      <c r="BB15" s="57"/>
      <c r="BC15" s="58"/>
      <c r="BD15" s="58">
        <v>19</v>
      </c>
      <c r="BE15" s="58">
        <v>85.6</v>
      </c>
      <c r="BF15" s="58">
        <v>6.41</v>
      </c>
      <c r="BG15" s="46"/>
      <c r="BH15" s="48"/>
      <c r="BI15" s="48"/>
      <c r="BJ15" s="48"/>
      <c r="BK15" s="48"/>
      <c r="BL15" s="59"/>
      <c r="BM15" s="45"/>
      <c r="BN15" s="46"/>
      <c r="BO15" s="46"/>
      <c r="BP15" s="52"/>
    </row>
    <row r="16" spans="1:68" ht="24.75" customHeight="1">
      <c r="A16" s="43" t="s">
        <v>98</v>
      </c>
      <c r="B16" s="44">
        <v>8</v>
      </c>
      <c r="C16" s="46">
        <v>12304</v>
      </c>
      <c r="D16" s="46"/>
      <c r="E16" s="35"/>
      <c r="F16" s="35"/>
      <c r="G16" s="34"/>
      <c r="H16" s="34"/>
      <c r="I16" s="36"/>
      <c r="J16" s="36"/>
      <c r="K16" s="338"/>
      <c r="L16" s="36"/>
      <c r="M16" s="36"/>
      <c r="N16" s="338"/>
      <c r="O16" s="36"/>
      <c r="P16" s="36"/>
      <c r="Q16" s="338"/>
      <c r="R16" s="36"/>
      <c r="S16" s="36"/>
      <c r="T16" s="35"/>
      <c r="U16" s="35"/>
      <c r="V16" s="35"/>
      <c r="W16" s="35"/>
      <c r="X16" s="35"/>
      <c r="Y16" s="35"/>
      <c r="Z16" s="339"/>
      <c r="AA16" s="339"/>
      <c r="AB16" s="338"/>
      <c r="AC16" s="35"/>
      <c r="AD16" s="35"/>
      <c r="AE16" s="340"/>
      <c r="AF16" s="34"/>
      <c r="AG16" s="34"/>
      <c r="AH16" s="341"/>
      <c r="AI16" s="34"/>
      <c r="AJ16" s="34"/>
      <c r="AK16" s="342"/>
      <c r="AL16" s="47">
        <v>17.5</v>
      </c>
      <c r="AM16" s="48">
        <v>1.3</v>
      </c>
      <c r="AN16" s="48"/>
      <c r="AO16" s="46"/>
      <c r="AP16" s="49"/>
      <c r="AQ16" s="49"/>
      <c r="AR16" s="49"/>
      <c r="AS16" s="50"/>
      <c r="AT16" s="51"/>
      <c r="AU16" s="350"/>
      <c r="AV16" s="143"/>
      <c r="AW16" s="53"/>
      <c r="AX16" s="54"/>
      <c r="AY16" s="55"/>
      <c r="AZ16" s="56"/>
      <c r="BA16" s="57"/>
      <c r="BB16" s="57"/>
      <c r="BC16" s="58"/>
      <c r="BD16" s="58"/>
      <c r="BE16" s="58"/>
      <c r="BF16" s="58"/>
      <c r="BG16" s="46"/>
      <c r="BH16" s="48"/>
      <c r="BI16" s="48"/>
      <c r="BJ16" s="48"/>
      <c r="BK16" s="48"/>
      <c r="BL16" s="59"/>
      <c r="BM16" s="45"/>
      <c r="BN16" s="46"/>
      <c r="BO16" s="46"/>
      <c r="BP16" s="52"/>
    </row>
    <row r="17" spans="1:68" ht="24.75" customHeight="1">
      <c r="A17" s="43" t="s">
        <v>99</v>
      </c>
      <c r="B17" s="44">
        <v>9</v>
      </c>
      <c r="C17" s="46">
        <v>8046</v>
      </c>
      <c r="D17" s="46"/>
      <c r="E17" s="35"/>
      <c r="F17" s="35"/>
      <c r="G17" s="34"/>
      <c r="H17" s="34"/>
      <c r="I17" s="36"/>
      <c r="J17" s="36"/>
      <c r="K17" s="338"/>
      <c r="L17" s="36"/>
      <c r="M17" s="36"/>
      <c r="N17" s="338"/>
      <c r="O17" s="36"/>
      <c r="P17" s="36"/>
      <c r="Q17" s="338"/>
      <c r="R17" s="36"/>
      <c r="S17" s="36"/>
      <c r="T17" s="35"/>
      <c r="U17" s="35"/>
      <c r="V17" s="35"/>
      <c r="W17" s="35"/>
      <c r="X17" s="35"/>
      <c r="Y17" s="35"/>
      <c r="Z17" s="339"/>
      <c r="AA17" s="339"/>
      <c r="AB17" s="338"/>
      <c r="AC17" s="35"/>
      <c r="AD17" s="35"/>
      <c r="AE17" s="340"/>
      <c r="AF17" s="34"/>
      <c r="AG17" s="34"/>
      <c r="AH17" s="341"/>
      <c r="AI17" s="34"/>
      <c r="AJ17" s="34"/>
      <c r="AK17" s="342"/>
      <c r="AL17" s="47">
        <v>16.399999999999999</v>
      </c>
      <c r="AM17" s="48">
        <v>0.1</v>
      </c>
      <c r="AN17" s="48"/>
      <c r="AO17" s="46"/>
      <c r="AP17" s="49"/>
      <c r="AQ17" s="49"/>
      <c r="AR17" s="49"/>
      <c r="AS17" s="50"/>
      <c r="AT17" s="51"/>
      <c r="AU17" s="350"/>
      <c r="AV17" s="143"/>
      <c r="AW17" s="53"/>
      <c r="AX17" s="54"/>
      <c r="AY17" s="55"/>
      <c r="AZ17" s="56"/>
      <c r="BA17" s="57"/>
      <c r="BB17" s="57"/>
      <c r="BC17" s="58"/>
      <c r="BD17" s="58"/>
      <c r="BE17" s="58"/>
      <c r="BF17" s="58"/>
      <c r="BG17" s="46"/>
      <c r="BH17" s="48"/>
      <c r="BI17" s="48"/>
      <c r="BJ17" s="48"/>
      <c r="BK17" s="48"/>
      <c r="BL17" s="59"/>
      <c r="BM17" s="45"/>
      <c r="BN17" s="46"/>
      <c r="BO17" s="46"/>
      <c r="BP17" s="52"/>
    </row>
    <row r="18" spans="1:68" ht="24.75" customHeight="1">
      <c r="A18" s="43" t="s">
        <v>90</v>
      </c>
      <c r="B18" s="44">
        <v>10</v>
      </c>
      <c r="C18" s="144">
        <v>7324</v>
      </c>
      <c r="D18" s="46"/>
      <c r="E18" s="35">
        <v>7.42</v>
      </c>
      <c r="F18" s="35">
        <v>7.83</v>
      </c>
      <c r="G18" s="34">
        <v>4550</v>
      </c>
      <c r="H18" s="34">
        <v>3150</v>
      </c>
      <c r="I18" s="36">
        <v>450</v>
      </c>
      <c r="J18" s="36">
        <v>10</v>
      </c>
      <c r="K18" s="338">
        <v>98.84</v>
      </c>
      <c r="L18" s="36">
        <v>315</v>
      </c>
      <c r="M18" s="36">
        <v>6</v>
      </c>
      <c r="N18" s="338">
        <v>98.1</v>
      </c>
      <c r="O18" s="36">
        <v>540</v>
      </c>
      <c r="P18" s="36">
        <v>37.5</v>
      </c>
      <c r="Q18" s="338">
        <v>93.06</v>
      </c>
      <c r="R18" s="36"/>
      <c r="S18" s="36"/>
      <c r="T18" s="35"/>
      <c r="U18" s="35"/>
      <c r="V18" s="35"/>
      <c r="W18" s="35"/>
      <c r="X18" s="35"/>
      <c r="Y18" s="35"/>
      <c r="Z18" s="339"/>
      <c r="AA18" s="339"/>
      <c r="AB18" s="338"/>
      <c r="AC18" s="35"/>
      <c r="AD18" s="35"/>
      <c r="AE18" s="340"/>
      <c r="AF18" s="34"/>
      <c r="AG18" s="34"/>
      <c r="AH18" s="341" t="s">
        <v>92</v>
      </c>
      <c r="AI18" s="34" t="s">
        <v>93</v>
      </c>
      <c r="AJ18" s="34" t="s">
        <v>94</v>
      </c>
      <c r="AK18" s="342" t="s">
        <v>94</v>
      </c>
      <c r="AL18" s="47">
        <v>17.600000000000001</v>
      </c>
      <c r="AM18" s="48">
        <v>0.84</v>
      </c>
      <c r="AN18" s="48"/>
      <c r="AO18" s="46">
        <v>950</v>
      </c>
      <c r="AP18" s="49"/>
      <c r="AQ18" s="49"/>
      <c r="AR18" s="49"/>
      <c r="AS18" s="50"/>
      <c r="AT18" s="51"/>
      <c r="AU18" s="350"/>
      <c r="AV18" s="143"/>
      <c r="AW18" s="53"/>
      <c r="AX18" s="54"/>
      <c r="AY18" s="55"/>
      <c r="AZ18" s="56"/>
      <c r="BA18" s="57"/>
      <c r="BB18" s="57"/>
      <c r="BC18" s="58">
        <v>24.28</v>
      </c>
      <c r="BD18" s="58">
        <v>19.5</v>
      </c>
      <c r="BE18" s="58">
        <v>81.599999999999994</v>
      </c>
      <c r="BF18" s="58">
        <v>6.35</v>
      </c>
      <c r="BG18" s="46"/>
      <c r="BH18" s="48"/>
      <c r="BI18" s="48"/>
      <c r="BJ18" s="48"/>
      <c r="BK18" s="48"/>
      <c r="BL18" s="59"/>
      <c r="BM18" s="45"/>
      <c r="BN18" s="46"/>
      <c r="BO18" s="46"/>
      <c r="BP18" s="52"/>
    </row>
    <row r="19" spans="1:68" ht="24.75" customHeight="1">
      <c r="A19" s="43" t="s">
        <v>91</v>
      </c>
      <c r="B19" s="44">
        <v>11</v>
      </c>
      <c r="C19" s="144">
        <v>8007</v>
      </c>
      <c r="D19" s="46"/>
      <c r="E19" s="35" t="s">
        <v>113</v>
      </c>
      <c r="F19" s="35" t="s">
        <v>114</v>
      </c>
      <c r="G19" s="34">
        <v>4150</v>
      </c>
      <c r="H19" s="34">
        <v>3560</v>
      </c>
      <c r="I19" s="36">
        <v>670</v>
      </c>
      <c r="J19" s="36">
        <v>12</v>
      </c>
      <c r="K19" s="338">
        <v>98.6</v>
      </c>
      <c r="L19" s="36">
        <v>289</v>
      </c>
      <c r="M19" s="36">
        <v>7</v>
      </c>
      <c r="N19" s="338">
        <v>97.58</v>
      </c>
      <c r="O19" s="36">
        <v>610</v>
      </c>
      <c r="P19" s="36">
        <v>38.9</v>
      </c>
      <c r="Q19" s="338">
        <v>93.62</v>
      </c>
      <c r="R19" s="36"/>
      <c r="S19" s="36"/>
      <c r="T19" s="35"/>
      <c r="U19" s="35"/>
      <c r="V19" s="35"/>
      <c r="W19" s="35"/>
      <c r="X19" s="35"/>
      <c r="Y19" s="35"/>
      <c r="Z19" s="339"/>
      <c r="AA19" s="339"/>
      <c r="AB19" s="338"/>
      <c r="AC19" s="35"/>
      <c r="AD19" s="35"/>
      <c r="AE19" s="340"/>
      <c r="AF19" s="34"/>
      <c r="AG19" s="34"/>
      <c r="AH19" s="341" t="s">
        <v>92</v>
      </c>
      <c r="AI19" s="34" t="s">
        <v>93</v>
      </c>
      <c r="AJ19" s="34" t="s">
        <v>94</v>
      </c>
      <c r="AK19" s="342" t="s">
        <v>94</v>
      </c>
      <c r="AL19" s="47">
        <v>18</v>
      </c>
      <c r="AM19" s="48">
        <v>0.04</v>
      </c>
      <c r="AN19" s="48"/>
      <c r="AO19" s="46">
        <v>950</v>
      </c>
      <c r="AP19" s="49">
        <v>212.05</v>
      </c>
      <c r="AQ19" s="49">
        <v>4480</v>
      </c>
      <c r="AR19" s="49">
        <v>7620</v>
      </c>
      <c r="AS19" s="50">
        <v>87.3</v>
      </c>
      <c r="AT19" s="51">
        <v>0.34</v>
      </c>
      <c r="AU19" s="350">
        <v>5.97</v>
      </c>
      <c r="AV19" s="143">
        <v>0.1</v>
      </c>
      <c r="AW19" s="53"/>
      <c r="AX19" s="54"/>
      <c r="AY19" s="55"/>
      <c r="AZ19" s="56"/>
      <c r="BA19" s="57"/>
      <c r="BB19" s="57">
        <v>3.3</v>
      </c>
      <c r="BC19" s="58"/>
      <c r="BD19" s="58">
        <v>19.3</v>
      </c>
      <c r="BE19" s="58">
        <v>82.3</v>
      </c>
      <c r="BF19" s="58">
        <v>6.38</v>
      </c>
      <c r="BG19" s="46"/>
      <c r="BH19" s="48"/>
      <c r="BI19" s="48"/>
      <c r="BJ19" s="48"/>
      <c r="BK19" s="48"/>
      <c r="BL19" s="59"/>
      <c r="BM19" s="45"/>
      <c r="BN19" s="46"/>
      <c r="BO19" s="46"/>
      <c r="BP19" s="52"/>
    </row>
    <row r="20" spans="1:68" ht="24.75" customHeight="1">
      <c r="A20" s="43" t="s">
        <v>101</v>
      </c>
      <c r="B20" s="44">
        <v>12</v>
      </c>
      <c r="C20" s="144">
        <v>7298</v>
      </c>
      <c r="D20" s="46"/>
      <c r="E20" s="35" t="s">
        <v>115</v>
      </c>
      <c r="F20" s="35" t="s">
        <v>116</v>
      </c>
      <c r="G20" s="34">
        <v>3890</v>
      </c>
      <c r="H20" s="34">
        <v>3540</v>
      </c>
      <c r="I20" s="36">
        <v>580</v>
      </c>
      <c r="J20" s="36">
        <v>10</v>
      </c>
      <c r="K20" s="338">
        <v>98.84</v>
      </c>
      <c r="L20" s="36">
        <v>277</v>
      </c>
      <c r="M20" s="36">
        <v>6</v>
      </c>
      <c r="N20" s="338">
        <v>97.83</v>
      </c>
      <c r="O20" s="36">
        <v>615</v>
      </c>
      <c r="P20" s="36">
        <v>41</v>
      </c>
      <c r="Q20" s="338">
        <v>93.33</v>
      </c>
      <c r="R20" s="36"/>
      <c r="S20" s="36"/>
      <c r="T20" s="35"/>
      <c r="U20" s="35"/>
      <c r="V20" s="35"/>
      <c r="W20" s="35"/>
      <c r="X20" s="35"/>
      <c r="Y20" s="35"/>
      <c r="Z20" s="339"/>
      <c r="AA20" s="339"/>
      <c r="AB20" s="338"/>
      <c r="AC20" s="35"/>
      <c r="AD20" s="35"/>
      <c r="AE20" s="340"/>
      <c r="AF20" s="34"/>
      <c r="AG20" s="34"/>
      <c r="AH20" s="341" t="s">
        <v>92</v>
      </c>
      <c r="AI20" s="34" t="s">
        <v>93</v>
      </c>
      <c r="AJ20" s="34" t="s">
        <v>94</v>
      </c>
      <c r="AK20" s="342" t="s">
        <v>94</v>
      </c>
      <c r="AL20" s="47">
        <v>17.8</v>
      </c>
      <c r="AM20" s="48">
        <v>0.21</v>
      </c>
      <c r="AN20" s="48"/>
      <c r="AO20" s="46">
        <v>950</v>
      </c>
      <c r="AP20" s="49"/>
      <c r="AQ20" s="49"/>
      <c r="AR20" s="49"/>
      <c r="AS20" s="50"/>
      <c r="AT20" s="51"/>
      <c r="AU20" s="350"/>
      <c r="AV20" s="143"/>
      <c r="AW20" s="53"/>
      <c r="AX20" s="54"/>
      <c r="AY20" s="55"/>
      <c r="AZ20" s="56"/>
      <c r="BA20" s="57"/>
      <c r="BB20" s="57"/>
      <c r="BC20" s="58"/>
      <c r="BD20" s="58">
        <v>18.8</v>
      </c>
      <c r="BE20" s="58">
        <v>78</v>
      </c>
      <c r="BF20" s="58">
        <v>6.48</v>
      </c>
      <c r="BG20" s="46"/>
      <c r="BH20" s="48"/>
      <c r="BI20" s="48"/>
      <c r="BJ20" s="48"/>
      <c r="BK20" s="48"/>
      <c r="BL20" s="59"/>
      <c r="BM20" s="45"/>
      <c r="BN20" s="46"/>
      <c r="BO20" s="46"/>
      <c r="BP20" s="52"/>
    </row>
    <row r="21" spans="1:68" ht="24.75" customHeight="1">
      <c r="A21" s="43" t="s">
        <v>96</v>
      </c>
      <c r="B21" s="44">
        <v>13</v>
      </c>
      <c r="C21" s="144">
        <v>11248</v>
      </c>
      <c r="D21" s="46"/>
      <c r="E21" s="35">
        <v>7.4</v>
      </c>
      <c r="F21" s="35">
        <v>7.8</v>
      </c>
      <c r="G21" s="34">
        <v>4805</v>
      </c>
      <c r="H21" s="34">
        <v>4272</v>
      </c>
      <c r="I21" s="36">
        <v>370</v>
      </c>
      <c r="J21" s="36">
        <v>8</v>
      </c>
      <c r="K21" s="338">
        <v>99.07</v>
      </c>
      <c r="L21" s="36">
        <v>160</v>
      </c>
      <c r="M21" s="36">
        <v>5</v>
      </c>
      <c r="N21" s="338">
        <v>96.88</v>
      </c>
      <c r="O21" s="36">
        <v>564</v>
      </c>
      <c r="P21" s="36">
        <v>32</v>
      </c>
      <c r="Q21" s="338">
        <v>94.33</v>
      </c>
      <c r="R21" s="36"/>
      <c r="S21" s="36"/>
      <c r="T21" s="35"/>
      <c r="U21" s="35"/>
      <c r="V21" s="35"/>
      <c r="W21" s="35"/>
      <c r="X21" s="35"/>
      <c r="Y21" s="35"/>
      <c r="Z21" s="339"/>
      <c r="AA21" s="339"/>
      <c r="AB21" s="338"/>
      <c r="AC21" s="35"/>
      <c r="AD21" s="35"/>
      <c r="AE21" s="340"/>
      <c r="AF21" s="34">
        <v>74000</v>
      </c>
      <c r="AG21" s="34"/>
      <c r="AH21" s="341" t="s">
        <v>92</v>
      </c>
      <c r="AI21" s="34" t="s">
        <v>100</v>
      </c>
      <c r="AJ21" s="34" t="s">
        <v>94</v>
      </c>
      <c r="AK21" s="342" t="s">
        <v>94</v>
      </c>
      <c r="AL21" s="47">
        <v>18.2</v>
      </c>
      <c r="AM21" s="48">
        <v>0.17</v>
      </c>
      <c r="AN21" s="48"/>
      <c r="AO21" s="46">
        <v>950</v>
      </c>
      <c r="AP21" s="49">
        <v>223.53</v>
      </c>
      <c r="AQ21" s="49">
        <v>4250</v>
      </c>
      <c r="AR21" s="49">
        <v>7460</v>
      </c>
      <c r="AS21" s="50">
        <v>85.4</v>
      </c>
      <c r="AT21" s="51">
        <v>0.24</v>
      </c>
      <c r="AU21" s="350">
        <v>7.87</v>
      </c>
      <c r="AV21" s="143">
        <v>0.08</v>
      </c>
      <c r="AW21" s="53"/>
      <c r="AX21" s="54"/>
      <c r="AY21" s="55"/>
      <c r="AZ21" s="56"/>
      <c r="BA21" s="57"/>
      <c r="BB21" s="57">
        <v>3.2</v>
      </c>
      <c r="BC21" s="58">
        <v>25.14</v>
      </c>
      <c r="BD21" s="58">
        <v>19.100000000000001</v>
      </c>
      <c r="BE21" s="58">
        <v>77.2</v>
      </c>
      <c r="BF21" s="58">
        <v>6.42</v>
      </c>
      <c r="BG21" s="46"/>
      <c r="BH21" s="48"/>
      <c r="BI21" s="48"/>
      <c r="BJ21" s="48"/>
      <c r="BK21" s="48"/>
      <c r="BL21" s="59"/>
      <c r="BM21" s="45"/>
      <c r="BN21" s="46"/>
      <c r="BO21" s="46"/>
      <c r="BP21" s="52"/>
    </row>
    <row r="22" spans="1:68" ht="24.75" customHeight="1">
      <c r="A22" s="43" t="s">
        <v>97</v>
      </c>
      <c r="B22" s="44">
        <v>14</v>
      </c>
      <c r="C22" s="144">
        <v>11609</v>
      </c>
      <c r="D22" s="46"/>
      <c r="E22" s="35"/>
      <c r="F22" s="35"/>
      <c r="G22" s="34"/>
      <c r="H22" s="34"/>
      <c r="I22" s="36"/>
      <c r="J22" s="36"/>
      <c r="K22" s="338"/>
      <c r="L22" s="36"/>
      <c r="M22" s="36"/>
      <c r="N22" s="338"/>
      <c r="O22" s="36"/>
      <c r="P22" s="36"/>
      <c r="Q22" s="338"/>
      <c r="R22" s="36"/>
      <c r="S22" s="36"/>
      <c r="T22" s="35"/>
      <c r="U22" s="35"/>
      <c r="V22" s="35"/>
      <c r="W22" s="35"/>
      <c r="X22" s="35"/>
      <c r="Y22" s="35"/>
      <c r="Z22" s="339"/>
      <c r="AA22" s="339"/>
      <c r="AB22" s="338"/>
      <c r="AC22" s="35"/>
      <c r="AD22" s="35"/>
      <c r="AE22" s="340"/>
      <c r="AF22" s="34"/>
      <c r="AG22" s="34"/>
      <c r="AH22" s="341"/>
      <c r="AI22" s="34"/>
      <c r="AJ22" s="34"/>
      <c r="AK22" s="342"/>
      <c r="AL22" s="47">
        <v>16.7</v>
      </c>
      <c r="AM22" s="48">
        <v>0.6</v>
      </c>
      <c r="AN22" s="48"/>
      <c r="AO22" s="46">
        <v>940</v>
      </c>
      <c r="AP22" s="49"/>
      <c r="AQ22" s="49"/>
      <c r="AR22" s="49"/>
      <c r="AS22" s="50"/>
      <c r="AT22" s="51"/>
      <c r="AU22" s="350"/>
      <c r="AV22" s="143"/>
      <c r="AW22" s="53"/>
      <c r="AX22" s="54"/>
      <c r="AY22" s="55"/>
      <c r="AZ22" s="56"/>
      <c r="BA22" s="57"/>
      <c r="BB22" s="57"/>
      <c r="BC22" s="58">
        <v>23.48</v>
      </c>
      <c r="BD22" s="58">
        <v>18.899999999999999</v>
      </c>
      <c r="BE22" s="58">
        <v>81.599999999999994</v>
      </c>
      <c r="BF22" s="58">
        <v>6.4</v>
      </c>
      <c r="BG22" s="46"/>
      <c r="BH22" s="48"/>
      <c r="BI22" s="48"/>
      <c r="BJ22" s="48"/>
      <c r="BK22" s="48"/>
      <c r="BL22" s="59"/>
      <c r="BM22" s="45"/>
      <c r="BN22" s="46"/>
      <c r="BO22" s="46"/>
      <c r="BP22" s="52"/>
    </row>
    <row r="23" spans="1:68" ht="24.75" customHeight="1">
      <c r="A23" s="43" t="s">
        <v>98</v>
      </c>
      <c r="B23" s="44">
        <v>15</v>
      </c>
      <c r="C23" s="144">
        <v>8563</v>
      </c>
      <c r="D23" s="46"/>
      <c r="E23" s="35"/>
      <c r="F23" s="35"/>
      <c r="G23" s="34"/>
      <c r="H23" s="34"/>
      <c r="I23" s="36"/>
      <c r="J23" s="36"/>
      <c r="K23" s="338"/>
      <c r="L23" s="36"/>
      <c r="M23" s="36"/>
      <c r="N23" s="338"/>
      <c r="O23" s="36"/>
      <c r="P23" s="36"/>
      <c r="Q23" s="338"/>
      <c r="R23" s="36"/>
      <c r="S23" s="36"/>
      <c r="T23" s="35"/>
      <c r="U23" s="35"/>
      <c r="V23" s="35"/>
      <c r="W23" s="35"/>
      <c r="X23" s="35"/>
      <c r="Y23" s="35"/>
      <c r="Z23" s="339"/>
      <c r="AA23" s="339"/>
      <c r="AB23" s="338"/>
      <c r="AC23" s="35"/>
      <c r="AD23" s="35"/>
      <c r="AE23" s="340"/>
      <c r="AF23" s="34"/>
      <c r="AG23" s="34"/>
      <c r="AH23" s="341"/>
      <c r="AI23" s="34"/>
      <c r="AJ23" s="34"/>
      <c r="AK23" s="342"/>
      <c r="AL23" s="47">
        <v>16.399999999999999</v>
      </c>
      <c r="AM23" s="48" t="s">
        <v>117</v>
      </c>
      <c r="AN23" s="48"/>
      <c r="AO23" s="46"/>
      <c r="AP23" s="49"/>
      <c r="AQ23" s="49"/>
      <c r="AR23" s="49"/>
      <c r="AS23" s="50"/>
      <c r="AT23" s="51"/>
      <c r="AU23" s="350"/>
      <c r="AV23" s="143"/>
      <c r="AW23" s="53"/>
      <c r="AX23" s="54"/>
      <c r="AY23" s="55"/>
      <c r="AZ23" s="56"/>
      <c r="BA23" s="57"/>
      <c r="BB23" s="57"/>
      <c r="BC23" s="58"/>
      <c r="BD23" s="58"/>
      <c r="BE23" s="58"/>
      <c r="BF23" s="58"/>
      <c r="BG23" s="46"/>
      <c r="BH23" s="48"/>
      <c r="BI23" s="48"/>
      <c r="BJ23" s="48"/>
      <c r="BK23" s="48"/>
      <c r="BL23" s="59"/>
      <c r="BM23" s="45"/>
      <c r="BN23" s="46"/>
      <c r="BO23" s="46"/>
      <c r="BP23" s="52"/>
    </row>
    <row r="24" spans="1:68" ht="24.75" customHeight="1">
      <c r="A24" s="43" t="s">
        <v>99</v>
      </c>
      <c r="B24" s="44">
        <v>16</v>
      </c>
      <c r="C24" s="144">
        <v>8517</v>
      </c>
      <c r="D24" s="46"/>
      <c r="E24" s="35"/>
      <c r="F24" s="35"/>
      <c r="G24" s="34"/>
      <c r="H24" s="34"/>
      <c r="I24" s="36"/>
      <c r="J24" s="36"/>
      <c r="K24" s="338"/>
      <c r="L24" s="36"/>
      <c r="M24" s="36"/>
      <c r="N24" s="338"/>
      <c r="O24" s="36"/>
      <c r="P24" s="36"/>
      <c r="Q24" s="338"/>
      <c r="R24" s="36"/>
      <c r="S24" s="36"/>
      <c r="T24" s="35"/>
      <c r="U24" s="35"/>
      <c r="V24" s="35"/>
      <c r="W24" s="35"/>
      <c r="X24" s="35"/>
      <c r="Y24" s="35"/>
      <c r="Z24" s="339"/>
      <c r="AA24" s="339"/>
      <c r="AB24" s="338"/>
      <c r="AC24" s="35"/>
      <c r="AD24" s="35"/>
      <c r="AE24" s="340"/>
      <c r="AF24" s="34"/>
      <c r="AG24" s="34"/>
      <c r="AH24" s="341"/>
      <c r="AI24" s="34"/>
      <c r="AJ24" s="34"/>
      <c r="AK24" s="342"/>
      <c r="AL24" s="47">
        <v>17.399999999999999</v>
      </c>
      <c r="AM24" s="48">
        <v>0.65</v>
      </c>
      <c r="AN24" s="48"/>
      <c r="AO24" s="46"/>
      <c r="AP24" s="49"/>
      <c r="AQ24" s="49"/>
      <c r="AR24" s="49"/>
      <c r="AS24" s="50"/>
      <c r="AT24" s="51"/>
      <c r="AU24" s="350"/>
      <c r="AV24" s="143"/>
      <c r="AW24" s="53"/>
      <c r="AX24" s="54"/>
      <c r="AY24" s="55"/>
      <c r="AZ24" s="56"/>
      <c r="BA24" s="57"/>
      <c r="BB24" s="57"/>
      <c r="BC24" s="58"/>
      <c r="BD24" s="58"/>
      <c r="BE24" s="58"/>
      <c r="BF24" s="58"/>
      <c r="BG24" s="46"/>
      <c r="BH24" s="48"/>
      <c r="BI24" s="48"/>
      <c r="BJ24" s="48"/>
      <c r="BK24" s="48"/>
      <c r="BL24" s="59"/>
      <c r="BM24" s="45"/>
      <c r="BN24" s="46"/>
      <c r="BO24" s="46"/>
      <c r="BP24" s="52"/>
    </row>
    <row r="25" spans="1:68" ht="24.75" customHeight="1">
      <c r="A25" s="43" t="s">
        <v>90</v>
      </c>
      <c r="B25" s="44">
        <v>17</v>
      </c>
      <c r="C25" s="144">
        <v>8341</v>
      </c>
      <c r="D25" s="46"/>
      <c r="E25" s="35">
        <v>7.5</v>
      </c>
      <c r="F25" s="35">
        <v>7.26</v>
      </c>
      <c r="G25" s="34">
        <v>3790</v>
      </c>
      <c r="H25" s="34">
        <v>3800</v>
      </c>
      <c r="I25" s="36">
        <v>640</v>
      </c>
      <c r="J25" s="36">
        <v>17</v>
      </c>
      <c r="K25" s="338">
        <v>98.02</v>
      </c>
      <c r="L25" s="36">
        <v>384</v>
      </c>
      <c r="M25" s="36">
        <v>10</v>
      </c>
      <c r="N25" s="338">
        <v>97.4</v>
      </c>
      <c r="O25" s="36">
        <v>536</v>
      </c>
      <c r="P25" s="36">
        <v>48.9</v>
      </c>
      <c r="Q25" s="338">
        <v>90.88</v>
      </c>
      <c r="R25" s="36">
        <v>49.25</v>
      </c>
      <c r="S25" s="36">
        <v>35.409999999999997</v>
      </c>
      <c r="T25" s="35">
        <v>19.3</v>
      </c>
      <c r="U25" s="35">
        <v>20.2</v>
      </c>
      <c r="V25" s="35">
        <v>1.64</v>
      </c>
      <c r="W25" s="35">
        <v>0.17699999999999999</v>
      </c>
      <c r="X25" s="35">
        <v>0.01</v>
      </c>
      <c r="Y25" s="35">
        <v>0.01</v>
      </c>
      <c r="Z25" s="339">
        <v>50.9</v>
      </c>
      <c r="AA25" s="339">
        <v>35.6</v>
      </c>
      <c r="AB25" s="338">
        <v>30.06</v>
      </c>
      <c r="AC25" s="35">
        <v>4.74</v>
      </c>
      <c r="AD25" s="35">
        <v>3.03</v>
      </c>
      <c r="AE25" s="340">
        <v>36.08</v>
      </c>
      <c r="AF25" s="34"/>
      <c r="AG25" s="34"/>
      <c r="AH25" s="341" t="s">
        <v>92</v>
      </c>
      <c r="AI25" s="34" t="s">
        <v>93</v>
      </c>
      <c r="AJ25" s="34" t="s">
        <v>94</v>
      </c>
      <c r="AK25" s="342" t="s">
        <v>94</v>
      </c>
      <c r="AL25" s="47">
        <v>17.5</v>
      </c>
      <c r="AM25" s="48">
        <v>0.52</v>
      </c>
      <c r="AN25" s="48"/>
      <c r="AO25" s="46">
        <v>950</v>
      </c>
      <c r="AP25" s="49"/>
      <c r="AQ25" s="49"/>
      <c r="AR25" s="49"/>
      <c r="AS25" s="50"/>
      <c r="AT25" s="51"/>
      <c r="AU25" s="350"/>
      <c r="AV25" s="143"/>
      <c r="AW25" s="53"/>
      <c r="AX25" s="54"/>
      <c r="AY25" s="55"/>
      <c r="AZ25" s="56"/>
      <c r="BA25" s="57"/>
      <c r="BB25" s="57"/>
      <c r="BC25" s="58">
        <v>25.84</v>
      </c>
      <c r="BD25" s="58">
        <v>18.600000000000001</v>
      </c>
      <c r="BE25" s="58">
        <v>74.400000000000006</v>
      </c>
      <c r="BF25" s="58">
        <v>6.36</v>
      </c>
      <c r="BG25" s="46"/>
      <c r="BH25" s="48"/>
      <c r="BI25" s="48"/>
      <c r="BJ25" s="48"/>
      <c r="BK25" s="48"/>
      <c r="BL25" s="59"/>
      <c r="BM25" s="45"/>
      <c r="BN25" s="46"/>
      <c r="BO25" s="46"/>
      <c r="BP25" s="52"/>
    </row>
    <row r="26" spans="1:68" ht="24.75" customHeight="1">
      <c r="A26" s="43" t="s">
        <v>91</v>
      </c>
      <c r="B26" s="44">
        <v>18</v>
      </c>
      <c r="C26" s="144">
        <v>7568</v>
      </c>
      <c r="D26" s="46"/>
      <c r="E26" s="35">
        <v>7.45</v>
      </c>
      <c r="F26" s="35">
        <v>7.36</v>
      </c>
      <c r="G26" s="34">
        <v>3980</v>
      </c>
      <c r="H26" s="34">
        <v>3780</v>
      </c>
      <c r="I26" s="36">
        <v>440</v>
      </c>
      <c r="J26" s="36">
        <v>18</v>
      </c>
      <c r="K26" s="338">
        <v>97.91</v>
      </c>
      <c r="L26" s="36">
        <v>419</v>
      </c>
      <c r="M26" s="36">
        <v>9</v>
      </c>
      <c r="N26" s="338">
        <v>97.85</v>
      </c>
      <c r="O26" s="36">
        <v>618</v>
      </c>
      <c r="P26" s="36">
        <v>51.2</v>
      </c>
      <c r="Q26" s="338">
        <v>91.72</v>
      </c>
      <c r="R26" s="36"/>
      <c r="S26" s="36"/>
      <c r="T26" s="35"/>
      <c r="U26" s="35"/>
      <c r="V26" s="35"/>
      <c r="W26" s="35"/>
      <c r="X26" s="35"/>
      <c r="Y26" s="35"/>
      <c r="Z26" s="339"/>
      <c r="AA26" s="339"/>
      <c r="AB26" s="338"/>
      <c r="AC26" s="35"/>
      <c r="AD26" s="35"/>
      <c r="AE26" s="340"/>
      <c r="AF26" s="34"/>
      <c r="AG26" s="34"/>
      <c r="AH26" s="341" t="s">
        <v>92</v>
      </c>
      <c r="AI26" s="34" t="s">
        <v>93</v>
      </c>
      <c r="AJ26" s="34" t="s">
        <v>94</v>
      </c>
      <c r="AK26" s="342" t="s">
        <v>94</v>
      </c>
      <c r="AL26" s="47">
        <v>17.600000000000001</v>
      </c>
      <c r="AM26" s="48">
        <v>1.92</v>
      </c>
      <c r="AN26" s="48"/>
      <c r="AO26" s="46">
        <v>960</v>
      </c>
      <c r="AP26" s="49">
        <v>210.53</v>
      </c>
      <c r="AQ26" s="49">
        <v>4560</v>
      </c>
      <c r="AR26" s="49">
        <v>7890</v>
      </c>
      <c r="AS26" s="50">
        <v>83.4</v>
      </c>
      <c r="AT26" s="51">
        <v>0.36</v>
      </c>
      <c r="AU26" s="350">
        <v>7.71</v>
      </c>
      <c r="AV26" s="143">
        <v>0.13</v>
      </c>
      <c r="AW26" s="53"/>
      <c r="AX26" s="54"/>
      <c r="AY26" s="55"/>
      <c r="AZ26" s="56"/>
      <c r="BA26" s="57"/>
      <c r="BB26" s="57">
        <v>3</v>
      </c>
      <c r="BC26" s="58">
        <v>24.62</v>
      </c>
      <c r="BD26" s="58">
        <v>19.3</v>
      </c>
      <c r="BE26" s="58">
        <v>79.8</v>
      </c>
      <c r="BF26" s="58">
        <v>6.41</v>
      </c>
      <c r="BG26" s="46"/>
      <c r="BH26" s="48"/>
      <c r="BI26" s="48"/>
      <c r="BJ26" s="48"/>
      <c r="BK26" s="48"/>
      <c r="BL26" s="59"/>
      <c r="BM26" s="45"/>
      <c r="BN26" s="46"/>
      <c r="BO26" s="46"/>
      <c r="BP26" s="52"/>
    </row>
    <row r="27" spans="1:68" ht="24.75" customHeight="1">
      <c r="A27" s="43" t="s">
        <v>101</v>
      </c>
      <c r="B27" s="44">
        <v>19</v>
      </c>
      <c r="C27" s="144">
        <v>7822</v>
      </c>
      <c r="D27" s="46"/>
      <c r="E27" s="35">
        <v>7.48</v>
      </c>
      <c r="F27" s="35">
        <v>7.35</v>
      </c>
      <c r="G27" s="34">
        <v>3890</v>
      </c>
      <c r="H27" s="34">
        <v>3650</v>
      </c>
      <c r="I27" s="36">
        <v>780</v>
      </c>
      <c r="J27" s="36">
        <v>28</v>
      </c>
      <c r="K27" s="338">
        <v>96.74</v>
      </c>
      <c r="L27" s="36">
        <v>454</v>
      </c>
      <c r="M27" s="36">
        <v>10</v>
      </c>
      <c r="N27" s="338">
        <v>97.8</v>
      </c>
      <c r="O27" s="36">
        <v>570</v>
      </c>
      <c r="P27" s="36">
        <v>44.8</v>
      </c>
      <c r="Q27" s="338">
        <v>92.14</v>
      </c>
      <c r="R27" s="36"/>
      <c r="S27" s="36"/>
      <c r="T27" s="35"/>
      <c r="U27" s="35"/>
      <c r="V27" s="35"/>
      <c r="W27" s="35"/>
      <c r="X27" s="35"/>
      <c r="Y27" s="35"/>
      <c r="Z27" s="339"/>
      <c r="AA27" s="339"/>
      <c r="AB27" s="338"/>
      <c r="AC27" s="35"/>
      <c r="AD27" s="35"/>
      <c r="AE27" s="340"/>
      <c r="AF27" s="34"/>
      <c r="AG27" s="34"/>
      <c r="AH27" s="341" t="s">
        <v>92</v>
      </c>
      <c r="AI27" s="34" t="s">
        <v>93</v>
      </c>
      <c r="AJ27" s="34" t="s">
        <v>94</v>
      </c>
      <c r="AK27" s="342" t="s">
        <v>94</v>
      </c>
      <c r="AL27" s="47">
        <v>17.600000000000001</v>
      </c>
      <c r="AM27" s="48">
        <v>0.08</v>
      </c>
      <c r="AN27" s="48"/>
      <c r="AO27" s="46">
        <v>950</v>
      </c>
      <c r="AP27" s="49"/>
      <c r="AQ27" s="49"/>
      <c r="AR27" s="49"/>
      <c r="AS27" s="50"/>
      <c r="AT27" s="51"/>
      <c r="AU27" s="350"/>
      <c r="AV27" s="143"/>
      <c r="AW27" s="53"/>
      <c r="AX27" s="54"/>
      <c r="AY27" s="55"/>
      <c r="AZ27" s="56"/>
      <c r="BA27" s="57"/>
      <c r="BB27" s="57"/>
      <c r="BC27" s="58"/>
      <c r="BD27" s="58">
        <v>19.5</v>
      </c>
      <c r="BE27" s="58">
        <v>82.6</v>
      </c>
      <c r="BF27" s="58">
        <v>6.32</v>
      </c>
      <c r="BG27" s="46"/>
      <c r="BH27" s="48"/>
      <c r="BI27" s="48"/>
      <c r="BJ27" s="48"/>
      <c r="BK27" s="48"/>
      <c r="BL27" s="59"/>
      <c r="BM27" s="45"/>
      <c r="BN27" s="46"/>
      <c r="BO27" s="46"/>
      <c r="BP27" s="52"/>
    </row>
    <row r="28" spans="1:68" ht="24.75" customHeight="1">
      <c r="A28" s="43" t="s">
        <v>96</v>
      </c>
      <c r="B28" s="44">
        <v>20</v>
      </c>
      <c r="C28" s="46">
        <v>7996</v>
      </c>
      <c r="D28" s="46"/>
      <c r="E28" s="35">
        <v>7.5</v>
      </c>
      <c r="F28" s="35">
        <v>7.4</v>
      </c>
      <c r="G28" s="34">
        <v>5111</v>
      </c>
      <c r="H28" s="34">
        <v>3478</v>
      </c>
      <c r="I28" s="36">
        <v>302</v>
      </c>
      <c r="J28" s="36">
        <v>14</v>
      </c>
      <c r="K28" s="338">
        <v>98.37</v>
      </c>
      <c r="L28" s="36">
        <v>150</v>
      </c>
      <c r="M28" s="36">
        <v>5</v>
      </c>
      <c r="N28" s="338">
        <v>96.67</v>
      </c>
      <c r="O28" s="36">
        <v>435</v>
      </c>
      <c r="P28" s="36">
        <v>44</v>
      </c>
      <c r="Q28" s="338">
        <v>89.89</v>
      </c>
      <c r="R28" s="36">
        <v>38.49</v>
      </c>
      <c r="S28" s="36">
        <v>24.97</v>
      </c>
      <c r="T28" s="35">
        <v>36</v>
      </c>
      <c r="U28" s="35">
        <v>35</v>
      </c>
      <c r="V28" s="35">
        <v>2.5</v>
      </c>
      <c r="W28" s="35">
        <v>5</v>
      </c>
      <c r="X28" s="35">
        <v>0.01</v>
      </c>
      <c r="Y28" s="35">
        <v>3.4000000000000002E-2</v>
      </c>
      <c r="Z28" s="339">
        <v>41</v>
      </c>
      <c r="AA28" s="339">
        <v>30</v>
      </c>
      <c r="AB28" s="338">
        <v>26.83</v>
      </c>
      <c r="AC28" s="35">
        <v>6</v>
      </c>
      <c r="AD28" s="35">
        <v>1.3</v>
      </c>
      <c r="AE28" s="340">
        <v>78.33</v>
      </c>
      <c r="AF28" s="34"/>
      <c r="AG28" s="34"/>
      <c r="AH28" s="341" t="s">
        <v>92</v>
      </c>
      <c r="AI28" s="34" t="s">
        <v>100</v>
      </c>
      <c r="AJ28" s="34" t="s">
        <v>94</v>
      </c>
      <c r="AK28" s="342" t="s">
        <v>94</v>
      </c>
      <c r="AL28" s="47">
        <v>17.600000000000001</v>
      </c>
      <c r="AM28" s="48">
        <v>0.49</v>
      </c>
      <c r="AN28" s="48"/>
      <c r="AO28" s="46">
        <v>950</v>
      </c>
      <c r="AP28" s="49">
        <v>214.93</v>
      </c>
      <c r="AQ28" s="49">
        <v>4420</v>
      </c>
      <c r="AR28" s="49">
        <v>7660</v>
      </c>
      <c r="AS28" s="50">
        <v>81.900000000000006</v>
      </c>
      <c r="AT28" s="51">
        <v>0.34</v>
      </c>
      <c r="AU28" s="350">
        <v>6.25</v>
      </c>
      <c r="AV28" s="143">
        <v>0.05</v>
      </c>
      <c r="AW28" s="53"/>
      <c r="AX28" s="54"/>
      <c r="AY28" s="55"/>
      <c r="AZ28" s="56"/>
      <c r="BA28" s="57"/>
      <c r="BB28" s="57">
        <v>3</v>
      </c>
      <c r="BC28" s="58">
        <v>25.28</v>
      </c>
      <c r="BD28" s="58">
        <v>18.899999999999999</v>
      </c>
      <c r="BE28" s="58">
        <v>85.6</v>
      </c>
      <c r="BF28" s="58">
        <v>6.33</v>
      </c>
      <c r="BG28" s="46"/>
      <c r="BH28" s="48"/>
      <c r="BI28" s="48"/>
      <c r="BJ28" s="48"/>
      <c r="BK28" s="48"/>
      <c r="BL28" s="59"/>
      <c r="BM28" s="45"/>
      <c r="BN28" s="46"/>
      <c r="BO28" s="46"/>
      <c r="BP28" s="52"/>
    </row>
    <row r="29" spans="1:68" ht="24.75" customHeight="1">
      <c r="A29" s="43" t="s">
        <v>97</v>
      </c>
      <c r="B29" s="44">
        <v>21</v>
      </c>
      <c r="C29" s="46">
        <v>10416</v>
      </c>
      <c r="D29" s="46"/>
      <c r="E29" s="35"/>
      <c r="F29" s="35"/>
      <c r="G29" s="34"/>
      <c r="H29" s="34"/>
      <c r="I29" s="36"/>
      <c r="J29" s="36"/>
      <c r="K29" s="338"/>
      <c r="L29" s="36"/>
      <c r="M29" s="36"/>
      <c r="N29" s="338"/>
      <c r="O29" s="36"/>
      <c r="P29" s="36"/>
      <c r="Q29" s="338"/>
      <c r="R29" s="36"/>
      <c r="S29" s="36"/>
      <c r="T29" s="35"/>
      <c r="U29" s="35"/>
      <c r="V29" s="35"/>
      <c r="W29" s="35"/>
      <c r="X29" s="35"/>
      <c r="Y29" s="35"/>
      <c r="Z29" s="339"/>
      <c r="AA29" s="339"/>
      <c r="AB29" s="338"/>
      <c r="AC29" s="35"/>
      <c r="AD29" s="35"/>
      <c r="AE29" s="340"/>
      <c r="AF29" s="34">
        <v>10</v>
      </c>
      <c r="AG29" s="34"/>
      <c r="AH29" s="341"/>
      <c r="AI29" s="34"/>
      <c r="AJ29" s="34"/>
      <c r="AK29" s="342"/>
      <c r="AL29" s="47">
        <v>17.899999999999999</v>
      </c>
      <c r="AM29" s="48">
        <v>0.05</v>
      </c>
      <c r="AN29" s="48"/>
      <c r="AO29" s="46">
        <v>960</v>
      </c>
      <c r="AP29" s="49"/>
      <c r="AQ29" s="49"/>
      <c r="AR29" s="49"/>
      <c r="AS29" s="50"/>
      <c r="AT29" s="51"/>
      <c r="AU29" s="350"/>
      <c r="AV29" s="143"/>
      <c r="AW29" s="53"/>
      <c r="AX29" s="54"/>
      <c r="AY29" s="55"/>
      <c r="AZ29" s="56"/>
      <c r="BA29" s="57"/>
      <c r="BB29" s="57"/>
      <c r="BC29" s="58"/>
      <c r="BD29" s="58">
        <v>18.399999999999999</v>
      </c>
      <c r="BE29" s="58">
        <v>81.2</v>
      </c>
      <c r="BF29" s="58">
        <v>6.36</v>
      </c>
      <c r="BG29" s="46"/>
      <c r="BH29" s="48"/>
      <c r="BI29" s="48"/>
      <c r="BJ29" s="48"/>
      <c r="BK29" s="48"/>
      <c r="BL29" s="59"/>
      <c r="BM29" s="45"/>
      <c r="BN29" s="46"/>
      <c r="BO29" s="46"/>
      <c r="BP29" s="52"/>
    </row>
    <row r="30" spans="1:68" ht="24.75" customHeight="1">
      <c r="A30" s="43" t="s">
        <v>98</v>
      </c>
      <c r="B30" s="44">
        <v>22</v>
      </c>
      <c r="C30" s="46">
        <v>9604</v>
      </c>
      <c r="D30" s="46"/>
      <c r="E30" s="35"/>
      <c r="F30" s="35"/>
      <c r="G30" s="34"/>
      <c r="H30" s="34"/>
      <c r="I30" s="36"/>
      <c r="J30" s="36"/>
      <c r="K30" s="338"/>
      <c r="L30" s="36"/>
      <c r="M30" s="36"/>
      <c r="N30" s="338"/>
      <c r="O30" s="36"/>
      <c r="P30" s="36"/>
      <c r="Q30" s="338"/>
      <c r="R30" s="36"/>
      <c r="S30" s="36"/>
      <c r="T30" s="35"/>
      <c r="U30" s="35"/>
      <c r="V30" s="35"/>
      <c r="W30" s="35"/>
      <c r="X30" s="35"/>
      <c r="Y30" s="35"/>
      <c r="Z30" s="339"/>
      <c r="AA30" s="339"/>
      <c r="AB30" s="338"/>
      <c r="AC30" s="35"/>
      <c r="AD30" s="35"/>
      <c r="AE30" s="340"/>
      <c r="AF30" s="34"/>
      <c r="AG30" s="34"/>
      <c r="AH30" s="341"/>
      <c r="AI30" s="34"/>
      <c r="AJ30" s="34"/>
      <c r="AK30" s="342"/>
      <c r="AL30" s="47">
        <v>17.600000000000001</v>
      </c>
      <c r="AM30" s="48">
        <v>0.69</v>
      </c>
      <c r="AN30" s="48"/>
      <c r="AO30" s="46"/>
      <c r="AP30" s="49"/>
      <c r="AQ30" s="49"/>
      <c r="AR30" s="49"/>
      <c r="AS30" s="50"/>
      <c r="AT30" s="51"/>
      <c r="AU30" s="350"/>
      <c r="AV30" s="143"/>
      <c r="AW30" s="53"/>
      <c r="AX30" s="54"/>
      <c r="AY30" s="55"/>
      <c r="AZ30" s="56"/>
      <c r="BA30" s="57"/>
      <c r="BB30" s="57"/>
      <c r="BC30" s="58"/>
      <c r="BD30" s="58"/>
      <c r="BE30" s="58"/>
      <c r="BF30" s="58"/>
      <c r="BG30" s="46"/>
      <c r="BH30" s="48"/>
      <c r="BI30" s="48"/>
      <c r="BJ30" s="48"/>
      <c r="BK30" s="48"/>
      <c r="BL30" s="59"/>
      <c r="BM30" s="45"/>
      <c r="BN30" s="46"/>
      <c r="BO30" s="46"/>
      <c r="BP30" s="52"/>
    </row>
    <row r="31" spans="1:68" ht="24.75" customHeight="1">
      <c r="A31" s="43" t="s">
        <v>99</v>
      </c>
      <c r="B31" s="44">
        <v>23</v>
      </c>
      <c r="C31" s="46">
        <v>9175</v>
      </c>
      <c r="D31" s="46"/>
      <c r="E31" s="35"/>
      <c r="F31" s="35"/>
      <c r="G31" s="34"/>
      <c r="H31" s="34"/>
      <c r="I31" s="36"/>
      <c r="J31" s="36"/>
      <c r="K31" s="338"/>
      <c r="L31" s="36"/>
      <c r="M31" s="36"/>
      <c r="N31" s="338"/>
      <c r="O31" s="36"/>
      <c r="P31" s="36"/>
      <c r="Q31" s="338"/>
      <c r="R31" s="36"/>
      <c r="S31" s="36"/>
      <c r="T31" s="35"/>
      <c r="U31" s="35"/>
      <c r="V31" s="35"/>
      <c r="W31" s="35"/>
      <c r="X31" s="35"/>
      <c r="Y31" s="35"/>
      <c r="Z31" s="339"/>
      <c r="AA31" s="339"/>
      <c r="AB31" s="338"/>
      <c r="AC31" s="35"/>
      <c r="AD31" s="35"/>
      <c r="AE31" s="340"/>
      <c r="AF31" s="34"/>
      <c r="AG31" s="34"/>
      <c r="AH31" s="341"/>
      <c r="AI31" s="34"/>
      <c r="AJ31" s="34"/>
      <c r="AK31" s="342"/>
      <c r="AL31" s="47">
        <v>17.8</v>
      </c>
      <c r="AM31" s="48">
        <v>0.03</v>
      </c>
      <c r="AN31" s="48"/>
      <c r="AO31" s="46"/>
      <c r="AP31" s="49"/>
      <c r="AQ31" s="49"/>
      <c r="AR31" s="49"/>
      <c r="AS31" s="50"/>
      <c r="AT31" s="51"/>
      <c r="AU31" s="350"/>
      <c r="AV31" s="143"/>
      <c r="AW31" s="53"/>
      <c r="AX31" s="54"/>
      <c r="AY31" s="55"/>
      <c r="AZ31" s="56"/>
      <c r="BA31" s="57"/>
      <c r="BB31" s="57"/>
      <c r="BC31" s="58"/>
      <c r="BD31" s="58"/>
      <c r="BE31" s="58"/>
      <c r="BF31" s="58"/>
      <c r="BG31" s="46"/>
      <c r="BH31" s="48"/>
      <c r="BI31" s="48"/>
      <c r="BJ31" s="48"/>
      <c r="BK31" s="48"/>
      <c r="BL31" s="59"/>
      <c r="BM31" s="45"/>
      <c r="BN31" s="46"/>
      <c r="BO31" s="46"/>
      <c r="BP31" s="52"/>
    </row>
    <row r="32" spans="1:68" ht="24.75" customHeight="1">
      <c r="A32" s="43" t="s">
        <v>90</v>
      </c>
      <c r="B32" s="44">
        <v>24</v>
      </c>
      <c r="C32" s="46">
        <v>8574</v>
      </c>
      <c r="D32" s="46"/>
      <c r="E32" s="35">
        <v>7.5</v>
      </c>
      <c r="F32" s="35">
        <v>7.5</v>
      </c>
      <c r="G32" s="34">
        <v>4597</v>
      </c>
      <c r="H32" s="34">
        <v>4519</v>
      </c>
      <c r="I32" s="36">
        <v>167</v>
      </c>
      <c r="J32" s="36">
        <v>13</v>
      </c>
      <c r="K32" s="338">
        <v>98.49</v>
      </c>
      <c r="L32" s="36">
        <v>150</v>
      </c>
      <c r="M32" s="36">
        <v>6</v>
      </c>
      <c r="N32" s="338">
        <v>96</v>
      </c>
      <c r="O32" s="36">
        <v>456</v>
      </c>
      <c r="P32" s="36">
        <v>42</v>
      </c>
      <c r="Q32" s="338">
        <v>90.79</v>
      </c>
      <c r="R32" s="36"/>
      <c r="S32" s="36"/>
      <c r="T32" s="35"/>
      <c r="U32" s="35"/>
      <c r="V32" s="35"/>
      <c r="W32" s="35"/>
      <c r="X32" s="35"/>
      <c r="Y32" s="35"/>
      <c r="Z32" s="339"/>
      <c r="AA32" s="339"/>
      <c r="AB32" s="338"/>
      <c r="AC32" s="35"/>
      <c r="AD32" s="35"/>
      <c r="AE32" s="340"/>
      <c r="AF32" s="34"/>
      <c r="AG32" s="34"/>
      <c r="AH32" s="341" t="s">
        <v>102</v>
      </c>
      <c r="AI32" s="34" t="s">
        <v>100</v>
      </c>
      <c r="AJ32" s="34" t="s">
        <v>94</v>
      </c>
      <c r="AK32" s="342" t="s">
        <v>94</v>
      </c>
      <c r="AL32" s="47">
        <v>17.899999999999999</v>
      </c>
      <c r="AM32" s="48">
        <v>1.58</v>
      </c>
      <c r="AN32" s="48"/>
      <c r="AO32" s="46">
        <v>950</v>
      </c>
      <c r="AP32" s="49"/>
      <c r="AQ32" s="49"/>
      <c r="AR32" s="49"/>
      <c r="AS32" s="50"/>
      <c r="AT32" s="51"/>
      <c r="AU32" s="350"/>
      <c r="AV32" s="143"/>
      <c r="AW32" s="53"/>
      <c r="AX32" s="54"/>
      <c r="AY32" s="55"/>
      <c r="AZ32" s="56"/>
      <c r="BA32" s="57"/>
      <c r="BB32" s="57"/>
      <c r="BC32" s="58"/>
      <c r="BD32" s="58">
        <v>18.600000000000001</v>
      </c>
      <c r="BE32" s="58">
        <v>78.900000000000006</v>
      </c>
      <c r="BF32" s="58">
        <v>6.35</v>
      </c>
      <c r="BG32" s="46"/>
      <c r="BH32" s="48"/>
      <c r="BI32" s="48"/>
      <c r="BJ32" s="48"/>
      <c r="BK32" s="48"/>
      <c r="BL32" s="59"/>
      <c r="BM32" s="45"/>
      <c r="BN32" s="46"/>
      <c r="BO32" s="46"/>
      <c r="BP32" s="52"/>
    </row>
    <row r="33" spans="1:68" ht="24.75" customHeight="1">
      <c r="A33" s="43" t="s">
        <v>91</v>
      </c>
      <c r="B33" s="44">
        <v>25</v>
      </c>
      <c r="C33" s="46">
        <v>8694</v>
      </c>
      <c r="D33" s="46"/>
      <c r="E33" s="35">
        <v>7.52</v>
      </c>
      <c r="F33" s="35">
        <v>7.62</v>
      </c>
      <c r="G33" s="34">
        <v>4830</v>
      </c>
      <c r="H33" s="34">
        <v>4180</v>
      </c>
      <c r="I33" s="36">
        <v>254</v>
      </c>
      <c r="J33" s="36">
        <v>12</v>
      </c>
      <c r="K33" s="338">
        <v>98.6</v>
      </c>
      <c r="L33" s="36">
        <v>358</v>
      </c>
      <c r="M33" s="36">
        <v>8</v>
      </c>
      <c r="N33" s="338">
        <v>97.77</v>
      </c>
      <c r="O33" s="36">
        <v>421</v>
      </c>
      <c r="P33" s="36">
        <v>43.1</v>
      </c>
      <c r="Q33" s="338">
        <v>89.76</v>
      </c>
      <c r="R33" s="36"/>
      <c r="S33" s="36"/>
      <c r="T33" s="35"/>
      <c r="U33" s="35"/>
      <c r="V33" s="35"/>
      <c r="W33" s="35"/>
      <c r="X33" s="35"/>
      <c r="Y33" s="35"/>
      <c r="Z33" s="339"/>
      <c r="AA33" s="339"/>
      <c r="AB33" s="338"/>
      <c r="AC33" s="35"/>
      <c r="AD33" s="35"/>
      <c r="AE33" s="340"/>
      <c r="AF33" s="34">
        <v>1</v>
      </c>
      <c r="AG33" s="34"/>
      <c r="AH33" s="341" t="s">
        <v>92</v>
      </c>
      <c r="AI33" s="34" t="s">
        <v>93</v>
      </c>
      <c r="AJ33" s="34" t="s">
        <v>94</v>
      </c>
      <c r="AK33" s="342" t="s">
        <v>94</v>
      </c>
      <c r="AL33" s="47">
        <v>17.8</v>
      </c>
      <c r="AM33" s="48">
        <v>1.72</v>
      </c>
      <c r="AN33" s="48"/>
      <c r="AO33" s="46">
        <v>950</v>
      </c>
      <c r="AP33" s="49">
        <v>244.22</v>
      </c>
      <c r="AQ33" s="49">
        <v>3890</v>
      </c>
      <c r="AR33" s="49">
        <v>7230</v>
      </c>
      <c r="AS33" s="50">
        <v>78.400000000000006</v>
      </c>
      <c r="AT33" s="51">
        <v>0.31</v>
      </c>
      <c r="AU33" s="350">
        <v>8.1</v>
      </c>
      <c r="AV33" s="143">
        <v>0.15</v>
      </c>
      <c r="AW33" s="53"/>
      <c r="AX33" s="54"/>
      <c r="AY33" s="55"/>
      <c r="AZ33" s="56"/>
      <c r="BA33" s="57"/>
      <c r="BB33" s="57">
        <v>3</v>
      </c>
      <c r="BC33" s="58">
        <v>25.08</v>
      </c>
      <c r="BD33" s="58">
        <v>19.3</v>
      </c>
      <c r="BE33" s="58">
        <v>79.8</v>
      </c>
      <c r="BF33" s="58">
        <v>6.36</v>
      </c>
      <c r="BG33" s="46"/>
      <c r="BH33" s="48"/>
      <c r="BI33" s="48"/>
      <c r="BJ33" s="48"/>
      <c r="BK33" s="48"/>
      <c r="BL33" s="59"/>
      <c r="BM33" s="45"/>
      <c r="BN33" s="46"/>
      <c r="BO33" s="46"/>
      <c r="BP33" s="52"/>
    </row>
    <row r="34" spans="1:68" ht="24.75" customHeight="1">
      <c r="A34" s="43" t="s">
        <v>101</v>
      </c>
      <c r="B34" s="44">
        <v>26</v>
      </c>
      <c r="C34" s="46">
        <v>5773</v>
      </c>
      <c r="D34" s="46"/>
      <c r="E34" s="35">
        <v>7.61</v>
      </c>
      <c r="F34" s="35">
        <v>7.65</v>
      </c>
      <c r="G34" s="34">
        <v>4860</v>
      </c>
      <c r="H34" s="34">
        <v>4210</v>
      </c>
      <c r="I34" s="36">
        <v>215</v>
      </c>
      <c r="J34" s="36">
        <v>11</v>
      </c>
      <c r="K34" s="338">
        <v>98.72</v>
      </c>
      <c r="L34" s="36">
        <v>320</v>
      </c>
      <c r="M34" s="36">
        <v>7</v>
      </c>
      <c r="N34" s="338">
        <v>97.81</v>
      </c>
      <c r="O34" s="36">
        <v>386</v>
      </c>
      <c r="P34" s="36">
        <v>44.5</v>
      </c>
      <c r="Q34" s="338">
        <v>88.47</v>
      </c>
      <c r="R34" s="36"/>
      <c r="S34" s="36"/>
      <c r="T34" s="35"/>
      <c r="U34" s="35"/>
      <c r="V34" s="35"/>
      <c r="W34" s="35"/>
      <c r="X34" s="35"/>
      <c r="Y34" s="35"/>
      <c r="Z34" s="339"/>
      <c r="AA34" s="339"/>
      <c r="AB34" s="338"/>
      <c r="AC34" s="35"/>
      <c r="AD34" s="35"/>
      <c r="AE34" s="340"/>
      <c r="AF34" s="34"/>
      <c r="AG34" s="34"/>
      <c r="AH34" s="341" t="s">
        <v>92</v>
      </c>
      <c r="AI34" s="34" t="s">
        <v>93</v>
      </c>
      <c r="AJ34" s="34" t="s">
        <v>94</v>
      </c>
      <c r="AK34" s="342" t="s">
        <v>94</v>
      </c>
      <c r="AL34" s="47">
        <v>17.600000000000001</v>
      </c>
      <c r="AM34" s="48">
        <v>1.06</v>
      </c>
      <c r="AN34" s="48"/>
      <c r="AO34" s="46">
        <v>950</v>
      </c>
      <c r="AP34" s="49"/>
      <c r="AQ34" s="49"/>
      <c r="AR34" s="49"/>
      <c r="AS34" s="50"/>
      <c r="AT34" s="51"/>
      <c r="AU34" s="350"/>
      <c r="AV34" s="143"/>
      <c r="AW34" s="53"/>
      <c r="AX34" s="54"/>
      <c r="AY34" s="55"/>
      <c r="AZ34" s="56"/>
      <c r="BA34" s="57"/>
      <c r="BB34" s="57"/>
      <c r="BC34" s="58">
        <v>24.2</v>
      </c>
      <c r="BD34" s="58">
        <v>20.3</v>
      </c>
      <c r="BE34" s="58">
        <v>84.7</v>
      </c>
      <c r="BF34" s="58">
        <v>6.29</v>
      </c>
      <c r="BG34" s="46"/>
      <c r="BH34" s="48"/>
      <c r="BI34" s="48"/>
      <c r="BJ34" s="48"/>
      <c r="BK34" s="48"/>
      <c r="BL34" s="59"/>
      <c r="BM34" s="45"/>
      <c r="BN34" s="46"/>
      <c r="BO34" s="46"/>
      <c r="BP34" s="52"/>
    </row>
    <row r="35" spans="1:68" ht="24.75" customHeight="1">
      <c r="A35" s="43" t="s">
        <v>96</v>
      </c>
      <c r="B35" s="44">
        <v>27</v>
      </c>
      <c r="C35" s="46">
        <v>7125</v>
      </c>
      <c r="D35" s="46"/>
      <c r="E35" s="35">
        <v>7.53</v>
      </c>
      <c r="F35" s="35">
        <v>7.59</v>
      </c>
      <c r="G35" s="34">
        <v>4540</v>
      </c>
      <c r="H35" s="34">
        <v>4120</v>
      </c>
      <c r="I35" s="36">
        <v>234</v>
      </c>
      <c r="J35" s="36">
        <v>10</v>
      </c>
      <c r="K35" s="338">
        <v>98.84</v>
      </c>
      <c r="L35" s="36">
        <v>298</v>
      </c>
      <c r="M35" s="36">
        <v>6</v>
      </c>
      <c r="N35" s="338">
        <v>97.99</v>
      </c>
      <c r="O35" s="36">
        <v>474</v>
      </c>
      <c r="P35" s="36">
        <v>42.8</v>
      </c>
      <c r="Q35" s="338">
        <v>90.97</v>
      </c>
      <c r="R35" s="36"/>
      <c r="S35" s="36"/>
      <c r="T35" s="35"/>
      <c r="U35" s="35"/>
      <c r="V35" s="35"/>
      <c r="W35" s="35"/>
      <c r="X35" s="35"/>
      <c r="Y35" s="35"/>
      <c r="Z35" s="339"/>
      <c r="AA35" s="339"/>
      <c r="AB35" s="338"/>
      <c r="AC35" s="35"/>
      <c r="AD35" s="35"/>
      <c r="AE35" s="340"/>
      <c r="AF35" s="34"/>
      <c r="AG35" s="34"/>
      <c r="AH35" s="341" t="s">
        <v>92</v>
      </c>
      <c r="AI35" s="34" t="s">
        <v>93</v>
      </c>
      <c r="AJ35" s="34" t="s">
        <v>94</v>
      </c>
      <c r="AK35" s="342" t="s">
        <v>94</v>
      </c>
      <c r="AL35" s="47">
        <v>17.8</v>
      </c>
      <c r="AM35" s="48">
        <v>0.08</v>
      </c>
      <c r="AN35" s="48"/>
      <c r="AO35" s="46">
        <v>950</v>
      </c>
      <c r="AP35" s="49">
        <v>230.02</v>
      </c>
      <c r="AQ35" s="49">
        <v>4130</v>
      </c>
      <c r="AR35" s="49">
        <v>7420</v>
      </c>
      <c r="AS35" s="50">
        <v>79.2</v>
      </c>
      <c r="AT35" s="51">
        <v>0.38</v>
      </c>
      <c r="AU35" s="350">
        <v>7.18</v>
      </c>
      <c r="AV35" s="143">
        <v>0.09</v>
      </c>
      <c r="AW35" s="53"/>
      <c r="AX35" s="54"/>
      <c r="AY35" s="55"/>
      <c r="AZ35" s="56"/>
      <c r="BA35" s="57"/>
      <c r="BB35" s="57">
        <v>2.9</v>
      </c>
      <c r="BC35" s="58"/>
      <c r="BD35" s="58">
        <v>19.100000000000001</v>
      </c>
      <c r="BE35" s="58">
        <v>81.400000000000006</v>
      </c>
      <c r="BF35" s="58">
        <v>6.41</v>
      </c>
      <c r="BG35" s="46"/>
      <c r="BH35" s="48"/>
      <c r="BI35" s="48"/>
      <c r="BJ35" s="48"/>
      <c r="BK35" s="48"/>
      <c r="BL35" s="59"/>
      <c r="BM35" s="45"/>
      <c r="BN35" s="46"/>
      <c r="BO35" s="46"/>
      <c r="BP35" s="52"/>
    </row>
    <row r="36" spans="1:68" ht="24.75" customHeight="1">
      <c r="A36" s="43" t="s">
        <v>97</v>
      </c>
      <c r="B36" s="44">
        <v>28</v>
      </c>
      <c r="C36" s="46">
        <v>7663</v>
      </c>
      <c r="D36" s="46"/>
      <c r="E36" s="35"/>
      <c r="F36" s="35"/>
      <c r="G36" s="34"/>
      <c r="H36" s="34"/>
      <c r="I36" s="36"/>
      <c r="J36" s="36"/>
      <c r="K36" s="338"/>
      <c r="L36" s="36"/>
      <c r="M36" s="36"/>
      <c r="N36" s="338"/>
      <c r="O36" s="36"/>
      <c r="P36" s="36"/>
      <c r="Q36" s="338"/>
      <c r="R36" s="36"/>
      <c r="S36" s="36"/>
      <c r="T36" s="35"/>
      <c r="U36" s="35"/>
      <c r="V36" s="35"/>
      <c r="W36" s="35"/>
      <c r="X36" s="35"/>
      <c r="Y36" s="35"/>
      <c r="Z36" s="339"/>
      <c r="AA36" s="339"/>
      <c r="AB36" s="338"/>
      <c r="AC36" s="35"/>
      <c r="AD36" s="35"/>
      <c r="AE36" s="340"/>
      <c r="AF36" s="34"/>
      <c r="AG36" s="34"/>
      <c r="AH36" s="341"/>
      <c r="AI36" s="34"/>
      <c r="AJ36" s="34"/>
      <c r="AK36" s="342"/>
      <c r="AL36" s="47">
        <v>49</v>
      </c>
      <c r="AM36" s="48">
        <v>0.08</v>
      </c>
      <c r="AN36" s="48"/>
      <c r="AO36" s="46">
        <v>940</v>
      </c>
      <c r="AP36" s="49"/>
      <c r="AQ36" s="49"/>
      <c r="AR36" s="49"/>
      <c r="AS36" s="50"/>
      <c r="AT36" s="51"/>
      <c r="AU36" s="350"/>
      <c r="AV36" s="143"/>
      <c r="AW36" s="53"/>
      <c r="AX36" s="54"/>
      <c r="AY36" s="55"/>
      <c r="AZ36" s="56"/>
      <c r="BA36" s="57"/>
      <c r="BB36" s="57"/>
      <c r="BC36" s="58">
        <v>25.74</v>
      </c>
      <c r="BD36" s="58">
        <v>18.899999999999999</v>
      </c>
      <c r="BE36" s="58">
        <v>79.099999999999994</v>
      </c>
      <c r="BF36" s="58">
        <v>6.42</v>
      </c>
      <c r="BG36" s="46"/>
      <c r="BH36" s="48"/>
      <c r="BI36" s="48"/>
      <c r="BJ36" s="48"/>
      <c r="BK36" s="48"/>
      <c r="BL36" s="59"/>
      <c r="BM36" s="45"/>
      <c r="BN36" s="46"/>
      <c r="BO36" s="46"/>
      <c r="BP36" s="52"/>
    </row>
    <row r="37" spans="1:68" ht="24.75" customHeight="1">
      <c r="A37" s="43" t="s">
        <v>98</v>
      </c>
      <c r="B37" s="44">
        <v>29</v>
      </c>
      <c r="C37" s="46">
        <v>7726</v>
      </c>
      <c r="D37" s="46"/>
      <c r="E37" s="35"/>
      <c r="F37" s="35"/>
      <c r="G37" s="34"/>
      <c r="H37" s="34"/>
      <c r="I37" s="36"/>
      <c r="J37" s="36"/>
      <c r="K37" s="338"/>
      <c r="L37" s="36"/>
      <c r="M37" s="36"/>
      <c r="N37" s="338"/>
      <c r="O37" s="36"/>
      <c r="P37" s="36"/>
      <c r="Q37" s="338"/>
      <c r="R37" s="36"/>
      <c r="S37" s="36"/>
      <c r="T37" s="35"/>
      <c r="U37" s="35"/>
      <c r="V37" s="35"/>
      <c r="W37" s="35"/>
      <c r="X37" s="35"/>
      <c r="Y37" s="35"/>
      <c r="Z37" s="339"/>
      <c r="AA37" s="339"/>
      <c r="AB37" s="338"/>
      <c r="AC37" s="35"/>
      <c r="AD37" s="35"/>
      <c r="AE37" s="340"/>
      <c r="AF37" s="34"/>
      <c r="AG37" s="34"/>
      <c r="AH37" s="341"/>
      <c r="AI37" s="34"/>
      <c r="AJ37" s="34"/>
      <c r="AK37" s="342"/>
      <c r="AL37" s="47">
        <v>18</v>
      </c>
      <c r="AM37" s="48">
        <v>0.97</v>
      </c>
      <c r="AN37" s="48"/>
      <c r="AO37" s="46"/>
      <c r="AP37" s="49"/>
      <c r="AQ37" s="49"/>
      <c r="AR37" s="49"/>
      <c r="AS37" s="50"/>
      <c r="AT37" s="51"/>
      <c r="AU37" s="350"/>
      <c r="AV37" s="52"/>
      <c r="AW37" s="53"/>
      <c r="AX37" s="54"/>
      <c r="AY37" s="55"/>
      <c r="AZ37" s="56"/>
      <c r="BA37" s="57"/>
      <c r="BB37" s="57"/>
      <c r="BC37" s="58"/>
      <c r="BD37" s="58"/>
      <c r="BE37" s="58"/>
      <c r="BF37" s="58"/>
      <c r="BG37" s="46"/>
      <c r="BH37" s="48"/>
      <c r="BI37" s="48"/>
      <c r="BJ37" s="48"/>
      <c r="BK37" s="48"/>
      <c r="BL37" s="59"/>
      <c r="BM37" s="45"/>
      <c r="BN37" s="46"/>
      <c r="BO37" s="46"/>
      <c r="BP37" s="52"/>
    </row>
    <row r="38" spans="1:68" ht="24.75" customHeight="1">
      <c r="A38" s="43" t="s">
        <v>99</v>
      </c>
      <c r="B38" s="44">
        <v>30</v>
      </c>
      <c r="C38" s="46">
        <v>9475</v>
      </c>
      <c r="D38" s="46"/>
      <c r="E38" s="35"/>
      <c r="F38" s="35"/>
      <c r="G38" s="34"/>
      <c r="H38" s="34"/>
      <c r="I38" s="36"/>
      <c r="J38" s="36"/>
      <c r="K38" s="338"/>
      <c r="L38" s="36"/>
      <c r="M38" s="36"/>
      <c r="N38" s="338"/>
      <c r="O38" s="36"/>
      <c r="P38" s="36"/>
      <c r="Q38" s="338"/>
      <c r="R38" s="36"/>
      <c r="S38" s="36"/>
      <c r="T38" s="35"/>
      <c r="U38" s="35"/>
      <c r="V38" s="35"/>
      <c r="W38" s="35"/>
      <c r="X38" s="35"/>
      <c r="Y38" s="35"/>
      <c r="Z38" s="339"/>
      <c r="AA38" s="339"/>
      <c r="AB38" s="338"/>
      <c r="AC38" s="35"/>
      <c r="AD38" s="35"/>
      <c r="AE38" s="340"/>
      <c r="AF38" s="34"/>
      <c r="AG38" s="34"/>
      <c r="AH38" s="341"/>
      <c r="AI38" s="34"/>
      <c r="AJ38" s="34"/>
      <c r="AK38" s="342"/>
      <c r="AL38" s="47">
        <v>18</v>
      </c>
      <c r="AM38" s="48">
        <v>0.11</v>
      </c>
      <c r="AN38" s="48"/>
      <c r="AO38" s="46"/>
      <c r="AP38" s="49"/>
      <c r="AQ38" s="49"/>
      <c r="AR38" s="49"/>
      <c r="AS38" s="50"/>
      <c r="AT38" s="51"/>
      <c r="AU38" s="350"/>
      <c r="AV38" s="52"/>
      <c r="AW38" s="53"/>
      <c r="AX38" s="54"/>
      <c r="AY38" s="55"/>
      <c r="AZ38" s="56"/>
      <c r="BA38" s="57"/>
      <c r="BB38" s="57"/>
      <c r="BC38" s="58"/>
      <c r="BD38" s="58"/>
      <c r="BE38" s="58"/>
      <c r="BF38" s="58"/>
      <c r="BG38" s="46"/>
      <c r="BH38" s="48"/>
      <c r="BI38" s="48"/>
      <c r="BJ38" s="48"/>
      <c r="BK38" s="48"/>
      <c r="BL38" s="59"/>
      <c r="BM38" s="45"/>
      <c r="BN38" s="46"/>
      <c r="BO38" s="46"/>
      <c r="BP38" s="52"/>
    </row>
    <row r="39" spans="1:68" ht="24.75" customHeight="1" thickBot="1">
      <c r="A39" s="351" t="s">
        <v>90</v>
      </c>
      <c r="B39" s="352">
        <v>31</v>
      </c>
      <c r="C39" s="62">
        <v>6159</v>
      </c>
      <c r="D39" s="62"/>
      <c r="E39" s="35"/>
      <c r="F39" s="35"/>
      <c r="G39" s="34"/>
      <c r="H39" s="34"/>
      <c r="I39" s="36"/>
      <c r="J39" s="36"/>
      <c r="K39" s="338"/>
      <c r="L39" s="36"/>
      <c r="M39" s="36"/>
      <c r="N39" s="338"/>
      <c r="O39" s="36"/>
      <c r="P39" s="36"/>
      <c r="Q39" s="338"/>
      <c r="R39" s="36"/>
      <c r="S39" s="36"/>
      <c r="T39" s="35"/>
      <c r="U39" s="35"/>
      <c r="V39" s="35"/>
      <c r="W39" s="35"/>
      <c r="X39" s="35"/>
      <c r="Y39" s="35"/>
      <c r="Z39" s="339"/>
      <c r="AA39" s="339"/>
      <c r="AB39" s="338"/>
      <c r="AC39" s="35"/>
      <c r="AD39" s="35"/>
      <c r="AE39" s="340"/>
      <c r="AF39" s="34"/>
      <c r="AG39" s="34"/>
      <c r="AH39" s="341"/>
      <c r="AI39" s="34"/>
      <c r="AJ39" s="34"/>
      <c r="AK39" s="342"/>
      <c r="AL39" s="63">
        <v>18.399999999999999</v>
      </c>
      <c r="AM39" s="64">
        <v>1.97</v>
      </c>
      <c r="AN39" s="64"/>
      <c r="AO39" s="62">
        <v>940</v>
      </c>
      <c r="AP39" s="353"/>
      <c r="AQ39" s="353"/>
      <c r="AR39" s="353"/>
      <c r="AS39" s="65"/>
      <c r="AT39" s="66"/>
      <c r="AU39" s="67"/>
      <c r="AV39" s="68"/>
      <c r="AW39" s="69"/>
      <c r="AX39" s="70"/>
      <c r="AY39" s="71"/>
      <c r="AZ39" s="72"/>
      <c r="BA39" s="73"/>
      <c r="BB39" s="73"/>
      <c r="BC39" s="74"/>
      <c r="BD39" s="74">
        <v>18.399999999999999</v>
      </c>
      <c r="BE39" s="74">
        <v>79.7</v>
      </c>
      <c r="BF39" s="74">
        <v>6.42</v>
      </c>
      <c r="BG39" s="62"/>
      <c r="BH39" s="64"/>
      <c r="BI39" s="64"/>
      <c r="BJ39" s="64"/>
      <c r="BK39" s="64"/>
      <c r="BL39" s="75"/>
      <c r="BM39" s="61"/>
      <c r="BN39" s="62"/>
      <c r="BO39" s="62"/>
      <c r="BP39" s="68"/>
    </row>
    <row r="40" spans="1:68" ht="24.75" customHeight="1" thickBot="1">
      <c r="A40" s="76" t="s">
        <v>103</v>
      </c>
      <c r="B40" s="77"/>
      <c r="C40" s="78">
        <f t="shared" ref="C40:D40" si="0">+SUM(C9:C39)</f>
        <v>254012</v>
      </c>
      <c r="D40" s="78">
        <f t="shared" si="0"/>
        <v>0</v>
      </c>
      <c r="E40" s="79"/>
      <c r="F40" s="79"/>
      <c r="G40" s="79"/>
      <c r="H40" s="79"/>
      <c r="I40" s="78"/>
      <c r="J40" s="78"/>
      <c r="K40" s="80"/>
      <c r="L40" s="78"/>
      <c r="M40" s="78"/>
      <c r="N40" s="80"/>
      <c r="O40" s="78"/>
      <c r="P40" s="78"/>
      <c r="Q40" s="81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78"/>
      <c r="AE40" s="78"/>
      <c r="AF40" s="78"/>
      <c r="AG40" s="78"/>
      <c r="AH40" s="78"/>
      <c r="AI40" s="78"/>
      <c r="AJ40" s="78"/>
      <c r="AK40" s="83"/>
      <c r="AL40" s="84"/>
      <c r="AM40" s="85"/>
      <c r="AN40" s="85"/>
      <c r="AO40" s="79"/>
      <c r="AP40" s="82"/>
      <c r="AQ40" s="82"/>
      <c r="AR40" s="79"/>
      <c r="AS40" s="85"/>
      <c r="AT40" s="79"/>
      <c r="AU40" s="86"/>
      <c r="AV40" s="87"/>
      <c r="AW40" s="88">
        <f t="shared" ref="AW40:AY40" si="1">+SUM(AW9:AW39)</f>
        <v>0</v>
      </c>
      <c r="AX40" s="89">
        <f t="shared" si="1"/>
        <v>0</v>
      </c>
      <c r="AY40" s="90">
        <f t="shared" si="1"/>
        <v>0</v>
      </c>
      <c r="AZ40" s="91"/>
      <c r="BA40" s="92"/>
      <c r="BB40" s="92"/>
      <c r="BC40" s="145">
        <f t="shared" ref="BC40:BK40" si="2">+SUM(BC9:BC39)</f>
        <v>275.64</v>
      </c>
      <c r="BD40" s="93">
        <f>+AVERAGE(BD9:BD39)</f>
        <v>19.095238095238095</v>
      </c>
      <c r="BE40" s="93">
        <f t="shared" si="2"/>
        <v>1685.1000000000001</v>
      </c>
      <c r="BF40" s="93">
        <f t="shared" si="2"/>
        <v>134.1</v>
      </c>
      <c r="BG40" s="83">
        <f t="shared" si="2"/>
        <v>0</v>
      </c>
      <c r="BH40" s="83">
        <f t="shared" si="2"/>
        <v>0</v>
      </c>
      <c r="BI40" s="83">
        <f t="shared" si="2"/>
        <v>0</v>
      </c>
      <c r="BJ40" s="83">
        <f t="shared" si="2"/>
        <v>0</v>
      </c>
      <c r="BK40" s="83">
        <f t="shared" si="2"/>
        <v>0</v>
      </c>
      <c r="BL40" s="89"/>
      <c r="BM40" s="86">
        <f t="shared" ref="BM40:BP40" si="3">+SUM(BM9:BM39)</f>
        <v>0</v>
      </c>
      <c r="BN40" s="83">
        <f t="shared" si="3"/>
        <v>0</v>
      </c>
      <c r="BO40" s="83">
        <f t="shared" si="3"/>
        <v>0</v>
      </c>
      <c r="BP40" s="94">
        <f t="shared" si="3"/>
        <v>0</v>
      </c>
    </row>
    <row r="41" spans="1:68" ht="24.75" customHeight="1">
      <c r="A41" s="95" t="s">
        <v>104</v>
      </c>
      <c r="B41" s="354"/>
      <c r="C41" s="340">
        <f t="shared" ref="C41:AE41" si="4">+AVERAGE(C9:C39)</f>
        <v>8193.9354838709678</v>
      </c>
      <c r="D41" s="340" t="e">
        <f t="shared" si="4"/>
        <v>#DIV/0!</v>
      </c>
      <c r="E41" s="340">
        <f t="shared" si="4"/>
        <v>7.4385714285714286</v>
      </c>
      <c r="F41" s="340">
        <f t="shared" si="4"/>
        <v>7.5728571428571438</v>
      </c>
      <c r="G41" s="340">
        <f t="shared" si="4"/>
        <v>4198.5</v>
      </c>
      <c r="H41" s="340">
        <f t="shared" si="4"/>
        <v>3723.5625</v>
      </c>
      <c r="I41" s="340">
        <f t="shared" si="4"/>
        <v>449.25</v>
      </c>
      <c r="J41" s="340">
        <f t="shared" si="4"/>
        <v>13.5</v>
      </c>
      <c r="K41" s="340">
        <f t="shared" si="4"/>
        <v>98.429999999999993</v>
      </c>
      <c r="L41" s="340">
        <f t="shared" si="4"/>
        <v>297</v>
      </c>
      <c r="M41" s="340">
        <f t="shared" si="4"/>
        <v>6.6875</v>
      </c>
      <c r="N41" s="340">
        <f t="shared" si="4"/>
        <v>97.628125000000011</v>
      </c>
      <c r="O41" s="340">
        <f t="shared" si="4"/>
        <v>605.625</v>
      </c>
      <c r="P41" s="340">
        <f t="shared" si="4"/>
        <v>42.243749999999999</v>
      </c>
      <c r="Q41" s="340">
        <f t="shared" si="4"/>
        <v>92.413750000000007</v>
      </c>
      <c r="R41" s="340">
        <f t="shared" si="4"/>
        <v>43.870000000000005</v>
      </c>
      <c r="S41" s="340">
        <f t="shared" si="4"/>
        <v>30.189999999999998</v>
      </c>
      <c r="T41" s="340">
        <f t="shared" si="4"/>
        <v>27.65</v>
      </c>
      <c r="U41" s="340">
        <f t="shared" si="4"/>
        <v>27.6</v>
      </c>
      <c r="V41" s="340">
        <f t="shared" si="4"/>
        <v>2.0699999999999998</v>
      </c>
      <c r="W41" s="340">
        <f t="shared" si="4"/>
        <v>2.5884999999999998</v>
      </c>
      <c r="X41" s="340">
        <f t="shared" si="4"/>
        <v>0.01</v>
      </c>
      <c r="Y41" s="340">
        <f t="shared" si="4"/>
        <v>2.2000000000000002E-2</v>
      </c>
      <c r="Z41" s="355">
        <f t="shared" si="4"/>
        <v>45.95</v>
      </c>
      <c r="AA41" s="355">
        <f t="shared" si="4"/>
        <v>32.799999999999997</v>
      </c>
      <c r="AB41" s="355">
        <f t="shared" si="4"/>
        <v>28.445</v>
      </c>
      <c r="AC41" s="355">
        <f t="shared" si="4"/>
        <v>5.37</v>
      </c>
      <c r="AD41" s="355">
        <f t="shared" si="4"/>
        <v>2.165</v>
      </c>
      <c r="AE41" s="355">
        <f t="shared" si="4"/>
        <v>57.204999999999998</v>
      </c>
      <c r="AF41" s="340"/>
      <c r="AG41" s="340"/>
      <c r="AH41" s="340"/>
      <c r="AI41" s="340"/>
      <c r="AJ41" s="340"/>
      <c r="AK41" s="356"/>
      <c r="AL41" s="96">
        <f t="shared" ref="AL41:BP41" si="5">+AVERAGE(AL9:AL39)</f>
        <v>18.670967741935485</v>
      </c>
      <c r="AM41" s="340">
        <f t="shared" si="5"/>
        <v>0.81599999999999973</v>
      </c>
      <c r="AN41" s="340" t="e">
        <f t="shared" si="5"/>
        <v>#DIV/0!</v>
      </c>
      <c r="AO41" s="340">
        <f t="shared" si="5"/>
        <v>950</v>
      </c>
      <c r="AP41" s="340">
        <f t="shared" si="5"/>
        <v>215.89125000000001</v>
      </c>
      <c r="AQ41" s="340">
        <f t="shared" si="5"/>
        <v>4455</v>
      </c>
      <c r="AR41" s="340">
        <f t="shared" si="5"/>
        <v>7672.5</v>
      </c>
      <c r="AS41" s="338">
        <f t="shared" si="5"/>
        <v>83.474999999999994</v>
      </c>
      <c r="AT41" s="339">
        <f t="shared" si="5"/>
        <v>0.33624999999999999</v>
      </c>
      <c r="AU41" s="357">
        <f t="shared" si="5"/>
        <v>7.0149999999999997</v>
      </c>
      <c r="AV41" s="97">
        <f t="shared" si="5"/>
        <v>9.8750000000000004E-2</v>
      </c>
      <c r="AW41" s="98" t="e">
        <f t="shared" si="5"/>
        <v>#DIV/0!</v>
      </c>
      <c r="AX41" s="355" t="e">
        <f t="shared" si="5"/>
        <v>#DIV/0!</v>
      </c>
      <c r="AY41" s="99" t="e">
        <f t="shared" si="5"/>
        <v>#DIV/0!</v>
      </c>
      <c r="AZ41" s="100" t="e">
        <f t="shared" si="5"/>
        <v>#DIV/0!</v>
      </c>
      <c r="BA41" s="358" t="e">
        <f t="shared" si="5"/>
        <v>#DIV/0!</v>
      </c>
      <c r="BB41" s="358">
        <f t="shared" si="5"/>
        <v>3.0624999999999996</v>
      </c>
      <c r="BC41" s="357">
        <f t="shared" si="5"/>
        <v>25.058181818181819</v>
      </c>
      <c r="BD41" s="357">
        <f t="shared" si="5"/>
        <v>19.095238095238095</v>
      </c>
      <c r="BE41" s="358">
        <f>+AVERAGE(BE9:BE39)</f>
        <v>80.242857142857147</v>
      </c>
      <c r="BF41" s="357">
        <f t="shared" si="5"/>
        <v>6.3857142857142852</v>
      </c>
      <c r="BG41" s="340" t="e">
        <f t="shared" si="5"/>
        <v>#DIV/0!</v>
      </c>
      <c r="BH41" s="340" t="e">
        <f t="shared" si="5"/>
        <v>#DIV/0!</v>
      </c>
      <c r="BI41" s="340" t="e">
        <f t="shared" si="5"/>
        <v>#DIV/0!</v>
      </c>
      <c r="BJ41" s="340" t="e">
        <f t="shared" si="5"/>
        <v>#DIV/0!</v>
      </c>
      <c r="BK41" s="340" t="e">
        <f t="shared" si="5"/>
        <v>#DIV/0!</v>
      </c>
      <c r="BL41" s="355" t="e">
        <f t="shared" si="5"/>
        <v>#DIV/0!</v>
      </c>
      <c r="BM41" s="359" t="e">
        <f t="shared" si="5"/>
        <v>#DIV/0!</v>
      </c>
      <c r="BN41" s="340" t="e">
        <f t="shared" si="5"/>
        <v>#DIV/0!</v>
      </c>
      <c r="BO41" s="340" t="e">
        <f t="shared" si="5"/>
        <v>#DIV/0!</v>
      </c>
      <c r="BP41" s="101" t="e">
        <f t="shared" si="5"/>
        <v>#DIV/0!</v>
      </c>
    </row>
    <row r="42" spans="1:68" ht="24.75" customHeight="1">
      <c r="A42" s="102" t="s">
        <v>105</v>
      </c>
      <c r="B42" s="360"/>
      <c r="C42" s="103">
        <f t="shared" ref="C42:AE42" si="6">+MIN(C9:C39)</f>
        <v>5773</v>
      </c>
      <c r="D42" s="103">
        <f t="shared" si="6"/>
        <v>0</v>
      </c>
      <c r="E42" s="103">
        <f t="shared" si="6"/>
        <v>7.25</v>
      </c>
      <c r="F42" s="103">
        <f t="shared" si="6"/>
        <v>7.26</v>
      </c>
      <c r="G42" s="103">
        <f t="shared" si="6"/>
        <v>3350</v>
      </c>
      <c r="H42" s="103">
        <f t="shared" si="6"/>
        <v>3110</v>
      </c>
      <c r="I42" s="103">
        <f t="shared" si="6"/>
        <v>167</v>
      </c>
      <c r="J42" s="103">
        <f t="shared" si="6"/>
        <v>8</v>
      </c>
      <c r="K42" s="103">
        <f t="shared" si="6"/>
        <v>96.74</v>
      </c>
      <c r="L42" s="103">
        <f t="shared" si="6"/>
        <v>150</v>
      </c>
      <c r="M42" s="103">
        <f t="shared" si="6"/>
        <v>5</v>
      </c>
      <c r="N42" s="103">
        <f t="shared" si="6"/>
        <v>96</v>
      </c>
      <c r="O42" s="103">
        <f t="shared" si="6"/>
        <v>386</v>
      </c>
      <c r="P42" s="103">
        <f t="shared" si="6"/>
        <v>32</v>
      </c>
      <c r="Q42" s="103">
        <f t="shared" si="6"/>
        <v>88.47</v>
      </c>
      <c r="R42" s="103">
        <f t="shared" si="6"/>
        <v>38.49</v>
      </c>
      <c r="S42" s="103">
        <f t="shared" si="6"/>
        <v>24.97</v>
      </c>
      <c r="T42" s="103">
        <f t="shared" si="6"/>
        <v>19.3</v>
      </c>
      <c r="U42" s="103">
        <f t="shared" si="6"/>
        <v>20.2</v>
      </c>
      <c r="V42" s="103">
        <f t="shared" si="6"/>
        <v>1.64</v>
      </c>
      <c r="W42" s="103">
        <f t="shared" si="6"/>
        <v>0.17699999999999999</v>
      </c>
      <c r="X42" s="103">
        <f t="shared" si="6"/>
        <v>0.01</v>
      </c>
      <c r="Y42" s="103">
        <f t="shared" si="6"/>
        <v>0.01</v>
      </c>
      <c r="Z42" s="104">
        <f t="shared" si="6"/>
        <v>41</v>
      </c>
      <c r="AA42" s="104">
        <f t="shared" si="6"/>
        <v>30</v>
      </c>
      <c r="AB42" s="104">
        <f t="shared" si="6"/>
        <v>26.83</v>
      </c>
      <c r="AC42" s="104">
        <f t="shared" si="6"/>
        <v>4.74</v>
      </c>
      <c r="AD42" s="104">
        <f t="shared" si="6"/>
        <v>1.3</v>
      </c>
      <c r="AE42" s="104">
        <f t="shared" si="6"/>
        <v>36.08</v>
      </c>
      <c r="AF42" s="103"/>
      <c r="AG42" s="103"/>
      <c r="AH42" s="103"/>
      <c r="AI42" s="103"/>
      <c r="AJ42" s="103"/>
      <c r="AK42" s="105"/>
      <c r="AL42" s="106">
        <f t="shared" ref="AL42:BP42" si="7">+MIN(AL9:AL39)</f>
        <v>16.399999999999999</v>
      </c>
      <c r="AM42" s="103">
        <f t="shared" si="7"/>
        <v>0.03</v>
      </c>
      <c r="AN42" s="103">
        <f t="shared" si="7"/>
        <v>0</v>
      </c>
      <c r="AO42" s="103">
        <f t="shared" si="7"/>
        <v>940</v>
      </c>
      <c r="AP42" s="103">
        <f t="shared" si="7"/>
        <v>171.43</v>
      </c>
      <c r="AQ42" s="103">
        <f t="shared" si="7"/>
        <v>3890</v>
      </c>
      <c r="AR42" s="103">
        <f t="shared" si="7"/>
        <v>7230</v>
      </c>
      <c r="AS42" s="103">
        <f t="shared" si="7"/>
        <v>78.400000000000006</v>
      </c>
      <c r="AT42" s="104">
        <f t="shared" si="7"/>
        <v>0.24</v>
      </c>
      <c r="AU42" s="107">
        <f t="shared" si="7"/>
        <v>5.85</v>
      </c>
      <c r="AV42" s="108">
        <f t="shared" si="7"/>
        <v>0.05</v>
      </c>
      <c r="AW42" s="109">
        <f t="shared" si="7"/>
        <v>0</v>
      </c>
      <c r="AX42" s="104">
        <f t="shared" si="7"/>
        <v>0</v>
      </c>
      <c r="AY42" s="110">
        <f t="shared" si="7"/>
        <v>0</v>
      </c>
      <c r="AZ42" s="111">
        <f t="shared" si="7"/>
        <v>0</v>
      </c>
      <c r="BA42" s="112">
        <f t="shared" si="7"/>
        <v>0</v>
      </c>
      <c r="BB42" s="112">
        <f t="shared" si="7"/>
        <v>2.9</v>
      </c>
      <c r="BC42" s="113">
        <f t="shared" si="7"/>
        <v>23.48</v>
      </c>
      <c r="BD42" s="113">
        <f t="shared" si="7"/>
        <v>18.399999999999999</v>
      </c>
      <c r="BE42" s="113">
        <f t="shared" si="7"/>
        <v>72.599999999999994</v>
      </c>
      <c r="BF42" s="113">
        <f t="shared" si="7"/>
        <v>6.29</v>
      </c>
      <c r="BG42" s="103">
        <f t="shared" si="7"/>
        <v>0</v>
      </c>
      <c r="BH42" s="103">
        <f t="shared" si="7"/>
        <v>0</v>
      </c>
      <c r="BI42" s="103">
        <f t="shared" si="7"/>
        <v>0</v>
      </c>
      <c r="BJ42" s="103">
        <f t="shared" si="7"/>
        <v>0</v>
      </c>
      <c r="BK42" s="103">
        <f t="shared" si="7"/>
        <v>0</v>
      </c>
      <c r="BL42" s="104">
        <f t="shared" si="7"/>
        <v>0</v>
      </c>
      <c r="BM42" s="114">
        <f t="shared" si="7"/>
        <v>0</v>
      </c>
      <c r="BN42" s="103">
        <f t="shared" si="7"/>
        <v>0</v>
      </c>
      <c r="BO42" s="103">
        <f t="shared" si="7"/>
        <v>0</v>
      </c>
      <c r="BP42" s="115">
        <f t="shared" si="7"/>
        <v>0</v>
      </c>
    </row>
    <row r="43" spans="1:68" ht="24.75" customHeight="1">
      <c r="A43" s="116" t="s">
        <v>106</v>
      </c>
      <c r="B43" s="117"/>
      <c r="C43" s="118">
        <f t="shared" ref="C43:AE43" si="8">+MAX(C9:C39)</f>
        <v>12304</v>
      </c>
      <c r="D43" s="118">
        <f t="shared" si="8"/>
        <v>0</v>
      </c>
      <c r="E43" s="118">
        <f t="shared" si="8"/>
        <v>7.61</v>
      </c>
      <c r="F43" s="118">
        <f t="shared" si="8"/>
        <v>7.83</v>
      </c>
      <c r="G43" s="118">
        <f t="shared" si="8"/>
        <v>5111</v>
      </c>
      <c r="H43" s="118">
        <f t="shared" si="8"/>
        <v>4519</v>
      </c>
      <c r="I43" s="118">
        <f t="shared" si="8"/>
        <v>780</v>
      </c>
      <c r="J43" s="118">
        <f t="shared" si="8"/>
        <v>28</v>
      </c>
      <c r="K43" s="118">
        <f t="shared" si="8"/>
        <v>99.07</v>
      </c>
      <c r="L43" s="118">
        <f t="shared" si="8"/>
        <v>454</v>
      </c>
      <c r="M43" s="118">
        <f t="shared" si="8"/>
        <v>10</v>
      </c>
      <c r="N43" s="118">
        <f t="shared" si="8"/>
        <v>98.51</v>
      </c>
      <c r="O43" s="118">
        <f t="shared" si="8"/>
        <v>1127</v>
      </c>
      <c r="P43" s="118">
        <f t="shared" si="8"/>
        <v>51.2</v>
      </c>
      <c r="Q43" s="118">
        <f t="shared" si="8"/>
        <v>97.16</v>
      </c>
      <c r="R43" s="118">
        <f t="shared" si="8"/>
        <v>49.25</v>
      </c>
      <c r="S43" s="118">
        <f t="shared" si="8"/>
        <v>35.409999999999997</v>
      </c>
      <c r="T43" s="118">
        <f t="shared" si="8"/>
        <v>36</v>
      </c>
      <c r="U43" s="118">
        <f t="shared" si="8"/>
        <v>35</v>
      </c>
      <c r="V43" s="118">
        <f t="shared" si="8"/>
        <v>2.5</v>
      </c>
      <c r="W43" s="118">
        <f t="shared" si="8"/>
        <v>5</v>
      </c>
      <c r="X43" s="118">
        <f t="shared" si="8"/>
        <v>0.01</v>
      </c>
      <c r="Y43" s="118">
        <f t="shared" si="8"/>
        <v>3.4000000000000002E-2</v>
      </c>
      <c r="Z43" s="119">
        <f t="shared" si="8"/>
        <v>50.9</v>
      </c>
      <c r="AA43" s="119">
        <f t="shared" si="8"/>
        <v>35.6</v>
      </c>
      <c r="AB43" s="119">
        <f t="shared" si="8"/>
        <v>30.06</v>
      </c>
      <c r="AC43" s="119">
        <f t="shared" si="8"/>
        <v>6</v>
      </c>
      <c r="AD43" s="119">
        <f t="shared" si="8"/>
        <v>3.03</v>
      </c>
      <c r="AE43" s="119">
        <f t="shared" si="8"/>
        <v>78.33</v>
      </c>
      <c r="AF43" s="118"/>
      <c r="AG43" s="118"/>
      <c r="AH43" s="118"/>
      <c r="AI43" s="118"/>
      <c r="AJ43" s="118"/>
      <c r="AK43" s="120"/>
      <c r="AL43" s="121">
        <f t="shared" ref="AL43:BP43" si="9">+MAX(AL9:AL39)</f>
        <v>49</v>
      </c>
      <c r="AM43" s="118">
        <f t="shared" si="9"/>
        <v>2.4700000000000002</v>
      </c>
      <c r="AN43" s="118">
        <f t="shared" si="9"/>
        <v>0</v>
      </c>
      <c r="AO43" s="118">
        <f t="shared" si="9"/>
        <v>960</v>
      </c>
      <c r="AP43" s="118">
        <f t="shared" si="9"/>
        <v>244.22</v>
      </c>
      <c r="AQ43" s="118">
        <f t="shared" si="9"/>
        <v>5600</v>
      </c>
      <c r="AR43" s="118">
        <f t="shared" si="9"/>
        <v>8120</v>
      </c>
      <c r="AS43" s="118">
        <f t="shared" si="9"/>
        <v>88.6</v>
      </c>
      <c r="AT43" s="119">
        <f t="shared" si="9"/>
        <v>0.44</v>
      </c>
      <c r="AU43" s="122">
        <f t="shared" si="9"/>
        <v>8.1</v>
      </c>
      <c r="AV43" s="123">
        <f t="shared" si="9"/>
        <v>0.15</v>
      </c>
      <c r="AW43" s="124">
        <f t="shared" si="9"/>
        <v>0</v>
      </c>
      <c r="AX43" s="119">
        <f t="shared" si="9"/>
        <v>0</v>
      </c>
      <c r="AY43" s="125">
        <f t="shared" si="9"/>
        <v>0</v>
      </c>
      <c r="AZ43" s="126">
        <f t="shared" si="9"/>
        <v>0</v>
      </c>
      <c r="BA43" s="127">
        <f t="shared" si="9"/>
        <v>0</v>
      </c>
      <c r="BB43" s="127">
        <f t="shared" si="9"/>
        <v>3.3</v>
      </c>
      <c r="BC43" s="128">
        <f t="shared" si="9"/>
        <v>26.34</v>
      </c>
      <c r="BD43" s="128">
        <f t="shared" si="9"/>
        <v>20.3</v>
      </c>
      <c r="BE43" s="128">
        <f t="shared" si="9"/>
        <v>85.6</v>
      </c>
      <c r="BF43" s="128">
        <f t="shared" si="9"/>
        <v>6.48</v>
      </c>
      <c r="BG43" s="118">
        <f t="shared" si="9"/>
        <v>0</v>
      </c>
      <c r="BH43" s="118">
        <f t="shared" si="9"/>
        <v>0</v>
      </c>
      <c r="BI43" s="118">
        <f t="shared" si="9"/>
        <v>0</v>
      </c>
      <c r="BJ43" s="118">
        <f t="shared" si="9"/>
        <v>0</v>
      </c>
      <c r="BK43" s="118">
        <f t="shared" si="9"/>
        <v>0</v>
      </c>
      <c r="BL43" s="119">
        <f t="shared" si="9"/>
        <v>0</v>
      </c>
      <c r="BM43" s="129">
        <f t="shared" si="9"/>
        <v>0</v>
      </c>
      <c r="BN43" s="118">
        <f t="shared" si="9"/>
        <v>0</v>
      </c>
      <c r="BO43" s="118">
        <f t="shared" si="9"/>
        <v>0</v>
      </c>
      <c r="BP43" s="130">
        <f t="shared" si="9"/>
        <v>0</v>
      </c>
    </row>
    <row r="44" spans="1:68" ht="24.75" customHeight="1">
      <c r="A44" s="131" t="s">
        <v>107</v>
      </c>
      <c r="B44" s="132"/>
      <c r="C44" s="133">
        <f>AVERAGE(C39,C11:C15,C18:C22,C25:C29,C32:C36)</f>
        <v>7997.8095238095239</v>
      </c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5"/>
      <c r="AM44" s="135"/>
      <c r="AN44" s="135"/>
      <c r="AO44" s="134"/>
      <c r="AP44" s="134"/>
      <c r="AQ44" s="134"/>
      <c r="AR44" s="136"/>
      <c r="AS44" s="135"/>
      <c r="AT44" s="134"/>
      <c r="AU44" s="134"/>
      <c r="AV44" s="134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34"/>
      <c r="BH44" s="135"/>
      <c r="BI44" s="135"/>
      <c r="BJ44" s="135"/>
      <c r="BK44" s="135"/>
      <c r="BL44" s="134"/>
      <c r="BM44" s="134"/>
      <c r="BN44" s="134"/>
      <c r="BO44" s="134"/>
      <c r="BP44" s="134"/>
    </row>
    <row r="45" spans="1:68" ht="24.75" customHeight="1">
      <c r="A45" s="102" t="s">
        <v>108</v>
      </c>
      <c r="B45" s="137"/>
      <c r="C45" s="52">
        <f>AVERAGE(C9,C16,C23,C30,C37)</f>
        <v>8845.4</v>
      </c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5"/>
      <c r="AM45" s="135"/>
      <c r="AN45" s="135"/>
      <c r="AO45" s="134"/>
      <c r="AP45" s="134"/>
      <c r="AQ45" s="134"/>
      <c r="AR45" s="134"/>
      <c r="AS45" s="135"/>
      <c r="AT45" s="134"/>
      <c r="AU45" s="134"/>
      <c r="AV45" s="134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34"/>
      <c r="BH45" s="135"/>
      <c r="BI45" s="135"/>
      <c r="BJ45" s="135"/>
      <c r="BK45" s="135"/>
      <c r="BL45" s="134"/>
      <c r="BM45" s="134"/>
      <c r="BN45" s="134"/>
      <c r="BO45" s="134"/>
      <c r="BP45" s="134"/>
    </row>
    <row r="46" spans="1:68" ht="24.75" customHeight="1">
      <c r="A46" s="102" t="s">
        <v>109</v>
      </c>
      <c r="B46" s="138"/>
      <c r="C46" s="52">
        <f>AVERAGE(C10,C17,C24,C31,C38)</f>
        <v>8366.2000000000007</v>
      </c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5"/>
      <c r="AM46" s="135"/>
      <c r="AN46" s="135"/>
      <c r="AO46" s="134"/>
      <c r="AP46" s="134"/>
      <c r="AQ46" s="134"/>
      <c r="AR46" s="134"/>
      <c r="AS46" s="135"/>
      <c r="AT46" s="134"/>
      <c r="AU46" s="134"/>
      <c r="AV46" s="134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34"/>
      <c r="BH46" s="135"/>
      <c r="BI46" s="135"/>
      <c r="BJ46" s="135"/>
      <c r="BK46" s="135"/>
      <c r="BL46" s="134"/>
      <c r="BM46" s="134"/>
      <c r="BN46" s="134"/>
      <c r="BO46" s="134"/>
      <c r="BP46" s="134"/>
    </row>
    <row r="47" spans="1:68" ht="24.75" customHeight="1">
      <c r="A47" s="139" t="s">
        <v>110</v>
      </c>
      <c r="B47" s="137"/>
      <c r="C47" s="52">
        <f>AVERAGE(C45:C46)</f>
        <v>8605.7999999999993</v>
      </c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5"/>
      <c r="AM47" s="135"/>
      <c r="AN47" s="135"/>
      <c r="AO47" s="134"/>
      <c r="AP47" s="134"/>
      <c r="AQ47" s="134"/>
      <c r="AR47" s="134"/>
      <c r="AS47" s="135"/>
      <c r="AT47" s="134"/>
      <c r="AU47" s="134"/>
      <c r="AV47" s="134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34"/>
      <c r="BH47" s="135"/>
      <c r="BI47" s="135"/>
      <c r="BJ47" s="135"/>
      <c r="BK47" s="135"/>
      <c r="BL47" s="134"/>
      <c r="BM47" s="134"/>
      <c r="BN47" s="134"/>
      <c r="BO47" s="134"/>
      <c r="BP47" s="134"/>
    </row>
    <row r="48" spans="1:68" ht="24.75" customHeight="1">
      <c r="A48" s="583" t="s">
        <v>103</v>
      </c>
      <c r="B48" s="641"/>
      <c r="C48" s="140">
        <f>C40</f>
        <v>254012</v>
      </c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5"/>
      <c r="AM48" s="135"/>
      <c r="AN48" s="135"/>
      <c r="AO48" s="134"/>
      <c r="AP48" s="134"/>
      <c r="AQ48" s="134"/>
      <c r="AR48" s="134"/>
      <c r="AS48" s="135"/>
      <c r="AT48" s="134"/>
      <c r="AU48" s="134"/>
      <c r="AV48" s="141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41"/>
      <c r="BH48" s="142"/>
      <c r="BI48" s="142"/>
      <c r="BJ48" s="142"/>
      <c r="BK48" s="142"/>
      <c r="BL48" s="141"/>
      <c r="BM48" s="141"/>
      <c r="BN48" s="141"/>
      <c r="BO48" s="141"/>
      <c r="BP48" s="141"/>
    </row>
  </sheetData>
  <mergeCells count="94">
    <mergeCell ref="J7:J8"/>
    <mergeCell ref="A48:B48"/>
    <mergeCell ref="K7:K8"/>
    <mergeCell ref="L7:L8"/>
    <mergeCell ref="A7:A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A1:B1"/>
    <mergeCell ref="C1:Q1"/>
    <mergeCell ref="S1:AL1"/>
    <mergeCell ref="A2:C2"/>
    <mergeCell ref="E2:I2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4:B4"/>
    <mergeCell ref="E4:F4"/>
    <mergeCell ref="G4:H4"/>
    <mergeCell ref="I4:K4"/>
    <mergeCell ref="L4:N4"/>
    <mergeCell ref="V5:W5"/>
    <mergeCell ref="T7:T8"/>
    <mergeCell ref="U7:U8"/>
    <mergeCell ref="V7:V8"/>
    <mergeCell ref="W7:W8"/>
    <mergeCell ref="BP7:BP8"/>
    <mergeCell ref="BG7:BG8"/>
    <mergeCell ref="BL7:BL8"/>
    <mergeCell ref="BM7:BM8"/>
    <mergeCell ref="BN7:BN8"/>
    <mergeCell ref="BO7:BO8"/>
  </mergeCells>
  <conditionalFormatting sqref="E9:AK39">
    <cfRule type="expression" dxfId="23" priority="1">
      <formula>IF(AND($AI9="H",$AH9="B"),1,0)</formula>
    </cfRule>
    <cfRule type="expression" dxfId="22" priority="2">
      <formula>IF($AI9="H",1,0)</formula>
    </cfRule>
  </conditionalFormatting>
  <dataValidations count="3">
    <dataValidation type="list" allowBlank="1" showErrorMessage="1" sqref="AJ9:AK39" xr:uid="{00000000-0002-0000-0200-000000000000}">
      <formula1>"Si,No"</formula1>
    </dataValidation>
    <dataValidation type="list" allowBlank="1" showErrorMessage="1" sqref="AH9:AH39" xr:uid="{00000000-0002-0000-0200-000001000000}">
      <formula1>"P,I,B"</formula1>
    </dataValidation>
    <dataValidation type="list" allowBlank="1" showErrorMessage="1" sqref="AI9:AI39" xr:uid="{00000000-0002-0000-0200-000002000000}">
      <formula1>"H,NH"</formula1>
    </dataValidation>
  </dataValidations>
  <pageMargins left="0.39370078740157483" right="0.39370078740157483" top="0.59055118110236227" bottom="0.39370078740157483" header="0" footer="0"/>
  <pageSetup paperSize="9" scale="1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P48"/>
  <sheetViews>
    <sheetView topLeftCell="A4" zoomScale="55" zoomScaleNormal="55" workbookViewId="0">
      <selection activeCell="Y16" sqref="Y16"/>
    </sheetView>
  </sheetViews>
  <sheetFormatPr defaultColWidth="12.5703125" defaultRowHeight="15" customHeight="1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>
      <c r="A1" s="573" t="s">
        <v>0</v>
      </c>
      <c r="B1" s="628"/>
      <c r="C1" s="574" t="str">
        <f>gener!C1</f>
        <v>TORREDEMBARRA</v>
      </c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2"/>
      <c r="S1" s="575" t="s">
        <v>2</v>
      </c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>
      <c r="A2" s="575" t="s">
        <v>118</v>
      </c>
      <c r="B2" s="628"/>
      <c r="C2" s="628"/>
      <c r="D2" s="3"/>
      <c r="E2" s="576" t="s">
        <v>4</v>
      </c>
      <c r="F2" s="629"/>
      <c r="G2" s="629"/>
      <c r="H2" s="629"/>
      <c r="I2" s="629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>
      <c r="A3" s="7"/>
      <c r="B3" s="7"/>
      <c r="C3" s="8"/>
      <c r="D3" s="8"/>
      <c r="E3" s="564" t="s">
        <v>5</v>
      </c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AF3" s="630"/>
      <c r="AG3" s="630"/>
      <c r="AH3" s="630"/>
      <c r="AI3" s="630"/>
      <c r="AJ3" s="630"/>
      <c r="AK3" s="630"/>
      <c r="AL3" s="630"/>
      <c r="AM3" s="630"/>
      <c r="AN3" s="630"/>
      <c r="AO3" s="630"/>
      <c r="AP3" s="630"/>
      <c r="AQ3" s="630"/>
      <c r="AR3" s="630"/>
      <c r="AS3" s="630"/>
      <c r="AT3" s="309"/>
      <c r="AU3" s="309"/>
      <c r="AV3" s="309"/>
      <c r="AW3" s="309"/>
      <c r="AX3" s="309"/>
      <c r="AY3" s="309"/>
      <c r="AZ3" s="565" t="s">
        <v>6</v>
      </c>
      <c r="BA3" s="630"/>
      <c r="BB3" s="630"/>
      <c r="BC3" s="630"/>
      <c r="BD3" s="630"/>
      <c r="BE3" s="630"/>
      <c r="BF3" s="630"/>
      <c r="BG3" s="630"/>
      <c r="BH3" s="630"/>
      <c r="BI3" s="630"/>
      <c r="BJ3" s="630"/>
      <c r="BK3" s="630"/>
      <c r="BL3" s="630"/>
      <c r="BM3" s="630"/>
      <c r="BN3" s="630"/>
      <c r="BO3" s="630"/>
      <c r="BP3" s="631"/>
    </row>
    <row r="4" spans="1:68" ht="67.5" customHeight="1">
      <c r="A4" s="562" t="s">
        <v>7</v>
      </c>
      <c r="B4" s="632"/>
      <c r="C4" s="310" t="s">
        <v>8</v>
      </c>
      <c r="D4" s="310" t="s">
        <v>9</v>
      </c>
      <c r="E4" s="563" t="s">
        <v>10</v>
      </c>
      <c r="F4" s="632"/>
      <c r="G4" s="563" t="s">
        <v>11</v>
      </c>
      <c r="H4" s="632"/>
      <c r="I4" s="563" t="s">
        <v>12</v>
      </c>
      <c r="J4" s="633"/>
      <c r="K4" s="632"/>
      <c r="L4" s="563" t="s">
        <v>13</v>
      </c>
      <c r="M4" s="633"/>
      <c r="N4" s="632"/>
      <c r="O4" s="569" t="s">
        <v>14</v>
      </c>
      <c r="P4" s="633"/>
      <c r="Q4" s="632"/>
      <c r="R4" s="570" t="s">
        <v>15</v>
      </c>
      <c r="S4" s="632"/>
      <c r="T4" s="570" t="s">
        <v>16</v>
      </c>
      <c r="U4" s="632"/>
      <c r="V4" s="570" t="s">
        <v>17</v>
      </c>
      <c r="W4" s="632"/>
      <c r="X4" s="570" t="s">
        <v>18</v>
      </c>
      <c r="Y4" s="632"/>
      <c r="Z4" s="570" t="s">
        <v>19</v>
      </c>
      <c r="AA4" s="633"/>
      <c r="AB4" s="632"/>
      <c r="AC4" s="570" t="s">
        <v>20</v>
      </c>
      <c r="AD4" s="633"/>
      <c r="AE4" s="632"/>
      <c r="AF4" s="311" t="s">
        <v>21</v>
      </c>
      <c r="AG4" s="312" t="s">
        <v>22</v>
      </c>
      <c r="AH4" s="10" t="s">
        <v>23</v>
      </c>
      <c r="AI4" s="10" t="s">
        <v>24</v>
      </c>
      <c r="AJ4" s="571" t="s">
        <v>25</v>
      </c>
      <c r="AK4" s="572" t="s">
        <v>26</v>
      </c>
      <c r="AL4" s="313" t="s">
        <v>27</v>
      </c>
      <c r="AM4" s="313" t="s">
        <v>28</v>
      </c>
      <c r="AN4" s="313" t="s">
        <v>29</v>
      </c>
      <c r="AO4" s="313" t="s">
        <v>30</v>
      </c>
      <c r="AP4" s="314" t="s">
        <v>31</v>
      </c>
      <c r="AQ4" s="566" t="s">
        <v>32</v>
      </c>
      <c r="AR4" s="631"/>
      <c r="AS4" s="11" t="s">
        <v>33</v>
      </c>
      <c r="AT4" s="314" t="s">
        <v>34</v>
      </c>
      <c r="AU4" s="314" t="s">
        <v>35</v>
      </c>
      <c r="AV4" s="315" t="s">
        <v>36</v>
      </c>
      <c r="AW4" s="316" t="s">
        <v>37</v>
      </c>
      <c r="AX4" s="316" t="s">
        <v>38</v>
      </c>
      <c r="AY4" s="316" t="s">
        <v>39</v>
      </c>
      <c r="AZ4" s="317" t="s">
        <v>40</v>
      </c>
      <c r="BA4" s="318" t="s">
        <v>41</v>
      </c>
      <c r="BB4" s="318" t="s">
        <v>42</v>
      </c>
      <c r="BC4" s="567" t="s">
        <v>43</v>
      </c>
      <c r="BD4" s="633"/>
      <c r="BE4" s="633"/>
      <c r="BF4" s="632"/>
      <c r="BG4" s="568" t="s">
        <v>44</v>
      </c>
      <c r="BH4" s="630"/>
      <c r="BI4" s="630"/>
      <c r="BJ4" s="630"/>
      <c r="BK4" s="630"/>
      <c r="BL4" s="630"/>
      <c r="BM4" s="630"/>
      <c r="BN4" s="630"/>
      <c r="BO4" s="630"/>
      <c r="BP4" s="631"/>
    </row>
    <row r="5" spans="1:68" ht="57.75" customHeight="1">
      <c r="A5" s="319"/>
      <c r="B5" s="320"/>
      <c r="C5" s="321" t="s">
        <v>45</v>
      </c>
      <c r="D5" s="321" t="s">
        <v>45</v>
      </c>
      <c r="E5" s="582"/>
      <c r="F5" s="634"/>
      <c r="G5" s="582" t="s">
        <v>46</v>
      </c>
      <c r="H5" s="634"/>
      <c r="I5" s="582" t="s">
        <v>47</v>
      </c>
      <c r="J5" s="635"/>
      <c r="K5" s="322" t="s">
        <v>48</v>
      </c>
      <c r="L5" s="582" t="s">
        <v>49</v>
      </c>
      <c r="M5" s="635"/>
      <c r="N5" s="322" t="s">
        <v>48</v>
      </c>
      <c r="O5" s="582" t="s">
        <v>49</v>
      </c>
      <c r="P5" s="635"/>
      <c r="Q5" s="322" t="s">
        <v>48</v>
      </c>
      <c r="R5" s="561" t="s">
        <v>50</v>
      </c>
      <c r="S5" s="634"/>
      <c r="T5" s="561" t="s">
        <v>50</v>
      </c>
      <c r="U5" s="634"/>
      <c r="V5" s="561" t="s">
        <v>50</v>
      </c>
      <c r="W5" s="634"/>
      <c r="X5" s="561" t="s">
        <v>50</v>
      </c>
      <c r="Y5" s="634"/>
      <c r="Z5" s="561" t="s">
        <v>50</v>
      </c>
      <c r="AA5" s="635"/>
      <c r="AB5" s="322" t="s">
        <v>48</v>
      </c>
      <c r="AC5" s="561" t="s">
        <v>51</v>
      </c>
      <c r="AD5" s="635"/>
      <c r="AE5" s="322" t="s">
        <v>48</v>
      </c>
      <c r="AF5" s="303" t="s">
        <v>52</v>
      </c>
      <c r="AG5" s="303" t="s">
        <v>53</v>
      </c>
      <c r="AH5" s="323" t="s">
        <v>54</v>
      </c>
      <c r="AI5" s="323" t="s">
        <v>55</v>
      </c>
      <c r="AJ5" s="636"/>
      <c r="AK5" s="637"/>
      <c r="AL5" s="324" t="s">
        <v>56</v>
      </c>
      <c r="AM5" s="324" t="s">
        <v>56</v>
      </c>
      <c r="AN5" s="324" t="s">
        <v>56</v>
      </c>
      <c r="AO5" s="325"/>
      <c r="AP5" s="325"/>
      <c r="AQ5" s="314" t="s">
        <v>56</v>
      </c>
      <c r="AR5" s="326" t="s">
        <v>57</v>
      </c>
      <c r="AS5" s="327" t="s">
        <v>56</v>
      </c>
      <c r="AT5" s="577" t="s">
        <v>58</v>
      </c>
      <c r="AU5" s="577" t="s">
        <v>58</v>
      </c>
      <c r="AV5" s="578" t="s">
        <v>59</v>
      </c>
      <c r="AW5" s="328"/>
      <c r="AX5" s="328"/>
      <c r="AY5" s="328"/>
      <c r="AZ5" s="329"/>
      <c r="BA5" s="329"/>
      <c r="BB5" s="329"/>
      <c r="BC5" s="638"/>
      <c r="BD5" s="629"/>
      <c r="BE5" s="629"/>
      <c r="BF5" s="639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>
      <c r="A6" s="16"/>
      <c r="B6" s="330"/>
      <c r="C6" s="17" t="s">
        <v>69</v>
      </c>
      <c r="D6" s="17"/>
      <c r="E6" s="305" t="s">
        <v>70</v>
      </c>
      <c r="F6" s="322" t="s">
        <v>71</v>
      </c>
      <c r="G6" s="305" t="s">
        <v>70</v>
      </c>
      <c r="H6" s="322" t="s">
        <v>71</v>
      </c>
      <c r="I6" s="331" t="s">
        <v>72</v>
      </c>
      <c r="J6" s="18" t="s">
        <v>73</v>
      </c>
      <c r="K6" s="332" t="s">
        <v>74</v>
      </c>
      <c r="L6" s="305" t="s">
        <v>70</v>
      </c>
      <c r="M6" s="19" t="s">
        <v>71</v>
      </c>
      <c r="N6" s="332" t="s">
        <v>74</v>
      </c>
      <c r="O6" s="305" t="s">
        <v>70</v>
      </c>
      <c r="P6" s="19" t="s">
        <v>71</v>
      </c>
      <c r="Q6" s="332" t="s">
        <v>74</v>
      </c>
      <c r="R6" s="303" t="s">
        <v>70</v>
      </c>
      <c r="S6" s="333" t="s">
        <v>71</v>
      </c>
      <c r="T6" s="303" t="s">
        <v>70</v>
      </c>
      <c r="U6" s="333" t="s">
        <v>71</v>
      </c>
      <c r="V6" s="303" t="s">
        <v>70</v>
      </c>
      <c r="W6" s="333" t="s">
        <v>71</v>
      </c>
      <c r="X6" s="303" t="s">
        <v>70</v>
      </c>
      <c r="Y6" s="333" t="s">
        <v>71</v>
      </c>
      <c r="Z6" s="303" t="s">
        <v>70</v>
      </c>
      <c r="AA6" s="20" t="s">
        <v>71</v>
      </c>
      <c r="AB6" s="332" t="s">
        <v>74</v>
      </c>
      <c r="AC6" s="303" t="s">
        <v>70</v>
      </c>
      <c r="AD6" s="20" t="s">
        <v>71</v>
      </c>
      <c r="AE6" s="332" t="s">
        <v>74</v>
      </c>
      <c r="AF6" s="303" t="s">
        <v>71</v>
      </c>
      <c r="AG6" s="303" t="s">
        <v>71</v>
      </c>
      <c r="AH6" s="21" t="s">
        <v>75</v>
      </c>
      <c r="AI6" s="21" t="s">
        <v>75</v>
      </c>
      <c r="AJ6" s="334" t="s">
        <v>76</v>
      </c>
      <c r="AK6" s="303" t="s">
        <v>76</v>
      </c>
      <c r="AL6" s="324" t="s">
        <v>77</v>
      </c>
      <c r="AM6" s="324" t="s">
        <v>47</v>
      </c>
      <c r="AN6" s="324" t="s">
        <v>78</v>
      </c>
      <c r="AO6" s="324" t="s">
        <v>47</v>
      </c>
      <c r="AP6" s="324" t="s">
        <v>79</v>
      </c>
      <c r="AQ6" s="22" t="s">
        <v>47</v>
      </c>
      <c r="AR6" s="23" t="s">
        <v>47</v>
      </c>
      <c r="AS6" s="324" t="s">
        <v>48</v>
      </c>
      <c r="AT6" s="640"/>
      <c r="AU6" s="640"/>
      <c r="AV6" s="636"/>
      <c r="AW6" s="24" t="s">
        <v>80</v>
      </c>
      <c r="AX6" s="24" t="s">
        <v>80</v>
      </c>
      <c r="AY6" s="24" t="s">
        <v>80</v>
      </c>
      <c r="AZ6" s="25" t="s">
        <v>80</v>
      </c>
      <c r="BA6" s="25" t="s">
        <v>81</v>
      </c>
      <c r="BB6" s="25" t="s">
        <v>82</v>
      </c>
      <c r="BC6" s="317" t="s">
        <v>83</v>
      </c>
      <c r="BD6" s="317" t="s">
        <v>82</v>
      </c>
      <c r="BE6" s="317" t="s">
        <v>84</v>
      </c>
      <c r="BF6" s="317" t="s">
        <v>10</v>
      </c>
      <c r="BG6" s="335" t="s">
        <v>85</v>
      </c>
      <c r="BH6" s="335" t="s">
        <v>85</v>
      </c>
      <c r="BI6" s="335" t="s">
        <v>85</v>
      </c>
      <c r="BJ6" s="335" t="s">
        <v>85</v>
      </c>
      <c r="BK6" s="335" t="s">
        <v>85</v>
      </c>
      <c r="BL6" s="317" t="s">
        <v>77</v>
      </c>
      <c r="BM6" s="318" t="s">
        <v>78</v>
      </c>
      <c r="BN6" s="335" t="s">
        <v>80</v>
      </c>
      <c r="BO6" s="335" t="s">
        <v>86</v>
      </c>
      <c r="BP6" s="335" t="s">
        <v>48</v>
      </c>
    </row>
    <row r="7" spans="1:68" ht="33.75" customHeight="1">
      <c r="A7" s="584" t="s">
        <v>87</v>
      </c>
      <c r="B7" s="26" t="s">
        <v>88</v>
      </c>
      <c r="C7" s="27"/>
      <c r="D7" s="28"/>
      <c r="E7" s="559"/>
      <c r="F7" s="559"/>
      <c r="G7" s="302"/>
      <c r="H7" s="302"/>
      <c r="I7" s="559"/>
      <c r="J7" s="559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59"/>
      <c r="X7" s="559"/>
      <c r="Y7" s="559"/>
      <c r="Z7" s="559"/>
      <c r="AA7" s="559"/>
      <c r="AB7" s="559"/>
      <c r="AC7" s="559"/>
      <c r="AD7" s="559"/>
      <c r="AE7" s="559"/>
      <c r="AF7" s="302"/>
      <c r="AG7" s="302"/>
      <c r="AH7" s="581"/>
      <c r="AI7" s="559"/>
      <c r="AJ7" s="559"/>
      <c r="AK7" s="579"/>
      <c r="AL7" s="580"/>
      <c r="AM7" s="304"/>
      <c r="AN7" s="304"/>
      <c r="AO7" s="302"/>
      <c r="AP7" s="559"/>
      <c r="AQ7" s="559"/>
      <c r="AR7" s="559"/>
      <c r="AS7" s="580"/>
      <c r="AT7" s="559"/>
      <c r="AU7" s="559"/>
      <c r="AV7" s="559"/>
      <c r="AW7" s="559"/>
      <c r="AX7" s="559"/>
      <c r="AY7" s="559"/>
      <c r="AZ7" s="559"/>
      <c r="BA7" s="559"/>
      <c r="BB7" s="559"/>
      <c r="BC7" s="559"/>
      <c r="BD7" s="559"/>
      <c r="BE7" s="559"/>
      <c r="BF7" s="559"/>
      <c r="BG7" s="560"/>
      <c r="BH7" s="304"/>
      <c r="BI7" s="304"/>
      <c r="BJ7" s="304"/>
      <c r="BK7" s="304"/>
      <c r="BL7" s="559"/>
      <c r="BM7" s="559"/>
      <c r="BN7" s="559"/>
      <c r="BO7" s="559"/>
      <c r="BP7" s="559"/>
    </row>
    <row r="8" spans="1:68" ht="33.75" customHeight="1" thickBot="1">
      <c r="A8" s="636"/>
      <c r="B8" s="26" t="s">
        <v>89</v>
      </c>
      <c r="C8" s="27"/>
      <c r="D8" s="30"/>
      <c r="E8" s="636"/>
      <c r="F8" s="636"/>
      <c r="G8" s="31"/>
      <c r="H8" s="31"/>
      <c r="I8" s="636"/>
      <c r="J8" s="636"/>
      <c r="K8" s="636"/>
      <c r="L8" s="636"/>
      <c r="M8" s="636"/>
      <c r="N8" s="636"/>
      <c r="O8" s="636"/>
      <c r="P8" s="636"/>
      <c r="Q8" s="636"/>
      <c r="R8" s="636"/>
      <c r="S8" s="636"/>
      <c r="T8" s="636"/>
      <c r="U8" s="636"/>
      <c r="V8" s="636"/>
      <c r="W8" s="636"/>
      <c r="X8" s="636"/>
      <c r="Y8" s="636"/>
      <c r="Z8" s="636"/>
      <c r="AA8" s="636"/>
      <c r="AB8" s="636"/>
      <c r="AC8" s="636"/>
      <c r="AD8" s="636"/>
      <c r="AE8" s="636"/>
      <c r="AF8" s="31"/>
      <c r="AG8" s="31"/>
      <c r="AH8" s="636"/>
      <c r="AI8" s="636"/>
      <c r="AJ8" s="636"/>
      <c r="AK8" s="637"/>
      <c r="AL8" s="636"/>
      <c r="AM8" s="32"/>
      <c r="AN8" s="32"/>
      <c r="AO8" s="31"/>
      <c r="AP8" s="636"/>
      <c r="AQ8" s="636"/>
      <c r="AR8" s="636"/>
      <c r="AS8" s="636"/>
      <c r="AT8" s="636"/>
      <c r="AU8" s="636"/>
      <c r="AV8" s="636"/>
      <c r="AW8" s="636"/>
      <c r="AX8" s="636"/>
      <c r="AY8" s="636"/>
      <c r="AZ8" s="636"/>
      <c r="BA8" s="636"/>
      <c r="BB8" s="636"/>
      <c r="BC8" s="636"/>
      <c r="BD8" s="636"/>
      <c r="BE8" s="636"/>
      <c r="BF8" s="636"/>
      <c r="BG8" s="639"/>
      <c r="BH8" s="32"/>
      <c r="BI8" s="32"/>
      <c r="BJ8" s="32"/>
      <c r="BK8" s="32"/>
      <c r="BL8" s="636"/>
      <c r="BM8" s="636"/>
      <c r="BN8" s="636"/>
      <c r="BO8" s="636"/>
      <c r="BP8" s="636"/>
    </row>
    <row r="9" spans="1:68" ht="24.75" customHeight="1">
      <c r="A9" s="336" t="s">
        <v>91</v>
      </c>
      <c r="B9" s="337">
        <v>1</v>
      </c>
      <c r="C9" s="34">
        <v>7770</v>
      </c>
      <c r="D9" s="34"/>
      <c r="E9" s="35">
        <v>7</v>
      </c>
      <c r="F9" s="35">
        <v>7</v>
      </c>
      <c r="G9" s="34">
        <v>4520</v>
      </c>
      <c r="H9" s="34">
        <v>3890</v>
      </c>
      <c r="I9" s="36">
        <v>320</v>
      </c>
      <c r="J9" s="36">
        <v>27</v>
      </c>
      <c r="K9" s="338">
        <v>97</v>
      </c>
      <c r="L9" s="36">
        <v>198</v>
      </c>
      <c r="M9" s="36">
        <v>5</v>
      </c>
      <c r="N9" s="338">
        <v>97</v>
      </c>
      <c r="O9" s="36">
        <v>466</v>
      </c>
      <c r="P9" s="36">
        <v>48</v>
      </c>
      <c r="Q9" s="338">
        <v>89.66</v>
      </c>
      <c r="R9" s="36"/>
      <c r="S9" s="36"/>
      <c r="T9" s="35"/>
      <c r="U9" s="35"/>
      <c r="V9" s="35"/>
      <c r="W9" s="35"/>
      <c r="X9" s="35"/>
      <c r="Y9" s="35"/>
      <c r="Z9" s="339"/>
      <c r="AA9" s="339"/>
      <c r="AB9" s="338"/>
      <c r="AC9" s="35"/>
      <c r="AD9" s="35"/>
      <c r="AE9" s="340"/>
      <c r="AF9" s="34"/>
      <c r="AG9" s="34"/>
      <c r="AH9" s="341" t="s">
        <v>92</v>
      </c>
      <c r="AI9" s="34" t="s">
        <v>93</v>
      </c>
      <c r="AJ9" s="34" t="s">
        <v>94</v>
      </c>
      <c r="AK9" s="342" t="s">
        <v>94</v>
      </c>
      <c r="AL9" s="343">
        <v>18.5</v>
      </c>
      <c r="AM9" s="37">
        <v>0.61</v>
      </c>
      <c r="AN9" s="37"/>
      <c r="AO9" s="34">
        <v>890</v>
      </c>
      <c r="AP9" s="344">
        <v>195.18</v>
      </c>
      <c r="AQ9" s="344">
        <v>4560</v>
      </c>
      <c r="AR9" s="344">
        <v>10340</v>
      </c>
      <c r="AS9" s="38">
        <v>86.8</v>
      </c>
      <c r="AT9" s="39">
        <v>0.35</v>
      </c>
      <c r="AU9" s="345">
        <v>3.62</v>
      </c>
      <c r="AV9" s="361">
        <v>0.06</v>
      </c>
      <c r="AW9" s="347"/>
      <c r="AX9" s="40"/>
      <c r="AY9" s="348"/>
      <c r="AZ9" s="349"/>
      <c r="BA9" s="41"/>
      <c r="BB9" s="41">
        <v>3.1</v>
      </c>
      <c r="BC9" s="42"/>
      <c r="BD9" s="42">
        <v>18.3</v>
      </c>
      <c r="BE9" s="42">
        <v>71.5</v>
      </c>
      <c r="BF9" s="42">
        <v>6.33</v>
      </c>
      <c r="BG9" s="34"/>
      <c r="BH9" s="37"/>
      <c r="BI9" s="37"/>
      <c r="BJ9" s="37"/>
      <c r="BK9" s="37"/>
      <c r="BL9" s="35"/>
      <c r="BM9" s="33"/>
      <c r="BN9" s="34"/>
      <c r="BO9" s="34"/>
      <c r="BP9" s="346"/>
    </row>
    <row r="10" spans="1:68" ht="24.75" customHeight="1">
      <c r="A10" s="43" t="s">
        <v>95</v>
      </c>
      <c r="B10" s="44">
        <v>2</v>
      </c>
      <c r="C10" s="46">
        <v>8382</v>
      </c>
      <c r="D10" s="46"/>
      <c r="E10" s="35">
        <v>8</v>
      </c>
      <c r="F10" s="35">
        <v>8</v>
      </c>
      <c r="G10" s="34">
        <v>4860</v>
      </c>
      <c r="H10" s="34">
        <v>4640</v>
      </c>
      <c r="I10" s="36">
        <v>240</v>
      </c>
      <c r="J10" s="36">
        <v>16</v>
      </c>
      <c r="K10" s="338">
        <v>98</v>
      </c>
      <c r="L10" s="36">
        <v>185</v>
      </c>
      <c r="M10" s="36">
        <v>6</v>
      </c>
      <c r="N10" s="338">
        <v>97</v>
      </c>
      <c r="O10" s="36">
        <v>398</v>
      </c>
      <c r="P10" s="36">
        <v>54</v>
      </c>
      <c r="Q10" s="338">
        <v>86.38</v>
      </c>
      <c r="R10" s="36"/>
      <c r="S10" s="36"/>
      <c r="T10" s="35"/>
      <c r="U10" s="35"/>
      <c r="V10" s="35"/>
      <c r="W10" s="35"/>
      <c r="X10" s="35"/>
      <c r="Y10" s="35"/>
      <c r="Z10" s="339"/>
      <c r="AA10" s="339"/>
      <c r="AB10" s="338"/>
      <c r="AC10" s="35"/>
      <c r="AD10" s="35"/>
      <c r="AE10" s="340"/>
      <c r="AF10" s="34"/>
      <c r="AG10" s="34"/>
      <c r="AH10" s="341" t="s">
        <v>92</v>
      </c>
      <c r="AI10" s="34" t="s">
        <v>93</v>
      </c>
      <c r="AJ10" s="34" t="s">
        <v>94</v>
      </c>
      <c r="AK10" s="342" t="s">
        <v>94</v>
      </c>
      <c r="AL10" s="47">
        <v>18.899999999999999</v>
      </c>
      <c r="AM10" s="48">
        <v>0.69</v>
      </c>
      <c r="AN10" s="48"/>
      <c r="AO10" s="46">
        <v>750</v>
      </c>
      <c r="AP10" s="49"/>
      <c r="AQ10" s="49"/>
      <c r="AR10" s="49"/>
      <c r="AS10" s="50"/>
      <c r="AT10" s="51"/>
      <c r="AU10" s="350"/>
      <c r="AV10" s="143"/>
      <c r="AW10" s="53"/>
      <c r="AX10" s="54"/>
      <c r="AY10" s="55"/>
      <c r="AZ10" s="56"/>
      <c r="BA10" s="57"/>
      <c r="BB10" s="57"/>
      <c r="BC10" s="58">
        <v>24.18</v>
      </c>
      <c r="BD10" s="58">
        <v>18.8</v>
      </c>
      <c r="BE10" s="58">
        <v>74.2</v>
      </c>
      <c r="BF10" s="58">
        <v>6.36</v>
      </c>
      <c r="BG10" s="46"/>
      <c r="BH10" s="48"/>
      <c r="BI10" s="48"/>
      <c r="BJ10" s="48"/>
      <c r="BK10" s="48"/>
      <c r="BL10" s="59"/>
      <c r="BM10" s="45"/>
      <c r="BN10" s="46"/>
      <c r="BO10" s="46"/>
      <c r="BP10" s="52"/>
    </row>
    <row r="11" spans="1:68" ht="24.75" customHeight="1">
      <c r="A11" s="336" t="s">
        <v>96</v>
      </c>
      <c r="B11" s="44">
        <v>3</v>
      </c>
      <c r="C11" s="46">
        <v>9411</v>
      </c>
      <c r="D11" s="46"/>
      <c r="E11" s="35">
        <v>8</v>
      </c>
      <c r="F11" s="35">
        <v>8</v>
      </c>
      <c r="G11" s="34">
        <v>4690</v>
      </c>
      <c r="H11" s="34">
        <v>4265</v>
      </c>
      <c r="I11" s="36">
        <v>280</v>
      </c>
      <c r="J11" s="36">
        <v>22</v>
      </c>
      <c r="K11" s="338">
        <v>98</v>
      </c>
      <c r="L11" s="36">
        <v>225</v>
      </c>
      <c r="M11" s="36">
        <v>6</v>
      </c>
      <c r="N11" s="338">
        <v>97</v>
      </c>
      <c r="O11" s="36">
        <v>421</v>
      </c>
      <c r="P11" s="36">
        <v>43</v>
      </c>
      <c r="Q11" s="338">
        <v>89.9</v>
      </c>
      <c r="R11" s="36"/>
      <c r="S11" s="36"/>
      <c r="T11" s="35"/>
      <c r="U11" s="35"/>
      <c r="V11" s="35"/>
      <c r="W11" s="35"/>
      <c r="X11" s="35"/>
      <c r="Y11" s="35"/>
      <c r="Z11" s="339"/>
      <c r="AA11" s="339"/>
      <c r="AB11" s="338"/>
      <c r="AC11" s="35"/>
      <c r="AD11" s="35"/>
      <c r="AE11" s="340"/>
      <c r="AF11" s="34"/>
      <c r="AG11" s="34"/>
      <c r="AH11" s="341" t="s">
        <v>92</v>
      </c>
      <c r="AI11" s="34" t="s">
        <v>93</v>
      </c>
      <c r="AJ11" s="34" t="s">
        <v>94</v>
      </c>
      <c r="AK11" s="342" t="s">
        <v>94</v>
      </c>
      <c r="AL11" s="47">
        <v>18.3</v>
      </c>
      <c r="AM11" s="48">
        <v>0.72</v>
      </c>
      <c r="AN11" s="48"/>
      <c r="AO11" s="46">
        <v>690</v>
      </c>
      <c r="AP11" s="49">
        <v>158.99</v>
      </c>
      <c r="AQ11" s="49">
        <v>4340</v>
      </c>
      <c r="AR11" s="49">
        <v>10340</v>
      </c>
      <c r="AS11" s="50">
        <v>87.6</v>
      </c>
      <c r="AT11" s="51">
        <v>0.28999999999999998</v>
      </c>
      <c r="AU11" s="350">
        <v>3.96</v>
      </c>
      <c r="AV11" s="143">
        <v>0.09</v>
      </c>
      <c r="AW11" s="53"/>
      <c r="AX11" s="54"/>
      <c r="AY11" s="55"/>
      <c r="AZ11" s="56"/>
      <c r="BA11" s="57"/>
      <c r="BB11" s="57">
        <v>2.8</v>
      </c>
      <c r="BC11" s="58"/>
      <c r="BD11" s="58"/>
      <c r="BE11" s="58"/>
      <c r="BF11" s="58">
        <v>6.52</v>
      </c>
      <c r="BG11" s="46"/>
      <c r="BH11" s="48"/>
      <c r="BI11" s="48"/>
      <c r="BJ11" s="48"/>
      <c r="BK11" s="48"/>
      <c r="BL11" s="59"/>
      <c r="BM11" s="45"/>
      <c r="BN11" s="46"/>
      <c r="BO11" s="46"/>
      <c r="BP11" s="52"/>
    </row>
    <row r="12" spans="1:68" ht="24.75" customHeight="1">
      <c r="A12" s="43" t="s">
        <v>97</v>
      </c>
      <c r="B12" s="44">
        <v>4</v>
      </c>
      <c r="C12" s="46">
        <v>6360</v>
      </c>
      <c r="D12" s="46"/>
      <c r="E12" s="35">
        <v>7</v>
      </c>
      <c r="F12" s="35">
        <v>8</v>
      </c>
      <c r="G12" s="34">
        <v>4412</v>
      </c>
      <c r="H12" s="34">
        <v>3575</v>
      </c>
      <c r="I12" s="36">
        <v>592</v>
      </c>
      <c r="J12" s="36">
        <v>6</v>
      </c>
      <c r="K12" s="338">
        <v>99</v>
      </c>
      <c r="L12" s="36">
        <v>260</v>
      </c>
      <c r="M12" s="36">
        <v>5</v>
      </c>
      <c r="N12" s="338">
        <v>98</v>
      </c>
      <c r="O12" s="36">
        <v>850</v>
      </c>
      <c r="P12" s="36">
        <v>38</v>
      </c>
      <c r="Q12" s="338">
        <v>95.53</v>
      </c>
      <c r="R12" s="36"/>
      <c r="S12" s="36"/>
      <c r="T12" s="35"/>
      <c r="U12" s="35"/>
      <c r="V12" s="35"/>
      <c r="W12" s="35"/>
      <c r="X12" s="35"/>
      <c r="Y12" s="35"/>
      <c r="Z12" s="339"/>
      <c r="AA12" s="339"/>
      <c r="AB12" s="338"/>
      <c r="AC12" s="35"/>
      <c r="AD12" s="35"/>
      <c r="AE12" s="340"/>
      <c r="AF12" s="34">
        <v>1</v>
      </c>
      <c r="AG12" s="34"/>
      <c r="AH12" s="341" t="s">
        <v>92</v>
      </c>
      <c r="AI12" s="34" t="s">
        <v>100</v>
      </c>
      <c r="AJ12" s="34" t="s">
        <v>94</v>
      </c>
      <c r="AK12" s="342" t="s">
        <v>94</v>
      </c>
      <c r="AL12" s="47">
        <v>18.600000000000001</v>
      </c>
      <c r="AM12" s="48">
        <v>0.85</v>
      </c>
      <c r="AN12" s="48"/>
      <c r="AO12" s="46">
        <v>940</v>
      </c>
      <c r="AP12" s="49"/>
      <c r="AQ12" s="49"/>
      <c r="AR12" s="49"/>
      <c r="AS12" s="50"/>
      <c r="AT12" s="51"/>
      <c r="AU12" s="350"/>
      <c r="AV12" s="143"/>
      <c r="AW12" s="53"/>
      <c r="AX12" s="54"/>
      <c r="AY12" s="55"/>
      <c r="AZ12" s="56"/>
      <c r="BA12" s="57"/>
      <c r="BB12" s="57"/>
      <c r="BC12" s="58">
        <v>24.44</v>
      </c>
      <c r="BD12" s="58"/>
      <c r="BE12" s="58"/>
      <c r="BF12" s="58"/>
      <c r="BG12" s="46"/>
      <c r="BH12" s="48"/>
      <c r="BI12" s="48"/>
      <c r="BJ12" s="48"/>
      <c r="BK12" s="48"/>
      <c r="BL12" s="59"/>
      <c r="BM12" s="45"/>
      <c r="BN12" s="46"/>
      <c r="BO12" s="46"/>
      <c r="BP12" s="52"/>
    </row>
    <row r="13" spans="1:68" ht="24.75" customHeight="1">
      <c r="A13" s="336" t="s">
        <v>98</v>
      </c>
      <c r="B13" s="44">
        <v>5</v>
      </c>
      <c r="C13" s="46">
        <v>8442</v>
      </c>
      <c r="D13" s="46"/>
      <c r="E13" s="35"/>
      <c r="F13" s="35"/>
      <c r="G13" s="34"/>
      <c r="H13" s="34"/>
      <c r="I13" s="36"/>
      <c r="J13" s="36"/>
      <c r="K13" s="338"/>
      <c r="L13" s="36"/>
      <c r="M13" s="36"/>
      <c r="N13" s="338"/>
      <c r="O13" s="36"/>
      <c r="P13" s="36"/>
      <c r="Q13" s="338"/>
      <c r="R13" s="36"/>
      <c r="S13" s="36"/>
      <c r="T13" s="35"/>
      <c r="U13" s="35"/>
      <c r="V13" s="35"/>
      <c r="W13" s="35"/>
      <c r="X13" s="35"/>
      <c r="Y13" s="35"/>
      <c r="Z13" s="339"/>
      <c r="AA13" s="339"/>
      <c r="AB13" s="338"/>
      <c r="AC13" s="35"/>
      <c r="AD13" s="35"/>
      <c r="AE13" s="340"/>
      <c r="AF13" s="34"/>
      <c r="AG13" s="34"/>
      <c r="AH13" s="341"/>
      <c r="AI13" s="34"/>
      <c r="AJ13" s="34"/>
      <c r="AK13" s="342"/>
      <c r="AL13" s="47">
        <v>18.8</v>
      </c>
      <c r="AM13" s="48">
        <v>0.11</v>
      </c>
      <c r="AN13" s="48"/>
      <c r="AO13" s="46"/>
      <c r="AP13" s="49"/>
      <c r="AQ13" s="49"/>
      <c r="AR13" s="49"/>
      <c r="AS13" s="50"/>
      <c r="AT13" s="51"/>
      <c r="AU13" s="350"/>
      <c r="AV13" s="143"/>
      <c r="AW13" s="53"/>
      <c r="AX13" s="54"/>
      <c r="AY13" s="55"/>
      <c r="AZ13" s="56"/>
      <c r="BA13" s="57"/>
      <c r="BB13" s="57"/>
      <c r="BC13" s="58"/>
      <c r="BD13" s="58"/>
      <c r="BE13" s="58"/>
      <c r="BF13" s="58"/>
      <c r="BG13" s="46"/>
      <c r="BH13" s="48"/>
      <c r="BI13" s="48"/>
      <c r="BJ13" s="48"/>
      <c r="BK13" s="48"/>
      <c r="BL13" s="59"/>
      <c r="BM13" s="45"/>
      <c r="BN13" s="46"/>
      <c r="BO13" s="46"/>
      <c r="BP13" s="52"/>
    </row>
    <row r="14" spans="1:68" ht="24.75" customHeight="1">
      <c r="A14" s="43" t="s">
        <v>99</v>
      </c>
      <c r="B14" s="44">
        <v>6</v>
      </c>
      <c r="C14" s="46">
        <v>9164</v>
      </c>
      <c r="D14" s="46"/>
      <c r="E14" s="35"/>
      <c r="F14" s="35"/>
      <c r="G14" s="34"/>
      <c r="H14" s="34"/>
      <c r="I14" s="36"/>
      <c r="J14" s="36"/>
      <c r="K14" s="338"/>
      <c r="L14" s="36"/>
      <c r="M14" s="36"/>
      <c r="N14" s="338"/>
      <c r="O14" s="36"/>
      <c r="P14" s="36"/>
      <c r="Q14" s="338"/>
      <c r="R14" s="36"/>
      <c r="S14" s="36"/>
      <c r="T14" s="35"/>
      <c r="U14" s="35"/>
      <c r="V14" s="35"/>
      <c r="W14" s="35"/>
      <c r="X14" s="35"/>
      <c r="Y14" s="35"/>
      <c r="Z14" s="339"/>
      <c r="AA14" s="339"/>
      <c r="AB14" s="338"/>
      <c r="AC14" s="35"/>
      <c r="AD14" s="35"/>
      <c r="AE14" s="340"/>
      <c r="AF14" s="34"/>
      <c r="AG14" s="34"/>
      <c r="AH14" s="341"/>
      <c r="AI14" s="34"/>
      <c r="AJ14" s="34"/>
      <c r="AK14" s="342"/>
      <c r="AL14" s="47">
        <v>19.399999999999999</v>
      </c>
      <c r="AM14" s="48">
        <v>0.14000000000000001</v>
      </c>
      <c r="AN14" s="48"/>
      <c r="AO14" s="46"/>
      <c r="AP14" s="49"/>
      <c r="AQ14" s="49"/>
      <c r="AR14" s="49"/>
      <c r="AS14" s="50"/>
      <c r="AT14" s="51"/>
      <c r="AU14" s="350"/>
      <c r="AV14" s="143"/>
      <c r="AW14" s="53"/>
      <c r="AX14" s="54"/>
      <c r="AY14" s="60"/>
      <c r="AZ14" s="56"/>
      <c r="BA14" s="57"/>
      <c r="BB14" s="57"/>
      <c r="BC14" s="58"/>
      <c r="BD14" s="58"/>
      <c r="BE14" s="58"/>
      <c r="BF14" s="58"/>
      <c r="BG14" s="46"/>
      <c r="BH14" s="48"/>
      <c r="BI14" s="48"/>
      <c r="BJ14" s="48"/>
      <c r="BK14" s="48"/>
      <c r="BL14" s="59"/>
      <c r="BM14" s="45"/>
      <c r="BN14" s="46"/>
      <c r="BO14" s="46"/>
      <c r="BP14" s="52"/>
    </row>
    <row r="15" spans="1:68" ht="24.75" customHeight="1">
      <c r="A15" s="43" t="s">
        <v>90</v>
      </c>
      <c r="B15" s="44">
        <v>7</v>
      </c>
      <c r="C15" s="46">
        <v>6559</v>
      </c>
      <c r="D15" s="46"/>
      <c r="E15" s="35">
        <v>8</v>
      </c>
      <c r="F15" s="35">
        <v>7</v>
      </c>
      <c r="G15" s="34">
        <v>4760</v>
      </c>
      <c r="H15" s="34">
        <v>4240</v>
      </c>
      <c r="I15" s="36">
        <v>600</v>
      </c>
      <c r="J15" s="36">
        <v>3</v>
      </c>
      <c r="K15" s="338">
        <v>100</v>
      </c>
      <c r="L15" s="36">
        <v>400</v>
      </c>
      <c r="M15" s="36">
        <v>13</v>
      </c>
      <c r="N15" s="338">
        <v>97</v>
      </c>
      <c r="O15" s="36">
        <v>480</v>
      </c>
      <c r="P15" s="36">
        <v>50</v>
      </c>
      <c r="Q15" s="338">
        <v>89.58</v>
      </c>
      <c r="R15" s="36"/>
      <c r="S15" s="36"/>
      <c r="T15" s="35"/>
      <c r="U15" s="35"/>
      <c r="V15" s="35"/>
      <c r="W15" s="35"/>
      <c r="X15" s="35"/>
      <c r="Y15" s="35"/>
      <c r="Z15" s="339"/>
      <c r="AA15" s="339"/>
      <c r="AB15" s="338"/>
      <c r="AC15" s="35"/>
      <c r="AD15" s="35"/>
      <c r="AE15" s="340"/>
      <c r="AF15" s="34"/>
      <c r="AG15" s="34"/>
      <c r="AH15" s="341" t="s">
        <v>92</v>
      </c>
      <c r="AI15" s="34" t="s">
        <v>93</v>
      </c>
      <c r="AJ15" s="34" t="s">
        <v>94</v>
      </c>
      <c r="AK15" s="342" t="s">
        <v>94</v>
      </c>
      <c r="AL15" s="47">
        <v>19.399999999999999</v>
      </c>
      <c r="AM15" s="48">
        <v>1.96</v>
      </c>
      <c r="AN15" s="48"/>
      <c r="AO15" s="46">
        <v>855</v>
      </c>
      <c r="AP15" s="49"/>
      <c r="AQ15" s="49"/>
      <c r="AR15" s="49"/>
      <c r="AS15" s="50"/>
      <c r="AT15" s="51"/>
      <c r="AU15" s="350"/>
      <c r="AV15" s="143"/>
      <c r="AW15" s="53"/>
      <c r="AX15" s="54"/>
      <c r="AY15" s="55"/>
      <c r="AZ15" s="56"/>
      <c r="BA15" s="57"/>
      <c r="BB15" s="57">
        <v>0</v>
      </c>
      <c r="BC15" s="58">
        <v>25.52</v>
      </c>
      <c r="BD15" s="58">
        <v>19.399999999999999</v>
      </c>
      <c r="BE15" s="58">
        <v>66.099999999999994</v>
      </c>
      <c r="BF15" s="58">
        <v>7.12</v>
      </c>
      <c r="BG15" s="46"/>
      <c r="BH15" s="48"/>
      <c r="BI15" s="48"/>
      <c r="BJ15" s="48"/>
      <c r="BK15" s="48"/>
      <c r="BL15" s="59"/>
      <c r="BM15" s="45"/>
      <c r="BN15" s="46"/>
      <c r="BO15" s="46"/>
      <c r="BP15" s="52"/>
    </row>
    <row r="16" spans="1:68" ht="24.75" customHeight="1">
      <c r="A16" s="43" t="s">
        <v>91</v>
      </c>
      <c r="B16" s="44">
        <v>8</v>
      </c>
      <c r="C16" s="46">
        <v>7494</v>
      </c>
      <c r="D16" s="46"/>
      <c r="E16" s="35">
        <v>7</v>
      </c>
      <c r="F16" s="35">
        <v>8</v>
      </c>
      <c r="G16" s="34">
        <v>4470</v>
      </c>
      <c r="H16" s="34">
        <v>4200</v>
      </c>
      <c r="I16" s="36">
        <v>240</v>
      </c>
      <c r="J16" s="36">
        <v>15</v>
      </c>
      <c r="K16" s="338">
        <v>98</v>
      </c>
      <c r="L16" s="36">
        <v>280</v>
      </c>
      <c r="M16" s="36">
        <v>10</v>
      </c>
      <c r="N16" s="338">
        <v>96</v>
      </c>
      <c r="O16" s="36">
        <v>420</v>
      </c>
      <c r="P16" s="36">
        <v>36</v>
      </c>
      <c r="Q16" s="338">
        <v>91.43</v>
      </c>
      <c r="R16" s="36"/>
      <c r="S16" s="36"/>
      <c r="T16" s="35"/>
      <c r="U16" s="35"/>
      <c r="V16" s="35"/>
      <c r="W16" s="35"/>
      <c r="X16" s="35"/>
      <c r="Y16" s="35"/>
      <c r="Z16" s="339"/>
      <c r="AA16" s="339"/>
      <c r="AB16" s="338"/>
      <c r="AC16" s="35"/>
      <c r="AD16" s="35"/>
      <c r="AE16" s="340"/>
      <c r="AF16" s="34"/>
      <c r="AG16" s="34"/>
      <c r="AH16" s="341" t="s">
        <v>92</v>
      </c>
      <c r="AI16" s="34" t="s">
        <v>93</v>
      </c>
      <c r="AJ16" s="34" t="s">
        <v>94</v>
      </c>
      <c r="AK16" s="342" t="s">
        <v>94</v>
      </c>
      <c r="AL16" s="47">
        <v>19.5</v>
      </c>
      <c r="AM16" s="48">
        <v>0.56999999999999995</v>
      </c>
      <c r="AN16" s="48"/>
      <c r="AO16" s="46">
        <v>950</v>
      </c>
      <c r="AP16" s="49">
        <v>138.08000000000001</v>
      </c>
      <c r="AQ16" s="49">
        <v>6880</v>
      </c>
      <c r="AR16" s="49">
        <v>12560</v>
      </c>
      <c r="AS16" s="50">
        <v>84.3</v>
      </c>
      <c r="AT16" s="51">
        <v>0.36</v>
      </c>
      <c r="AU16" s="350">
        <v>9.27</v>
      </c>
      <c r="AV16" s="143">
        <v>0.06</v>
      </c>
      <c r="AW16" s="53"/>
      <c r="AX16" s="54"/>
      <c r="AY16" s="55"/>
      <c r="AZ16" s="56"/>
      <c r="BA16" s="57"/>
      <c r="BB16" s="57">
        <v>2.5</v>
      </c>
      <c r="BC16" s="58"/>
      <c r="BD16" s="58">
        <v>19.3</v>
      </c>
      <c r="BE16" s="58">
        <v>64.400000000000006</v>
      </c>
      <c r="BF16" s="58">
        <v>6.32</v>
      </c>
      <c r="BG16" s="46"/>
      <c r="BH16" s="48"/>
      <c r="BI16" s="48"/>
      <c r="BJ16" s="48"/>
      <c r="BK16" s="48"/>
      <c r="BL16" s="59"/>
      <c r="BM16" s="45"/>
      <c r="BN16" s="46"/>
      <c r="BO16" s="46"/>
      <c r="BP16" s="52"/>
    </row>
    <row r="17" spans="1:68" ht="24.75" customHeight="1">
      <c r="A17" s="43" t="s">
        <v>101</v>
      </c>
      <c r="B17" s="44">
        <v>9</v>
      </c>
      <c r="C17" s="46">
        <v>7053</v>
      </c>
      <c r="D17" s="46"/>
      <c r="E17" s="35">
        <v>8</v>
      </c>
      <c r="F17" s="35">
        <v>8</v>
      </c>
      <c r="G17" s="34">
        <v>4370</v>
      </c>
      <c r="H17" s="34">
        <v>4270</v>
      </c>
      <c r="I17" s="36">
        <v>500</v>
      </c>
      <c r="J17" s="36">
        <v>19</v>
      </c>
      <c r="K17" s="338">
        <v>98</v>
      </c>
      <c r="L17" s="36">
        <v>310</v>
      </c>
      <c r="M17" s="36">
        <v>10</v>
      </c>
      <c r="N17" s="338">
        <v>97</v>
      </c>
      <c r="O17" s="36">
        <v>575</v>
      </c>
      <c r="P17" s="36">
        <v>53</v>
      </c>
      <c r="Q17" s="338">
        <v>90.78</v>
      </c>
      <c r="R17" s="36"/>
      <c r="S17" s="36"/>
      <c r="T17" s="35"/>
      <c r="U17" s="35"/>
      <c r="V17" s="35"/>
      <c r="W17" s="35"/>
      <c r="X17" s="35"/>
      <c r="Y17" s="35"/>
      <c r="Z17" s="339"/>
      <c r="AA17" s="339"/>
      <c r="AB17" s="338"/>
      <c r="AC17" s="35"/>
      <c r="AD17" s="35"/>
      <c r="AE17" s="340"/>
      <c r="AF17" s="34"/>
      <c r="AG17" s="34"/>
      <c r="AH17" s="341" t="s">
        <v>92</v>
      </c>
      <c r="AI17" s="34" t="s">
        <v>93</v>
      </c>
      <c r="AJ17" s="34" t="s">
        <v>94</v>
      </c>
      <c r="AK17" s="342" t="s">
        <v>94</v>
      </c>
      <c r="AL17" s="47">
        <v>19.8</v>
      </c>
      <c r="AM17" s="48">
        <v>0.14000000000000001</v>
      </c>
      <c r="AN17" s="48"/>
      <c r="AO17" s="46">
        <v>930</v>
      </c>
      <c r="AP17" s="49"/>
      <c r="AQ17" s="49"/>
      <c r="AR17" s="49"/>
      <c r="AS17" s="50"/>
      <c r="AT17" s="51"/>
      <c r="AU17" s="350"/>
      <c r="AV17" s="143"/>
      <c r="AW17" s="53"/>
      <c r="AX17" s="54"/>
      <c r="AY17" s="55"/>
      <c r="AZ17" s="56"/>
      <c r="BA17" s="57"/>
      <c r="BB17" s="57"/>
      <c r="BC17" s="58"/>
      <c r="BD17" s="58">
        <v>19.7</v>
      </c>
      <c r="BE17" s="58">
        <v>72.8</v>
      </c>
      <c r="BF17" s="58">
        <v>6.13</v>
      </c>
      <c r="BG17" s="46"/>
      <c r="BH17" s="48"/>
      <c r="BI17" s="48"/>
      <c r="BJ17" s="48"/>
      <c r="BK17" s="48"/>
      <c r="BL17" s="59"/>
      <c r="BM17" s="45"/>
      <c r="BN17" s="46"/>
      <c r="BO17" s="46"/>
      <c r="BP17" s="52"/>
    </row>
    <row r="18" spans="1:68" ht="24.75" customHeight="1">
      <c r="A18" s="43" t="s">
        <v>96</v>
      </c>
      <c r="B18" s="44">
        <v>10</v>
      </c>
      <c r="C18" s="46">
        <v>7236</v>
      </c>
      <c r="D18" s="46"/>
      <c r="E18" s="35"/>
      <c r="F18" s="35"/>
      <c r="G18" s="34"/>
      <c r="H18" s="34"/>
      <c r="I18" s="36"/>
      <c r="J18" s="36"/>
      <c r="K18" s="338"/>
      <c r="L18" s="36"/>
      <c r="M18" s="36"/>
      <c r="N18" s="338"/>
      <c r="O18" s="36"/>
      <c r="P18" s="36"/>
      <c r="Q18" s="338"/>
      <c r="R18" s="36"/>
      <c r="S18" s="36"/>
      <c r="T18" s="35"/>
      <c r="U18" s="35"/>
      <c r="V18" s="35"/>
      <c r="W18" s="35"/>
      <c r="X18" s="35"/>
      <c r="Y18" s="35"/>
      <c r="Z18" s="339"/>
      <c r="AA18" s="339"/>
      <c r="AB18" s="338"/>
      <c r="AC18" s="35"/>
      <c r="AD18" s="35"/>
      <c r="AE18" s="340"/>
      <c r="AF18" s="34"/>
      <c r="AG18" s="34"/>
      <c r="AH18" s="341" t="s">
        <v>92</v>
      </c>
      <c r="AI18" s="34" t="s">
        <v>93</v>
      </c>
      <c r="AJ18" s="34" t="s">
        <v>94</v>
      </c>
      <c r="AK18" s="342" t="s">
        <v>94</v>
      </c>
      <c r="AL18" s="47">
        <v>19.899999999999999</v>
      </c>
      <c r="AM18" s="48">
        <v>1.07</v>
      </c>
      <c r="AN18" s="48"/>
      <c r="AO18" s="46">
        <v>890</v>
      </c>
      <c r="AP18" s="49">
        <v>168.56</v>
      </c>
      <c r="AQ18" s="49">
        <v>5280</v>
      </c>
      <c r="AR18" s="49">
        <v>8660</v>
      </c>
      <c r="AS18" s="50">
        <v>85.6</v>
      </c>
      <c r="AT18" s="51">
        <v>0.37</v>
      </c>
      <c r="AU18" s="350">
        <v>8.93</v>
      </c>
      <c r="AV18" s="143">
        <v>0</v>
      </c>
      <c r="AW18" s="53"/>
      <c r="AX18" s="54"/>
      <c r="AY18" s="55"/>
      <c r="AZ18" s="56"/>
      <c r="BA18" s="57"/>
      <c r="BB18" s="57">
        <v>0.7</v>
      </c>
      <c r="BC18" s="58">
        <v>25.08</v>
      </c>
      <c r="BD18" s="58">
        <v>19.7</v>
      </c>
      <c r="BE18" s="58">
        <v>70.599999999999994</v>
      </c>
      <c r="BF18" s="58">
        <v>6.06</v>
      </c>
      <c r="BG18" s="46"/>
      <c r="BH18" s="48"/>
      <c r="BI18" s="48"/>
      <c r="BJ18" s="48"/>
      <c r="BK18" s="48"/>
      <c r="BL18" s="59"/>
      <c r="BM18" s="45"/>
      <c r="BN18" s="46"/>
      <c r="BO18" s="46"/>
      <c r="BP18" s="52"/>
    </row>
    <row r="19" spans="1:68" ht="24.75" customHeight="1">
      <c r="A19" s="43" t="s">
        <v>97</v>
      </c>
      <c r="B19" s="44">
        <v>11</v>
      </c>
      <c r="C19" s="46">
        <v>797</v>
      </c>
      <c r="D19" s="46"/>
      <c r="E19" s="35">
        <v>7</v>
      </c>
      <c r="F19" s="35">
        <v>8</v>
      </c>
      <c r="G19" s="34">
        <v>4285</v>
      </c>
      <c r="H19" s="34">
        <v>3990</v>
      </c>
      <c r="I19" s="36">
        <v>312</v>
      </c>
      <c r="J19" s="36">
        <v>6</v>
      </c>
      <c r="K19" s="338">
        <v>99</v>
      </c>
      <c r="L19" s="36">
        <v>180</v>
      </c>
      <c r="M19" s="36">
        <v>5</v>
      </c>
      <c r="N19" s="338">
        <v>97</v>
      </c>
      <c r="O19" s="36">
        <v>559</v>
      </c>
      <c r="P19" s="36">
        <v>46</v>
      </c>
      <c r="Q19" s="338">
        <v>91.77</v>
      </c>
      <c r="R19" s="36">
        <v>43.99</v>
      </c>
      <c r="S19" s="36">
        <v>33</v>
      </c>
      <c r="T19" s="35">
        <v>36</v>
      </c>
      <c r="U19" s="35">
        <v>36</v>
      </c>
      <c r="V19" s="35">
        <v>5</v>
      </c>
      <c r="W19" s="35">
        <v>2.5</v>
      </c>
      <c r="X19" s="35">
        <v>0.01</v>
      </c>
      <c r="Y19" s="35">
        <v>2.5</v>
      </c>
      <c r="Z19" s="339">
        <v>49</v>
      </c>
      <c r="AA19" s="339">
        <v>38</v>
      </c>
      <c r="AB19" s="338">
        <v>22.45</v>
      </c>
      <c r="AC19" s="35">
        <v>5</v>
      </c>
      <c r="AD19" s="35">
        <v>1.6</v>
      </c>
      <c r="AE19" s="340">
        <v>68</v>
      </c>
      <c r="AF19" s="34">
        <v>37000</v>
      </c>
      <c r="AG19" s="34"/>
      <c r="AH19" s="341" t="s">
        <v>92</v>
      </c>
      <c r="AI19" s="34" t="s">
        <v>100</v>
      </c>
      <c r="AJ19" s="34" t="s">
        <v>94</v>
      </c>
      <c r="AK19" s="342" t="s">
        <v>94</v>
      </c>
      <c r="AL19" s="47">
        <v>19.8</v>
      </c>
      <c r="AM19" s="48">
        <v>0.24</v>
      </c>
      <c r="AN19" s="48"/>
      <c r="AO19" s="46"/>
      <c r="AP19" s="49"/>
      <c r="AQ19" s="49"/>
      <c r="AR19" s="49"/>
      <c r="AS19" s="50"/>
      <c r="AT19" s="51"/>
      <c r="AU19" s="350"/>
      <c r="AV19" s="143"/>
      <c r="AW19" s="53"/>
      <c r="AX19" s="54"/>
      <c r="AY19" s="55"/>
      <c r="AZ19" s="56"/>
      <c r="BA19" s="57"/>
      <c r="BB19" s="57"/>
      <c r="BC19" s="58"/>
      <c r="BD19" s="58">
        <v>18.399999999999999</v>
      </c>
      <c r="BE19" s="58">
        <v>66.5</v>
      </c>
      <c r="BF19" s="58">
        <v>6.1</v>
      </c>
      <c r="BG19" s="46"/>
      <c r="BH19" s="48"/>
      <c r="BI19" s="48"/>
      <c r="BJ19" s="48"/>
      <c r="BK19" s="48"/>
      <c r="BL19" s="59"/>
      <c r="BM19" s="45"/>
      <c r="BN19" s="46"/>
      <c r="BO19" s="46"/>
      <c r="BP19" s="52"/>
    </row>
    <row r="20" spans="1:68" ht="24.75" customHeight="1">
      <c r="A20" s="43" t="s">
        <v>98</v>
      </c>
      <c r="B20" s="44">
        <v>12</v>
      </c>
      <c r="C20" s="46">
        <v>15959</v>
      </c>
      <c r="D20" s="46"/>
      <c r="E20" s="35"/>
      <c r="F20" s="35"/>
      <c r="G20" s="34"/>
      <c r="H20" s="34"/>
      <c r="I20" s="36"/>
      <c r="J20" s="36"/>
      <c r="K20" s="338"/>
      <c r="L20" s="36"/>
      <c r="M20" s="36"/>
      <c r="N20" s="338"/>
      <c r="O20" s="36"/>
      <c r="P20" s="36"/>
      <c r="Q20" s="338"/>
      <c r="R20" s="36"/>
      <c r="S20" s="36"/>
      <c r="T20" s="35"/>
      <c r="U20" s="35"/>
      <c r="V20" s="35"/>
      <c r="W20" s="35"/>
      <c r="X20" s="35"/>
      <c r="Y20" s="35"/>
      <c r="Z20" s="339"/>
      <c r="AA20" s="339"/>
      <c r="AB20" s="338"/>
      <c r="AC20" s="35"/>
      <c r="AD20" s="35"/>
      <c r="AE20" s="340"/>
      <c r="AF20" s="34"/>
      <c r="AG20" s="34"/>
      <c r="AH20" s="341"/>
      <c r="AI20" s="34"/>
      <c r="AJ20" s="34"/>
      <c r="AK20" s="342"/>
      <c r="AL20" s="47">
        <v>20</v>
      </c>
      <c r="AM20" s="48">
        <v>1.46</v>
      </c>
      <c r="AN20" s="48"/>
      <c r="AO20" s="46"/>
      <c r="AP20" s="49"/>
      <c r="AQ20" s="49"/>
      <c r="AR20" s="49"/>
      <c r="AS20" s="50"/>
      <c r="AT20" s="51"/>
      <c r="AU20" s="350"/>
      <c r="AV20" s="143"/>
      <c r="AW20" s="53"/>
      <c r="AX20" s="54"/>
      <c r="AY20" s="55"/>
      <c r="AZ20" s="56"/>
      <c r="BA20" s="57"/>
      <c r="BB20" s="57"/>
      <c r="BC20" s="58"/>
      <c r="BD20" s="58"/>
      <c r="BE20" s="58"/>
      <c r="BF20" s="58"/>
      <c r="BG20" s="46"/>
      <c r="BH20" s="48"/>
      <c r="BI20" s="48"/>
      <c r="BJ20" s="48"/>
      <c r="BK20" s="48"/>
      <c r="BL20" s="59"/>
      <c r="BM20" s="45"/>
      <c r="BN20" s="46"/>
      <c r="BO20" s="46"/>
      <c r="BP20" s="52"/>
    </row>
    <row r="21" spans="1:68" ht="24.75" customHeight="1">
      <c r="A21" s="43" t="s">
        <v>99</v>
      </c>
      <c r="B21" s="44">
        <v>13</v>
      </c>
      <c r="C21" s="46">
        <v>9301</v>
      </c>
      <c r="D21" s="46"/>
      <c r="E21" s="35"/>
      <c r="F21" s="35"/>
      <c r="G21" s="34"/>
      <c r="H21" s="34"/>
      <c r="I21" s="36"/>
      <c r="J21" s="36"/>
      <c r="K21" s="338"/>
      <c r="L21" s="36"/>
      <c r="M21" s="36"/>
      <c r="N21" s="338"/>
      <c r="O21" s="36"/>
      <c r="P21" s="36"/>
      <c r="Q21" s="338"/>
      <c r="R21" s="36"/>
      <c r="S21" s="36"/>
      <c r="T21" s="35"/>
      <c r="U21" s="35"/>
      <c r="V21" s="35"/>
      <c r="W21" s="35"/>
      <c r="X21" s="35"/>
      <c r="Y21" s="35"/>
      <c r="Z21" s="339"/>
      <c r="AA21" s="339"/>
      <c r="AB21" s="338"/>
      <c r="AC21" s="35"/>
      <c r="AD21" s="35"/>
      <c r="AE21" s="340"/>
      <c r="AF21" s="34"/>
      <c r="AG21" s="34"/>
      <c r="AH21" s="341"/>
      <c r="AI21" s="34"/>
      <c r="AJ21" s="34"/>
      <c r="AK21" s="342"/>
      <c r="AL21" s="47">
        <v>20.3</v>
      </c>
      <c r="AM21" s="48">
        <v>1.01</v>
      </c>
      <c r="AN21" s="48"/>
      <c r="AO21" s="46"/>
      <c r="AP21" s="49"/>
      <c r="AQ21" s="49"/>
      <c r="AR21" s="49"/>
      <c r="AS21" s="50"/>
      <c r="AT21" s="51"/>
      <c r="AU21" s="350"/>
      <c r="AV21" s="143"/>
      <c r="AW21" s="53"/>
      <c r="AX21" s="54"/>
      <c r="AY21" s="55"/>
      <c r="AZ21" s="56"/>
      <c r="BA21" s="57"/>
      <c r="BB21" s="57"/>
      <c r="BC21" s="58"/>
      <c r="BD21" s="58"/>
      <c r="BE21" s="58"/>
      <c r="BF21" s="58"/>
      <c r="BG21" s="46"/>
      <c r="BH21" s="48"/>
      <c r="BI21" s="48"/>
      <c r="BJ21" s="48"/>
      <c r="BK21" s="48"/>
      <c r="BL21" s="59"/>
      <c r="BM21" s="45"/>
      <c r="BN21" s="46"/>
      <c r="BO21" s="46"/>
      <c r="BP21" s="52"/>
    </row>
    <row r="22" spans="1:68" ht="24.75" customHeight="1">
      <c r="A22" s="43" t="s">
        <v>90</v>
      </c>
      <c r="B22" s="44">
        <v>14</v>
      </c>
      <c r="C22" s="46">
        <v>8582</v>
      </c>
      <c r="D22" s="46"/>
      <c r="E22" s="35">
        <v>7</v>
      </c>
      <c r="F22" s="35">
        <v>7</v>
      </c>
      <c r="G22" s="34">
        <v>3260</v>
      </c>
      <c r="H22" s="34">
        <v>3220</v>
      </c>
      <c r="I22" s="36">
        <v>180</v>
      </c>
      <c r="J22" s="36">
        <v>19</v>
      </c>
      <c r="K22" s="338">
        <v>98</v>
      </c>
      <c r="L22" s="36">
        <v>213</v>
      </c>
      <c r="M22" s="36">
        <v>16</v>
      </c>
      <c r="N22" s="338">
        <v>92</v>
      </c>
      <c r="O22" s="36">
        <v>489</v>
      </c>
      <c r="P22" s="36">
        <v>56</v>
      </c>
      <c r="Q22" s="338">
        <v>88.49</v>
      </c>
      <c r="R22" s="36"/>
      <c r="S22" s="36"/>
      <c r="T22" s="35"/>
      <c r="U22" s="35"/>
      <c r="V22" s="35"/>
      <c r="W22" s="35"/>
      <c r="X22" s="35"/>
      <c r="Y22" s="35"/>
      <c r="Z22" s="339"/>
      <c r="AA22" s="339"/>
      <c r="AB22" s="338"/>
      <c r="AC22" s="35"/>
      <c r="AD22" s="35"/>
      <c r="AE22" s="340"/>
      <c r="AF22" s="34"/>
      <c r="AG22" s="34"/>
      <c r="AH22" s="341" t="s">
        <v>92</v>
      </c>
      <c r="AI22" s="34" t="s">
        <v>93</v>
      </c>
      <c r="AJ22" s="34" t="s">
        <v>94</v>
      </c>
      <c r="AK22" s="342" t="s">
        <v>94</v>
      </c>
      <c r="AL22" s="47">
        <v>20</v>
      </c>
      <c r="AM22" s="48">
        <v>0.76</v>
      </c>
      <c r="AN22" s="48"/>
      <c r="AO22" s="46">
        <v>980</v>
      </c>
      <c r="AP22" s="49"/>
      <c r="AQ22" s="49"/>
      <c r="AR22" s="49"/>
      <c r="AS22" s="50"/>
      <c r="AT22" s="51"/>
      <c r="AU22" s="350"/>
      <c r="AV22" s="143"/>
      <c r="AW22" s="53"/>
      <c r="AX22" s="54"/>
      <c r="AY22" s="55"/>
      <c r="AZ22" s="56"/>
      <c r="BA22" s="57"/>
      <c r="BB22" s="57"/>
      <c r="BC22" s="58"/>
      <c r="BD22" s="58">
        <v>18.600000000000001</v>
      </c>
      <c r="BE22" s="58">
        <v>74.400000000000006</v>
      </c>
      <c r="BF22" s="58">
        <v>6.02</v>
      </c>
      <c r="BG22" s="46"/>
      <c r="BH22" s="48"/>
      <c r="BI22" s="48"/>
      <c r="BJ22" s="48"/>
      <c r="BK22" s="48"/>
      <c r="BL22" s="59"/>
      <c r="BM22" s="45"/>
      <c r="BN22" s="46"/>
      <c r="BO22" s="46"/>
      <c r="BP22" s="52"/>
    </row>
    <row r="23" spans="1:68" ht="24.75" customHeight="1">
      <c r="A23" s="43" t="s">
        <v>91</v>
      </c>
      <c r="B23" s="44">
        <v>15</v>
      </c>
      <c r="C23" s="46">
        <v>8882</v>
      </c>
      <c r="D23" s="46"/>
      <c r="E23" s="35">
        <v>7</v>
      </c>
      <c r="F23" s="35">
        <v>8</v>
      </c>
      <c r="G23" s="34">
        <v>3670</v>
      </c>
      <c r="H23" s="34">
        <v>3130</v>
      </c>
      <c r="I23" s="36">
        <v>460</v>
      </c>
      <c r="J23" s="36">
        <v>28</v>
      </c>
      <c r="K23" s="338">
        <v>97</v>
      </c>
      <c r="L23" s="36">
        <v>220</v>
      </c>
      <c r="M23" s="36">
        <v>10</v>
      </c>
      <c r="N23" s="338">
        <v>95</v>
      </c>
      <c r="O23" s="36">
        <v>417</v>
      </c>
      <c r="P23" s="36">
        <v>55</v>
      </c>
      <c r="Q23" s="338">
        <v>86.76</v>
      </c>
      <c r="R23" s="36"/>
      <c r="S23" s="36"/>
      <c r="T23" s="35"/>
      <c r="U23" s="35"/>
      <c r="V23" s="35"/>
      <c r="W23" s="35"/>
      <c r="X23" s="35"/>
      <c r="Y23" s="35"/>
      <c r="Z23" s="339"/>
      <c r="AA23" s="339"/>
      <c r="AB23" s="338"/>
      <c r="AC23" s="35"/>
      <c r="AD23" s="35"/>
      <c r="AE23" s="340"/>
      <c r="AF23" s="34"/>
      <c r="AG23" s="34"/>
      <c r="AH23" s="341" t="s">
        <v>92</v>
      </c>
      <c r="AI23" s="34" t="s">
        <v>93</v>
      </c>
      <c r="AJ23" s="34" t="s">
        <v>94</v>
      </c>
      <c r="AK23" s="342" t="s">
        <v>94</v>
      </c>
      <c r="AL23" s="47">
        <v>20.6</v>
      </c>
      <c r="AM23" s="48">
        <v>1.63</v>
      </c>
      <c r="AN23" s="48"/>
      <c r="AO23" s="46">
        <v>980</v>
      </c>
      <c r="AP23" s="49">
        <v>360.29</v>
      </c>
      <c r="AQ23" s="49">
        <v>2720</v>
      </c>
      <c r="AR23" s="49">
        <v>8780</v>
      </c>
      <c r="AS23" s="50">
        <v>68.400000000000006</v>
      </c>
      <c r="AT23" s="51">
        <v>0.3</v>
      </c>
      <c r="AU23" s="350">
        <v>2.54</v>
      </c>
      <c r="AV23" s="143">
        <v>0.13</v>
      </c>
      <c r="AW23" s="53"/>
      <c r="AX23" s="54"/>
      <c r="AY23" s="55"/>
      <c r="AZ23" s="56"/>
      <c r="BA23" s="57"/>
      <c r="BB23" s="57">
        <v>2.7</v>
      </c>
      <c r="BC23" s="58">
        <v>25.22</v>
      </c>
      <c r="BD23" s="58">
        <v>18.8</v>
      </c>
      <c r="BE23" s="58">
        <v>69.900000000000006</v>
      </c>
      <c r="BF23" s="58">
        <v>5.8</v>
      </c>
      <c r="BG23" s="46"/>
      <c r="BH23" s="48"/>
      <c r="BI23" s="48"/>
      <c r="BJ23" s="48"/>
      <c r="BK23" s="48"/>
      <c r="BL23" s="59"/>
      <c r="BM23" s="45"/>
      <c r="BN23" s="46"/>
      <c r="BO23" s="46"/>
      <c r="BP23" s="52"/>
    </row>
    <row r="24" spans="1:68" ht="24.75" customHeight="1">
      <c r="A24" s="43" t="s">
        <v>101</v>
      </c>
      <c r="B24" s="44">
        <v>16</v>
      </c>
      <c r="C24" s="46">
        <v>8486</v>
      </c>
      <c r="D24" s="46"/>
      <c r="E24" s="35">
        <v>7</v>
      </c>
      <c r="F24" s="35">
        <v>7</v>
      </c>
      <c r="G24" s="34">
        <v>3690</v>
      </c>
      <c r="H24" s="34">
        <v>3220</v>
      </c>
      <c r="I24" s="36">
        <v>220</v>
      </c>
      <c r="J24" s="36">
        <v>32</v>
      </c>
      <c r="K24" s="338">
        <v>96</v>
      </c>
      <c r="L24" s="36">
        <v>215</v>
      </c>
      <c r="M24" s="36">
        <v>20</v>
      </c>
      <c r="N24" s="338">
        <v>91</v>
      </c>
      <c r="O24" s="36">
        <v>432</v>
      </c>
      <c r="P24" s="36">
        <v>57</v>
      </c>
      <c r="Q24" s="338">
        <v>86.74</v>
      </c>
      <c r="R24" s="36">
        <v>61.88</v>
      </c>
      <c r="S24" s="36">
        <v>44.54</v>
      </c>
      <c r="T24" s="35">
        <v>38.15</v>
      </c>
      <c r="U24" s="35">
        <v>35.200000000000003</v>
      </c>
      <c r="V24" s="35">
        <v>0.41</v>
      </c>
      <c r="W24" s="35">
        <v>0.253</v>
      </c>
      <c r="X24" s="35">
        <v>0.01</v>
      </c>
      <c r="Y24" s="35">
        <v>2.0099999999999998</v>
      </c>
      <c r="Z24" s="339">
        <v>62.3</v>
      </c>
      <c r="AA24" s="339">
        <v>46.8</v>
      </c>
      <c r="AB24" s="338">
        <v>24.88</v>
      </c>
      <c r="AC24" s="35">
        <v>6.12</v>
      </c>
      <c r="AD24" s="35">
        <v>1.21</v>
      </c>
      <c r="AE24" s="340">
        <v>80.23</v>
      </c>
      <c r="AF24" s="34"/>
      <c r="AG24" s="34"/>
      <c r="AH24" s="341" t="s">
        <v>92</v>
      </c>
      <c r="AI24" s="34" t="s">
        <v>93</v>
      </c>
      <c r="AJ24" s="34" t="s">
        <v>94</v>
      </c>
      <c r="AK24" s="342" t="s">
        <v>94</v>
      </c>
      <c r="AL24" s="47">
        <v>20.399999999999999</v>
      </c>
      <c r="AM24" s="48">
        <v>1.1100000000000001</v>
      </c>
      <c r="AN24" s="48"/>
      <c r="AO24" s="46">
        <v>960</v>
      </c>
      <c r="AP24" s="49"/>
      <c r="AQ24" s="49"/>
      <c r="AR24" s="49"/>
      <c r="AS24" s="50"/>
      <c r="AT24" s="51"/>
      <c r="AU24" s="350"/>
      <c r="AV24" s="143"/>
      <c r="AW24" s="53"/>
      <c r="AX24" s="54"/>
      <c r="AY24" s="55"/>
      <c r="AZ24" s="56"/>
      <c r="BA24" s="57"/>
      <c r="BB24" s="57"/>
      <c r="BC24" s="58">
        <v>25.1</v>
      </c>
      <c r="BD24" s="58"/>
      <c r="BE24" s="58"/>
      <c r="BF24" s="58">
        <v>6.06</v>
      </c>
      <c r="BG24" s="46"/>
      <c r="BH24" s="48"/>
      <c r="BI24" s="48"/>
      <c r="BJ24" s="48"/>
      <c r="BK24" s="48"/>
      <c r="BL24" s="59"/>
      <c r="BM24" s="45"/>
      <c r="BN24" s="46"/>
      <c r="BO24" s="46"/>
      <c r="BP24" s="52"/>
    </row>
    <row r="25" spans="1:68" ht="24.75" customHeight="1">
      <c r="A25" s="43" t="s">
        <v>96</v>
      </c>
      <c r="B25" s="44">
        <v>17</v>
      </c>
      <c r="C25" s="46">
        <v>10956</v>
      </c>
      <c r="D25" s="46"/>
      <c r="E25" s="35"/>
      <c r="F25" s="35"/>
      <c r="G25" s="34"/>
      <c r="H25" s="34"/>
      <c r="I25" s="36"/>
      <c r="J25" s="36"/>
      <c r="K25" s="338"/>
      <c r="L25" s="36"/>
      <c r="M25" s="36"/>
      <c r="N25" s="338"/>
      <c r="O25" s="36"/>
      <c r="P25" s="36"/>
      <c r="Q25" s="338"/>
      <c r="R25" s="36"/>
      <c r="S25" s="36"/>
      <c r="T25" s="35"/>
      <c r="U25" s="35"/>
      <c r="V25" s="35"/>
      <c r="W25" s="35"/>
      <c r="X25" s="35"/>
      <c r="Y25" s="35"/>
      <c r="Z25" s="339"/>
      <c r="AA25" s="339"/>
      <c r="AB25" s="338"/>
      <c r="AC25" s="35"/>
      <c r="AD25" s="35"/>
      <c r="AE25" s="340"/>
      <c r="AF25" s="34"/>
      <c r="AG25" s="34"/>
      <c r="AH25" s="341" t="s">
        <v>92</v>
      </c>
      <c r="AI25" s="34" t="s">
        <v>93</v>
      </c>
      <c r="AJ25" s="34" t="s">
        <v>94</v>
      </c>
      <c r="AK25" s="342" t="s">
        <v>94</v>
      </c>
      <c r="AL25" s="47">
        <v>20.5</v>
      </c>
      <c r="AM25" s="48">
        <v>1.5</v>
      </c>
      <c r="AN25" s="48"/>
      <c r="AO25" s="46">
        <v>960</v>
      </c>
      <c r="AP25" s="49">
        <v>188.98</v>
      </c>
      <c r="AQ25" s="49">
        <v>5080</v>
      </c>
      <c r="AR25" s="49">
        <v>9980</v>
      </c>
      <c r="AS25" s="50">
        <v>83.9</v>
      </c>
      <c r="AT25" s="51">
        <v>0.25</v>
      </c>
      <c r="AU25" s="350">
        <v>3.77</v>
      </c>
      <c r="AV25" s="143">
        <v>0</v>
      </c>
      <c r="AW25" s="53"/>
      <c r="AX25" s="54"/>
      <c r="AY25" s="55"/>
      <c r="AZ25" s="56"/>
      <c r="BA25" s="57"/>
      <c r="BB25" s="57">
        <v>3.9</v>
      </c>
      <c r="BC25" s="58"/>
      <c r="BD25" s="58">
        <v>20.399999999999999</v>
      </c>
      <c r="BE25" s="58">
        <v>78.099999999999994</v>
      </c>
      <c r="BF25" s="58">
        <v>5.64</v>
      </c>
      <c r="BG25" s="46"/>
      <c r="BH25" s="48"/>
      <c r="BI25" s="48"/>
      <c r="BJ25" s="48"/>
      <c r="BK25" s="48"/>
      <c r="BL25" s="59"/>
      <c r="BM25" s="45"/>
      <c r="BN25" s="46"/>
      <c r="BO25" s="46"/>
      <c r="BP25" s="52"/>
    </row>
    <row r="26" spans="1:68" ht="24.75" customHeight="1">
      <c r="A26" s="43" t="s">
        <v>97</v>
      </c>
      <c r="B26" s="44">
        <v>18</v>
      </c>
      <c r="C26" s="46">
        <v>12498</v>
      </c>
      <c r="D26" s="46"/>
      <c r="E26" s="35"/>
      <c r="F26" s="35"/>
      <c r="G26" s="34"/>
      <c r="H26" s="34"/>
      <c r="I26" s="36"/>
      <c r="J26" s="36"/>
      <c r="K26" s="338"/>
      <c r="L26" s="36"/>
      <c r="M26" s="36"/>
      <c r="N26" s="338"/>
      <c r="O26" s="36"/>
      <c r="P26" s="36"/>
      <c r="Q26" s="338"/>
      <c r="R26" s="36"/>
      <c r="S26" s="36"/>
      <c r="T26" s="35"/>
      <c r="U26" s="35"/>
      <c r="V26" s="35"/>
      <c r="W26" s="35"/>
      <c r="X26" s="35"/>
      <c r="Y26" s="35"/>
      <c r="Z26" s="339"/>
      <c r="AA26" s="339"/>
      <c r="AB26" s="338"/>
      <c r="AC26" s="35"/>
      <c r="AD26" s="35"/>
      <c r="AE26" s="340"/>
      <c r="AF26" s="34"/>
      <c r="AG26" s="34"/>
      <c r="AH26" s="341"/>
      <c r="AI26" s="34"/>
      <c r="AJ26" s="34"/>
      <c r="AK26" s="342"/>
      <c r="AL26" s="47">
        <v>20.6</v>
      </c>
      <c r="AM26" s="48">
        <v>1.4</v>
      </c>
      <c r="AN26" s="48"/>
      <c r="AO26" s="46"/>
      <c r="AP26" s="49"/>
      <c r="AQ26" s="49"/>
      <c r="AR26" s="49"/>
      <c r="AS26" s="50"/>
      <c r="AT26" s="51"/>
      <c r="AU26" s="350"/>
      <c r="AV26" s="143"/>
      <c r="AW26" s="53"/>
      <c r="AX26" s="54"/>
      <c r="AY26" s="55"/>
      <c r="AZ26" s="56"/>
      <c r="BA26" s="57"/>
      <c r="BB26" s="57"/>
      <c r="BC26" s="58"/>
      <c r="BD26" s="58"/>
      <c r="BE26" s="58"/>
      <c r="BF26" s="58"/>
      <c r="BG26" s="46"/>
      <c r="BH26" s="48"/>
      <c r="BI26" s="48"/>
      <c r="BJ26" s="48"/>
      <c r="BK26" s="48"/>
      <c r="BL26" s="59"/>
      <c r="BM26" s="45"/>
      <c r="BN26" s="46"/>
      <c r="BO26" s="46"/>
      <c r="BP26" s="52"/>
    </row>
    <row r="27" spans="1:68" ht="24.75" customHeight="1">
      <c r="A27" s="43" t="s">
        <v>98</v>
      </c>
      <c r="B27" s="44">
        <v>19</v>
      </c>
      <c r="C27" s="46">
        <v>10955</v>
      </c>
      <c r="D27" s="46"/>
      <c r="E27" s="35"/>
      <c r="F27" s="35"/>
      <c r="G27" s="34"/>
      <c r="H27" s="34"/>
      <c r="I27" s="36"/>
      <c r="J27" s="36"/>
      <c r="K27" s="338"/>
      <c r="L27" s="36"/>
      <c r="M27" s="36"/>
      <c r="N27" s="338"/>
      <c r="O27" s="36"/>
      <c r="P27" s="36"/>
      <c r="Q27" s="338"/>
      <c r="R27" s="36"/>
      <c r="S27" s="36"/>
      <c r="T27" s="35"/>
      <c r="U27" s="35"/>
      <c r="V27" s="35"/>
      <c r="W27" s="35"/>
      <c r="X27" s="35"/>
      <c r="Y27" s="35"/>
      <c r="Z27" s="339"/>
      <c r="AA27" s="339"/>
      <c r="AB27" s="338"/>
      <c r="AC27" s="35"/>
      <c r="AD27" s="35"/>
      <c r="AE27" s="340"/>
      <c r="AF27" s="34"/>
      <c r="AG27" s="34"/>
      <c r="AH27" s="341"/>
      <c r="AI27" s="34"/>
      <c r="AJ27" s="34"/>
      <c r="AK27" s="342"/>
      <c r="AL27" s="47">
        <v>21.2</v>
      </c>
      <c r="AM27" s="48">
        <v>0.89</v>
      </c>
      <c r="AN27" s="48"/>
      <c r="AO27" s="46"/>
      <c r="AP27" s="49"/>
      <c r="AQ27" s="49"/>
      <c r="AR27" s="49"/>
      <c r="AS27" s="50"/>
      <c r="AT27" s="51"/>
      <c r="AU27" s="350"/>
      <c r="AV27" s="143"/>
      <c r="AW27" s="53"/>
      <c r="AX27" s="54"/>
      <c r="AY27" s="55"/>
      <c r="AZ27" s="56"/>
      <c r="BA27" s="57"/>
      <c r="BB27" s="57"/>
      <c r="BC27" s="58"/>
      <c r="BD27" s="58"/>
      <c r="BE27" s="58"/>
      <c r="BF27" s="58"/>
      <c r="BG27" s="46"/>
      <c r="BH27" s="48"/>
      <c r="BI27" s="48"/>
      <c r="BJ27" s="48"/>
      <c r="BK27" s="48"/>
      <c r="BL27" s="59"/>
      <c r="BM27" s="45"/>
      <c r="BN27" s="46"/>
      <c r="BO27" s="46"/>
      <c r="BP27" s="52"/>
    </row>
    <row r="28" spans="1:68" ht="24.75" customHeight="1">
      <c r="A28" s="43" t="s">
        <v>99</v>
      </c>
      <c r="B28" s="44">
        <v>20</v>
      </c>
      <c r="C28" s="46">
        <v>11885</v>
      </c>
      <c r="D28" s="46"/>
      <c r="E28" s="35"/>
      <c r="F28" s="35"/>
      <c r="G28" s="34"/>
      <c r="H28" s="34"/>
      <c r="I28" s="36"/>
      <c r="J28" s="36"/>
      <c r="K28" s="338"/>
      <c r="L28" s="36"/>
      <c r="M28" s="36"/>
      <c r="N28" s="338"/>
      <c r="O28" s="36"/>
      <c r="P28" s="36"/>
      <c r="Q28" s="338"/>
      <c r="R28" s="36"/>
      <c r="S28" s="36"/>
      <c r="T28" s="35"/>
      <c r="U28" s="35"/>
      <c r="V28" s="35"/>
      <c r="W28" s="35"/>
      <c r="X28" s="35"/>
      <c r="Y28" s="35"/>
      <c r="Z28" s="339"/>
      <c r="AA28" s="339"/>
      <c r="AB28" s="338"/>
      <c r="AC28" s="35"/>
      <c r="AD28" s="35"/>
      <c r="AE28" s="340"/>
      <c r="AF28" s="34"/>
      <c r="AG28" s="34"/>
      <c r="AH28" s="341"/>
      <c r="AI28" s="34"/>
      <c r="AJ28" s="34"/>
      <c r="AK28" s="342"/>
      <c r="AL28" s="47">
        <v>21.5</v>
      </c>
      <c r="AM28" s="48">
        <v>1.1499999999999999</v>
      </c>
      <c r="AN28" s="48"/>
      <c r="AO28" s="46"/>
      <c r="AP28" s="49"/>
      <c r="AQ28" s="49"/>
      <c r="AR28" s="49"/>
      <c r="AS28" s="50"/>
      <c r="AT28" s="51"/>
      <c r="AU28" s="350"/>
      <c r="AV28" s="143"/>
      <c r="AW28" s="53"/>
      <c r="AX28" s="54"/>
      <c r="AY28" s="55"/>
      <c r="AZ28" s="56"/>
      <c r="BA28" s="57"/>
      <c r="BB28" s="57"/>
      <c r="BC28" s="58"/>
      <c r="BD28" s="58"/>
      <c r="BE28" s="58"/>
      <c r="BF28" s="58"/>
      <c r="BG28" s="46"/>
      <c r="BH28" s="48"/>
      <c r="BI28" s="48"/>
      <c r="BJ28" s="48"/>
      <c r="BK28" s="48"/>
      <c r="BL28" s="59"/>
      <c r="BM28" s="45"/>
      <c r="BN28" s="46"/>
      <c r="BO28" s="46"/>
      <c r="BP28" s="52"/>
    </row>
    <row r="29" spans="1:68" ht="24.75" customHeight="1">
      <c r="A29" s="43" t="s">
        <v>90</v>
      </c>
      <c r="B29" s="44">
        <v>21</v>
      </c>
      <c r="C29" s="46">
        <v>9779</v>
      </c>
      <c r="D29" s="46"/>
      <c r="E29" s="35"/>
      <c r="F29" s="35"/>
      <c r="G29" s="34"/>
      <c r="H29" s="34"/>
      <c r="I29" s="36"/>
      <c r="J29" s="36"/>
      <c r="K29" s="338"/>
      <c r="L29" s="36"/>
      <c r="M29" s="36"/>
      <c r="N29" s="338"/>
      <c r="O29" s="36"/>
      <c r="P29" s="36"/>
      <c r="Q29" s="338"/>
      <c r="R29" s="36"/>
      <c r="S29" s="36"/>
      <c r="T29" s="35"/>
      <c r="U29" s="35"/>
      <c r="V29" s="35"/>
      <c r="W29" s="35"/>
      <c r="X29" s="35"/>
      <c r="Y29" s="35"/>
      <c r="Z29" s="339"/>
      <c r="AA29" s="339"/>
      <c r="AB29" s="338"/>
      <c r="AC29" s="35"/>
      <c r="AD29" s="35"/>
      <c r="AE29" s="340"/>
      <c r="AF29" s="34"/>
      <c r="AG29" s="34"/>
      <c r="AH29" s="341"/>
      <c r="AI29" s="34"/>
      <c r="AJ29" s="34"/>
      <c r="AK29" s="342"/>
      <c r="AL29" s="47">
        <v>21.4</v>
      </c>
      <c r="AM29" s="48">
        <v>2.78</v>
      </c>
      <c r="AN29" s="48"/>
      <c r="AO29" s="46"/>
      <c r="AP29" s="49"/>
      <c r="AQ29" s="49"/>
      <c r="AR29" s="49"/>
      <c r="AS29" s="50"/>
      <c r="AT29" s="51"/>
      <c r="AU29" s="350"/>
      <c r="AV29" s="143"/>
      <c r="AW29" s="53"/>
      <c r="AX29" s="54"/>
      <c r="AY29" s="55"/>
      <c r="AZ29" s="56"/>
      <c r="BA29" s="57"/>
      <c r="BB29" s="57"/>
      <c r="BC29" s="58"/>
      <c r="BD29" s="58"/>
      <c r="BE29" s="58"/>
      <c r="BF29" s="58"/>
      <c r="BG29" s="46"/>
      <c r="BH29" s="48"/>
      <c r="BI29" s="48"/>
      <c r="BJ29" s="48"/>
      <c r="BK29" s="48"/>
      <c r="BL29" s="59"/>
      <c r="BM29" s="45"/>
      <c r="BN29" s="46"/>
      <c r="BO29" s="46"/>
      <c r="BP29" s="52"/>
    </row>
    <row r="30" spans="1:68" ht="24.75" customHeight="1">
      <c r="A30" s="43" t="s">
        <v>91</v>
      </c>
      <c r="B30" s="44">
        <v>22</v>
      </c>
      <c r="C30" s="46">
        <v>7804</v>
      </c>
      <c r="D30" s="46"/>
      <c r="E30" s="35">
        <v>7</v>
      </c>
      <c r="F30" s="35">
        <v>8</v>
      </c>
      <c r="G30" s="34">
        <v>4390</v>
      </c>
      <c r="H30" s="34">
        <v>3720</v>
      </c>
      <c r="I30" s="36">
        <v>400</v>
      </c>
      <c r="J30" s="36">
        <v>25</v>
      </c>
      <c r="K30" s="338">
        <v>97</v>
      </c>
      <c r="L30" s="36">
        <v>446</v>
      </c>
      <c r="M30" s="36">
        <v>17</v>
      </c>
      <c r="N30" s="338">
        <v>96</v>
      </c>
      <c r="O30" s="36">
        <v>296</v>
      </c>
      <c r="P30" s="36">
        <v>30</v>
      </c>
      <c r="Q30" s="338">
        <v>89.73</v>
      </c>
      <c r="R30" s="36"/>
      <c r="S30" s="36"/>
      <c r="T30" s="35"/>
      <c r="U30" s="35"/>
      <c r="V30" s="35"/>
      <c r="W30" s="35"/>
      <c r="X30" s="35"/>
      <c r="Y30" s="35"/>
      <c r="Z30" s="339"/>
      <c r="AA30" s="339"/>
      <c r="AB30" s="338"/>
      <c r="AC30" s="35"/>
      <c r="AD30" s="35"/>
      <c r="AE30" s="340"/>
      <c r="AF30" s="34"/>
      <c r="AG30" s="34"/>
      <c r="AH30" s="341" t="s">
        <v>92</v>
      </c>
      <c r="AI30" s="34" t="s">
        <v>93</v>
      </c>
      <c r="AJ30" s="34" t="s">
        <v>94</v>
      </c>
      <c r="AK30" s="342" t="s">
        <v>94</v>
      </c>
      <c r="AL30" s="47">
        <v>24.2</v>
      </c>
      <c r="AM30" s="48">
        <v>1.41</v>
      </c>
      <c r="AN30" s="48"/>
      <c r="AO30" s="46">
        <v>970</v>
      </c>
      <c r="AP30" s="49">
        <v>171.99</v>
      </c>
      <c r="AQ30" s="49">
        <v>5640</v>
      </c>
      <c r="AR30" s="49">
        <v>12460</v>
      </c>
      <c r="AS30" s="50">
        <v>89</v>
      </c>
      <c r="AT30" s="51">
        <v>0.35</v>
      </c>
      <c r="AU30" s="350">
        <v>3.72</v>
      </c>
      <c r="AV30" s="143">
        <v>0.11</v>
      </c>
      <c r="AW30" s="53"/>
      <c r="AX30" s="54"/>
      <c r="AY30" s="55"/>
      <c r="AZ30" s="56"/>
      <c r="BA30" s="57"/>
      <c r="BB30" s="57">
        <v>3.8</v>
      </c>
      <c r="BC30" s="58">
        <v>25.34</v>
      </c>
      <c r="BD30" s="58">
        <v>18.399999999999999</v>
      </c>
      <c r="BE30" s="58">
        <v>66.400000000000006</v>
      </c>
      <c r="BF30" s="58">
        <v>5.99</v>
      </c>
      <c r="BG30" s="46"/>
      <c r="BH30" s="48"/>
      <c r="BI30" s="48"/>
      <c r="BJ30" s="48"/>
      <c r="BK30" s="48"/>
      <c r="BL30" s="59"/>
      <c r="BM30" s="45"/>
      <c r="BN30" s="46"/>
      <c r="BO30" s="46"/>
      <c r="BP30" s="52"/>
    </row>
    <row r="31" spans="1:68" ht="24.75" customHeight="1">
      <c r="A31" s="43" t="s">
        <v>101</v>
      </c>
      <c r="B31" s="44">
        <v>23</v>
      </c>
      <c r="C31" s="46">
        <v>9797</v>
      </c>
      <c r="D31" s="46"/>
      <c r="E31" s="35">
        <v>7</v>
      </c>
      <c r="F31" s="35">
        <v>8</v>
      </c>
      <c r="G31" s="34">
        <v>2940</v>
      </c>
      <c r="H31" s="34">
        <v>2670</v>
      </c>
      <c r="I31" s="36">
        <v>140</v>
      </c>
      <c r="J31" s="36">
        <v>20</v>
      </c>
      <c r="K31" s="338">
        <v>98</v>
      </c>
      <c r="L31" s="36">
        <v>460</v>
      </c>
      <c r="M31" s="36">
        <v>15</v>
      </c>
      <c r="N31" s="338">
        <v>97</v>
      </c>
      <c r="O31" s="36">
        <v>270</v>
      </c>
      <c r="P31" s="36">
        <v>35</v>
      </c>
      <c r="Q31" s="338">
        <v>86.93</v>
      </c>
      <c r="R31" s="36"/>
      <c r="S31" s="36"/>
      <c r="T31" s="35"/>
      <c r="U31" s="35"/>
      <c r="V31" s="35"/>
      <c r="W31" s="35"/>
      <c r="X31" s="35"/>
      <c r="Y31" s="35"/>
      <c r="Z31" s="339"/>
      <c r="AA31" s="339"/>
      <c r="AB31" s="338"/>
      <c r="AC31" s="35"/>
      <c r="AD31" s="35"/>
      <c r="AE31" s="340"/>
      <c r="AF31" s="34"/>
      <c r="AG31" s="34"/>
      <c r="AH31" s="341" t="s">
        <v>92</v>
      </c>
      <c r="AI31" s="34" t="s">
        <v>93</v>
      </c>
      <c r="AJ31" s="34" t="s">
        <v>94</v>
      </c>
      <c r="AK31" s="342" t="s">
        <v>94</v>
      </c>
      <c r="AL31" s="47">
        <v>20.8</v>
      </c>
      <c r="AM31" s="48">
        <v>1.63</v>
      </c>
      <c r="AN31" s="48"/>
      <c r="AO31" s="46">
        <v>680</v>
      </c>
      <c r="AP31" s="49"/>
      <c r="AQ31" s="49"/>
      <c r="AR31" s="49"/>
      <c r="AS31" s="50"/>
      <c r="AT31" s="51"/>
      <c r="AU31" s="350"/>
      <c r="AV31" s="143"/>
      <c r="AW31" s="53"/>
      <c r="AX31" s="54"/>
      <c r="AY31" s="55"/>
      <c r="AZ31" s="56"/>
      <c r="BA31" s="57"/>
      <c r="BB31" s="57"/>
      <c r="BC31" s="58"/>
      <c r="BD31" s="58">
        <v>18</v>
      </c>
      <c r="BE31" s="58">
        <v>68.3</v>
      </c>
      <c r="BF31" s="58">
        <v>6.06</v>
      </c>
      <c r="BG31" s="46"/>
      <c r="BH31" s="48"/>
      <c r="BI31" s="48"/>
      <c r="BJ31" s="48"/>
      <c r="BK31" s="48"/>
      <c r="BL31" s="59"/>
      <c r="BM31" s="45"/>
      <c r="BN31" s="46"/>
      <c r="BO31" s="46"/>
      <c r="BP31" s="52"/>
    </row>
    <row r="32" spans="1:68" ht="24.75" customHeight="1">
      <c r="A32" s="43" t="s">
        <v>96</v>
      </c>
      <c r="B32" s="44">
        <v>24</v>
      </c>
      <c r="C32" s="46">
        <v>6309</v>
      </c>
      <c r="D32" s="46"/>
      <c r="E32" s="35"/>
      <c r="F32" s="35"/>
      <c r="G32" s="34"/>
      <c r="H32" s="34"/>
      <c r="I32" s="36"/>
      <c r="J32" s="36"/>
      <c r="K32" s="338"/>
      <c r="L32" s="36"/>
      <c r="M32" s="36"/>
      <c r="N32" s="338"/>
      <c r="O32" s="36"/>
      <c r="P32" s="36"/>
      <c r="Q32" s="338"/>
      <c r="R32" s="36"/>
      <c r="S32" s="36"/>
      <c r="T32" s="35"/>
      <c r="U32" s="35"/>
      <c r="V32" s="35"/>
      <c r="W32" s="35"/>
      <c r="X32" s="35"/>
      <c r="Y32" s="35"/>
      <c r="Z32" s="339"/>
      <c r="AA32" s="339"/>
      <c r="AB32" s="338"/>
      <c r="AC32" s="35"/>
      <c r="AD32" s="35"/>
      <c r="AE32" s="340"/>
      <c r="AF32" s="34"/>
      <c r="AG32" s="34"/>
      <c r="AH32" s="341"/>
      <c r="AI32" s="34"/>
      <c r="AJ32" s="34"/>
      <c r="AK32" s="342"/>
      <c r="AL32" s="47">
        <v>20.8</v>
      </c>
      <c r="AM32" s="48">
        <v>2.2200000000000002</v>
      </c>
      <c r="AN32" s="48"/>
      <c r="AO32" s="46">
        <v>910</v>
      </c>
      <c r="AP32" s="49">
        <v>169.14</v>
      </c>
      <c r="AQ32" s="49">
        <v>5380</v>
      </c>
      <c r="AR32" s="49">
        <v>12060</v>
      </c>
      <c r="AS32" s="50">
        <v>83.6</v>
      </c>
      <c r="AT32" s="51">
        <v>0.43</v>
      </c>
      <c r="AU32" s="350">
        <v>4.1500000000000004</v>
      </c>
      <c r="AV32" s="143">
        <v>0.1</v>
      </c>
      <c r="AW32" s="53"/>
      <c r="AX32" s="54"/>
      <c r="AY32" s="55"/>
      <c r="AZ32" s="56"/>
      <c r="BA32" s="57"/>
      <c r="BB32" s="57">
        <v>3.6</v>
      </c>
      <c r="BC32" s="58"/>
      <c r="BD32" s="58">
        <v>18.5</v>
      </c>
      <c r="BE32" s="58">
        <v>84.4</v>
      </c>
      <c r="BF32" s="58">
        <v>5.79</v>
      </c>
      <c r="BG32" s="46"/>
      <c r="BH32" s="48"/>
      <c r="BI32" s="48"/>
      <c r="BJ32" s="48"/>
      <c r="BK32" s="48"/>
      <c r="BL32" s="59"/>
      <c r="BM32" s="45"/>
      <c r="BN32" s="46"/>
      <c r="BO32" s="46"/>
      <c r="BP32" s="52"/>
    </row>
    <row r="33" spans="1:68" ht="24.75" customHeight="1">
      <c r="A33" s="43" t="s">
        <v>97</v>
      </c>
      <c r="B33" s="44">
        <v>25</v>
      </c>
      <c r="C33" s="46">
        <v>7269</v>
      </c>
      <c r="D33" s="46"/>
      <c r="E33" s="35">
        <v>7</v>
      </c>
      <c r="F33" s="35">
        <v>8</v>
      </c>
      <c r="G33" s="34">
        <v>2700</v>
      </c>
      <c r="H33" s="34">
        <v>2680</v>
      </c>
      <c r="I33" s="36">
        <v>480</v>
      </c>
      <c r="J33" s="36">
        <v>28</v>
      </c>
      <c r="K33" s="338">
        <v>97</v>
      </c>
      <c r="L33" s="36">
        <v>480</v>
      </c>
      <c r="M33" s="36">
        <v>10</v>
      </c>
      <c r="N33" s="338">
        <v>98</v>
      </c>
      <c r="O33" s="36">
        <v>578</v>
      </c>
      <c r="P33" s="36">
        <v>54</v>
      </c>
      <c r="Q33" s="338">
        <v>90.62</v>
      </c>
      <c r="R33" s="36"/>
      <c r="S33" s="36"/>
      <c r="T33" s="35"/>
      <c r="U33" s="35"/>
      <c r="V33" s="35"/>
      <c r="W33" s="35"/>
      <c r="X33" s="35"/>
      <c r="Y33" s="35"/>
      <c r="Z33" s="339"/>
      <c r="AA33" s="339"/>
      <c r="AB33" s="338"/>
      <c r="AC33" s="35"/>
      <c r="AD33" s="35"/>
      <c r="AE33" s="340"/>
      <c r="AF33" s="34">
        <v>1</v>
      </c>
      <c r="AG33" s="34"/>
      <c r="AH33" s="341" t="s">
        <v>92</v>
      </c>
      <c r="AI33" s="34" t="s">
        <v>93</v>
      </c>
      <c r="AJ33" s="34" t="s">
        <v>94</v>
      </c>
      <c r="AK33" s="342" t="s">
        <v>94</v>
      </c>
      <c r="AL33" s="47">
        <v>21.1</v>
      </c>
      <c r="AM33" s="48">
        <v>0.93</v>
      </c>
      <c r="AN33" s="48"/>
      <c r="AO33" s="46">
        <v>980</v>
      </c>
      <c r="AP33" s="49"/>
      <c r="AQ33" s="49"/>
      <c r="AR33" s="49"/>
      <c r="AS33" s="50"/>
      <c r="AT33" s="51"/>
      <c r="AU33" s="350"/>
      <c r="AV33" s="143"/>
      <c r="AW33" s="53"/>
      <c r="AX33" s="54"/>
      <c r="AY33" s="55"/>
      <c r="AZ33" s="56"/>
      <c r="BA33" s="57"/>
      <c r="BB33" s="57"/>
      <c r="BC33" s="58">
        <v>26.76</v>
      </c>
      <c r="BD33" s="58"/>
      <c r="BE33" s="58"/>
      <c r="BF33" s="58"/>
      <c r="BG33" s="46"/>
      <c r="BH33" s="48"/>
      <c r="BI33" s="48"/>
      <c r="BJ33" s="48"/>
      <c r="BK33" s="48"/>
      <c r="BL33" s="59"/>
      <c r="BM33" s="45"/>
      <c r="BN33" s="46"/>
      <c r="BO33" s="46"/>
      <c r="BP33" s="52"/>
    </row>
    <row r="34" spans="1:68" ht="24.75" customHeight="1">
      <c r="A34" s="43" t="s">
        <v>98</v>
      </c>
      <c r="B34" s="44">
        <v>26</v>
      </c>
      <c r="C34" s="46">
        <v>7928</v>
      </c>
      <c r="D34" s="46"/>
      <c r="E34" s="35"/>
      <c r="F34" s="35"/>
      <c r="G34" s="34"/>
      <c r="H34" s="34"/>
      <c r="I34" s="36"/>
      <c r="J34" s="36"/>
      <c r="K34" s="338"/>
      <c r="L34" s="36"/>
      <c r="M34" s="36"/>
      <c r="N34" s="338"/>
      <c r="O34" s="36"/>
      <c r="P34" s="36"/>
      <c r="Q34" s="338"/>
      <c r="R34" s="36"/>
      <c r="S34" s="36"/>
      <c r="T34" s="35"/>
      <c r="U34" s="35"/>
      <c r="V34" s="35"/>
      <c r="W34" s="35"/>
      <c r="X34" s="35"/>
      <c r="Y34" s="35"/>
      <c r="Z34" s="339"/>
      <c r="AA34" s="339"/>
      <c r="AB34" s="338"/>
      <c r="AC34" s="35"/>
      <c r="AD34" s="35"/>
      <c r="AE34" s="340"/>
      <c r="AF34" s="34"/>
      <c r="AG34" s="34"/>
      <c r="AH34" s="341"/>
      <c r="AI34" s="34"/>
      <c r="AJ34" s="34"/>
      <c r="AK34" s="342"/>
      <c r="AL34" s="47">
        <v>21.3</v>
      </c>
      <c r="AM34" s="48">
        <v>1.64</v>
      </c>
      <c r="AN34" s="48"/>
      <c r="AO34" s="46"/>
      <c r="AP34" s="49"/>
      <c r="AQ34" s="49"/>
      <c r="AR34" s="49"/>
      <c r="AS34" s="50"/>
      <c r="AT34" s="51"/>
      <c r="AU34" s="350"/>
      <c r="AV34" s="143"/>
      <c r="AW34" s="53"/>
      <c r="AX34" s="54"/>
      <c r="AY34" s="55"/>
      <c r="AZ34" s="56"/>
      <c r="BA34" s="57"/>
      <c r="BB34" s="57"/>
      <c r="BC34" s="58"/>
      <c r="BD34" s="58"/>
      <c r="BE34" s="58"/>
      <c r="BF34" s="58"/>
      <c r="BG34" s="46"/>
      <c r="BH34" s="48"/>
      <c r="BI34" s="48"/>
      <c r="BJ34" s="48"/>
      <c r="BK34" s="48"/>
      <c r="BL34" s="59"/>
      <c r="BM34" s="45"/>
      <c r="BN34" s="46"/>
      <c r="BO34" s="46"/>
      <c r="BP34" s="52"/>
    </row>
    <row r="35" spans="1:68" ht="24.75" customHeight="1">
      <c r="A35" s="43" t="s">
        <v>99</v>
      </c>
      <c r="B35" s="44">
        <v>27</v>
      </c>
      <c r="C35" s="46">
        <v>7813</v>
      </c>
      <c r="D35" s="46"/>
      <c r="E35" s="35"/>
      <c r="F35" s="35"/>
      <c r="G35" s="34"/>
      <c r="H35" s="34"/>
      <c r="I35" s="36"/>
      <c r="J35" s="36"/>
      <c r="K35" s="338"/>
      <c r="L35" s="36"/>
      <c r="M35" s="36"/>
      <c r="N35" s="338"/>
      <c r="O35" s="36"/>
      <c r="P35" s="36"/>
      <c r="Q35" s="338"/>
      <c r="R35" s="36"/>
      <c r="S35" s="36"/>
      <c r="T35" s="35"/>
      <c r="U35" s="35"/>
      <c r="V35" s="35"/>
      <c r="W35" s="35"/>
      <c r="X35" s="35"/>
      <c r="Y35" s="35"/>
      <c r="Z35" s="339"/>
      <c r="AA35" s="339"/>
      <c r="AB35" s="338"/>
      <c r="AC35" s="35"/>
      <c r="AD35" s="35"/>
      <c r="AE35" s="340"/>
      <c r="AF35" s="34"/>
      <c r="AG35" s="34"/>
      <c r="AH35" s="341"/>
      <c r="AI35" s="34"/>
      <c r="AJ35" s="34"/>
      <c r="AK35" s="342"/>
      <c r="AL35" s="47">
        <v>21.4</v>
      </c>
      <c r="AM35" s="48">
        <v>0.31</v>
      </c>
      <c r="AN35" s="48"/>
      <c r="AO35" s="46"/>
      <c r="AP35" s="49"/>
      <c r="AQ35" s="49"/>
      <c r="AR35" s="49"/>
      <c r="AS35" s="50"/>
      <c r="AT35" s="51"/>
      <c r="AU35" s="350"/>
      <c r="AV35" s="143"/>
      <c r="AW35" s="53"/>
      <c r="AX35" s="54"/>
      <c r="AY35" s="55"/>
      <c r="AZ35" s="56"/>
      <c r="BA35" s="57"/>
      <c r="BB35" s="57"/>
      <c r="BC35" s="58"/>
      <c r="BD35" s="58"/>
      <c r="BE35" s="58"/>
      <c r="BF35" s="58"/>
      <c r="BG35" s="46"/>
      <c r="BH35" s="48"/>
      <c r="BI35" s="48"/>
      <c r="BJ35" s="48"/>
      <c r="BK35" s="48"/>
      <c r="BL35" s="59"/>
      <c r="BM35" s="45"/>
      <c r="BN35" s="46"/>
      <c r="BO35" s="46"/>
      <c r="BP35" s="52"/>
    </row>
    <row r="36" spans="1:68" ht="24.75" customHeight="1">
      <c r="A36" s="43" t="s">
        <v>90</v>
      </c>
      <c r="B36" s="44">
        <v>28</v>
      </c>
      <c r="C36" s="46">
        <v>3968</v>
      </c>
      <c r="D36" s="46"/>
      <c r="E36" s="35">
        <v>7</v>
      </c>
      <c r="F36" s="35">
        <v>7</v>
      </c>
      <c r="G36" s="34">
        <v>3230</v>
      </c>
      <c r="H36" s="34">
        <v>3226</v>
      </c>
      <c r="I36" s="36">
        <v>300</v>
      </c>
      <c r="J36" s="36">
        <v>24</v>
      </c>
      <c r="K36" s="338">
        <v>97</v>
      </c>
      <c r="L36" s="36">
        <v>250</v>
      </c>
      <c r="M36" s="36">
        <v>15</v>
      </c>
      <c r="N36" s="338">
        <v>94</v>
      </c>
      <c r="O36" s="36">
        <v>853</v>
      </c>
      <c r="P36" s="36">
        <v>50</v>
      </c>
      <c r="Q36" s="338">
        <v>94.13</v>
      </c>
      <c r="R36" s="36"/>
      <c r="S36" s="36"/>
      <c r="T36" s="35"/>
      <c r="U36" s="35"/>
      <c r="V36" s="35"/>
      <c r="W36" s="35"/>
      <c r="X36" s="35"/>
      <c r="Y36" s="35"/>
      <c r="Z36" s="339"/>
      <c r="AA36" s="339"/>
      <c r="AB36" s="338"/>
      <c r="AC36" s="35"/>
      <c r="AD36" s="35"/>
      <c r="AE36" s="340"/>
      <c r="AF36" s="34"/>
      <c r="AG36" s="34"/>
      <c r="AH36" s="341" t="s">
        <v>92</v>
      </c>
      <c r="AI36" s="34" t="s">
        <v>93</v>
      </c>
      <c r="AJ36" s="34" t="s">
        <v>94</v>
      </c>
      <c r="AK36" s="342" t="s">
        <v>94</v>
      </c>
      <c r="AL36" s="47">
        <v>21.5</v>
      </c>
      <c r="AM36" s="48">
        <v>0.21</v>
      </c>
      <c r="AN36" s="48"/>
      <c r="AO36" s="46">
        <v>990</v>
      </c>
      <c r="AP36" s="49"/>
      <c r="AQ36" s="49"/>
      <c r="AR36" s="49"/>
      <c r="AS36" s="50"/>
      <c r="AT36" s="51"/>
      <c r="AU36" s="350"/>
      <c r="AV36" s="143"/>
      <c r="AW36" s="53"/>
      <c r="AX36" s="54"/>
      <c r="AY36" s="55"/>
      <c r="AZ36" s="56"/>
      <c r="BA36" s="57"/>
      <c r="BB36" s="57"/>
      <c r="BC36" s="58">
        <v>24.62</v>
      </c>
      <c r="BD36" s="58">
        <v>18.5</v>
      </c>
      <c r="BE36" s="58">
        <v>68.400000000000006</v>
      </c>
      <c r="BF36" s="58">
        <v>6.12</v>
      </c>
      <c r="BG36" s="46"/>
      <c r="BH36" s="48"/>
      <c r="BI36" s="48"/>
      <c r="BJ36" s="48"/>
      <c r="BK36" s="48"/>
      <c r="BL36" s="59"/>
      <c r="BM36" s="45"/>
      <c r="BN36" s="46"/>
      <c r="BO36" s="46"/>
      <c r="BP36" s="52"/>
    </row>
    <row r="37" spans="1:68" ht="24.75" customHeight="1">
      <c r="A37" s="43" t="s">
        <v>91</v>
      </c>
      <c r="B37" s="44">
        <v>29</v>
      </c>
      <c r="C37" s="46">
        <v>6241</v>
      </c>
      <c r="D37" s="46"/>
      <c r="E37" s="35">
        <v>7</v>
      </c>
      <c r="F37" s="35">
        <v>7</v>
      </c>
      <c r="G37" s="34">
        <v>3340</v>
      </c>
      <c r="H37" s="34">
        <v>3140</v>
      </c>
      <c r="I37" s="36">
        <v>180</v>
      </c>
      <c r="J37" s="36">
        <v>55</v>
      </c>
      <c r="K37" s="338">
        <v>94</v>
      </c>
      <c r="L37" s="36">
        <v>230</v>
      </c>
      <c r="M37" s="36">
        <v>10</v>
      </c>
      <c r="N37" s="338">
        <v>96</v>
      </c>
      <c r="O37" s="36">
        <v>688</v>
      </c>
      <c r="P37" s="36">
        <v>54</v>
      </c>
      <c r="Q37" s="338">
        <v>92.12</v>
      </c>
      <c r="R37" s="36"/>
      <c r="S37" s="36"/>
      <c r="T37" s="35"/>
      <c r="U37" s="35"/>
      <c r="V37" s="35"/>
      <c r="W37" s="35"/>
      <c r="X37" s="35"/>
      <c r="Y37" s="35"/>
      <c r="Z37" s="339"/>
      <c r="AA37" s="339"/>
      <c r="AB37" s="338"/>
      <c r="AC37" s="35"/>
      <c r="AD37" s="35"/>
      <c r="AE37" s="340"/>
      <c r="AF37" s="34"/>
      <c r="AG37" s="34"/>
      <c r="AH37" s="341" t="s">
        <v>92</v>
      </c>
      <c r="AI37" s="34" t="s">
        <v>93</v>
      </c>
      <c r="AJ37" s="34" t="s">
        <v>94</v>
      </c>
      <c r="AK37" s="342" t="s">
        <v>94</v>
      </c>
      <c r="AL37" s="47">
        <v>21.2</v>
      </c>
      <c r="AM37" s="48">
        <v>0.51</v>
      </c>
      <c r="AN37" s="48"/>
      <c r="AO37" s="46">
        <v>980</v>
      </c>
      <c r="AP37" s="49">
        <v>223.74</v>
      </c>
      <c r="AQ37" s="49">
        <v>4380</v>
      </c>
      <c r="AR37" s="49">
        <v>11020</v>
      </c>
      <c r="AS37" s="50">
        <v>86.8</v>
      </c>
      <c r="AT37" s="51">
        <v>0.43</v>
      </c>
      <c r="AU37" s="350">
        <v>3.78</v>
      </c>
      <c r="AV37" s="143">
        <v>0.06</v>
      </c>
      <c r="AW37" s="53"/>
      <c r="AX37" s="54"/>
      <c r="AY37" s="55"/>
      <c r="AZ37" s="56"/>
      <c r="BA37" s="57"/>
      <c r="BB37" s="57">
        <v>5.8</v>
      </c>
      <c r="BC37" s="58">
        <v>24.6</v>
      </c>
      <c r="BD37" s="58">
        <v>18.5</v>
      </c>
      <c r="BE37" s="58">
        <v>64.7</v>
      </c>
      <c r="BF37" s="58">
        <v>6.05</v>
      </c>
      <c r="BG37" s="46"/>
      <c r="BH37" s="48"/>
      <c r="BI37" s="48"/>
      <c r="BJ37" s="48"/>
      <c r="BK37" s="48"/>
      <c r="BL37" s="59"/>
      <c r="BM37" s="45"/>
      <c r="BN37" s="46"/>
      <c r="BO37" s="46"/>
      <c r="BP37" s="52"/>
    </row>
    <row r="38" spans="1:68" ht="24.75" customHeight="1">
      <c r="A38" s="43" t="s">
        <v>101</v>
      </c>
      <c r="B38" s="44">
        <v>30</v>
      </c>
      <c r="C38" s="46">
        <v>7201</v>
      </c>
      <c r="D38" s="46"/>
      <c r="E38" s="35">
        <v>7</v>
      </c>
      <c r="F38" s="35">
        <v>7</v>
      </c>
      <c r="G38" s="34">
        <v>3370</v>
      </c>
      <c r="H38" s="34">
        <v>3480</v>
      </c>
      <c r="I38" s="36">
        <v>840</v>
      </c>
      <c r="J38" s="36">
        <v>53</v>
      </c>
      <c r="K38" s="338">
        <v>94</v>
      </c>
      <c r="L38" s="36">
        <v>260</v>
      </c>
      <c r="M38" s="36">
        <v>10</v>
      </c>
      <c r="N38" s="338">
        <v>96</v>
      </c>
      <c r="O38" s="36">
        <v>1290</v>
      </c>
      <c r="P38" s="36">
        <v>58</v>
      </c>
      <c r="Q38" s="338">
        <v>95.5</v>
      </c>
      <c r="R38" s="36"/>
      <c r="S38" s="36"/>
      <c r="T38" s="35"/>
      <c r="U38" s="35"/>
      <c r="V38" s="35"/>
      <c r="W38" s="35"/>
      <c r="X38" s="35"/>
      <c r="Y38" s="35"/>
      <c r="Z38" s="339"/>
      <c r="AA38" s="339"/>
      <c r="AB38" s="338"/>
      <c r="AC38" s="35"/>
      <c r="AD38" s="35"/>
      <c r="AE38" s="340"/>
      <c r="AF38" s="34"/>
      <c r="AG38" s="34"/>
      <c r="AH38" s="341" t="s">
        <v>92</v>
      </c>
      <c r="AI38" s="34" t="s">
        <v>93</v>
      </c>
      <c r="AJ38" s="34" t="s">
        <v>94</v>
      </c>
      <c r="AK38" s="342" t="s">
        <v>94</v>
      </c>
      <c r="AL38" s="47">
        <v>21.5</v>
      </c>
      <c r="AM38" s="48">
        <v>1.01</v>
      </c>
      <c r="AN38" s="48"/>
      <c r="AO38" s="46">
        <v>990</v>
      </c>
      <c r="AP38" s="49"/>
      <c r="AQ38" s="49"/>
      <c r="AR38" s="49"/>
      <c r="AS38" s="50"/>
      <c r="AT38" s="51"/>
      <c r="AU38" s="350"/>
      <c r="AV38" s="143"/>
      <c r="AW38" s="53"/>
      <c r="AX38" s="54"/>
      <c r="AY38" s="55"/>
      <c r="AZ38" s="56"/>
      <c r="BA38" s="57"/>
      <c r="BB38" s="57"/>
      <c r="BC38" s="58"/>
      <c r="BD38" s="58">
        <v>18.899999999999999</v>
      </c>
      <c r="BE38" s="58">
        <v>71.040000000000006</v>
      </c>
      <c r="BF38" s="58">
        <v>6.55</v>
      </c>
      <c r="BG38" s="46"/>
      <c r="BH38" s="48"/>
      <c r="BI38" s="48"/>
      <c r="BJ38" s="48"/>
      <c r="BK38" s="48"/>
      <c r="BL38" s="59"/>
      <c r="BM38" s="45"/>
      <c r="BN38" s="46"/>
      <c r="BO38" s="46"/>
      <c r="BP38" s="52"/>
    </row>
    <row r="39" spans="1:68" ht="24.75" customHeight="1" thickBot="1">
      <c r="A39" s="351" t="s">
        <v>96</v>
      </c>
      <c r="B39" s="352">
        <v>31</v>
      </c>
      <c r="C39" s="62"/>
      <c r="D39" s="62"/>
      <c r="E39" s="35"/>
      <c r="F39" s="35"/>
      <c r="G39" s="34"/>
      <c r="H39" s="34"/>
      <c r="I39" s="36"/>
      <c r="J39" s="36"/>
      <c r="K39" s="338"/>
      <c r="L39" s="36"/>
      <c r="M39" s="36"/>
      <c r="N39" s="338"/>
      <c r="O39" s="36"/>
      <c r="P39" s="36"/>
      <c r="Q39" s="338"/>
      <c r="R39" s="36"/>
      <c r="S39" s="36"/>
      <c r="T39" s="35"/>
      <c r="U39" s="35"/>
      <c r="V39" s="35"/>
      <c r="W39" s="35"/>
      <c r="X39" s="35"/>
      <c r="Y39" s="35"/>
      <c r="Z39" s="339"/>
      <c r="AA39" s="339"/>
      <c r="AB39" s="338"/>
      <c r="AC39" s="35"/>
      <c r="AD39" s="35"/>
      <c r="AE39" s="340"/>
      <c r="AF39" s="34"/>
      <c r="AG39" s="34"/>
      <c r="AH39" s="341"/>
      <c r="AI39" s="34"/>
      <c r="AJ39" s="34"/>
      <c r="AK39" s="342"/>
      <c r="AL39" s="63"/>
      <c r="AM39" s="64"/>
      <c r="AN39" s="64"/>
      <c r="AO39" s="62"/>
      <c r="AP39" s="353"/>
      <c r="AQ39" s="353"/>
      <c r="AR39" s="353"/>
      <c r="AS39" s="65"/>
      <c r="AT39" s="66"/>
      <c r="AU39" s="67"/>
      <c r="AV39" s="68"/>
      <c r="AW39" s="69"/>
      <c r="AX39" s="70"/>
      <c r="AY39" s="71"/>
      <c r="AZ39" s="72"/>
      <c r="BA39" s="73"/>
      <c r="BB39" s="73"/>
      <c r="BC39" s="74"/>
      <c r="BD39" s="74"/>
      <c r="BE39" s="74"/>
      <c r="BF39" s="74"/>
      <c r="BG39" s="62"/>
      <c r="BH39" s="64"/>
      <c r="BI39" s="64"/>
      <c r="BJ39" s="64"/>
      <c r="BK39" s="64"/>
      <c r="BL39" s="75"/>
      <c r="BM39" s="61"/>
      <c r="BN39" s="62"/>
      <c r="BO39" s="62"/>
      <c r="BP39" s="68"/>
    </row>
    <row r="40" spans="1:68" ht="24.75" customHeight="1">
      <c r="A40" s="76" t="s">
        <v>103</v>
      </c>
      <c r="B40" s="77"/>
      <c r="C40" s="78">
        <f t="shared" ref="C40:D40" si="0">+SUM(C9:C39)</f>
        <v>250281</v>
      </c>
      <c r="D40" s="78">
        <f t="shared" si="0"/>
        <v>0</v>
      </c>
      <c r="E40" s="79"/>
      <c r="F40" s="79"/>
      <c r="G40" s="79"/>
      <c r="H40" s="79"/>
      <c r="I40" s="78"/>
      <c r="J40" s="78"/>
      <c r="K40" s="80"/>
      <c r="L40" s="78"/>
      <c r="M40" s="78"/>
      <c r="N40" s="80"/>
      <c r="O40" s="78"/>
      <c r="P40" s="78"/>
      <c r="Q40" s="81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78"/>
      <c r="AE40" s="78"/>
      <c r="AF40" s="78"/>
      <c r="AG40" s="78"/>
      <c r="AH40" s="78"/>
      <c r="AI40" s="78"/>
      <c r="AJ40" s="78"/>
      <c r="AK40" s="83"/>
      <c r="AL40" s="84"/>
      <c r="AM40" s="85"/>
      <c r="AN40" s="85"/>
      <c r="AO40" s="79"/>
      <c r="AP40" s="82"/>
      <c r="AQ40" s="82"/>
      <c r="AR40" s="79"/>
      <c r="AS40" s="85"/>
      <c r="AT40" s="79"/>
      <c r="AU40" s="86"/>
      <c r="AV40" s="87"/>
      <c r="AW40" s="88">
        <f t="shared" ref="AW40:AY40" si="1">+SUM(AW9:AW39)</f>
        <v>0</v>
      </c>
      <c r="AX40" s="89">
        <f t="shared" si="1"/>
        <v>0</v>
      </c>
      <c r="AY40" s="90">
        <f t="shared" si="1"/>
        <v>0</v>
      </c>
      <c r="AZ40" s="91"/>
      <c r="BA40" s="92"/>
      <c r="BB40" s="92"/>
      <c r="BC40" s="92">
        <f t="shared" ref="BC40:BK40" si="2">+SUM(BC9:BC39)</f>
        <v>250.85999999999999</v>
      </c>
      <c r="BD40" s="93">
        <f>+AVERAGE(BD9:BD39)</f>
        <v>18.887499999999999</v>
      </c>
      <c r="BE40" s="93"/>
      <c r="BF40" s="93"/>
      <c r="BG40" s="83">
        <f t="shared" si="2"/>
        <v>0</v>
      </c>
      <c r="BH40" s="83">
        <f t="shared" si="2"/>
        <v>0</v>
      </c>
      <c r="BI40" s="83">
        <f t="shared" si="2"/>
        <v>0</v>
      </c>
      <c r="BJ40" s="83">
        <f t="shared" si="2"/>
        <v>0</v>
      </c>
      <c r="BK40" s="83">
        <f t="shared" si="2"/>
        <v>0</v>
      </c>
      <c r="BL40" s="89"/>
      <c r="BM40" s="86">
        <f t="shared" ref="BM40:BP40" si="3">+SUM(BM9:BM39)</f>
        <v>0</v>
      </c>
      <c r="BN40" s="83">
        <f t="shared" si="3"/>
        <v>0</v>
      </c>
      <c r="BO40" s="83">
        <f t="shared" si="3"/>
        <v>0</v>
      </c>
      <c r="BP40" s="94">
        <f t="shared" si="3"/>
        <v>0</v>
      </c>
    </row>
    <row r="41" spans="1:68" ht="24.75" customHeight="1">
      <c r="A41" s="95" t="s">
        <v>104</v>
      </c>
      <c r="B41" s="354"/>
      <c r="C41" s="340">
        <f t="shared" ref="C41:AE41" si="4">+AVERAGE(C9:C39)</f>
        <v>8342.7000000000007</v>
      </c>
      <c r="D41" s="340" t="e">
        <f t="shared" si="4"/>
        <v>#DIV/0!</v>
      </c>
      <c r="E41" s="340">
        <f t="shared" si="4"/>
        <v>7.2352941176470589</v>
      </c>
      <c r="F41" s="340">
        <f t="shared" si="4"/>
        <v>7.5882352941176467</v>
      </c>
      <c r="G41" s="340">
        <f t="shared" si="4"/>
        <v>3938.6470588235293</v>
      </c>
      <c r="H41" s="340">
        <f t="shared" si="4"/>
        <v>3620.9411764705883</v>
      </c>
      <c r="I41" s="340">
        <f t="shared" si="4"/>
        <v>369.64705882352939</v>
      </c>
      <c r="J41" s="340">
        <f t="shared" si="4"/>
        <v>23.411764705882351</v>
      </c>
      <c r="K41" s="340">
        <f t="shared" si="4"/>
        <v>97.352941176470594</v>
      </c>
      <c r="L41" s="340">
        <f t="shared" si="4"/>
        <v>283.05882352941177</v>
      </c>
      <c r="M41" s="340">
        <f t="shared" si="4"/>
        <v>10.764705882352942</v>
      </c>
      <c r="N41" s="340">
        <f t="shared" si="4"/>
        <v>95.941176470588232</v>
      </c>
      <c r="O41" s="340">
        <f t="shared" si="4"/>
        <v>557.76470588235293</v>
      </c>
      <c r="P41" s="340">
        <f t="shared" si="4"/>
        <v>48.058823529411768</v>
      </c>
      <c r="Q41" s="340">
        <f t="shared" si="4"/>
        <v>90.355882352941194</v>
      </c>
      <c r="R41" s="340">
        <f t="shared" si="4"/>
        <v>52.935000000000002</v>
      </c>
      <c r="S41" s="340">
        <f t="shared" si="4"/>
        <v>38.769999999999996</v>
      </c>
      <c r="T41" s="340">
        <f t="shared" si="4"/>
        <v>37.075000000000003</v>
      </c>
      <c r="U41" s="340">
        <f t="shared" si="4"/>
        <v>35.6</v>
      </c>
      <c r="V41" s="340">
        <f t="shared" si="4"/>
        <v>2.7050000000000001</v>
      </c>
      <c r="W41" s="340">
        <f t="shared" si="4"/>
        <v>1.3765000000000001</v>
      </c>
      <c r="X41" s="340">
        <f t="shared" si="4"/>
        <v>0.01</v>
      </c>
      <c r="Y41" s="340">
        <f t="shared" si="4"/>
        <v>2.2549999999999999</v>
      </c>
      <c r="Z41" s="355">
        <f t="shared" si="4"/>
        <v>55.65</v>
      </c>
      <c r="AA41" s="355">
        <f t="shared" si="4"/>
        <v>42.4</v>
      </c>
      <c r="AB41" s="355">
        <f t="shared" si="4"/>
        <v>23.664999999999999</v>
      </c>
      <c r="AC41" s="355">
        <f t="shared" si="4"/>
        <v>5.5600000000000005</v>
      </c>
      <c r="AD41" s="355">
        <f t="shared" si="4"/>
        <v>1.405</v>
      </c>
      <c r="AE41" s="355">
        <f t="shared" si="4"/>
        <v>74.115000000000009</v>
      </c>
      <c r="AF41" s="340"/>
      <c r="AG41" s="340"/>
      <c r="AH41" s="340"/>
      <c r="AI41" s="340"/>
      <c r="AJ41" s="340"/>
      <c r="AK41" s="356"/>
      <c r="AL41" s="96">
        <f t="shared" ref="AL41:BP41" si="5">+AVERAGE(AL9:AL39)</f>
        <v>20.373333333333335</v>
      </c>
      <c r="AM41" s="340">
        <f t="shared" si="5"/>
        <v>1.022</v>
      </c>
      <c r="AN41" s="340" t="e">
        <f t="shared" si="5"/>
        <v>#DIV/0!</v>
      </c>
      <c r="AO41" s="340">
        <f t="shared" si="5"/>
        <v>909.21052631578948</v>
      </c>
      <c r="AP41" s="340">
        <f t="shared" si="5"/>
        <v>197.21666666666667</v>
      </c>
      <c r="AQ41" s="340">
        <f t="shared" si="5"/>
        <v>4917.7777777777774</v>
      </c>
      <c r="AR41" s="340">
        <f t="shared" si="5"/>
        <v>10688.888888888889</v>
      </c>
      <c r="AS41" s="338">
        <f t="shared" si="5"/>
        <v>83.999999999999986</v>
      </c>
      <c r="AT41" s="339">
        <f t="shared" si="5"/>
        <v>0.3477777777777778</v>
      </c>
      <c r="AU41" s="357">
        <f t="shared" si="5"/>
        <v>4.8600000000000003</v>
      </c>
      <c r="AV41" s="97">
        <f t="shared" si="5"/>
        <v>6.777777777777777E-2</v>
      </c>
      <c r="AW41" s="98" t="e">
        <f t="shared" si="5"/>
        <v>#DIV/0!</v>
      </c>
      <c r="AX41" s="355" t="e">
        <f t="shared" si="5"/>
        <v>#DIV/0!</v>
      </c>
      <c r="AY41" s="99" t="e">
        <f t="shared" si="5"/>
        <v>#DIV/0!</v>
      </c>
      <c r="AZ41" s="100" t="e">
        <f t="shared" si="5"/>
        <v>#DIV/0!</v>
      </c>
      <c r="BA41" s="358" t="e">
        <f t="shared" si="5"/>
        <v>#DIV/0!</v>
      </c>
      <c r="BB41" s="358">
        <f t="shared" si="5"/>
        <v>2.89</v>
      </c>
      <c r="BC41" s="357">
        <f t="shared" si="5"/>
        <v>25.085999999999999</v>
      </c>
      <c r="BD41" s="358">
        <f t="shared" si="5"/>
        <v>18.887499999999999</v>
      </c>
      <c r="BE41" s="358">
        <f t="shared" si="5"/>
        <v>70.733749999999986</v>
      </c>
      <c r="BF41" s="357">
        <f t="shared" si="5"/>
        <v>6.1677777777777782</v>
      </c>
      <c r="BG41" s="340" t="e">
        <f t="shared" si="5"/>
        <v>#DIV/0!</v>
      </c>
      <c r="BH41" s="340" t="e">
        <f t="shared" si="5"/>
        <v>#DIV/0!</v>
      </c>
      <c r="BI41" s="340" t="e">
        <f t="shared" si="5"/>
        <v>#DIV/0!</v>
      </c>
      <c r="BJ41" s="340" t="e">
        <f t="shared" si="5"/>
        <v>#DIV/0!</v>
      </c>
      <c r="BK41" s="340" t="e">
        <f t="shared" si="5"/>
        <v>#DIV/0!</v>
      </c>
      <c r="BL41" s="355" t="e">
        <f t="shared" si="5"/>
        <v>#DIV/0!</v>
      </c>
      <c r="BM41" s="359" t="e">
        <f t="shared" si="5"/>
        <v>#DIV/0!</v>
      </c>
      <c r="BN41" s="340" t="e">
        <f t="shared" si="5"/>
        <v>#DIV/0!</v>
      </c>
      <c r="BO41" s="340" t="e">
        <f t="shared" si="5"/>
        <v>#DIV/0!</v>
      </c>
      <c r="BP41" s="101" t="e">
        <f t="shared" si="5"/>
        <v>#DIV/0!</v>
      </c>
    </row>
    <row r="42" spans="1:68" ht="24.75" customHeight="1">
      <c r="A42" s="102" t="s">
        <v>105</v>
      </c>
      <c r="B42" s="360"/>
      <c r="C42" s="103">
        <f t="shared" ref="C42:AE42" si="6">+MIN(C9:C39)</f>
        <v>797</v>
      </c>
      <c r="D42" s="103">
        <f t="shared" si="6"/>
        <v>0</v>
      </c>
      <c r="E42" s="103">
        <f t="shared" si="6"/>
        <v>7</v>
      </c>
      <c r="F42" s="103">
        <f t="shared" si="6"/>
        <v>7</v>
      </c>
      <c r="G42" s="103">
        <f t="shared" si="6"/>
        <v>2700</v>
      </c>
      <c r="H42" s="103">
        <f t="shared" si="6"/>
        <v>2670</v>
      </c>
      <c r="I42" s="103">
        <f t="shared" si="6"/>
        <v>140</v>
      </c>
      <c r="J42" s="103">
        <f t="shared" si="6"/>
        <v>3</v>
      </c>
      <c r="K42" s="103">
        <f t="shared" si="6"/>
        <v>94</v>
      </c>
      <c r="L42" s="103">
        <f t="shared" si="6"/>
        <v>180</v>
      </c>
      <c r="M42" s="103">
        <f t="shared" si="6"/>
        <v>5</v>
      </c>
      <c r="N42" s="103">
        <f t="shared" si="6"/>
        <v>91</v>
      </c>
      <c r="O42" s="103">
        <f t="shared" si="6"/>
        <v>270</v>
      </c>
      <c r="P42" s="103">
        <f t="shared" si="6"/>
        <v>30</v>
      </c>
      <c r="Q42" s="103">
        <f t="shared" si="6"/>
        <v>86.38</v>
      </c>
      <c r="R42" s="103">
        <f t="shared" si="6"/>
        <v>43.99</v>
      </c>
      <c r="S42" s="103">
        <f t="shared" si="6"/>
        <v>33</v>
      </c>
      <c r="T42" s="103">
        <f t="shared" si="6"/>
        <v>36</v>
      </c>
      <c r="U42" s="103">
        <f t="shared" si="6"/>
        <v>35.200000000000003</v>
      </c>
      <c r="V42" s="103">
        <f t="shared" si="6"/>
        <v>0.41</v>
      </c>
      <c r="W42" s="103">
        <f t="shared" si="6"/>
        <v>0.253</v>
      </c>
      <c r="X42" s="103">
        <f t="shared" si="6"/>
        <v>0.01</v>
      </c>
      <c r="Y42" s="103">
        <f t="shared" si="6"/>
        <v>2.0099999999999998</v>
      </c>
      <c r="Z42" s="104">
        <f t="shared" si="6"/>
        <v>49</v>
      </c>
      <c r="AA42" s="104">
        <f t="shared" si="6"/>
        <v>38</v>
      </c>
      <c r="AB42" s="104">
        <f t="shared" si="6"/>
        <v>22.45</v>
      </c>
      <c r="AC42" s="104">
        <f t="shared" si="6"/>
        <v>5</v>
      </c>
      <c r="AD42" s="104">
        <f t="shared" si="6"/>
        <v>1.21</v>
      </c>
      <c r="AE42" s="104">
        <f t="shared" si="6"/>
        <v>68</v>
      </c>
      <c r="AF42" s="103"/>
      <c r="AG42" s="103"/>
      <c r="AH42" s="103"/>
      <c r="AI42" s="103"/>
      <c r="AJ42" s="103"/>
      <c r="AK42" s="105"/>
      <c r="AL42" s="106">
        <f t="shared" ref="AL42:BP42" si="7">+MIN(AL9:AL39)</f>
        <v>18.3</v>
      </c>
      <c r="AM42" s="103">
        <f t="shared" si="7"/>
        <v>0.11</v>
      </c>
      <c r="AN42" s="103">
        <f t="shared" si="7"/>
        <v>0</v>
      </c>
      <c r="AO42" s="103">
        <f t="shared" si="7"/>
        <v>680</v>
      </c>
      <c r="AP42" s="103">
        <f t="shared" si="7"/>
        <v>138.08000000000001</v>
      </c>
      <c r="AQ42" s="103">
        <f t="shared" si="7"/>
        <v>2720</v>
      </c>
      <c r="AR42" s="103">
        <f t="shared" si="7"/>
        <v>8660</v>
      </c>
      <c r="AS42" s="103">
        <f t="shared" si="7"/>
        <v>68.400000000000006</v>
      </c>
      <c r="AT42" s="104">
        <f t="shared" si="7"/>
        <v>0.25</v>
      </c>
      <c r="AU42" s="107">
        <f t="shared" si="7"/>
        <v>2.54</v>
      </c>
      <c r="AV42" s="108">
        <f t="shared" si="7"/>
        <v>0</v>
      </c>
      <c r="AW42" s="109">
        <f t="shared" si="7"/>
        <v>0</v>
      </c>
      <c r="AX42" s="104">
        <f t="shared" si="7"/>
        <v>0</v>
      </c>
      <c r="AY42" s="110">
        <f t="shared" si="7"/>
        <v>0</v>
      </c>
      <c r="AZ42" s="111">
        <f t="shared" si="7"/>
        <v>0</v>
      </c>
      <c r="BA42" s="112">
        <f t="shared" si="7"/>
        <v>0</v>
      </c>
      <c r="BB42" s="112">
        <f t="shared" si="7"/>
        <v>0</v>
      </c>
      <c r="BC42" s="113">
        <f t="shared" si="7"/>
        <v>24.18</v>
      </c>
      <c r="BD42" s="113">
        <f t="shared" si="7"/>
        <v>18</v>
      </c>
      <c r="BE42" s="113">
        <f t="shared" si="7"/>
        <v>64.400000000000006</v>
      </c>
      <c r="BF42" s="113">
        <f t="shared" si="7"/>
        <v>5.64</v>
      </c>
      <c r="BG42" s="103">
        <f t="shared" si="7"/>
        <v>0</v>
      </c>
      <c r="BH42" s="103">
        <f t="shared" si="7"/>
        <v>0</v>
      </c>
      <c r="BI42" s="103">
        <f t="shared" si="7"/>
        <v>0</v>
      </c>
      <c r="BJ42" s="103">
        <f t="shared" si="7"/>
        <v>0</v>
      </c>
      <c r="BK42" s="103">
        <f t="shared" si="7"/>
        <v>0</v>
      </c>
      <c r="BL42" s="104">
        <f t="shared" si="7"/>
        <v>0</v>
      </c>
      <c r="BM42" s="114">
        <f t="shared" si="7"/>
        <v>0</v>
      </c>
      <c r="BN42" s="103">
        <f t="shared" si="7"/>
        <v>0</v>
      </c>
      <c r="BO42" s="103">
        <f t="shared" si="7"/>
        <v>0</v>
      </c>
      <c r="BP42" s="115">
        <f t="shared" si="7"/>
        <v>0</v>
      </c>
    </row>
    <row r="43" spans="1:68" ht="24.75" customHeight="1">
      <c r="A43" s="116" t="s">
        <v>106</v>
      </c>
      <c r="B43" s="117"/>
      <c r="C43" s="118">
        <f t="shared" ref="C43:AE43" si="8">+MAX(C9:C39)</f>
        <v>15959</v>
      </c>
      <c r="D43" s="118">
        <f t="shared" si="8"/>
        <v>0</v>
      </c>
      <c r="E43" s="118">
        <f t="shared" si="8"/>
        <v>8</v>
      </c>
      <c r="F43" s="118">
        <f t="shared" si="8"/>
        <v>8</v>
      </c>
      <c r="G43" s="118">
        <f t="shared" si="8"/>
        <v>4860</v>
      </c>
      <c r="H43" s="118">
        <f t="shared" si="8"/>
        <v>4640</v>
      </c>
      <c r="I43" s="118">
        <f t="shared" si="8"/>
        <v>840</v>
      </c>
      <c r="J43" s="118">
        <f t="shared" si="8"/>
        <v>55</v>
      </c>
      <c r="K43" s="118">
        <f t="shared" si="8"/>
        <v>100</v>
      </c>
      <c r="L43" s="118">
        <f t="shared" si="8"/>
        <v>480</v>
      </c>
      <c r="M43" s="118">
        <f t="shared" si="8"/>
        <v>20</v>
      </c>
      <c r="N43" s="118">
        <f t="shared" si="8"/>
        <v>98</v>
      </c>
      <c r="O43" s="118">
        <f t="shared" si="8"/>
        <v>1290</v>
      </c>
      <c r="P43" s="118">
        <f t="shared" si="8"/>
        <v>58</v>
      </c>
      <c r="Q43" s="118">
        <f t="shared" si="8"/>
        <v>95.53</v>
      </c>
      <c r="R43" s="118">
        <f t="shared" si="8"/>
        <v>61.88</v>
      </c>
      <c r="S43" s="118">
        <f t="shared" si="8"/>
        <v>44.54</v>
      </c>
      <c r="T43" s="118">
        <f t="shared" si="8"/>
        <v>38.15</v>
      </c>
      <c r="U43" s="118">
        <f t="shared" si="8"/>
        <v>36</v>
      </c>
      <c r="V43" s="118">
        <f t="shared" si="8"/>
        <v>5</v>
      </c>
      <c r="W43" s="118">
        <f t="shared" si="8"/>
        <v>2.5</v>
      </c>
      <c r="X43" s="118">
        <f t="shared" si="8"/>
        <v>0.01</v>
      </c>
      <c r="Y43" s="118">
        <f t="shared" si="8"/>
        <v>2.5</v>
      </c>
      <c r="Z43" s="119">
        <f t="shared" si="8"/>
        <v>62.3</v>
      </c>
      <c r="AA43" s="119">
        <f t="shared" si="8"/>
        <v>46.8</v>
      </c>
      <c r="AB43" s="119">
        <f t="shared" si="8"/>
        <v>24.88</v>
      </c>
      <c r="AC43" s="119">
        <f t="shared" si="8"/>
        <v>6.12</v>
      </c>
      <c r="AD43" s="119">
        <f t="shared" si="8"/>
        <v>1.6</v>
      </c>
      <c r="AE43" s="119">
        <f t="shared" si="8"/>
        <v>80.23</v>
      </c>
      <c r="AF43" s="118"/>
      <c r="AG43" s="118"/>
      <c r="AH43" s="118"/>
      <c r="AI43" s="118"/>
      <c r="AJ43" s="118"/>
      <c r="AK43" s="120"/>
      <c r="AL43" s="121">
        <f t="shared" ref="AL43:BP43" si="9">+MAX(AL9:AL39)</f>
        <v>24.2</v>
      </c>
      <c r="AM43" s="118">
        <f t="shared" si="9"/>
        <v>2.78</v>
      </c>
      <c r="AN43" s="118">
        <f t="shared" si="9"/>
        <v>0</v>
      </c>
      <c r="AO43" s="118">
        <f t="shared" si="9"/>
        <v>990</v>
      </c>
      <c r="AP43" s="118">
        <f t="shared" si="9"/>
        <v>360.29</v>
      </c>
      <c r="AQ43" s="118">
        <f t="shared" si="9"/>
        <v>6880</v>
      </c>
      <c r="AR43" s="118">
        <f t="shared" si="9"/>
        <v>12560</v>
      </c>
      <c r="AS43" s="118">
        <f t="shared" si="9"/>
        <v>89</v>
      </c>
      <c r="AT43" s="119">
        <f t="shared" si="9"/>
        <v>0.43</v>
      </c>
      <c r="AU43" s="122">
        <f t="shared" si="9"/>
        <v>9.27</v>
      </c>
      <c r="AV43" s="123">
        <f t="shared" si="9"/>
        <v>0.13</v>
      </c>
      <c r="AW43" s="124">
        <f t="shared" si="9"/>
        <v>0</v>
      </c>
      <c r="AX43" s="119">
        <f t="shared" si="9"/>
        <v>0</v>
      </c>
      <c r="AY43" s="125">
        <f t="shared" si="9"/>
        <v>0</v>
      </c>
      <c r="AZ43" s="126">
        <f t="shared" si="9"/>
        <v>0</v>
      </c>
      <c r="BA43" s="127">
        <f t="shared" si="9"/>
        <v>0</v>
      </c>
      <c r="BB43" s="127">
        <f t="shared" si="9"/>
        <v>5.8</v>
      </c>
      <c r="BC43" s="128">
        <f t="shared" si="9"/>
        <v>26.76</v>
      </c>
      <c r="BD43" s="128">
        <f t="shared" si="9"/>
        <v>20.399999999999999</v>
      </c>
      <c r="BE43" s="128">
        <f t="shared" si="9"/>
        <v>84.4</v>
      </c>
      <c r="BF43" s="128">
        <f t="shared" si="9"/>
        <v>7.12</v>
      </c>
      <c r="BG43" s="118">
        <f t="shared" si="9"/>
        <v>0</v>
      </c>
      <c r="BH43" s="118">
        <f t="shared" si="9"/>
        <v>0</v>
      </c>
      <c r="BI43" s="118">
        <f t="shared" si="9"/>
        <v>0</v>
      </c>
      <c r="BJ43" s="118">
        <f t="shared" si="9"/>
        <v>0</v>
      </c>
      <c r="BK43" s="118">
        <f t="shared" si="9"/>
        <v>0</v>
      </c>
      <c r="BL43" s="119">
        <f t="shared" si="9"/>
        <v>0</v>
      </c>
      <c r="BM43" s="129">
        <f t="shared" si="9"/>
        <v>0</v>
      </c>
      <c r="BN43" s="118">
        <f t="shared" si="9"/>
        <v>0</v>
      </c>
      <c r="BO43" s="118">
        <f t="shared" si="9"/>
        <v>0</v>
      </c>
      <c r="BP43" s="130">
        <f t="shared" si="9"/>
        <v>0</v>
      </c>
    </row>
    <row r="44" spans="1:68" ht="24.75" customHeight="1">
      <c r="A44" s="131" t="s">
        <v>107</v>
      </c>
      <c r="B44" s="132"/>
      <c r="C44" s="133">
        <f>AVERAGE(C9:C12,C15:C19,C22:C25,C30:C33,C36:C38)</f>
        <v>7327.85</v>
      </c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5"/>
      <c r="AM44" s="135"/>
      <c r="AN44" s="135"/>
      <c r="AO44" s="134"/>
      <c r="AP44" s="134"/>
      <c r="AQ44" s="134"/>
      <c r="AR44" s="136"/>
      <c r="AS44" s="135"/>
      <c r="AT44" s="134"/>
      <c r="AU44" s="134"/>
      <c r="AV44" s="134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34"/>
      <c r="BH44" s="135"/>
      <c r="BI44" s="135"/>
      <c r="BJ44" s="135"/>
      <c r="BK44" s="135"/>
      <c r="BL44" s="134"/>
      <c r="BM44" s="134"/>
      <c r="BN44" s="134"/>
      <c r="BO44" s="134"/>
      <c r="BP44" s="134"/>
    </row>
    <row r="45" spans="1:68" ht="24.75" customHeight="1">
      <c r="A45" s="102" t="s">
        <v>108</v>
      </c>
      <c r="B45" s="137"/>
      <c r="C45" s="52">
        <f>AVERAGE(C13,C20,C27,C34)</f>
        <v>10821</v>
      </c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5"/>
      <c r="AM45" s="135"/>
      <c r="AN45" s="135"/>
      <c r="AO45" s="134"/>
      <c r="AP45" s="134"/>
      <c r="AQ45" s="134"/>
      <c r="AR45" s="134"/>
      <c r="AS45" s="135"/>
      <c r="AT45" s="134"/>
      <c r="AU45" s="134"/>
      <c r="AV45" s="134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34"/>
      <c r="BH45" s="135"/>
      <c r="BI45" s="135"/>
      <c r="BJ45" s="135"/>
      <c r="BK45" s="135"/>
      <c r="BL45" s="134"/>
      <c r="BM45" s="134"/>
      <c r="BN45" s="134"/>
      <c r="BO45" s="134"/>
      <c r="BP45" s="134"/>
    </row>
    <row r="46" spans="1:68" ht="24.75" customHeight="1">
      <c r="A46" s="102" t="s">
        <v>109</v>
      </c>
      <c r="B46" s="138"/>
      <c r="C46" s="52">
        <f>AVERAGE(C14,C21,C26,C28:C29,C35)</f>
        <v>10073.333333333334</v>
      </c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5"/>
      <c r="AM46" s="135"/>
      <c r="AN46" s="135"/>
      <c r="AO46" s="134"/>
      <c r="AP46" s="134"/>
      <c r="AQ46" s="134"/>
      <c r="AR46" s="134"/>
      <c r="AS46" s="135"/>
      <c r="AT46" s="134"/>
      <c r="AU46" s="134"/>
      <c r="AV46" s="134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34"/>
      <c r="BH46" s="135"/>
      <c r="BI46" s="135"/>
      <c r="BJ46" s="135"/>
      <c r="BK46" s="135"/>
      <c r="BL46" s="134"/>
      <c r="BM46" s="134"/>
      <c r="BN46" s="134"/>
      <c r="BO46" s="134"/>
      <c r="BP46" s="134"/>
    </row>
    <row r="47" spans="1:68" ht="24.75" customHeight="1">
      <c r="A47" s="139" t="s">
        <v>110</v>
      </c>
      <c r="B47" s="137"/>
      <c r="C47" s="52">
        <f>AVERAGE(C45:C46)</f>
        <v>10447.166666666668</v>
      </c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5"/>
      <c r="AM47" s="135"/>
      <c r="AN47" s="135"/>
      <c r="AO47" s="134"/>
      <c r="AP47" s="134"/>
      <c r="AQ47" s="134"/>
      <c r="AR47" s="134"/>
      <c r="AS47" s="135"/>
      <c r="AT47" s="134"/>
      <c r="AU47" s="134"/>
      <c r="AV47" s="134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34"/>
      <c r="BH47" s="135"/>
      <c r="BI47" s="135"/>
      <c r="BJ47" s="135"/>
      <c r="BK47" s="135"/>
      <c r="BL47" s="134"/>
      <c r="BM47" s="134"/>
      <c r="BN47" s="134"/>
      <c r="BO47" s="134"/>
      <c r="BP47" s="134"/>
    </row>
    <row r="48" spans="1:68" ht="24.75" customHeight="1">
      <c r="A48" s="583" t="s">
        <v>103</v>
      </c>
      <c r="B48" s="641"/>
      <c r="C48" s="140">
        <f>C40</f>
        <v>250281</v>
      </c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5"/>
      <c r="AM48" s="135"/>
      <c r="AN48" s="135"/>
      <c r="AO48" s="134"/>
      <c r="AP48" s="134"/>
      <c r="AQ48" s="134"/>
      <c r="AR48" s="134"/>
      <c r="AS48" s="135"/>
      <c r="AT48" s="134"/>
      <c r="AU48" s="134"/>
      <c r="AV48" s="141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41"/>
      <c r="BH48" s="142"/>
      <c r="BI48" s="142"/>
      <c r="BJ48" s="142"/>
      <c r="BK48" s="142"/>
      <c r="BL48" s="141"/>
      <c r="BM48" s="141"/>
      <c r="BN48" s="141"/>
      <c r="BO48" s="141"/>
      <c r="BP48" s="141"/>
    </row>
  </sheetData>
  <mergeCells count="94">
    <mergeCell ref="J7:J8"/>
    <mergeCell ref="A48:B48"/>
    <mergeCell ref="K7:K8"/>
    <mergeCell ref="L7:L8"/>
    <mergeCell ref="A7:A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A1:B1"/>
    <mergeCell ref="C1:Q1"/>
    <mergeCell ref="S1:AL1"/>
    <mergeCell ref="A2:C2"/>
    <mergeCell ref="E2:I2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4:B4"/>
    <mergeCell ref="E4:F4"/>
    <mergeCell ref="G4:H4"/>
    <mergeCell ref="I4:K4"/>
    <mergeCell ref="L4:N4"/>
    <mergeCell ref="V5:W5"/>
    <mergeCell ref="T7:T8"/>
    <mergeCell ref="U7:U8"/>
    <mergeCell ref="V7:V8"/>
    <mergeCell ref="W7:W8"/>
    <mergeCell ref="BP7:BP8"/>
    <mergeCell ref="BG7:BG8"/>
    <mergeCell ref="BL7:BL8"/>
    <mergeCell ref="BM7:BM8"/>
    <mergeCell ref="BN7:BN8"/>
    <mergeCell ref="BO7:BO8"/>
  </mergeCells>
  <conditionalFormatting sqref="E9:AK30 E31:K32 O31:AK32 E33:AK39">
    <cfRule type="expression" dxfId="21" priority="5">
      <formula>IF(AND($AI9="H",$AH9="B"),1,0)</formula>
    </cfRule>
    <cfRule type="expression" dxfId="20" priority="6">
      <formula>IF($AI9="H",1,0)</formula>
    </cfRule>
  </conditionalFormatting>
  <conditionalFormatting sqref="L31:N31">
    <cfRule type="expression" dxfId="19" priority="19">
      <formula>IF(AND($AI32="H",$AH32="B"),1,0)</formula>
    </cfRule>
    <cfRule type="expression" dxfId="18" priority="20">
      <formula>IF($AI32="H",1,0)</formula>
    </cfRule>
  </conditionalFormatting>
  <conditionalFormatting sqref="L32:N32">
    <cfRule type="expression" dxfId="17" priority="1">
      <formula>IF(AND($AI32="H",$AH32="B"),1,0)</formula>
    </cfRule>
    <cfRule type="expression" dxfId="16" priority="2">
      <formula>IF($AI32="H",1,0)</formula>
    </cfRule>
  </conditionalFormatting>
  <dataValidations count="3">
    <dataValidation type="list" allowBlank="1" showErrorMessage="1" sqref="AJ9:AK39" xr:uid="{00000000-0002-0000-0300-000000000000}">
      <formula1>"Si,No"</formula1>
    </dataValidation>
    <dataValidation type="list" allowBlank="1" showErrorMessage="1" sqref="AH9:AH39" xr:uid="{00000000-0002-0000-0300-000001000000}">
      <formula1>"P,I,B"</formula1>
    </dataValidation>
    <dataValidation type="list" allowBlank="1" showErrorMessage="1" sqref="AI9:AI39" xr:uid="{00000000-0002-0000-0300-000002000000}">
      <formula1>"H,NH"</formula1>
    </dataValidation>
  </dataValidations>
  <pageMargins left="0.39370078740157483" right="0.39370078740157483" top="0.59055118110236227" bottom="0.39370078740157483" header="0" footer="0"/>
  <pageSetup paperSize="9" scale="1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FD48"/>
  <sheetViews>
    <sheetView topLeftCell="AC11" zoomScale="55" zoomScaleNormal="55" workbookViewId="0">
      <selection activeCell="AZ41" sqref="AZ41"/>
    </sheetView>
  </sheetViews>
  <sheetFormatPr defaultColWidth="12.5703125" defaultRowHeight="15" customHeight="1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>
      <c r="A1" s="573" t="s">
        <v>0</v>
      </c>
      <c r="B1" s="628"/>
      <c r="C1" s="574" t="str">
        <f>gener!C1</f>
        <v>TORREDEMBARRA</v>
      </c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2"/>
      <c r="S1" s="575" t="s">
        <v>2</v>
      </c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>
      <c r="A2" s="575" t="s">
        <v>119</v>
      </c>
      <c r="B2" s="628"/>
      <c r="C2" s="628"/>
      <c r="D2" s="3"/>
      <c r="E2" s="576" t="s">
        <v>4</v>
      </c>
      <c r="F2" s="629"/>
      <c r="G2" s="629"/>
      <c r="H2" s="629"/>
      <c r="I2" s="629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>
      <c r="A3" s="7"/>
      <c r="B3" s="7"/>
      <c r="C3" s="8"/>
      <c r="D3" s="8"/>
      <c r="E3" s="564" t="s">
        <v>5</v>
      </c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AF3" s="630"/>
      <c r="AG3" s="630"/>
      <c r="AH3" s="630"/>
      <c r="AI3" s="630"/>
      <c r="AJ3" s="630"/>
      <c r="AK3" s="630"/>
      <c r="AL3" s="630"/>
      <c r="AM3" s="630"/>
      <c r="AN3" s="630"/>
      <c r="AO3" s="630"/>
      <c r="AP3" s="630"/>
      <c r="AQ3" s="630"/>
      <c r="AR3" s="630"/>
      <c r="AS3" s="630"/>
      <c r="AT3" s="309"/>
      <c r="AU3" s="309"/>
      <c r="AV3" s="309"/>
      <c r="AW3" s="309"/>
      <c r="AX3" s="309"/>
      <c r="AY3" s="309"/>
      <c r="AZ3" s="565" t="s">
        <v>6</v>
      </c>
      <c r="BA3" s="630"/>
      <c r="BB3" s="630"/>
      <c r="BC3" s="630"/>
      <c r="BD3" s="630"/>
      <c r="BE3" s="630"/>
      <c r="BF3" s="630"/>
      <c r="BG3" s="630"/>
      <c r="BH3" s="630"/>
      <c r="BI3" s="630"/>
      <c r="BJ3" s="630"/>
      <c r="BK3" s="630"/>
      <c r="BL3" s="630"/>
      <c r="BM3" s="630"/>
      <c r="BN3" s="630"/>
      <c r="BO3" s="630"/>
      <c r="BP3" s="631"/>
    </row>
    <row r="4" spans="1:68" ht="67.5" customHeight="1">
      <c r="A4" s="562" t="s">
        <v>7</v>
      </c>
      <c r="B4" s="632"/>
      <c r="C4" s="310" t="s">
        <v>8</v>
      </c>
      <c r="D4" s="310" t="s">
        <v>9</v>
      </c>
      <c r="E4" s="563" t="s">
        <v>10</v>
      </c>
      <c r="F4" s="632"/>
      <c r="G4" s="563" t="s">
        <v>11</v>
      </c>
      <c r="H4" s="632"/>
      <c r="I4" s="563" t="s">
        <v>12</v>
      </c>
      <c r="J4" s="633"/>
      <c r="K4" s="632"/>
      <c r="L4" s="563" t="s">
        <v>13</v>
      </c>
      <c r="M4" s="633"/>
      <c r="N4" s="632"/>
      <c r="O4" s="569" t="s">
        <v>14</v>
      </c>
      <c r="P4" s="633"/>
      <c r="Q4" s="632"/>
      <c r="R4" s="570" t="s">
        <v>15</v>
      </c>
      <c r="S4" s="632"/>
      <c r="T4" s="570" t="s">
        <v>16</v>
      </c>
      <c r="U4" s="632"/>
      <c r="V4" s="570" t="s">
        <v>17</v>
      </c>
      <c r="W4" s="632"/>
      <c r="X4" s="570" t="s">
        <v>18</v>
      </c>
      <c r="Y4" s="632"/>
      <c r="Z4" s="570" t="s">
        <v>19</v>
      </c>
      <c r="AA4" s="633"/>
      <c r="AB4" s="632"/>
      <c r="AC4" s="570" t="s">
        <v>20</v>
      </c>
      <c r="AD4" s="633"/>
      <c r="AE4" s="632"/>
      <c r="AF4" s="311" t="s">
        <v>21</v>
      </c>
      <c r="AG4" s="312" t="s">
        <v>22</v>
      </c>
      <c r="AH4" s="10" t="s">
        <v>23</v>
      </c>
      <c r="AI4" s="10" t="s">
        <v>24</v>
      </c>
      <c r="AJ4" s="571" t="s">
        <v>25</v>
      </c>
      <c r="AK4" s="572" t="s">
        <v>26</v>
      </c>
      <c r="AL4" s="313" t="s">
        <v>27</v>
      </c>
      <c r="AM4" s="313" t="s">
        <v>28</v>
      </c>
      <c r="AN4" s="313" t="s">
        <v>29</v>
      </c>
      <c r="AO4" s="313" t="s">
        <v>30</v>
      </c>
      <c r="AP4" s="314" t="s">
        <v>31</v>
      </c>
      <c r="AQ4" s="566" t="s">
        <v>32</v>
      </c>
      <c r="AR4" s="631"/>
      <c r="AS4" s="11" t="s">
        <v>33</v>
      </c>
      <c r="AT4" s="314" t="s">
        <v>34</v>
      </c>
      <c r="AU4" s="314" t="s">
        <v>35</v>
      </c>
      <c r="AV4" s="315" t="s">
        <v>36</v>
      </c>
      <c r="AW4" s="316" t="s">
        <v>37</v>
      </c>
      <c r="AX4" s="316" t="s">
        <v>38</v>
      </c>
      <c r="AY4" s="316" t="s">
        <v>39</v>
      </c>
      <c r="AZ4" s="317" t="s">
        <v>40</v>
      </c>
      <c r="BA4" s="318" t="s">
        <v>41</v>
      </c>
      <c r="BB4" s="318" t="s">
        <v>42</v>
      </c>
      <c r="BC4" s="567" t="s">
        <v>43</v>
      </c>
      <c r="BD4" s="633"/>
      <c r="BE4" s="633"/>
      <c r="BF4" s="632"/>
      <c r="BG4" s="568" t="s">
        <v>44</v>
      </c>
      <c r="BH4" s="630"/>
      <c r="BI4" s="630"/>
      <c r="BJ4" s="630"/>
      <c r="BK4" s="630"/>
      <c r="BL4" s="630"/>
      <c r="BM4" s="630"/>
      <c r="BN4" s="630"/>
      <c r="BO4" s="630"/>
      <c r="BP4" s="631"/>
    </row>
    <row r="5" spans="1:68" ht="57.75" customHeight="1">
      <c r="A5" s="319"/>
      <c r="B5" s="320"/>
      <c r="C5" s="321" t="s">
        <v>45</v>
      </c>
      <c r="D5" s="321" t="s">
        <v>45</v>
      </c>
      <c r="E5" s="582"/>
      <c r="F5" s="634"/>
      <c r="G5" s="582" t="s">
        <v>46</v>
      </c>
      <c r="H5" s="634"/>
      <c r="I5" s="582" t="s">
        <v>47</v>
      </c>
      <c r="J5" s="635"/>
      <c r="K5" s="322" t="s">
        <v>48</v>
      </c>
      <c r="L5" s="582" t="s">
        <v>49</v>
      </c>
      <c r="M5" s="635"/>
      <c r="N5" s="322" t="s">
        <v>48</v>
      </c>
      <c r="O5" s="582" t="s">
        <v>49</v>
      </c>
      <c r="P5" s="635"/>
      <c r="Q5" s="322" t="s">
        <v>48</v>
      </c>
      <c r="R5" s="561" t="s">
        <v>50</v>
      </c>
      <c r="S5" s="634"/>
      <c r="T5" s="561" t="s">
        <v>50</v>
      </c>
      <c r="U5" s="634"/>
      <c r="V5" s="561" t="s">
        <v>50</v>
      </c>
      <c r="W5" s="634"/>
      <c r="X5" s="561" t="s">
        <v>50</v>
      </c>
      <c r="Y5" s="634"/>
      <c r="Z5" s="561" t="s">
        <v>50</v>
      </c>
      <c r="AA5" s="635"/>
      <c r="AB5" s="322" t="s">
        <v>48</v>
      </c>
      <c r="AC5" s="561" t="s">
        <v>51</v>
      </c>
      <c r="AD5" s="635"/>
      <c r="AE5" s="322" t="s">
        <v>48</v>
      </c>
      <c r="AF5" s="303" t="s">
        <v>52</v>
      </c>
      <c r="AG5" s="303" t="s">
        <v>53</v>
      </c>
      <c r="AH5" s="323" t="s">
        <v>54</v>
      </c>
      <c r="AI5" s="323" t="s">
        <v>55</v>
      </c>
      <c r="AJ5" s="636"/>
      <c r="AK5" s="637"/>
      <c r="AL5" s="324" t="s">
        <v>56</v>
      </c>
      <c r="AM5" s="324" t="s">
        <v>56</v>
      </c>
      <c r="AN5" s="324" t="s">
        <v>56</v>
      </c>
      <c r="AO5" s="325"/>
      <c r="AP5" s="325"/>
      <c r="AQ5" s="314" t="s">
        <v>56</v>
      </c>
      <c r="AR5" s="326" t="s">
        <v>57</v>
      </c>
      <c r="AS5" s="327" t="s">
        <v>56</v>
      </c>
      <c r="AT5" s="577" t="s">
        <v>58</v>
      </c>
      <c r="AU5" s="577" t="s">
        <v>58</v>
      </c>
      <c r="AV5" s="578" t="s">
        <v>59</v>
      </c>
      <c r="AW5" s="328"/>
      <c r="AX5" s="328"/>
      <c r="AY5" s="328"/>
      <c r="AZ5" s="329"/>
      <c r="BA5" s="329"/>
      <c r="BB5" s="329"/>
      <c r="BC5" s="638"/>
      <c r="BD5" s="629"/>
      <c r="BE5" s="629"/>
      <c r="BF5" s="639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>
      <c r="A6" s="16"/>
      <c r="B6" s="330"/>
      <c r="C6" s="17" t="s">
        <v>69</v>
      </c>
      <c r="D6" s="17"/>
      <c r="E6" s="305" t="s">
        <v>70</v>
      </c>
      <c r="F6" s="322" t="s">
        <v>71</v>
      </c>
      <c r="G6" s="305" t="s">
        <v>70</v>
      </c>
      <c r="H6" s="322" t="s">
        <v>71</v>
      </c>
      <c r="I6" s="331" t="s">
        <v>72</v>
      </c>
      <c r="J6" s="18" t="s">
        <v>73</v>
      </c>
      <c r="K6" s="332" t="s">
        <v>74</v>
      </c>
      <c r="L6" s="305" t="s">
        <v>70</v>
      </c>
      <c r="M6" s="19" t="s">
        <v>71</v>
      </c>
      <c r="N6" s="332" t="s">
        <v>74</v>
      </c>
      <c r="O6" s="305" t="s">
        <v>70</v>
      </c>
      <c r="P6" s="19" t="s">
        <v>71</v>
      </c>
      <c r="Q6" s="332" t="s">
        <v>74</v>
      </c>
      <c r="R6" s="303" t="s">
        <v>70</v>
      </c>
      <c r="S6" s="333" t="s">
        <v>71</v>
      </c>
      <c r="T6" s="303" t="s">
        <v>70</v>
      </c>
      <c r="U6" s="333" t="s">
        <v>71</v>
      </c>
      <c r="V6" s="303" t="s">
        <v>70</v>
      </c>
      <c r="W6" s="333" t="s">
        <v>71</v>
      </c>
      <c r="X6" s="303" t="s">
        <v>70</v>
      </c>
      <c r="Y6" s="333" t="s">
        <v>71</v>
      </c>
      <c r="Z6" s="303" t="s">
        <v>70</v>
      </c>
      <c r="AA6" s="20" t="s">
        <v>71</v>
      </c>
      <c r="AB6" s="332" t="s">
        <v>74</v>
      </c>
      <c r="AC6" s="303" t="s">
        <v>70</v>
      </c>
      <c r="AD6" s="20" t="s">
        <v>71</v>
      </c>
      <c r="AE6" s="332" t="s">
        <v>74</v>
      </c>
      <c r="AF6" s="303" t="s">
        <v>71</v>
      </c>
      <c r="AG6" s="303" t="s">
        <v>71</v>
      </c>
      <c r="AH6" s="21" t="s">
        <v>75</v>
      </c>
      <c r="AI6" s="21" t="s">
        <v>75</v>
      </c>
      <c r="AJ6" s="334" t="s">
        <v>76</v>
      </c>
      <c r="AK6" s="303" t="s">
        <v>76</v>
      </c>
      <c r="AL6" s="324" t="s">
        <v>77</v>
      </c>
      <c r="AM6" s="324" t="s">
        <v>47</v>
      </c>
      <c r="AN6" s="324" t="s">
        <v>78</v>
      </c>
      <c r="AO6" s="324" t="s">
        <v>47</v>
      </c>
      <c r="AP6" s="324" t="s">
        <v>79</v>
      </c>
      <c r="AQ6" s="22" t="s">
        <v>47</v>
      </c>
      <c r="AR6" s="23" t="s">
        <v>47</v>
      </c>
      <c r="AS6" s="324" t="s">
        <v>48</v>
      </c>
      <c r="AT6" s="640"/>
      <c r="AU6" s="640"/>
      <c r="AV6" s="636"/>
      <c r="AW6" s="24" t="s">
        <v>80</v>
      </c>
      <c r="AX6" s="24" t="s">
        <v>80</v>
      </c>
      <c r="AY6" s="24" t="s">
        <v>80</v>
      </c>
      <c r="AZ6" s="25" t="s">
        <v>80</v>
      </c>
      <c r="BA6" s="25" t="s">
        <v>81</v>
      </c>
      <c r="BB6" s="25" t="s">
        <v>82</v>
      </c>
      <c r="BC6" s="317" t="s">
        <v>83</v>
      </c>
      <c r="BD6" s="317" t="s">
        <v>82</v>
      </c>
      <c r="BE6" s="317" t="s">
        <v>84</v>
      </c>
      <c r="BF6" s="317" t="s">
        <v>10</v>
      </c>
      <c r="BG6" s="335" t="s">
        <v>85</v>
      </c>
      <c r="BH6" s="335" t="s">
        <v>85</v>
      </c>
      <c r="BI6" s="335" t="s">
        <v>85</v>
      </c>
      <c r="BJ6" s="335" t="s">
        <v>85</v>
      </c>
      <c r="BK6" s="335" t="s">
        <v>85</v>
      </c>
      <c r="BL6" s="317" t="s">
        <v>77</v>
      </c>
      <c r="BM6" s="318" t="s">
        <v>78</v>
      </c>
      <c r="BN6" s="335" t="s">
        <v>80</v>
      </c>
      <c r="BO6" s="335" t="s">
        <v>86</v>
      </c>
      <c r="BP6" s="335" t="s">
        <v>48</v>
      </c>
    </row>
    <row r="7" spans="1:68" ht="33.75" customHeight="1">
      <c r="A7" s="584" t="s">
        <v>87</v>
      </c>
      <c r="B7" s="26" t="s">
        <v>88</v>
      </c>
      <c r="C7" s="27"/>
      <c r="D7" s="28"/>
      <c r="E7" s="559"/>
      <c r="F7" s="559"/>
      <c r="G7" s="302"/>
      <c r="H7" s="302"/>
      <c r="I7" s="559"/>
      <c r="J7" s="559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59"/>
      <c r="X7" s="559"/>
      <c r="Y7" s="559"/>
      <c r="Z7" s="559"/>
      <c r="AA7" s="559"/>
      <c r="AB7" s="559"/>
      <c r="AC7" s="559"/>
      <c r="AD7" s="559"/>
      <c r="AE7" s="559"/>
      <c r="AF7" s="302"/>
      <c r="AG7" s="302"/>
      <c r="AH7" s="581"/>
      <c r="AI7" s="559"/>
      <c r="AJ7" s="559"/>
      <c r="AK7" s="579"/>
      <c r="AL7" s="580"/>
      <c r="AM7" s="304"/>
      <c r="AN7" s="304"/>
      <c r="AO7" s="302"/>
      <c r="AP7" s="559"/>
      <c r="AQ7" s="559"/>
      <c r="AR7" s="559"/>
      <c r="AS7" s="580"/>
      <c r="AT7" s="559"/>
      <c r="AU7" s="559"/>
      <c r="AV7" s="559"/>
      <c r="AW7" s="559"/>
      <c r="AX7" s="559"/>
      <c r="AY7" s="559"/>
      <c r="AZ7" s="559"/>
      <c r="BA7" s="559"/>
      <c r="BB7" s="559"/>
      <c r="BC7" s="559"/>
      <c r="BD7" s="559"/>
      <c r="BE7" s="559"/>
      <c r="BF7" s="559"/>
      <c r="BG7" s="560"/>
      <c r="BH7" s="304"/>
      <c r="BI7" s="304"/>
      <c r="BJ7" s="304"/>
      <c r="BK7" s="304"/>
      <c r="BL7" s="559"/>
      <c r="BM7" s="559"/>
      <c r="BN7" s="559"/>
      <c r="BO7" s="559"/>
      <c r="BP7" s="559"/>
    </row>
    <row r="8" spans="1:68" ht="33.75" customHeight="1" thickBot="1">
      <c r="A8" s="636"/>
      <c r="B8" s="26" t="s">
        <v>89</v>
      </c>
      <c r="C8" s="27"/>
      <c r="D8" s="30"/>
      <c r="E8" s="636"/>
      <c r="F8" s="636"/>
      <c r="G8" s="31"/>
      <c r="H8" s="31"/>
      <c r="I8" s="636"/>
      <c r="J8" s="636"/>
      <c r="K8" s="636"/>
      <c r="L8" s="636"/>
      <c r="M8" s="636"/>
      <c r="N8" s="636"/>
      <c r="O8" s="636"/>
      <c r="P8" s="636"/>
      <c r="Q8" s="636"/>
      <c r="R8" s="636"/>
      <c r="S8" s="636"/>
      <c r="T8" s="636"/>
      <c r="U8" s="636"/>
      <c r="V8" s="636"/>
      <c r="W8" s="636"/>
      <c r="X8" s="636"/>
      <c r="Y8" s="636"/>
      <c r="Z8" s="636"/>
      <c r="AA8" s="636"/>
      <c r="AB8" s="636"/>
      <c r="AC8" s="636"/>
      <c r="AD8" s="636"/>
      <c r="AE8" s="636"/>
      <c r="AF8" s="31"/>
      <c r="AG8" s="31"/>
      <c r="AH8" s="636"/>
      <c r="AI8" s="636"/>
      <c r="AJ8" s="636"/>
      <c r="AK8" s="637"/>
      <c r="AL8" s="636"/>
      <c r="AM8" s="32"/>
      <c r="AN8" s="32"/>
      <c r="AO8" s="31"/>
      <c r="AP8" s="636"/>
      <c r="AQ8" s="636"/>
      <c r="AR8" s="636"/>
      <c r="AS8" s="636"/>
      <c r="AT8" s="636"/>
      <c r="AU8" s="636"/>
      <c r="AV8" s="636"/>
      <c r="AW8" s="636"/>
      <c r="AX8" s="636"/>
      <c r="AY8" s="636"/>
      <c r="AZ8" s="636"/>
      <c r="BA8" s="636"/>
      <c r="BB8" s="636"/>
      <c r="BC8" s="636"/>
      <c r="BD8" s="636"/>
      <c r="BE8" s="636"/>
      <c r="BF8" s="636"/>
      <c r="BG8" s="639"/>
      <c r="BH8" s="32"/>
      <c r="BI8" s="32"/>
      <c r="BJ8" s="32"/>
      <c r="BK8" s="32"/>
      <c r="BL8" s="636"/>
      <c r="BM8" s="636"/>
      <c r="BN8" s="636"/>
      <c r="BO8" s="636"/>
      <c r="BP8" s="636"/>
    </row>
    <row r="9" spans="1:68" ht="24.75" customHeight="1">
      <c r="A9" s="43" t="s">
        <v>96</v>
      </c>
      <c r="B9" s="337">
        <v>1</v>
      </c>
      <c r="C9" s="34">
        <v>11293</v>
      </c>
      <c r="D9" s="34"/>
      <c r="E9" s="35"/>
      <c r="F9" s="35"/>
      <c r="G9" s="34"/>
      <c r="H9" s="34"/>
      <c r="I9" s="36"/>
      <c r="J9" s="36"/>
      <c r="K9" s="338"/>
      <c r="L9" s="36"/>
      <c r="M9" s="36"/>
      <c r="N9" s="338"/>
      <c r="O9" s="36"/>
      <c r="P9" s="36"/>
      <c r="Q9" s="338"/>
      <c r="R9" s="36"/>
      <c r="S9" s="36"/>
      <c r="T9" s="35"/>
      <c r="U9" s="35"/>
      <c r="V9" s="35"/>
      <c r="W9" s="35"/>
      <c r="X9" s="35"/>
      <c r="Y9" s="35"/>
      <c r="Z9" s="339"/>
      <c r="AA9" s="339"/>
      <c r="AB9" s="338"/>
      <c r="AC9" s="35"/>
      <c r="AD9" s="35"/>
      <c r="AE9" s="340"/>
      <c r="AF9" s="34"/>
      <c r="AG9" s="34"/>
      <c r="AH9" s="341" t="s">
        <v>92</v>
      </c>
      <c r="AI9" s="34" t="s">
        <v>93</v>
      </c>
      <c r="AJ9" s="34" t="s">
        <v>94</v>
      </c>
      <c r="AK9" s="342" t="s">
        <v>94</v>
      </c>
      <c r="AL9" s="343">
        <v>21.6</v>
      </c>
      <c r="AM9" s="37">
        <v>0.56999999999999995</v>
      </c>
      <c r="AN9" s="37"/>
      <c r="AO9" s="34"/>
      <c r="AP9" s="344"/>
      <c r="AQ9" s="344"/>
      <c r="AR9" s="344"/>
      <c r="AS9" s="38"/>
      <c r="AT9" s="39"/>
      <c r="AU9" s="345"/>
      <c r="AV9" s="346"/>
      <c r="AW9" s="347"/>
      <c r="AX9" s="40"/>
      <c r="AY9" s="348"/>
      <c r="AZ9" s="349"/>
      <c r="BA9" s="41"/>
      <c r="BB9" s="41"/>
      <c r="BC9" s="42"/>
      <c r="BD9" s="42"/>
      <c r="BE9" s="42"/>
      <c r="BF9" s="42"/>
      <c r="BG9" s="34"/>
      <c r="BH9" s="37"/>
      <c r="BI9" s="37"/>
      <c r="BJ9" s="37"/>
      <c r="BK9" s="37"/>
      <c r="BL9" s="35"/>
      <c r="BM9" s="33"/>
      <c r="BN9" s="34"/>
      <c r="BO9" s="34"/>
      <c r="BP9" s="346"/>
    </row>
    <row r="10" spans="1:68" ht="24.75" customHeight="1">
      <c r="A10" s="43" t="s">
        <v>97</v>
      </c>
      <c r="B10" s="44">
        <v>2</v>
      </c>
      <c r="C10" s="46">
        <v>11048</v>
      </c>
      <c r="D10" s="46"/>
      <c r="E10" s="35"/>
      <c r="F10" s="35"/>
      <c r="G10" s="34"/>
      <c r="H10" s="34"/>
      <c r="I10" s="36"/>
      <c r="J10" s="36"/>
      <c r="K10" s="338"/>
      <c r="L10" s="36"/>
      <c r="M10" s="36"/>
      <c r="N10" s="338"/>
      <c r="O10" s="36"/>
      <c r="P10" s="36"/>
      <c r="Q10" s="338"/>
      <c r="R10" s="36"/>
      <c r="S10" s="36"/>
      <c r="T10" s="35"/>
      <c r="U10" s="35"/>
      <c r="V10" s="35"/>
      <c r="W10" s="35"/>
      <c r="X10" s="35"/>
      <c r="Y10" s="35"/>
      <c r="Z10" s="339"/>
      <c r="AA10" s="339"/>
      <c r="AB10" s="338"/>
      <c r="AC10" s="35"/>
      <c r="AD10" s="35"/>
      <c r="AE10" s="340"/>
      <c r="AF10" s="34"/>
      <c r="AG10" s="34"/>
      <c r="AH10" s="341" t="s">
        <v>92</v>
      </c>
      <c r="AI10" s="34" t="s">
        <v>93</v>
      </c>
      <c r="AJ10" s="34" t="s">
        <v>94</v>
      </c>
      <c r="AK10" s="342" t="s">
        <v>94</v>
      </c>
      <c r="AL10" s="47">
        <v>21.7</v>
      </c>
      <c r="AM10" s="48">
        <v>1.78</v>
      </c>
      <c r="AN10" s="48"/>
      <c r="AO10" s="46">
        <v>990</v>
      </c>
      <c r="AP10" s="49">
        <v>165.36</v>
      </c>
      <c r="AQ10" s="49">
        <v>5987</v>
      </c>
      <c r="AR10" s="49">
        <v>12960</v>
      </c>
      <c r="AS10" s="50">
        <v>87.6</v>
      </c>
      <c r="AT10" s="51">
        <v>0.25</v>
      </c>
      <c r="AU10" s="350">
        <v>5.51</v>
      </c>
      <c r="AV10" s="143">
        <v>0</v>
      </c>
      <c r="AW10" s="53"/>
      <c r="AX10" s="54"/>
      <c r="AY10" s="55"/>
      <c r="AZ10" s="56"/>
      <c r="BA10" s="57"/>
      <c r="BB10" s="57"/>
      <c r="BC10" s="58">
        <v>25.5</v>
      </c>
      <c r="BD10" s="58">
        <v>18.2</v>
      </c>
      <c r="BE10" s="58">
        <v>69.7</v>
      </c>
      <c r="BF10" s="58">
        <v>6.99</v>
      </c>
      <c r="BG10" s="46"/>
      <c r="BH10" s="48"/>
      <c r="BI10" s="48"/>
      <c r="BJ10" s="48"/>
      <c r="BK10" s="48"/>
      <c r="BL10" s="59"/>
      <c r="BM10" s="45"/>
      <c r="BN10" s="46"/>
      <c r="BO10" s="46"/>
      <c r="BP10" s="52"/>
    </row>
    <row r="11" spans="1:68" ht="24.75" customHeight="1">
      <c r="A11" s="43" t="s">
        <v>98</v>
      </c>
      <c r="B11" s="44">
        <v>3</v>
      </c>
      <c r="C11" s="46">
        <v>8191</v>
      </c>
      <c r="D11" s="46"/>
      <c r="E11" s="35"/>
      <c r="F11" s="35"/>
      <c r="G11" s="34"/>
      <c r="H11" s="34"/>
      <c r="I11" s="36"/>
      <c r="J11" s="36"/>
      <c r="K11" s="338"/>
      <c r="L11" s="36"/>
      <c r="M11" s="36"/>
      <c r="N11" s="338"/>
      <c r="O11" s="36"/>
      <c r="P11" s="36"/>
      <c r="Q11" s="338"/>
      <c r="R11" s="36"/>
      <c r="S11" s="36"/>
      <c r="T11" s="35"/>
      <c r="U11" s="35"/>
      <c r="V11" s="35"/>
      <c r="W11" s="35"/>
      <c r="X11" s="35"/>
      <c r="Y11" s="35"/>
      <c r="Z11" s="339"/>
      <c r="AA11" s="339"/>
      <c r="AB11" s="338"/>
      <c r="AC11" s="35"/>
      <c r="AD11" s="35"/>
      <c r="AE11" s="340"/>
      <c r="AF11" s="34"/>
      <c r="AG11" s="34"/>
      <c r="AH11" s="341"/>
      <c r="AI11" s="34"/>
      <c r="AJ11" s="34"/>
      <c r="AK11" s="342"/>
      <c r="AL11" s="47">
        <v>22.3</v>
      </c>
      <c r="AM11" s="48">
        <v>1.27</v>
      </c>
      <c r="AN11" s="48"/>
      <c r="AO11" s="46"/>
      <c r="AP11" s="49"/>
      <c r="AQ11" s="49"/>
      <c r="AR11" s="49"/>
      <c r="AS11" s="50"/>
      <c r="AT11" s="51"/>
      <c r="AU11" s="350"/>
      <c r="AV11" s="143"/>
      <c r="AW11" s="53"/>
      <c r="AX11" s="54"/>
      <c r="AY11" s="55"/>
      <c r="AZ11" s="56"/>
      <c r="BA11" s="57"/>
      <c r="BB11" s="57"/>
      <c r="BC11" s="58"/>
      <c r="BD11" s="58"/>
      <c r="BE11" s="58"/>
      <c r="BF11" s="58"/>
      <c r="BG11" s="46"/>
      <c r="BH11" s="48"/>
      <c r="BI11" s="48"/>
      <c r="BJ11" s="48"/>
      <c r="BK11" s="48"/>
      <c r="BL11" s="59"/>
      <c r="BM11" s="45"/>
      <c r="BN11" s="46"/>
      <c r="BO11" s="46"/>
      <c r="BP11" s="52"/>
    </row>
    <row r="12" spans="1:68" ht="24.75" customHeight="1">
      <c r="A12" s="43" t="s">
        <v>99</v>
      </c>
      <c r="B12" s="44">
        <v>4</v>
      </c>
      <c r="C12" s="46">
        <v>8847</v>
      </c>
      <c r="D12" s="46"/>
      <c r="E12" s="35"/>
      <c r="F12" s="35"/>
      <c r="G12" s="34"/>
      <c r="H12" s="34"/>
      <c r="I12" s="36"/>
      <c r="J12" s="36"/>
      <c r="K12" s="338"/>
      <c r="L12" s="36"/>
      <c r="M12" s="36"/>
      <c r="N12" s="338"/>
      <c r="O12" s="36"/>
      <c r="P12" s="36"/>
      <c r="Q12" s="338"/>
      <c r="R12" s="36"/>
      <c r="S12" s="36"/>
      <c r="T12" s="35"/>
      <c r="U12" s="35"/>
      <c r="V12" s="35"/>
      <c r="W12" s="35"/>
      <c r="X12" s="35"/>
      <c r="Y12" s="35"/>
      <c r="Z12" s="339"/>
      <c r="AA12" s="339"/>
      <c r="AB12" s="338"/>
      <c r="AC12" s="35"/>
      <c r="AD12" s="35"/>
      <c r="AE12" s="340"/>
      <c r="AF12" s="34"/>
      <c r="AG12" s="34"/>
      <c r="AH12" s="341"/>
      <c r="AI12" s="34"/>
      <c r="AJ12" s="34"/>
      <c r="AK12" s="342"/>
      <c r="AL12" s="47">
        <v>22.2</v>
      </c>
      <c r="AM12" s="48">
        <v>1.56</v>
      </c>
      <c r="AN12" s="48"/>
      <c r="AO12" s="46"/>
      <c r="AP12" s="49"/>
      <c r="AQ12" s="49"/>
      <c r="AR12" s="49"/>
      <c r="AS12" s="50"/>
      <c r="AT12" s="51"/>
      <c r="AU12" s="350"/>
      <c r="AV12" s="143"/>
      <c r="AW12" s="53"/>
      <c r="AX12" s="54"/>
      <c r="AY12" s="55"/>
      <c r="AZ12" s="56"/>
      <c r="BA12" s="57"/>
      <c r="BB12" s="57"/>
      <c r="BC12" s="58"/>
      <c r="BD12" s="58"/>
      <c r="BE12" s="58"/>
      <c r="BF12" s="58"/>
      <c r="BG12" s="46"/>
      <c r="BH12" s="48"/>
      <c r="BI12" s="48"/>
      <c r="BJ12" s="48"/>
      <c r="BK12" s="48"/>
      <c r="BL12" s="59"/>
      <c r="BM12" s="45"/>
      <c r="BN12" s="46"/>
      <c r="BO12" s="46"/>
      <c r="BP12" s="52"/>
    </row>
    <row r="13" spans="1:68" ht="24.75" customHeight="1">
      <c r="A13" s="43" t="s">
        <v>90</v>
      </c>
      <c r="B13" s="44">
        <v>5</v>
      </c>
      <c r="C13" s="46">
        <v>8594</v>
      </c>
      <c r="D13" s="46"/>
      <c r="E13" s="35">
        <v>7</v>
      </c>
      <c r="F13" s="35">
        <v>7</v>
      </c>
      <c r="G13" s="34">
        <v>3328</v>
      </c>
      <c r="H13" s="34">
        <v>4002</v>
      </c>
      <c r="I13" s="36">
        <v>400</v>
      </c>
      <c r="J13" s="36">
        <v>26</v>
      </c>
      <c r="K13" s="338">
        <v>97</v>
      </c>
      <c r="L13" s="36">
        <v>190</v>
      </c>
      <c r="M13" s="36">
        <v>18</v>
      </c>
      <c r="N13" s="338">
        <v>91</v>
      </c>
      <c r="O13" s="36">
        <v>298</v>
      </c>
      <c r="P13" s="36">
        <v>49</v>
      </c>
      <c r="Q13" s="338">
        <v>83.56</v>
      </c>
      <c r="R13" s="36"/>
      <c r="S13" s="36"/>
      <c r="T13" s="35"/>
      <c r="U13" s="35"/>
      <c r="V13" s="35"/>
      <c r="W13" s="35"/>
      <c r="X13" s="35"/>
      <c r="Y13" s="35"/>
      <c r="Z13" s="339"/>
      <c r="AA13" s="339"/>
      <c r="AB13" s="338"/>
      <c r="AC13" s="35"/>
      <c r="AD13" s="35"/>
      <c r="AE13" s="340"/>
      <c r="AF13" s="34"/>
      <c r="AG13" s="34"/>
      <c r="AH13" s="341" t="s">
        <v>92</v>
      </c>
      <c r="AI13" s="34" t="s">
        <v>93</v>
      </c>
      <c r="AJ13" s="34" t="s">
        <v>94</v>
      </c>
      <c r="AK13" s="342" t="s">
        <v>94</v>
      </c>
      <c r="AL13" s="47">
        <v>22.3</v>
      </c>
      <c r="AM13" s="48">
        <v>0.95</v>
      </c>
      <c r="AN13" s="48"/>
      <c r="AO13" s="46">
        <v>990</v>
      </c>
      <c r="AP13" s="49"/>
      <c r="AQ13" s="49"/>
      <c r="AR13" s="49"/>
      <c r="AS13" s="50"/>
      <c r="AT13" s="51"/>
      <c r="AU13" s="350"/>
      <c r="AV13" s="143"/>
      <c r="AW13" s="53"/>
      <c r="AX13" s="54"/>
      <c r="AY13" s="55"/>
      <c r="AZ13" s="56"/>
      <c r="BA13" s="57"/>
      <c r="BB13" s="57"/>
      <c r="BC13" s="58">
        <v>25.8</v>
      </c>
      <c r="BD13" s="58">
        <v>18.5</v>
      </c>
      <c r="BE13" s="58">
        <v>69.7</v>
      </c>
      <c r="BF13" s="58">
        <v>6.28</v>
      </c>
      <c r="BG13" s="46"/>
      <c r="BH13" s="48"/>
      <c r="BI13" s="48"/>
      <c r="BJ13" s="48"/>
      <c r="BK13" s="48"/>
      <c r="BL13" s="59"/>
      <c r="BM13" s="45"/>
      <c r="BN13" s="46"/>
      <c r="BO13" s="46"/>
      <c r="BP13" s="52"/>
    </row>
    <row r="14" spans="1:68" ht="24.75" customHeight="1">
      <c r="A14" s="43" t="s">
        <v>91</v>
      </c>
      <c r="B14" s="44">
        <v>6</v>
      </c>
      <c r="C14" s="46">
        <v>7265</v>
      </c>
      <c r="D14" s="46"/>
      <c r="E14" s="35">
        <v>7</v>
      </c>
      <c r="F14" s="35">
        <v>7</v>
      </c>
      <c r="G14" s="34">
        <v>3158</v>
      </c>
      <c r="H14" s="34">
        <v>3567</v>
      </c>
      <c r="I14" s="36">
        <v>500</v>
      </c>
      <c r="J14" s="36">
        <v>29</v>
      </c>
      <c r="K14" s="338">
        <v>97</v>
      </c>
      <c r="L14" s="36">
        <v>254</v>
      </c>
      <c r="M14" s="36">
        <v>20</v>
      </c>
      <c r="N14" s="338">
        <v>92</v>
      </c>
      <c r="O14" s="36">
        <v>658</v>
      </c>
      <c r="P14" s="36">
        <v>60</v>
      </c>
      <c r="Q14" s="338">
        <v>90.88</v>
      </c>
      <c r="R14" s="36"/>
      <c r="S14" s="36"/>
      <c r="T14" s="35"/>
      <c r="U14" s="35"/>
      <c r="V14" s="35"/>
      <c r="W14" s="35"/>
      <c r="X14" s="35"/>
      <c r="Y14" s="35"/>
      <c r="Z14" s="339"/>
      <c r="AA14" s="339"/>
      <c r="AB14" s="338"/>
      <c r="AC14" s="35"/>
      <c r="AD14" s="35"/>
      <c r="AE14" s="340"/>
      <c r="AF14" s="34"/>
      <c r="AG14" s="34"/>
      <c r="AH14" s="341" t="s">
        <v>92</v>
      </c>
      <c r="AI14" s="34" t="s">
        <v>93</v>
      </c>
      <c r="AJ14" s="34" t="s">
        <v>94</v>
      </c>
      <c r="AK14" s="342" t="s">
        <v>94</v>
      </c>
      <c r="AL14" s="47">
        <v>21.9</v>
      </c>
      <c r="AM14" s="48">
        <v>0.63</v>
      </c>
      <c r="AN14" s="48"/>
      <c r="AO14" s="46">
        <v>990</v>
      </c>
      <c r="AP14" s="49">
        <v>90.16</v>
      </c>
      <c r="AQ14" s="49">
        <v>10980</v>
      </c>
      <c r="AR14" s="49">
        <v>13060</v>
      </c>
      <c r="AS14" s="50">
        <v>85.4</v>
      </c>
      <c r="AT14" s="51">
        <v>0.37</v>
      </c>
      <c r="AU14" s="350">
        <v>5.0199999999999996</v>
      </c>
      <c r="AV14" s="143">
        <v>0.03</v>
      </c>
      <c r="AW14" s="53"/>
      <c r="AX14" s="54"/>
      <c r="AY14" s="60"/>
      <c r="AZ14" s="56"/>
      <c r="BA14" s="57"/>
      <c r="BB14" s="57">
        <v>1.6</v>
      </c>
      <c r="BC14" s="58"/>
      <c r="BD14" s="58">
        <v>18.3</v>
      </c>
      <c r="BE14" s="58">
        <v>71.3</v>
      </c>
      <c r="BF14" s="58">
        <v>6.31</v>
      </c>
      <c r="BG14" s="46"/>
      <c r="BH14" s="48"/>
      <c r="BI14" s="48"/>
      <c r="BJ14" s="48"/>
      <c r="BK14" s="48"/>
      <c r="BL14" s="59"/>
      <c r="BM14" s="45"/>
      <c r="BN14" s="46"/>
      <c r="BO14" s="46"/>
      <c r="BP14" s="52"/>
    </row>
    <row r="15" spans="1:68" ht="24.75" customHeight="1">
      <c r="A15" s="43" t="s">
        <v>101</v>
      </c>
      <c r="B15" s="44">
        <v>7</v>
      </c>
      <c r="C15" s="46">
        <v>10908</v>
      </c>
      <c r="D15" s="46"/>
      <c r="E15" s="35">
        <v>7</v>
      </c>
      <c r="F15" s="35">
        <v>7</v>
      </c>
      <c r="G15" s="34">
        <v>2987</v>
      </c>
      <c r="H15" s="34">
        <v>3058</v>
      </c>
      <c r="I15" s="36">
        <v>220</v>
      </c>
      <c r="J15" s="36">
        <v>16</v>
      </c>
      <c r="K15" s="338">
        <v>98</v>
      </c>
      <c r="L15" s="36">
        <v>235</v>
      </c>
      <c r="M15" s="36">
        <v>14</v>
      </c>
      <c r="N15" s="338">
        <v>94</v>
      </c>
      <c r="O15" s="36">
        <v>415</v>
      </c>
      <c r="P15" s="36">
        <v>55</v>
      </c>
      <c r="Q15" s="338">
        <v>86.75</v>
      </c>
      <c r="R15" s="36"/>
      <c r="S15" s="36"/>
      <c r="T15" s="35"/>
      <c r="U15" s="35"/>
      <c r="V15" s="35"/>
      <c r="W15" s="35"/>
      <c r="X15" s="35"/>
      <c r="Y15" s="35"/>
      <c r="Z15" s="339"/>
      <c r="AA15" s="339"/>
      <c r="AB15" s="338"/>
      <c r="AC15" s="35"/>
      <c r="AD15" s="35"/>
      <c r="AE15" s="340"/>
      <c r="AF15" s="34"/>
      <c r="AG15" s="34"/>
      <c r="AH15" s="341" t="s">
        <v>92</v>
      </c>
      <c r="AI15" s="34" t="s">
        <v>93</v>
      </c>
      <c r="AJ15" s="34" t="s">
        <v>94</v>
      </c>
      <c r="AK15" s="342" t="s">
        <v>94</v>
      </c>
      <c r="AL15" s="47">
        <v>21.6</v>
      </c>
      <c r="AM15" s="48">
        <v>1.02</v>
      </c>
      <c r="AN15" s="48"/>
      <c r="AO15" s="46">
        <v>980</v>
      </c>
      <c r="AP15" s="49"/>
      <c r="AQ15" s="49"/>
      <c r="AR15" s="49"/>
      <c r="AS15" s="50"/>
      <c r="AT15" s="51"/>
      <c r="AU15" s="350"/>
      <c r="AV15" s="143"/>
      <c r="AW15" s="53"/>
      <c r="AX15" s="54"/>
      <c r="AY15" s="55"/>
      <c r="AZ15" s="56"/>
      <c r="BA15" s="57"/>
      <c r="BB15" s="57"/>
      <c r="BC15" s="58"/>
      <c r="BD15" s="58">
        <v>18.5</v>
      </c>
      <c r="BE15" s="58">
        <v>69.7</v>
      </c>
      <c r="BF15" s="58">
        <v>6.23</v>
      </c>
      <c r="BG15" s="46"/>
      <c r="BH15" s="48"/>
      <c r="BI15" s="48"/>
      <c r="BJ15" s="48"/>
      <c r="BK15" s="48"/>
      <c r="BL15" s="59"/>
      <c r="BM15" s="45"/>
      <c r="BN15" s="46"/>
      <c r="BO15" s="46"/>
      <c r="BP15" s="52"/>
    </row>
    <row r="16" spans="1:68" ht="24.75" customHeight="1">
      <c r="A16" s="43" t="s">
        <v>96</v>
      </c>
      <c r="B16" s="44">
        <v>8</v>
      </c>
      <c r="C16" s="46">
        <v>8470</v>
      </c>
      <c r="D16" s="46"/>
      <c r="E16" s="35">
        <v>7</v>
      </c>
      <c r="F16" s="35">
        <v>7</v>
      </c>
      <c r="G16" s="34">
        <v>3624</v>
      </c>
      <c r="H16" s="34">
        <v>3442</v>
      </c>
      <c r="I16" s="36">
        <v>1400</v>
      </c>
      <c r="J16" s="36">
        <v>13</v>
      </c>
      <c r="K16" s="338">
        <v>98</v>
      </c>
      <c r="L16" s="36">
        <v>475</v>
      </c>
      <c r="M16" s="36">
        <v>5</v>
      </c>
      <c r="N16" s="338">
        <v>99</v>
      </c>
      <c r="O16" s="36">
        <v>2100</v>
      </c>
      <c r="P16" s="36">
        <v>50</v>
      </c>
      <c r="Q16" s="338">
        <v>97.62</v>
      </c>
      <c r="R16" s="36"/>
      <c r="S16" s="36"/>
      <c r="T16" s="35"/>
      <c r="U16" s="35"/>
      <c r="V16" s="35"/>
      <c r="W16" s="35"/>
      <c r="X16" s="35"/>
      <c r="Y16" s="35"/>
      <c r="Z16" s="339"/>
      <c r="AA16" s="339"/>
      <c r="AB16" s="338"/>
      <c r="AC16" s="35"/>
      <c r="AD16" s="35"/>
      <c r="AE16" s="340"/>
      <c r="AF16" s="34">
        <v>230000</v>
      </c>
      <c r="AG16" s="34"/>
      <c r="AH16" s="341" t="s">
        <v>92</v>
      </c>
      <c r="AI16" s="34" t="s">
        <v>100</v>
      </c>
      <c r="AJ16" s="34" t="s">
        <v>94</v>
      </c>
      <c r="AK16" s="342" t="s">
        <v>94</v>
      </c>
      <c r="AL16" s="47">
        <v>21.6</v>
      </c>
      <c r="AM16" s="48">
        <v>0.5</v>
      </c>
      <c r="AN16" s="48"/>
      <c r="AO16" s="46">
        <v>990</v>
      </c>
      <c r="AP16" s="49">
        <v>110.99</v>
      </c>
      <c r="AQ16" s="49">
        <v>8920</v>
      </c>
      <c r="AR16" s="49">
        <v>12020</v>
      </c>
      <c r="AS16" s="50">
        <v>85.4</v>
      </c>
      <c r="AT16" s="51">
        <v>0.32</v>
      </c>
      <c r="AU16" s="350">
        <v>6.28</v>
      </c>
      <c r="AV16" s="143">
        <v>0.08</v>
      </c>
      <c r="AW16" s="53"/>
      <c r="AX16" s="54"/>
      <c r="AY16" s="55"/>
      <c r="AZ16" s="56"/>
      <c r="BA16" s="57"/>
      <c r="BB16" s="57">
        <v>2.7</v>
      </c>
      <c r="BC16" s="58">
        <v>25.8</v>
      </c>
      <c r="BD16" s="58">
        <v>18.899999999999999</v>
      </c>
      <c r="BE16" s="58">
        <v>68.7</v>
      </c>
      <c r="BF16" s="58">
        <v>6.43</v>
      </c>
      <c r="BG16" s="46"/>
      <c r="BH16" s="48"/>
      <c r="BI16" s="48"/>
      <c r="BJ16" s="48"/>
      <c r="BK16" s="48"/>
      <c r="BL16" s="59"/>
      <c r="BM16" s="45"/>
      <c r="BN16" s="46"/>
      <c r="BO16" s="46"/>
      <c r="BP16" s="52"/>
    </row>
    <row r="17" spans="1:68" ht="24.75" customHeight="1">
      <c r="A17" s="43" t="s">
        <v>97</v>
      </c>
      <c r="B17" s="44">
        <v>9</v>
      </c>
      <c r="C17" s="46">
        <v>5266</v>
      </c>
      <c r="D17" s="46"/>
      <c r="E17" s="35"/>
      <c r="F17" s="35"/>
      <c r="G17" s="34"/>
      <c r="H17" s="34"/>
      <c r="I17" s="36"/>
      <c r="J17" s="36"/>
      <c r="K17" s="338"/>
      <c r="L17" s="36"/>
      <c r="M17" s="36"/>
      <c r="N17" s="338"/>
      <c r="O17" s="36"/>
      <c r="P17" s="36"/>
      <c r="Q17" s="338"/>
      <c r="R17" s="36"/>
      <c r="S17" s="36"/>
      <c r="T17" s="35"/>
      <c r="U17" s="35"/>
      <c r="V17" s="35"/>
      <c r="W17" s="35"/>
      <c r="X17" s="35"/>
      <c r="Y17" s="35"/>
      <c r="Z17" s="339"/>
      <c r="AA17" s="339"/>
      <c r="AB17" s="338"/>
      <c r="AC17" s="35"/>
      <c r="AD17" s="35"/>
      <c r="AE17" s="340"/>
      <c r="AF17" s="34"/>
      <c r="AG17" s="34"/>
      <c r="AH17" s="341" t="s">
        <v>92</v>
      </c>
      <c r="AI17" s="34" t="s">
        <v>93</v>
      </c>
      <c r="AJ17" s="34" t="s">
        <v>94</v>
      </c>
      <c r="AK17" s="342" t="s">
        <v>94</v>
      </c>
      <c r="AL17" s="47">
        <v>18</v>
      </c>
      <c r="AM17" s="48">
        <v>7.0000000000000007E-2</v>
      </c>
      <c r="AN17" s="48"/>
      <c r="AO17" s="46">
        <v>950</v>
      </c>
      <c r="AP17" s="49"/>
      <c r="AQ17" s="49"/>
      <c r="AR17" s="49"/>
      <c r="AS17" s="50"/>
      <c r="AT17" s="51"/>
      <c r="AU17" s="350"/>
      <c r="AV17" s="143"/>
      <c r="AW17" s="53"/>
      <c r="AX17" s="54"/>
      <c r="AY17" s="55"/>
      <c r="AZ17" s="56"/>
      <c r="BA17" s="57"/>
      <c r="BB17" s="57"/>
      <c r="BC17" s="58">
        <v>23.32</v>
      </c>
      <c r="BD17" s="58">
        <v>18.5</v>
      </c>
      <c r="BE17" s="58">
        <v>76</v>
      </c>
      <c r="BF17" s="58">
        <v>6.36</v>
      </c>
      <c r="BG17" s="46"/>
      <c r="BH17" s="48"/>
      <c r="BI17" s="48"/>
      <c r="BJ17" s="48"/>
      <c r="BK17" s="48"/>
      <c r="BL17" s="59"/>
      <c r="BM17" s="45"/>
      <c r="BN17" s="46"/>
      <c r="BO17" s="46"/>
      <c r="BP17" s="52"/>
    </row>
    <row r="18" spans="1:68" ht="24.75" customHeight="1">
      <c r="A18" s="43" t="s">
        <v>98</v>
      </c>
      <c r="B18" s="44">
        <v>10</v>
      </c>
      <c r="C18" s="46">
        <v>8280</v>
      </c>
      <c r="D18" s="46"/>
      <c r="E18" s="35"/>
      <c r="F18" s="35"/>
      <c r="G18" s="34"/>
      <c r="H18" s="34"/>
      <c r="I18" s="36"/>
      <c r="J18" s="36"/>
      <c r="K18" s="338"/>
      <c r="L18" s="36"/>
      <c r="M18" s="36"/>
      <c r="N18" s="338"/>
      <c r="O18" s="36"/>
      <c r="P18" s="36"/>
      <c r="Q18" s="338"/>
      <c r="R18" s="36"/>
      <c r="S18" s="36"/>
      <c r="T18" s="35"/>
      <c r="U18" s="35"/>
      <c r="V18" s="35"/>
      <c r="W18" s="35"/>
      <c r="X18" s="35"/>
      <c r="Y18" s="35"/>
      <c r="Z18" s="339"/>
      <c r="AA18" s="339"/>
      <c r="AB18" s="338"/>
      <c r="AC18" s="35"/>
      <c r="AD18" s="35"/>
      <c r="AE18" s="340"/>
      <c r="AF18" s="34"/>
      <c r="AG18" s="34"/>
      <c r="AH18" s="341"/>
      <c r="AI18" s="34"/>
      <c r="AJ18" s="34"/>
      <c r="AK18" s="342"/>
      <c r="AL18" s="47">
        <v>21</v>
      </c>
      <c r="AM18" s="48">
        <v>0.12</v>
      </c>
      <c r="AN18" s="48"/>
      <c r="AO18" s="46"/>
      <c r="AP18" s="49"/>
      <c r="AQ18" s="49"/>
      <c r="AR18" s="49"/>
      <c r="AS18" s="50"/>
      <c r="AT18" s="51"/>
      <c r="AU18" s="350"/>
      <c r="AV18" s="143"/>
      <c r="AW18" s="53"/>
      <c r="AX18" s="54"/>
      <c r="AY18" s="55"/>
      <c r="AZ18" s="56"/>
      <c r="BA18" s="57"/>
      <c r="BB18" s="57"/>
      <c r="BC18" s="58"/>
      <c r="BD18" s="58"/>
      <c r="BE18" s="58"/>
      <c r="BF18" s="58"/>
      <c r="BG18" s="46"/>
      <c r="BH18" s="48"/>
      <c r="BI18" s="48"/>
      <c r="BJ18" s="48"/>
      <c r="BK18" s="48"/>
      <c r="BL18" s="59"/>
      <c r="BM18" s="45"/>
      <c r="BN18" s="46"/>
      <c r="BO18" s="46"/>
      <c r="BP18" s="52"/>
    </row>
    <row r="19" spans="1:68" ht="24.75" customHeight="1">
      <c r="A19" s="43" t="s">
        <v>99</v>
      </c>
      <c r="B19" s="44">
        <v>11</v>
      </c>
      <c r="C19" s="46">
        <v>8218</v>
      </c>
      <c r="D19" s="46"/>
      <c r="E19" s="35"/>
      <c r="F19" s="35"/>
      <c r="G19" s="34"/>
      <c r="H19" s="34"/>
      <c r="I19" s="36"/>
      <c r="J19" s="36"/>
      <c r="K19" s="338"/>
      <c r="L19" s="36"/>
      <c r="M19" s="36"/>
      <c r="N19" s="338"/>
      <c r="O19" s="36"/>
      <c r="P19" s="36"/>
      <c r="Q19" s="338"/>
      <c r="R19" s="36"/>
      <c r="S19" s="36"/>
      <c r="T19" s="35"/>
      <c r="U19" s="35"/>
      <c r="V19" s="35"/>
      <c r="W19" s="35"/>
      <c r="X19" s="35"/>
      <c r="Y19" s="35"/>
      <c r="Z19" s="339"/>
      <c r="AA19" s="339"/>
      <c r="AB19" s="338"/>
      <c r="AC19" s="35"/>
      <c r="AD19" s="35"/>
      <c r="AE19" s="340"/>
      <c r="AF19" s="34"/>
      <c r="AG19" s="34"/>
      <c r="AH19" s="341"/>
      <c r="AI19" s="34"/>
      <c r="AJ19" s="34"/>
      <c r="AK19" s="342"/>
      <c r="AL19" s="47">
        <v>21.6</v>
      </c>
      <c r="AM19" s="48">
        <v>1.7</v>
      </c>
      <c r="AN19" s="48"/>
      <c r="AO19" s="46"/>
      <c r="AP19" s="49"/>
      <c r="AQ19" s="49"/>
      <c r="AR19" s="49"/>
      <c r="AS19" s="50"/>
      <c r="AT19" s="51"/>
      <c r="AU19" s="350"/>
      <c r="AV19" s="143"/>
      <c r="AW19" s="53"/>
      <c r="AX19" s="54"/>
      <c r="AY19" s="55"/>
      <c r="AZ19" s="56"/>
      <c r="BA19" s="57"/>
      <c r="BB19" s="57"/>
      <c r="BC19" s="58"/>
      <c r="BD19" s="58"/>
      <c r="BE19" s="58"/>
      <c r="BF19" s="58"/>
      <c r="BG19" s="46"/>
      <c r="BH19" s="48"/>
      <c r="BI19" s="48"/>
      <c r="BJ19" s="48"/>
      <c r="BK19" s="48"/>
      <c r="BL19" s="59"/>
      <c r="BM19" s="45"/>
      <c r="BN19" s="46"/>
      <c r="BO19" s="46"/>
      <c r="BP19" s="52"/>
    </row>
    <row r="20" spans="1:68" ht="24.75" customHeight="1">
      <c r="A20" s="43" t="s">
        <v>90</v>
      </c>
      <c r="B20" s="44">
        <v>12</v>
      </c>
      <c r="C20" s="46">
        <v>8121</v>
      </c>
      <c r="D20" s="46"/>
      <c r="E20" s="35">
        <v>7</v>
      </c>
      <c r="F20" s="35">
        <v>7</v>
      </c>
      <c r="G20" s="34">
        <v>3240</v>
      </c>
      <c r="H20" s="34">
        <v>3110</v>
      </c>
      <c r="I20" s="36">
        <v>280</v>
      </c>
      <c r="J20" s="36">
        <v>25</v>
      </c>
      <c r="K20" s="338">
        <v>97</v>
      </c>
      <c r="L20" s="36">
        <v>338</v>
      </c>
      <c r="M20" s="36">
        <v>12</v>
      </c>
      <c r="N20" s="338">
        <v>96</v>
      </c>
      <c r="O20" s="36">
        <v>458</v>
      </c>
      <c r="P20" s="36">
        <v>49</v>
      </c>
      <c r="Q20" s="338">
        <v>89.3</v>
      </c>
      <c r="R20" s="36"/>
      <c r="S20" s="36"/>
      <c r="T20" s="35"/>
      <c r="U20" s="35"/>
      <c r="V20" s="35"/>
      <c r="W20" s="35"/>
      <c r="X20" s="35"/>
      <c r="Y20" s="35"/>
      <c r="Z20" s="339"/>
      <c r="AA20" s="339"/>
      <c r="AB20" s="338"/>
      <c r="AC20" s="35"/>
      <c r="AD20" s="35"/>
      <c r="AE20" s="340"/>
      <c r="AF20" s="34"/>
      <c r="AG20" s="34"/>
      <c r="AH20" s="341" t="s">
        <v>92</v>
      </c>
      <c r="AI20" s="34" t="s">
        <v>93</v>
      </c>
      <c r="AJ20" s="34" t="s">
        <v>94</v>
      </c>
      <c r="AK20" s="342" t="s">
        <v>94</v>
      </c>
      <c r="AL20" s="47">
        <v>21.6</v>
      </c>
      <c r="AM20" s="48">
        <v>1.7</v>
      </c>
      <c r="AN20" s="48"/>
      <c r="AO20" s="46">
        <v>850</v>
      </c>
      <c r="AP20" s="49"/>
      <c r="AQ20" s="49"/>
      <c r="AR20" s="49"/>
      <c r="AS20" s="50"/>
      <c r="AT20" s="51"/>
      <c r="AU20" s="350"/>
      <c r="AV20" s="143"/>
      <c r="AW20" s="53"/>
      <c r="AX20" s="54"/>
      <c r="AY20" s="55"/>
      <c r="AZ20" s="56"/>
      <c r="BA20" s="57"/>
      <c r="BB20" s="57"/>
      <c r="BC20" s="58">
        <v>27.18</v>
      </c>
      <c r="BD20" s="58">
        <v>18.600000000000001</v>
      </c>
      <c r="BE20" s="58">
        <v>69.599999999999994</v>
      </c>
      <c r="BF20" s="58">
        <v>6.42</v>
      </c>
      <c r="BG20" s="46"/>
      <c r="BH20" s="48"/>
      <c r="BI20" s="48"/>
      <c r="BJ20" s="48"/>
      <c r="BK20" s="48"/>
      <c r="BL20" s="59"/>
      <c r="BM20" s="45"/>
      <c r="BN20" s="46"/>
      <c r="BO20" s="46"/>
      <c r="BP20" s="52"/>
    </row>
    <row r="21" spans="1:68" ht="24.75" customHeight="1">
      <c r="A21" s="43" t="s">
        <v>91</v>
      </c>
      <c r="B21" s="44">
        <v>13</v>
      </c>
      <c r="C21" s="46">
        <v>7402</v>
      </c>
      <c r="D21" s="46"/>
      <c r="E21" s="35">
        <v>7</v>
      </c>
      <c r="F21" s="35">
        <v>7</v>
      </c>
      <c r="G21" s="34">
        <v>2750</v>
      </c>
      <c r="H21" s="34">
        <v>3130</v>
      </c>
      <c r="I21" s="36">
        <v>580</v>
      </c>
      <c r="J21" s="36">
        <v>34</v>
      </c>
      <c r="K21" s="338">
        <v>96</v>
      </c>
      <c r="L21" s="36">
        <v>325</v>
      </c>
      <c r="M21" s="36">
        <v>9</v>
      </c>
      <c r="N21" s="338">
        <v>97</v>
      </c>
      <c r="O21" s="36">
        <v>299</v>
      </c>
      <c r="P21" s="36">
        <v>30</v>
      </c>
      <c r="Q21" s="338">
        <v>89.97</v>
      </c>
      <c r="R21" s="36"/>
      <c r="S21" s="36"/>
      <c r="T21" s="35"/>
      <c r="U21" s="35"/>
      <c r="V21" s="35"/>
      <c r="W21" s="35"/>
      <c r="X21" s="35"/>
      <c r="Y21" s="35"/>
      <c r="Z21" s="339"/>
      <c r="AA21" s="339"/>
      <c r="AB21" s="338"/>
      <c r="AC21" s="35"/>
      <c r="AD21" s="35"/>
      <c r="AE21" s="340"/>
      <c r="AF21" s="34"/>
      <c r="AG21" s="34"/>
      <c r="AH21" s="341" t="s">
        <v>92</v>
      </c>
      <c r="AI21" s="34" t="s">
        <v>93</v>
      </c>
      <c r="AJ21" s="34" t="s">
        <v>94</v>
      </c>
      <c r="AK21" s="342" t="s">
        <v>94</v>
      </c>
      <c r="AL21" s="47">
        <v>21.6</v>
      </c>
      <c r="AM21" s="48">
        <v>0.93</v>
      </c>
      <c r="AN21" s="48"/>
      <c r="AO21" s="46">
        <v>950</v>
      </c>
      <c r="AP21" s="49">
        <v>212.05</v>
      </c>
      <c r="AQ21" s="49">
        <v>4480</v>
      </c>
      <c r="AR21" s="49">
        <v>5040</v>
      </c>
      <c r="AS21" s="50">
        <v>85.7</v>
      </c>
      <c r="AT21" s="51">
        <v>0.37</v>
      </c>
      <c r="AU21" s="350">
        <v>5.25</v>
      </c>
      <c r="AV21" s="143">
        <v>0.1</v>
      </c>
      <c r="AW21" s="53"/>
      <c r="AX21" s="54"/>
      <c r="AY21" s="55"/>
      <c r="AZ21" s="56"/>
      <c r="BA21" s="57"/>
      <c r="BB21" s="57">
        <v>3.3</v>
      </c>
      <c r="BC21" s="58"/>
      <c r="BD21" s="58">
        <v>18.100000000000001</v>
      </c>
      <c r="BE21" s="58">
        <v>69.099999999999994</v>
      </c>
      <c r="BF21" s="58">
        <v>6.14</v>
      </c>
      <c r="BG21" s="46"/>
      <c r="BH21" s="48"/>
      <c r="BI21" s="48"/>
      <c r="BJ21" s="48"/>
      <c r="BK21" s="48"/>
      <c r="BL21" s="59"/>
      <c r="BM21" s="45"/>
      <c r="BN21" s="46"/>
      <c r="BO21" s="46"/>
      <c r="BP21" s="52"/>
    </row>
    <row r="22" spans="1:68" ht="24.75" customHeight="1">
      <c r="A22" s="43" t="s">
        <v>101</v>
      </c>
      <c r="B22" s="44">
        <v>14</v>
      </c>
      <c r="C22" s="46">
        <v>7214</v>
      </c>
      <c r="D22" s="46"/>
      <c r="E22" s="35">
        <v>8</v>
      </c>
      <c r="F22" s="35">
        <v>8</v>
      </c>
      <c r="G22" s="34">
        <v>3613</v>
      </c>
      <c r="H22" s="34">
        <v>3354</v>
      </c>
      <c r="I22" s="36">
        <v>144</v>
      </c>
      <c r="J22" s="36">
        <v>15</v>
      </c>
      <c r="K22" s="338">
        <v>98</v>
      </c>
      <c r="L22" s="36">
        <v>105</v>
      </c>
      <c r="M22" s="36">
        <v>5</v>
      </c>
      <c r="N22" s="338">
        <v>95</v>
      </c>
      <c r="O22" s="36">
        <v>349</v>
      </c>
      <c r="P22" s="36">
        <v>50</v>
      </c>
      <c r="Q22" s="338">
        <v>85.67</v>
      </c>
      <c r="R22" s="36">
        <v>47.99</v>
      </c>
      <c r="S22" s="36">
        <v>29.69</v>
      </c>
      <c r="T22" s="35">
        <v>41</v>
      </c>
      <c r="U22" s="35">
        <v>39</v>
      </c>
      <c r="V22" s="35">
        <v>2</v>
      </c>
      <c r="W22" s="35">
        <v>2</v>
      </c>
      <c r="X22" s="35">
        <v>0</v>
      </c>
      <c r="Y22" s="35">
        <v>0</v>
      </c>
      <c r="Z22" s="339">
        <v>50</v>
      </c>
      <c r="AA22" s="339">
        <v>32</v>
      </c>
      <c r="AB22" s="338">
        <v>36</v>
      </c>
      <c r="AC22" s="35">
        <v>8</v>
      </c>
      <c r="AD22" s="35">
        <v>2</v>
      </c>
      <c r="AE22" s="340">
        <v>77.5</v>
      </c>
      <c r="AF22" s="34">
        <v>1</v>
      </c>
      <c r="AG22" s="34"/>
      <c r="AH22" s="341" t="s">
        <v>92</v>
      </c>
      <c r="AI22" s="34" t="s">
        <v>100</v>
      </c>
      <c r="AJ22" s="34" t="s">
        <v>94</v>
      </c>
      <c r="AK22" s="342" t="s">
        <v>94</v>
      </c>
      <c r="AL22" s="47">
        <v>21.8</v>
      </c>
      <c r="AM22" s="48">
        <v>1.1000000000000001</v>
      </c>
      <c r="AN22" s="48"/>
      <c r="AO22" s="46">
        <v>500</v>
      </c>
      <c r="AP22" s="49"/>
      <c r="AQ22" s="49"/>
      <c r="AR22" s="49"/>
      <c r="AS22" s="50"/>
      <c r="AT22" s="51"/>
      <c r="AU22" s="350"/>
      <c r="AV22" s="143"/>
      <c r="AW22" s="53"/>
      <c r="AX22" s="54"/>
      <c r="AY22" s="55"/>
      <c r="AZ22" s="56"/>
      <c r="BA22" s="57"/>
      <c r="BB22" s="57"/>
      <c r="BC22" s="58">
        <v>26.12</v>
      </c>
      <c r="BD22" s="58">
        <v>18.8</v>
      </c>
      <c r="BE22" s="58">
        <v>70.8</v>
      </c>
      <c r="BF22" s="58">
        <v>6.16</v>
      </c>
      <c r="BG22" s="46"/>
      <c r="BH22" s="48"/>
      <c r="BI22" s="48"/>
      <c r="BJ22" s="48"/>
      <c r="BK22" s="48"/>
      <c r="BL22" s="59"/>
      <c r="BM22" s="45"/>
      <c r="BN22" s="46"/>
      <c r="BO22" s="46"/>
      <c r="BP22" s="52"/>
    </row>
    <row r="23" spans="1:68" ht="24.75" customHeight="1">
      <c r="A23" s="43" t="s">
        <v>96</v>
      </c>
      <c r="B23" s="44">
        <v>15</v>
      </c>
      <c r="C23" s="46">
        <v>7411</v>
      </c>
      <c r="D23" s="46"/>
      <c r="E23" s="35"/>
      <c r="F23" s="35"/>
      <c r="G23" s="34"/>
      <c r="H23" s="34"/>
      <c r="I23" s="36"/>
      <c r="J23" s="36"/>
      <c r="K23" s="338"/>
      <c r="L23" s="36"/>
      <c r="M23" s="36"/>
      <c r="N23" s="338"/>
      <c r="O23" s="36"/>
      <c r="P23" s="36"/>
      <c r="Q23" s="338"/>
      <c r="R23" s="36"/>
      <c r="S23" s="36"/>
      <c r="T23" s="35"/>
      <c r="U23" s="35"/>
      <c r="V23" s="35"/>
      <c r="W23" s="35"/>
      <c r="X23" s="35"/>
      <c r="Y23" s="35"/>
      <c r="Z23" s="339"/>
      <c r="AA23" s="339"/>
      <c r="AB23" s="338"/>
      <c r="AC23" s="35"/>
      <c r="AD23" s="35"/>
      <c r="AE23" s="340"/>
      <c r="AF23" s="34"/>
      <c r="AG23" s="34"/>
      <c r="AH23" s="341" t="s">
        <v>92</v>
      </c>
      <c r="AI23" s="34" t="s">
        <v>93</v>
      </c>
      <c r="AJ23" s="34" t="s">
        <v>94</v>
      </c>
      <c r="AK23" s="342" t="s">
        <v>94</v>
      </c>
      <c r="AL23" s="47">
        <v>21.7</v>
      </c>
      <c r="AM23" s="48">
        <v>0.74</v>
      </c>
      <c r="AN23" s="48"/>
      <c r="AO23" s="46">
        <v>440</v>
      </c>
      <c r="AP23" s="49">
        <v>128.65</v>
      </c>
      <c r="AQ23" s="49">
        <v>3420</v>
      </c>
      <c r="AR23" s="49">
        <v>6340</v>
      </c>
      <c r="AS23" s="50">
        <v>91.8</v>
      </c>
      <c r="AT23" s="51">
        <v>0.37</v>
      </c>
      <c r="AU23" s="350">
        <v>2.8</v>
      </c>
      <c r="AV23" s="143">
        <v>0</v>
      </c>
      <c r="AW23" s="53"/>
      <c r="AX23" s="54"/>
      <c r="AY23" s="55"/>
      <c r="AZ23" s="56"/>
      <c r="BA23" s="57"/>
      <c r="BB23" s="57">
        <v>2.6</v>
      </c>
      <c r="BC23" s="58"/>
      <c r="BD23" s="58">
        <v>18.600000000000001</v>
      </c>
      <c r="BE23" s="58">
        <v>65.599999999999994</v>
      </c>
      <c r="BF23" s="58">
        <v>6.15</v>
      </c>
      <c r="BG23" s="46"/>
      <c r="BH23" s="48"/>
      <c r="BI23" s="48"/>
      <c r="BJ23" s="48"/>
      <c r="BK23" s="48"/>
      <c r="BL23" s="59"/>
      <c r="BM23" s="45"/>
      <c r="BN23" s="46"/>
      <c r="BO23" s="46"/>
      <c r="BP23" s="52"/>
    </row>
    <row r="24" spans="1:68" ht="24.75" customHeight="1">
      <c r="A24" s="43" t="s">
        <v>97</v>
      </c>
      <c r="B24" s="44">
        <v>16</v>
      </c>
      <c r="C24" s="46">
        <v>7327</v>
      </c>
      <c r="D24" s="46"/>
      <c r="E24" s="35"/>
      <c r="F24" s="35"/>
      <c r="G24" s="34"/>
      <c r="H24" s="34"/>
      <c r="I24" s="36"/>
      <c r="J24" s="36"/>
      <c r="K24" s="338"/>
      <c r="L24" s="36"/>
      <c r="M24" s="36"/>
      <c r="N24" s="338"/>
      <c r="O24" s="36"/>
      <c r="P24" s="36"/>
      <c r="Q24" s="338"/>
      <c r="R24" s="36"/>
      <c r="S24" s="36"/>
      <c r="T24" s="35"/>
      <c r="U24" s="35"/>
      <c r="V24" s="35"/>
      <c r="W24" s="35"/>
      <c r="X24" s="35"/>
      <c r="Y24" s="35"/>
      <c r="Z24" s="339"/>
      <c r="AA24" s="339"/>
      <c r="AB24" s="338"/>
      <c r="AC24" s="35"/>
      <c r="AD24" s="35"/>
      <c r="AE24" s="340"/>
      <c r="AF24" s="34"/>
      <c r="AG24" s="34"/>
      <c r="AH24" s="341" t="s">
        <v>92</v>
      </c>
      <c r="AI24" s="34" t="s">
        <v>93</v>
      </c>
      <c r="AJ24" s="34" t="s">
        <v>94</v>
      </c>
      <c r="AK24" s="342" t="s">
        <v>94</v>
      </c>
      <c r="AL24" s="47">
        <v>22.2</v>
      </c>
      <c r="AM24" s="48">
        <v>1.6</v>
      </c>
      <c r="AN24" s="48"/>
      <c r="AO24" s="46">
        <v>980</v>
      </c>
      <c r="AP24" s="49"/>
      <c r="AQ24" s="49"/>
      <c r="AR24" s="49"/>
      <c r="AS24" s="50"/>
      <c r="AT24" s="51"/>
      <c r="AU24" s="350"/>
      <c r="AV24" s="143"/>
      <c r="AW24" s="53"/>
      <c r="AX24" s="54"/>
      <c r="AY24" s="55"/>
      <c r="AZ24" s="56"/>
      <c r="BA24" s="57"/>
      <c r="BB24" s="57"/>
      <c r="BC24" s="58">
        <v>24.66</v>
      </c>
      <c r="BD24" s="58">
        <v>18.5</v>
      </c>
      <c r="BE24" s="58">
        <v>65.400000000000006</v>
      </c>
      <c r="BF24" s="58">
        <v>6.18</v>
      </c>
      <c r="BG24" s="46"/>
      <c r="BH24" s="48"/>
      <c r="BI24" s="48"/>
      <c r="BJ24" s="48"/>
      <c r="BK24" s="48"/>
      <c r="BL24" s="59"/>
      <c r="BM24" s="45"/>
      <c r="BN24" s="46"/>
      <c r="BO24" s="46"/>
      <c r="BP24" s="52"/>
    </row>
    <row r="25" spans="1:68" ht="24.75" customHeight="1">
      <c r="A25" s="43" t="s">
        <v>98</v>
      </c>
      <c r="B25" s="44">
        <v>17</v>
      </c>
      <c r="C25" s="46">
        <v>9058</v>
      </c>
      <c r="D25" s="46"/>
      <c r="E25" s="35"/>
      <c r="F25" s="35"/>
      <c r="G25" s="34"/>
      <c r="H25" s="34"/>
      <c r="I25" s="36"/>
      <c r="J25" s="36"/>
      <c r="K25" s="338"/>
      <c r="L25" s="36"/>
      <c r="M25" s="36"/>
      <c r="N25" s="338"/>
      <c r="O25" s="36"/>
      <c r="P25" s="36"/>
      <c r="Q25" s="338"/>
      <c r="R25" s="36"/>
      <c r="S25" s="36"/>
      <c r="T25" s="35"/>
      <c r="U25" s="35"/>
      <c r="V25" s="35"/>
      <c r="W25" s="35"/>
      <c r="X25" s="35"/>
      <c r="Y25" s="35"/>
      <c r="Z25" s="339"/>
      <c r="AA25" s="339"/>
      <c r="AB25" s="338"/>
      <c r="AC25" s="35"/>
      <c r="AD25" s="35"/>
      <c r="AE25" s="340"/>
      <c r="AF25" s="34"/>
      <c r="AG25" s="34"/>
      <c r="AH25" s="341"/>
      <c r="AI25" s="34"/>
      <c r="AJ25" s="34"/>
      <c r="AK25" s="342"/>
      <c r="AL25" s="47">
        <v>22.2</v>
      </c>
      <c r="AM25" s="48">
        <v>1.1599999999999999</v>
      </c>
      <c r="AN25" s="48"/>
      <c r="AO25" s="46"/>
      <c r="AP25" s="49"/>
      <c r="AQ25" s="49"/>
      <c r="AR25" s="49"/>
      <c r="AS25" s="50"/>
      <c r="AT25" s="51"/>
      <c r="AU25" s="350"/>
      <c r="AV25" s="143"/>
      <c r="AW25" s="53"/>
      <c r="AX25" s="54"/>
      <c r="AY25" s="55"/>
      <c r="AZ25" s="56"/>
      <c r="BA25" s="57"/>
      <c r="BB25" s="57"/>
      <c r="BC25" s="58"/>
      <c r="BD25" s="58"/>
      <c r="BE25" s="58"/>
      <c r="BF25" s="58"/>
      <c r="BG25" s="46"/>
      <c r="BH25" s="48"/>
      <c r="BI25" s="48"/>
      <c r="BJ25" s="48"/>
      <c r="BK25" s="48"/>
      <c r="BL25" s="59"/>
      <c r="BM25" s="45"/>
      <c r="BN25" s="46"/>
      <c r="BO25" s="46"/>
      <c r="BP25" s="52"/>
    </row>
    <row r="26" spans="1:68" ht="24.75" customHeight="1">
      <c r="A26" s="43" t="s">
        <v>99</v>
      </c>
      <c r="B26" s="44">
        <v>18</v>
      </c>
      <c r="C26" s="46">
        <v>8712</v>
      </c>
      <c r="D26" s="46"/>
      <c r="E26" s="35"/>
      <c r="F26" s="35"/>
      <c r="G26" s="34"/>
      <c r="H26" s="34"/>
      <c r="I26" s="36"/>
      <c r="J26" s="36"/>
      <c r="K26" s="338"/>
      <c r="L26" s="36"/>
      <c r="M26" s="36"/>
      <c r="N26" s="338"/>
      <c r="O26" s="36"/>
      <c r="P26" s="36"/>
      <c r="Q26" s="338"/>
      <c r="R26" s="36"/>
      <c r="S26" s="36"/>
      <c r="T26" s="35"/>
      <c r="U26" s="35"/>
      <c r="V26" s="35"/>
      <c r="W26" s="35"/>
      <c r="X26" s="35"/>
      <c r="Y26" s="35"/>
      <c r="Z26" s="339"/>
      <c r="AA26" s="339"/>
      <c r="AB26" s="338"/>
      <c r="AC26" s="35"/>
      <c r="AD26" s="35"/>
      <c r="AE26" s="340"/>
      <c r="AF26" s="34"/>
      <c r="AG26" s="34"/>
      <c r="AH26" s="341"/>
      <c r="AI26" s="34"/>
      <c r="AJ26" s="34"/>
      <c r="AK26" s="342"/>
      <c r="AL26" s="47">
        <v>22.7</v>
      </c>
      <c r="AM26" s="48">
        <v>1.55</v>
      </c>
      <c r="AN26" s="48"/>
      <c r="AO26" s="46"/>
      <c r="AP26" s="49"/>
      <c r="AQ26" s="49"/>
      <c r="AR26" s="49"/>
      <c r="AS26" s="50"/>
      <c r="AT26" s="51"/>
      <c r="AU26" s="350"/>
      <c r="AV26" s="143"/>
      <c r="AW26" s="53"/>
      <c r="AX26" s="54"/>
      <c r="AY26" s="55"/>
      <c r="AZ26" s="56"/>
      <c r="BA26" s="57"/>
      <c r="BB26" s="57"/>
      <c r="BC26" s="58"/>
      <c r="BD26" s="58"/>
      <c r="BE26" s="58"/>
      <c r="BF26" s="58"/>
      <c r="BG26" s="46"/>
      <c r="BH26" s="48"/>
      <c r="BI26" s="48"/>
      <c r="BJ26" s="48"/>
      <c r="BK26" s="48"/>
      <c r="BL26" s="59"/>
      <c r="BM26" s="45"/>
      <c r="BN26" s="46"/>
      <c r="BO26" s="46"/>
      <c r="BP26" s="52"/>
    </row>
    <row r="27" spans="1:68" ht="24.75" customHeight="1">
      <c r="A27" s="43" t="s">
        <v>90</v>
      </c>
      <c r="B27" s="44">
        <v>19</v>
      </c>
      <c r="C27" s="46">
        <v>6816</v>
      </c>
      <c r="D27" s="46"/>
      <c r="E27" s="35">
        <v>7</v>
      </c>
      <c r="F27" s="35">
        <v>8</v>
      </c>
      <c r="G27" s="34">
        <v>3300</v>
      </c>
      <c r="H27" s="34">
        <v>3160</v>
      </c>
      <c r="I27" s="36">
        <v>880</v>
      </c>
      <c r="J27" s="36">
        <v>28</v>
      </c>
      <c r="K27" s="338">
        <v>97</v>
      </c>
      <c r="L27" s="36">
        <v>305</v>
      </c>
      <c r="M27" s="36">
        <v>19</v>
      </c>
      <c r="N27" s="338">
        <v>94</v>
      </c>
      <c r="O27" s="36"/>
      <c r="P27" s="36"/>
      <c r="Q27" s="338"/>
      <c r="R27" s="36"/>
      <c r="S27" s="36"/>
      <c r="T27" s="35"/>
      <c r="U27" s="35"/>
      <c r="V27" s="35"/>
      <c r="W27" s="35"/>
      <c r="X27" s="35"/>
      <c r="Y27" s="35"/>
      <c r="Z27" s="339"/>
      <c r="AA27" s="339"/>
      <c r="AB27" s="338"/>
      <c r="AC27" s="35"/>
      <c r="AD27" s="35"/>
      <c r="AE27" s="340"/>
      <c r="AF27" s="34"/>
      <c r="AG27" s="34"/>
      <c r="AH27" s="341" t="s">
        <v>92</v>
      </c>
      <c r="AI27" s="34" t="s">
        <v>93</v>
      </c>
      <c r="AJ27" s="34" t="s">
        <v>94</v>
      </c>
      <c r="AK27" s="342" t="s">
        <v>94</v>
      </c>
      <c r="AL27" s="47">
        <v>22.8</v>
      </c>
      <c r="AM27" s="48">
        <v>1.78</v>
      </c>
      <c r="AN27" s="48"/>
      <c r="AO27" s="46">
        <v>950</v>
      </c>
      <c r="AP27" s="49"/>
      <c r="AQ27" s="49"/>
      <c r="AR27" s="49"/>
      <c r="AS27" s="50"/>
      <c r="AT27" s="51"/>
      <c r="AU27" s="350"/>
      <c r="AV27" s="143"/>
      <c r="AW27" s="146"/>
      <c r="AX27" s="54"/>
      <c r="AY27" s="55"/>
      <c r="AZ27" s="56"/>
      <c r="BA27" s="57"/>
      <c r="BB27" s="57"/>
      <c r="BC27" s="58"/>
      <c r="BD27" s="58">
        <v>18.2</v>
      </c>
      <c r="BE27" s="58">
        <v>70.900000000000006</v>
      </c>
      <c r="BF27" s="58">
        <v>6.15</v>
      </c>
      <c r="BG27" s="46"/>
      <c r="BH27" s="48"/>
      <c r="BI27" s="48"/>
      <c r="BJ27" s="48"/>
      <c r="BK27" s="48"/>
      <c r="BL27" s="59"/>
      <c r="BM27" s="45"/>
      <c r="BN27" s="46"/>
      <c r="BO27" s="46"/>
      <c r="BP27" s="52"/>
    </row>
    <row r="28" spans="1:68" ht="24.75" customHeight="1">
      <c r="A28" s="43" t="s">
        <v>91</v>
      </c>
      <c r="B28" s="44">
        <v>20</v>
      </c>
      <c r="C28" s="46">
        <v>7129</v>
      </c>
      <c r="D28" s="46"/>
      <c r="E28" s="35">
        <v>7</v>
      </c>
      <c r="F28" s="35">
        <v>7</v>
      </c>
      <c r="G28" s="34">
        <v>3120</v>
      </c>
      <c r="H28" s="34">
        <v>3090</v>
      </c>
      <c r="I28" s="36">
        <v>860</v>
      </c>
      <c r="J28" s="36">
        <v>30</v>
      </c>
      <c r="K28" s="338">
        <v>97</v>
      </c>
      <c r="L28" s="36">
        <v>201</v>
      </c>
      <c r="M28" s="36">
        <v>20</v>
      </c>
      <c r="N28" s="338">
        <v>90</v>
      </c>
      <c r="O28" s="36">
        <v>640</v>
      </c>
      <c r="P28" s="36">
        <v>39</v>
      </c>
      <c r="Q28" s="338">
        <v>93.91</v>
      </c>
      <c r="R28" s="36"/>
      <c r="S28" s="36"/>
      <c r="T28" s="35"/>
      <c r="U28" s="35"/>
      <c r="V28" s="35"/>
      <c r="W28" s="35"/>
      <c r="X28" s="35"/>
      <c r="Y28" s="35"/>
      <c r="Z28" s="339"/>
      <c r="AA28" s="339"/>
      <c r="AB28" s="338"/>
      <c r="AC28" s="35"/>
      <c r="AD28" s="35"/>
      <c r="AE28" s="340"/>
      <c r="AF28" s="34"/>
      <c r="AG28" s="34"/>
      <c r="AH28" s="341" t="s">
        <v>92</v>
      </c>
      <c r="AI28" s="34" t="s">
        <v>93</v>
      </c>
      <c r="AJ28" s="34" t="s">
        <v>94</v>
      </c>
      <c r="AK28" s="342" t="s">
        <v>94</v>
      </c>
      <c r="AL28" s="47">
        <v>22.7</v>
      </c>
      <c r="AM28" s="48">
        <v>7.0000000000000007E-2</v>
      </c>
      <c r="AN28" s="48"/>
      <c r="AO28" s="46">
        <v>990</v>
      </c>
      <c r="AP28" s="49">
        <v>170.1</v>
      </c>
      <c r="AQ28" s="49">
        <v>5820</v>
      </c>
      <c r="AR28" s="49">
        <v>11080</v>
      </c>
      <c r="AS28" s="50">
        <v>85.6</v>
      </c>
      <c r="AT28" s="51">
        <v>0.38</v>
      </c>
      <c r="AU28" s="350">
        <v>4.74</v>
      </c>
      <c r="AV28" s="143">
        <v>0.05</v>
      </c>
      <c r="AW28" s="53"/>
      <c r="AX28" s="54"/>
      <c r="AY28" s="55"/>
      <c r="AZ28" s="56"/>
      <c r="BA28" s="57"/>
      <c r="BB28" s="57">
        <v>2.4</v>
      </c>
      <c r="BC28" s="58">
        <v>24.58</v>
      </c>
      <c r="BD28" s="58">
        <v>18</v>
      </c>
      <c r="BE28" s="58">
        <v>68.599999999999994</v>
      </c>
      <c r="BF28" s="58">
        <v>6.3</v>
      </c>
      <c r="BG28" s="46"/>
      <c r="BH28" s="48"/>
      <c r="BI28" s="48"/>
      <c r="BJ28" s="48"/>
      <c r="BK28" s="48"/>
      <c r="BL28" s="59"/>
      <c r="BM28" s="45"/>
      <c r="BN28" s="46"/>
      <c r="BO28" s="46"/>
      <c r="BP28" s="52"/>
    </row>
    <row r="29" spans="1:68" ht="24.75" customHeight="1">
      <c r="A29" s="43" t="s">
        <v>101</v>
      </c>
      <c r="B29" s="44">
        <v>21</v>
      </c>
      <c r="C29" s="46">
        <v>6995</v>
      </c>
      <c r="D29" s="46"/>
      <c r="E29" s="35">
        <v>7</v>
      </c>
      <c r="F29" s="35">
        <v>8</v>
      </c>
      <c r="G29" s="34">
        <v>3180</v>
      </c>
      <c r="H29" s="34">
        <v>3010</v>
      </c>
      <c r="I29" s="36">
        <v>420</v>
      </c>
      <c r="J29" s="36">
        <v>32</v>
      </c>
      <c r="K29" s="338">
        <v>96</v>
      </c>
      <c r="L29" s="36">
        <v>448</v>
      </c>
      <c r="M29" s="36">
        <v>14</v>
      </c>
      <c r="N29" s="338">
        <v>97</v>
      </c>
      <c r="O29" s="36">
        <v>799</v>
      </c>
      <c r="P29" s="36">
        <v>50</v>
      </c>
      <c r="Q29" s="338">
        <v>93.74</v>
      </c>
      <c r="R29" s="36"/>
      <c r="S29" s="36"/>
      <c r="T29" s="35"/>
      <c r="U29" s="35"/>
      <c r="V29" s="35"/>
      <c r="W29" s="35"/>
      <c r="X29" s="35"/>
      <c r="Y29" s="35"/>
      <c r="Z29" s="339"/>
      <c r="AA29" s="339"/>
      <c r="AB29" s="338"/>
      <c r="AC29" s="35"/>
      <c r="AD29" s="35"/>
      <c r="AE29" s="340"/>
      <c r="AF29" s="34"/>
      <c r="AG29" s="34"/>
      <c r="AH29" s="341" t="s">
        <v>92</v>
      </c>
      <c r="AI29" s="34" t="s">
        <v>93</v>
      </c>
      <c r="AJ29" s="34" t="s">
        <v>94</v>
      </c>
      <c r="AK29" s="342" t="s">
        <v>94</v>
      </c>
      <c r="AL29" s="47">
        <v>22.7</v>
      </c>
      <c r="AM29" s="48">
        <v>1.57</v>
      </c>
      <c r="AN29" s="48"/>
      <c r="AO29" s="46">
        <v>990</v>
      </c>
      <c r="AP29" s="49"/>
      <c r="AQ29" s="49"/>
      <c r="AR29" s="49"/>
      <c r="AS29" s="50"/>
      <c r="AT29" s="51"/>
      <c r="AU29" s="350"/>
      <c r="AV29" s="143"/>
      <c r="AW29" s="53"/>
      <c r="AX29" s="54"/>
      <c r="AY29" s="55"/>
      <c r="AZ29" s="56"/>
      <c r="BA29" s="57"/>
      <c r="BB29" s="57"/>
      <c r="BC29" s="58">
        <v>24.94</v>
      </c>
      <c r="BD29" s="58">
        <v>18</v>
      </c>
      <c r="BE29" s="58">
        <v>70.5</v>
      </c>
      <c r="BF29" s="58">
        <v>6.34</v>
      </c>
      <c r="BG29" s="46"/>
      <c r="BH29" s="48"/>
      <c r="BI29" s="48"/>
      <c r="BJ29" s="48"/>
      <c r="BK29" s="48"/>
      <c r="BL29" s="59"/>
      <c r="BM29" s="45"/>
      <c r="BN29" s="46"/>
      <c r="BO29" s="46"/>
      <c r="BP29" s="52"/>
    </row>
    <row r="30" spans="1:68" ht="24.75" customHeight="1">
      <c r="A30" s="43" t="s">
        <v>96</v>
      </c>
      <c r="B30" s="44">
        <v>22</v>
      </c>
      <c r="C30" s="46">
        <v>7181</v>
      </c>
      <c r="D30" s="46"/>
      <c r="E30" s="35">
        <v>7.3</v>
      </c>
      <c r="F30" s="35">
        <v>7.4</v>
      </c>
      <c r="G30" s="34">
        <v>3141</v>
      </c>
      <c r="H30" s="34">
        <v>3480</v>
      </c>
      <c r="I30" s="36">
        <v>448</v>
      </c>
      <c r="J30" s="36">
        <v>15</v>
      </c>
      <c r="K30" s="338">
        <v>98</v>
      </c>
      <c r="L30" s="36">
        <v>360</v>
      </c>
      <c r="M30" s="36">
        <v>5</v>
      </c>
      <c r="N30" s="338">
        <v>99</v>
      </c>
      <c r="O30" s="36">
        <v>1280</v>
      </c>
      <c r="P30" s="36">
        <v>30</v>
      </c>
      <c r="Q30" s="338">
        <v>97.66</v>
      </c>
      <c r="R30" s="36"/>
      <c r="S30" s="36"/>
      <c r="T30" s="35"/>
      <c r="U30" s="35"/>
      <c r="V30" s="35"/>
      <c r="W30" s="35"/>
      <c r="X30" s="35"/>
      <c r="Y30" s="35"/>
      <c r="Z30" s="339"/>
      <c r="AA30" s="339"/>
      <c r="AB30" s="338"/>
      <c r="AC30" s="35"/>
      <c r="AD30" s="35"/>
      <c r="AE30" s="340"/>
      <c r="AF30" s="34">
        <v>1</v>
      </c>
      <c r="AG30" s="34"/>
      <c r="AH30" s="341" t="s">
        <v>92</v>
      </c>
      <c r="AI30" s="34" t="s">
        <v>100</v>
      </c>
      <c r="AJ30" s="34" t="s">
        <v>94</v>
      </c>
      <c r="AK30" s="342" t="s">
        <v>94</v>
      </c>
      <c r="AL30" s="47">
        <v>23</v>
      </c>
      <c r="AM30" s="48">
        <v>1.8</v>
      </c>
      <c r="AN30" s="48"/>
      <c r="AO30" s="46">
        <v>980</v>
      </c>
      <c r="AP30" s="49">
        <v>143.69999999999999</v>
      </c>
      <c r="AQ30" s="49">
        <v>6820</v>
      </c>
      <c r="AR30" s="49">
        <v>9840</v>
      </c>
      <c r="AS30" s="50">
        <v>77.099999999999994</v>
      </c>
      <c r="AT30" s="51">
        <v>0.38</v>
      </c>
      <c r="AU30" s="350">
        <v>5.07</v>
      </c>
      <c r="AV30" s="143">
        <v>7.0000000000000007E-2</v>
      </c>
      <c r="AW30" s="53"/>
      <c r="AX30" s="54"/>
      <c r="AY30" s="55"/>
      <c r="AZ30" s="56"/>
      <c r="BA30" s="57"/>
      <c r="BB30" s="57">
        <v>3</v>
      </c>
      <c r="BC30" s="58">
        <v>24.08</v>
      </c>
      <c r="BD30" s="58">
        <v>18.399999999999999</v>
      </c>
      <c r="BE30" s="58">
        <v>67.7</v>
      </c>
      <c r="BF30" s="58">
        <v>6.28</v>
      </c>
      <c r="BG30" s="46"/>
      <c r="BH30" s="48"/>
      <c r="BI30" s="48"/>
      <c r="BJ30" s="48"/>
      <c r="BK30" s="48"/>
      <c r="BL30" s="59"/>
      <c r="BM30" s="45"/>
      <c r="BN30" s="46"/>
      <c r="BO30" s="46"/>
      <c r="BP30" s="52"/>
    </row>
    <row r="31" spans="1:68" ht="24.75" customHeight="1">
      <c r="A31" s="43" t="s">
        <v>97</v>
      </c>
      <c r="B31" s="44">
        <v>23</v>
      </c>
      <c r="C31" s="46">
        <v>7719</v>
      </c>
      <c r="D31" s="46"/>
      <c r="E31" s="35">
        <v>8</v>
      </c>
      <c r="F31" s="35">
        <v>8</v>
      </c>
      <c r="G31" s="34">
        <v>3964</v>
      </c>
      <c r="H31" s="34">
        <v>3401</v>
      </c>
      <c r="I31" s="36">
        <v>57</v>
      </c>
      <c r="J31" s="36">
        <v>18</v>
      </c>
      <c r="K31" s="338">
        <v>98</v>
      </c>
      <c r="L31" s="36">
        <v>72</v>
      </c>
      <c r="M31" s="36">
        <v>11</v>
      </c>
      <c r="N31" s="338">
        <v>85</v>
      </c>
      <c r="O31" s="36">
        <v>817</v>
      </c>
      <c r="P31" s="36">
        <v>86</v>
      </c>
      <c r="Q31" s="338">
        <v>89.47</v>
      </c>
      <c r="R31" s="36">
        <v>68.959999999999994</v>
      </c>
      <c r="S31" s="36">
        <v>49.86</v>
      </c>
      <c r="T31" s="35">
        <v>39.4</v>
      </c>
      <c r="U31" s="35">
        <v>22.6</v>
      </c>
      <c r="V31" s="35">
        <v>0.92500000000000004</v>
      </c>
      <c r="W31" s="35">
        <v>0.53200000000000003</v>
      </c>
      <c r="X31" s="35">
        <v>0.01</v>
      </c>
      <c r="Y31" s="35">
        <v>0.95799999999999996</v>
      </c>
      <c r="Z31" s="339">
        <v>69.89</v>
      </c>
      <c r="AA31" s="339">
        <v>51.35</v>
      </c>
      <c r="AB31" s="338">
        <v>26.53</v>
      </c>
      <c r="AC31" s="35">
        <v>6.86</v>
      </c>
      <c r="AD31" s="35">
        <v>0.98899999999999999</v>
      </c>
      <c r="AE31" s="340">
        <v>85.58</v>
      </c>
      <c r="AF31" s="34"/>
      <c r="AG31" s="34"/>
      <c r="AH31" s="341" t="s">
        <v>102</v>
      </c>
      <c r="AI31" s="34" t="s">
        <v>100</v>
      </c>
      <c r="AJ31" s="34" t="s">
        <v>94</v>
      </c>
      <c r="AK31" s="342" t="s">
        <v>94</v>
      </c>
      <c r="AL31" s="47">
        <v>23</v>
      </c>
      <c r="AM31" s="48">
        <v>1.75</v>
      </c>
      <c r="AN31" s="48"/>
      <c r="AO31" s="46">
        <v>980</v>
      </c>
      <c r="AP31" s="49"/>
      <c r="AQ31" s="49"/>
      <c r="AR31" s="49"/>
      <c r="AS31" s="50"/>
      <c r="AT31" s="51"/>
      <c r="AU31" s="350"/>
      <c r="AV31" s="143"/>
      <c r="AW31" s="53"/>
      <c r="AX31" s="54"/>
      <c r="AY31" s="55"/>
      <c r="AZ31" s="56"/>
      <c r="BA31" s="57"/>
      <c r="BB31" s="57"/>
      <c r="BC31" s="58"/>
      <c r="BD31" s="58">
        <v>18.5</v>
      </c>
      <c r="BE31" s="58">
        <v>70.599999999999994</v>
      </c>
      <c r="BF31" s="58">
        <v>6.31</v>
      </c>
      <c r="BG31" s="46"/>
      <c r="BH31" s="48"/>
      <c r="BI31" s="48"/>
      <c r="BJ31" s="48"/>
      <c r="BK31" s="48"/>
      <c r="BL31" s="59"/>
      <c r="BM31" s="45"/>
      <c r="BN31" s="46"/>
      <c r="BO31" s="46"/>
      <c r="BP31" s="52"/>
    </row>
    <row r="32" spans="1:68" ht="24.75" customHeight="1">
      <c r="A32" s="43" t="s">
        <v>98</v>
      </c>
      <c r="B32" s="44">
        <v>24</v>
      </c>
      <c r="C32" s="46">
        <v>8623</v>
      </c>
      <c r="D32" s="46"/>
      <c r="E32" s="35"/>
      <c r="F32" s="35"/>
      <c r="G32" s="34"/>
      <c r="H32" s="34"/>
      <c r="I32" s="36"/>
      <c r="J32" s="36"/>
      <c r="K32" s="338"/>
      <c r="L32" s="36"/>
      <c r="M32" s="36"/>
      <c r="N32" s="338"/>
      <c r="O32" s="36"/>
      <c r="P32" s="36"/>
      <c r="Q32" s="338"/>
      <c r="R32" s="36"/>
      <c r="S32" s="36"/>
      <c r="T32" s="35"/>
      <c r="U32" s="35"/>
      <c r="V32" s="35"/>
      <c r="W32" s="35"/>
      <c r="X32" s="35"/>
      <c r="Y32" s="35"/>
      <c r="Z32" s="339"/>
      <c r="AA32" s="339"/>
      <c r="AB32" s="338"/>
      <c r="AC32" s="35"/>
      <c r="AD32" s="35"/>
      <c r="AE32" s="340"/>
      <c r="AF32" s="34"/>
      <c r="AG32" s="34"/>
      <c r="AH32" s="341"/>
      <c r="AI32" s="34"/>
      <c r="AJ32" s="34"/>
      <c r="AK32" s="342"/>
      <c r="AL32" s="47">
        <v>22.9</v>
      </c>
      <c r="AM32" s="48">
        <v>1.28</v>
      </c>
      <c r="AN32" s="48"/>
      <c r="AO32" s="46"/>
      <c r="AP32" s="49"/>
      <c r="AQ32" s="49"/>
      <c r="AR32" s="49"/>
      <c r="AS32" s="50"/>
      <c r="AT32" s="51"/>
      <c r="AU32" s="350"/>
      <c r="AV32" s="143"/>
      <c r="AW32" s="53"/>
      <c r="AX32" s="54"/>
      <c r="AY32" s="55"/>
      <c r="AZ32" s="56"/>
      <c r="BA32" s="57"/>
      <c r="BB32" s="57"/>
      <c r="BC32" s="58"/>
      <c r="BD32" s="58"/>
      <c r="BE32" s="58"/>
      <c r="BF32" s="58"/>
      <c r="BG32" s="46"/>
      <c r="BH32" s="48"/>
      <c r="BI32" s="48"/>
      <c r="BJ32" s="48"/>
      <c r="BK32" s="48"/>
      <c r="BL32" s="59"/>
      <c r="BM32" s="45"/>
      <c r="BN32" s="46"/>
      <c r="BO32" s="46"/>
      <c r="BP32" s="52"/>
    </row>
    <row r="33" spans="1:16384" ht="24.75" customHeight="1">
      <c r="A33" s="43" t="s">
        <v>99</v>
      </c>
      <c r="B33" s="44">
        <v>25</v>
      </c>
      <c r="C33" s="46">
        <v>7286</v>
      </c>
      <c r="D33" s="46"/>
      <c r="E33" s="35"/>
      <c r="F33" s="35"/>
      <c r="G33" s="34"/>
      <c r="H33" s="34"/>
      <c r="I33" s="36"/>
      <c r="J33" s="36"/>
      <c r="K33" s="338"/>
      <c r="L33" s="36"/>
      <c r="M33" s="36"/>
      <c r="N33" s="338"/>
      <c r="O33" s="36"/>
      <c r="P33" s="36"/>
      <c r="Q33" s="338"/>
      <c r="R33" s="36"/>
      <c r="S33" s="36"/>
      <c r="T33" s="35"/>
      <c r="U33" s="35"/>
      <c r="V33" s="35"/>
      <c r="W33" s="35"/>
      <c r="X33" s="35"/>
      <c r="Y33" s="35"/>
      <c r="Z33" s="339"/>
      <c r="AA33" s="339"/>
      <c r="AB33" s="338"/>
      <c r="AC33" s="35"/>
      <c r="AD33" s="35"/>
      <c r="AE33" s="340"/>
      <c r="AF33" s="34"/>
      <c r="AG33" s="34"/>
      <c r="AH33" s="341"/>
      <c r="AI33" s="34"/>
      <c r="AJ33" s="34"/>
      <c r="AK33" s="342"/>
      <c r="AL33" s="47">
        <v>23.1</v>
      </c>
      <c r="AM33" s="48">
        <v>0.09</v>
      </c>
      <c r="AN33" s="48"/>
      <c r="AO33" s="46"/>
      <c r="AP33" s="49"/>
      <c r="AQ33" s="49"/>
      <c r="AR33" s="49"/>
      <c r="AS33" s="50"/>
      <c r="AT33" s="51"/>
      <c r="AU33" s="350"/>
      <c r="AV33" s="143"/>
      <c r="AW33" s="146"/>
      <c r="AX33" s="54"/>
      <c r="AY33" s="55"/>
      <c r="AZ33" s="56"/>
      <c r="BA33" s="57"/>
      <c r="BB33" s="57"/>
      <c r="BC33" s="58"/>
      <c r="BD33" s="58"/>
      <c r="BE33" s="58"/>
      <c r="BF33" s="58"/>
      <c r="BG33" s="46"/>
      <c r="BH33" s="48"/>
      <c r="BI33" s="48"/>
      <c r="BJ33" s="48"/>
      <c r="BK33" s="48"/>
      <c r="BL33" s="59"/>
      <c r="BM33" s="45"/>
      <c r="BN33" s="46"/>
      <c r="BO33" s="46"/>
      <c r="BP33" s="52"/>
    </row>
    <row r="34" spans="1:16384" ht="24.75" customHeight="1">
      <c r="A34" s="43" t="s">
        <v>90</v>
      </c>
      <c r="B34" s="44">
        <v>26</v>
      </c>
      <c r="C34" s="46">
        <v>6904</v>
      </c>
      <c r="D34" s="46"/>
      <c r="E34" s="35">
        <v>7</v>
      </c>
      <c r="F34" s="35">
        <v>7</v>
      </c>
      <c r="G34" s="34">
        <v>3020</v>
      </c>
      <c r="H34" s="34">
        <v>2960</v>
      </c>
      <c r="I34" s="36">
        <v>590</v>
      </c>
      <c r="J34" s="36">
        <v>20</v>
      </c>
      <c r="K34" s="338">
        <v>98</v>
      </c>
      <c r="L34" s="36">
        <v>198</v>
      </c>
      <c r="M34" s="36">
        <v>13</v>
      </c>
      <c r="N34" s="338">
        <v>93</v>
      </c>
      <c r="O34" s="36">
        <v>450</v>
      </c>
      <c r="P34" s="36">
        <v>30</v>
      </c>
      <c r="Q34" s="338">
        <v>93.33</v>
      </c>
      <c r="R34" s="36"/>
      <c r="S34" s="36"/>
      <c r="T34" s="35"/>
      <c r="U34" s="35"/>
      <c r="V34" s="35"/>
      <c r="W34" s="35"/>
      <c r="X34" s="35"/>
      <c r="Y34" s="35"/>
      <c r="Z34" s="339"/>
      <c r="AA34" s="339"/>
      <c r="AB34" s="338"/>
      <c r="AC34" s="35"/>
      <c r="AD34" s="35"/>
      <c r="AE34" s="340"/>
      <c r="AF34" s="34"/>
      <c r="AG34" s="34"/>
      <c r="AH34" s="341" t="s">
        <v>92</v>
      </c>
      <c r="AI34" s="34" t="s">
        <v>93</v>
      </c>
      <c r="AJ34" s="34" t="s">
        <v>94</v>
      </c>
      <c r="AK34" s="342" t="s">
        <v>94</v>
      </c>
      <c r="AL34" s="47">
        <v>23.5</v>
      </c>
      <c r="AM34" s="48">
        <v>0.46</v>
      </c>
      <c r="AN34" s="48"/>
      <c r="AO34" s="46">
        <v>970</v>
      </c>
      <c r="AP34" s="49"/>
      <c r="AQ34" s="49"/>
      <c r="AR34" s="49"/>
      <c r="AS34" s="50"/>
      <c r="AT34" s="51"/>
      <c r="AU34" s="350"/>
      <c r="AV34" s="143"/>
      <c r="AW34" s="53"/>
      <c r="AX34" s="54"/>
      <c r="AY34" s="55"/>
      <c r="AZ34" s="56"/>
      <c r="BA34" s="57"/>
      <c r="BB34" s="57"/>
      <c r="BC34" s="58">
        <v>24.8</v>
      </c>
      <c r="BD34" s="58">
        <v>18.100000000000001</v>
      </c>
      <c r="BE34" s="58">
        <v>63.6</v>
      </c>
      <c r="BF34" s="58">
        <v>6.28</v>
      </c>
      <c r="BG34" s="46"/>
      <c r="BH34" s="48"/>
      <c r="BI34" s="48"/>
      <c r="BJ34" s="48"/>
      <c r="BK34" s="48"/>
      <c r="BL34" s="59"/>
      <c r="BM34" s="45"/>
      <c r="BN34" s="46"/>
      <c r="BO34" s="46"/>
      <c r="BP34" s="52"/>
    </row>
    <row r="35" spans="1:16384" ht="24.75" customHeight="1">
      <c r="A35" s="43" t="s">
        <v>91</v>
      </c>
      <c r="B35" s="44">
        <v>27</v>
      </c>
      <c r="C35" s="46">
        <v>6377</v>
      </c>
      <c r="D35" s="46"/>
      <c r="E35" s="35">
        <v>7</v>
      </c>
      <c r="F35" s="35">
        <v>8</v>
      </c>
      <c r="G35" s="34">
        <v>3190</v>
      </c>
      <c r="H35" s="34">
        <v>2850</v>
      </c>
      <c r="I35" s="36">
        <v>220</v>
      </c>
      <c r="J35" s="36">
        <v>26</v>
      </c>
      <c r="K35" s="338">
        <v>97</v>
      </c>
      <c r="L35" s="36">
        <v>380</v>
      </c>
      <c r="M35" s="36">
        <v>12</v>
      </c>
      <c r="N35" s="338">
        <v>97</v>
      </c>
      <c r="O35" s="36">
        <v>480</v>
      </c>
      <c r="P35" s="36">
        <v>32</v>
      </c>
      <c r="Q35" s="338">
        <v>93.33</v>
      </c>
      <c r="R35" s="36"/>
      <c r="S35" s="36"/>
      <c r="T35" s="35"/>
      <c r="U35" s="35"/>
      <c r="V35" s="35"/>
      <c r="W35" s="35"/>
      <c r="X35" s="35"/>
      <c r="Y35" s="35"/>
      <c r="Z35" s="339"/>
      <c r="AA35" s="339"/>
      <c r="AB35" s="338"/>
      <c r="AC35" s="35"/>
      <c r="AD35" s="35"/>
      <c r="AE35" s="340"/>
      <c r="AF35" s="34"/>
      <c r="AG35" s="34"/>
      <c r="AH35" s="341" t="s">
        <v>92</v>
      </c>
      <c r="AI35" s="34" t="s">
        <v>93</v>
      </c>
      <c r="AJ35" s="34" t="s">
        <v>94</v>
      </c>
      <c r="AK35" s="342" t="s">
        <v>94</v>
      </c>
      <c r="AL35" s="47">
        <v>23.5</v>
      </c>
      <c r="AM35" s="48">
        <v>0.6</v>
      </c>
      <c r="AN35" s="48"/>
      <c r="AO35" s="46">
        <v>940</v>
      </c>
      <c r="AP35" s="49">
        <v>313.33</v>
      </c>
      <c r="AQ35" s="49">
        <v>3000</v>
      </c>
      <c r="AR35" s="49">
        <v>6840</v>
      </c>
      <c r="AS35" s="50">
        <v>86.7</v>
      </c>
      <c r="AT35" s="51">
        <v>0.42</v>
      </c>
      <c r="AU35" s="350">
        <v>4.8499999999999996</v>
      </c>
      <c r="AV35" s="143">
        <v>0.15</v>
      </c>
      <c r="AW35" s="53"/>
      <c r="AX35" s="54"/>
      <c r="AY35" s="55"/>
      <c r="AZ35" s="56"/>
      <c r="BA35" s="57"/>
      <c r="BB35" s="57">
        <v>2.5</v>
      </c>
      <c r="BC35" s="58">
        <v>24.92</v>
      </c>
      <c r="BD35" s="58">
        <v>18</v>
      </c>
      <c r="BE35" s="58">
        <v>67.099999999999994</v>
      </c>
      <c r="BF35" s="58">
        <v>6.4</v>
      </c>
      <c r="BG35" s="46"/>
      <c r="BH35" s="48"/>
      <c r="BI35" s="48"/>
      <c r="BJ35" s="48"/>
      <c r="BK35" s="48"/>
      <c r="BL35" s="59"/>
      <c r="BM35" s="45"/>
      <c r="BN35" s="46"/>
      <c r="BO35" s="46"/>
      <c r="BP35" s="52"/>
    </row>
    <row r="36" spans="1:16384" ht="24.75" customHeight="1">
      <c r="A36" s="43" t="s">
        <v>101</v>
      </c>
      <c r="B36" s="44">
        <v>28</v>
      </c>
      <c r="C36" s="46">
        <v>6998</v>
      </c>
      <c r="D36" s="46"/>
      <c r="E36" s="35"/>
      <c r="F36" s="35"/>
      <c r="G36" s="34"/>
      <c r="H36" s="34"/>
      <c r="I36" s="36"/>
      <c r="J36" s="36"/>
      <c r="K36" s="338"/>
      <c r="L36" s="36">
        <v>208</v>
      </c>
      <c r="M36" s="36">
        <v>14</v>
      </c>
      <c r="N36" s="338">
        <v>93</v>
      </c>
      <c r="O36" s="36"/>
      <c r="P36" s="36"/>
      <c r="Q36" s="338"/>
      <c r="R36" s="36"/>
      <c r="S36" s="36"/>
      <c r="T36" s="35"/>
      <c r="U36" s="35"/>
      <c r="V36" s="35"/>
      <c r="W36" s="35"/>
      <c r="X36" s="35"/>
      <c r="Y36" s="35"/>
      <c r="Z36" s="339"/>
      <c r="AA36" s="339"/>
      <c r="AB36" s="338"/>
      <c r="AC36" s="35"/>
      <c r="AD36" s="35"/>
      <c r="AE36" s="340"/>
      <c r="AF36" s="34"/>
      <c r="AG36" s="34"/>
      <c r="AH36" s="341" t="s">
        <v>92</v>
      </c>
      <c r="AI36" s="34" t="s">
        <v>93</v>
      </c>
      <c r="AJ36" s="34" t="s">
        <v>94</v>
      </c>
      <c r="AK36" s="342" t="s">
        <v>94</v>
      </c>
      <c r="AL36" s="47">
        <v>23.5</v>
      </c>
      <c r="AM36" s="48">
        <v>0.35</v>
      </c>
      <c r="AN36" s="48"/>
      <c r="AO36" s="46">
        <v>950</v>
      </c>
      <c r="AP36" s="49"/>
      <c r="AQ36" s="49"/>
      <c r="AR36" s="49"/>
      <c r="AS36" s="50"/>
      <c r="AT36" s="51"/>
      <c r="AU36" s="350"/>
      <c r="AV36" s="143"/>
      <c r="AW36" s="53"/>
      <c r="AX36" s="54"/>
      <c r="AY36" s="55"/>
      <c r="AZ36" s="56"/>
      <c r="BA36" s="57"/>
      <c r="BB36" s="57"/>
      <c r="BC36" s="58">
        <v>25.64</v>
      </c>
      <c r="BD36" s="58">
        <v>18</v>
      </c>
      <c r="BE36" s="58">
        <v>69.8</v>
      </c>
      <c r="BF36" s="58">
        <v>6.37</v>
      </c>
      <c r="BG36" s="46"/>
      <c r="BH36" s="48"/>
      <c r="BI36" s="48"/>
      <c r="BJ36" s="48"/>
      <c r="BK36" s="48"/>
      <c r="BL36" s="59"/>
      <c r="BM36" s="45"/>
      <c r="BN36" s="46"/>
      <c r="BO36" s="46"/>
      <c r="BP36" s="52"/>
    </row>
    <row r="37" spans="1:16384" ht="24.75" customHeight="1">
      <c r="A37" s="43" t="s">
        <v>96</v>
      </c>
      <c r="B37" s="44">
        <v>29</v>
      </c>
      <c r="C37" s="46">
        <v>6817</v>
      </c>
      <c r="D37" s="46"/>
      <c r="E37" s="35">
        <v>7</v>
      </c>
      <c r="F37" s="35">
        <v>8</v>
      </c>
      <c r="G37" s="34">
        <v>3001</v>
      </c>
      <c r="H37" s="34">
        <v>3010</v>
      </c>
      <c r="I37" s="36">
        <v>220</v>
      </c>
      <c r="J37" s="36">
        <v>11</v>
      </c>
      <c r="K37" s="338">
        <v>99</v>
      </c>
      <c r="L37" s="36"/>
      <c r="M37" s="36"/>
      <c r="N37" s="338"/>
      <c r="O37" s="36">
        <v>454</v>
      </c>
      <c r="P37" s="36">
        <v>51</v>
      </c>
      <c r="Q37" s="338">
        <v>88.68</v>
      </c>
      <c r="R37" s="36"/>
      <c r="S37" s="36"/>
      <c r="T37" s="35"/>
      <c r="U37" s="35"/>
      <c r="V37" s="35"/>
      <c r="W37" s="35"/>
      <c r="X37" s="35"/>
      <c r="Y37" s="35"/>
      <c r="Z37" s="339"/>
      <c r="AA37" s="339"/>
      <c r="AB37" s="338"/>
      <c r="AC37" s="35"/>
      <c r="AD37" s="35"/>
      <c r="AE37" s="340"/>
      <c r="AF37" s="34">
        <v>1</v>
      </c>
      <c r="AG37" s="34"/>
      <c r="AH37" s="341" t="s">
        <v>92</v>
      </c>
      <c r="AI37" s="34" t="s">
        <v>93</v>
      </c>
      <c r="AJ37" s="34" t="s">
        <v>94</v>
      </c>
      <c r="AK37" s="342" t="s">
        <v>94</v>
      </c>
      <c r="AL37" s="47">
        <v>22.3</v>
      </c>
      <c r="AM37" s="48">
        <v>0.15</v>
      </c>
      <c r="AN37" s="48"/>
      <c r="AO37" s="46">
        <v>850</v>
      </c>
      <c r="AP37" s="49">
        <v>342.74</v>
      </c>
      <c r="AQ37" s="49">
        <v>2480</v>
      </c>
      <c r="AR37" s="49">
        <v>5240</v>
      </c>
      <c r="AS37" s="50">
        <v>99.2</v>
      </c>
      <c r="AT37" s="51">
        <v>0.4</v>
      </c>
      <c r="AU37" s="350">
        <v>2.98</v>
      </c>
      <c r="AV37" s="143">
        <v>0</v>
      </c>
      <c r="AW37" s="53"/>
      <c r="AX37" s="54"/>
      <c r="AY37" s="55"/>
      <c r="AZ37" s="56"/>
      <c r="BA37" s="57"/>
      <c r="BB37" s="57">
        <v>1.2</v>
      </c>
      <c r="BC37" s="58">
        <v>25.36</v>
      </c>
      <c r="BD37" s="58">
        <v>18.100000000000001</v>
      </c>
      <c r="BE37" s="58">
        <v>74.900000000000006</v>
      </c>
      <c r="BF37" s="58">
        <v>6.45</v>
      </c>
      <c r="BG37" s="46"/>
      <c r="BH37" s="48"/>
      <c r="BI37" s="48"/>
      <c r="BJ37" s="48"/>
      <c r="BK37" s="48"/>
      <c r="BL37" s="59"/>
      <c r="BM37" s="45"/>
      <c r="BN37" s="46"/>
      <c r="BO37" s="46"/>
      <c r="BP37" s="52"/>
    </row>
    <row r="38" spans="1:16384" ht="24.75" customHeight="1">
      <c r="A38" s="43" t="s">
        <v>97</v>
      </c>
      <c r="B38" s="44">
        <v>30</v>
      </c>
      <c r="C38" s="46">
        <v>7699</v>
      </c>
      <c r="D38" s="46"/>
      <c r="E38" s="35"/>
      <c r="F38" s="35"/>
      <c r="G38" s="34"/>
      <c r="H38" s="34"/>
      <c r="I38" s="36"/>
      <c r="J38" s="36"/>
      <c r="K38" s="338"/>
      <c r="L38" s="36"/>
      <c r="M38" s="36"/>
      <c r="N38" s="338"/>
      <c r="O38" s="36"/>
      <c r="P38" s="36"/>
      <c r="Q38" s="338"/>
      <c r="R38" s="36"/>
      <c r="S38" s="36"/>
      <c r="T38" s="35"/>
      <c r="U38" s="35"/>
      <c r="V38" s="35"/>
      <c r="W38" s="35"/>
      <c r="X38" s="35"/>
      <c r="Y38" s="35"/>
      <c r="Z38" s="339"/>
      <c r="AA38" s="339"/>
      <c r="AB38" s="338"/>
      <c r="AC38" s="35"/>
      <c r="AD38" s="35"/>
      <c r="AE38" s="340"/>
      <c r="AF38" s="34"/>
      <c r="AG38" s="34"/>
      <c r="AH38" s="341" t="s">
        <v>92</v>
      </c>
      <c r="AI38" s="34" t="s">
        <v>93</v>
      </c>
      <c r="AJ38" s="34" t="s">
        <v>94</v>
      </c>
      <c r="AK38" s="342" t="s">
        <v>94</v>
      </c>
      <c r="AL38" s="47">
        <v>23.7</v>
      </c>
      <c r="AM38" s="48">
        <v>0.11</v>
      </c>
      <c r="AN38" s="48"/>
      <c r="AO38" s="46">
        <v>850</v>
      </c>
      <c r="AP38" s="49"/>
      <c r="AQ38" s="49"/>
      <c r="AR38" s="49"/>
      <c r="AS38" s="50"/>
      <c r="AT38" s="51"/>
      <c r="AU38" s="350"/>
      <c r="AV38" s="143"/>
      <c r="AW38" s="53"/>
      <c r="AX38" s="54"/>
      <c r="AY38" s="55"/>
      <c r="AZ38" s="56"/>
      <c r="BA38" s="57"/>
      <c r="BB38" s="57"/>
      <c r="BC38" s="58"/>
      <c r="BD38" s="58">
        <v>18.2</v>
      </c>
      <c r="BE38" s="58">
        <v>73.599999999999994</v>
      </c>
      <c r="BF38" s="58">
        <v>6.28</v>
      </c>
      <c r="BG38" s="46"/>
      <c r="BH38" s="48"/>
      <c r="BI38" s="48"/>
      <c r="BJ38" s="48"/>
      <c r="BK38" s="48"/>
      <c r="BL38" s="59"/>
      <c r="BM38" s="45"/>
      <c r="BN38" s="46"/>
      <c r="BO38" s="46"/>
      <c r="BP38" s="52"/>
    </row>
    <row r="39" spans="1:16384" ht="24.75" customHeight="1" thickBot="1">
      <c r="A39" s="43" t="s">
        <v>98</v>
      </c>
      <c r="B39" s="352">
        <v>31</v>
      </c>
      <c r="C39" s="62">
        <v>9245</v>
      </c>
      <c r="D39" s="62"/>
      <c r="E39" s="35"/>
      <c r="F39" s="35"/>
      <c r="G39" s="34"/>
      <c r="H39" s="34"/>
      <c r="I39" s="36"/>
      <c r="J39" s="36"/>
      <c r="K39" s="338"/>
      <c r="L39" s="36"/>
      <c r="M39" s="36"/>
      <c r="N39" s="338"/>
      <c r="O39" s="36"/>
      <c r="P39" s="36"/>
      <c r="Q39" s="338"/>
      <c r="R39" s="36"/>
      <c r="S39" s="36"/>
      <c r="T39" s="35"/>
      <c r="U39" s="35"/>
      <c r="V39" s="35"/>
      <c r="W39" s="35"/>
      <c r="X39" s="35"/>
      <c r="Y39" s="35"/>
      <c r="Z39" s="339"/>
      <c r="AA39" s="339"/>
      <c r="AB39" s="338"/>
      <c r="AC39" s="35"/>
      <c r="AD39" s="35"/>
      <c r="AE39" s="340"/>
      <c r="AF39" s="34"/>
      <c r="AG39" s="34"/>
      <c r="AH39" s="341"/>
      <c r="AI39" s="34"/>
      <c r="AJ39" s="34"/>
      <c r="AK39" s="342"/>
      <c r="AL39" s="63">
        <v>24.3</v>
      </c>
      <c r="AM39" s="64">
        <v>0.24</v>
      </c>
      <c r="AN39" s="64"/>
      <c r="AO39" s="62"/>
      <c r="AP39" s="353"/>
      <c r="AQ39" s="353"/>
      <c r="AR39" s="353"/>
      <c r="AS39" s="65"/>
      <c r="AT39" s="66"/>
      <c r="AU39" s="67"/>
      <c r="AV39" s="153"/>
      <c r="AW39" s="69"/>
      <c r="AX39" s="70"/>
      <c r="AY39" s="71"/>
      <c r="AZ39" s="72"/>
      <c r="BA39" s="73"/>
      <c r="BB39" s="73"/>
      <c r="BC39" s="74"/>
      <c r="BD39" s="74"/>
      <c r="BE39" s="74"/>
      <c r="BF39" s="74"/>
      <c r="BG39" s="62"/>
      <c r="BH39" s="64"/>
      <c r="BI39" s="64"/>
      <c r="BJ39" s="64"/>
      <c r="BK39" s="64"/>
      <c r="BL39" s="75"/>
      <c r="BM39" s="61"/>
      <c r="BN39" s="62"/>
      <c r="BO39" s="62"/>
      <c r="BP39" s="68"/>
    </row>
    <row r="40" spans="1:16384" ht="24.75" customHeight="1" thickBot="1">
      <c r="A40" s="76" t="e">
        <f>+AVERAGE(A9:A39)</f>
        <v>#DIV/0!</v>
      </c>
      <c r="B40" s="77">
        <f>+AVERAGE(B9:B39)</f>
        <v>16</v>
      </c>
      <c r="C40" s="78">
        <f>+SUM(C9:C39)</f>
        <v>247414</v>
      </c>
      <c r="D40" s="78" t="e">
        <f t="shared" ref="D40:AI40" si="0">+AVERAGE(D9:D39)</f>
        <v>#DIV/0!</v>
      </c>
      <c r="E40" s="79">
        <f t="shared" si="0"/>
        <v>7.1533333333333333</v>
      </c>
      <c r="F40" s="79">
        <f t="shared" si="0"/>
        <v>7.4266666666666667</v>
      </c>
      <c r="G40" s="79">
        <f t="shared" si="0"/>
        <v>3241.0666666666666</v>
      </c>
      <c r="H40" s="79">
        <f t="shared" si="0"/>
        <v>3241.6</v>
      </c>
      <c r="I40" s="78">
        <f t="shared" si="0"/>
        <v>481.26666666666665</v>
      </c>
      <c r="J40" s="78">
        <f t="shared" si="0"/>
        <v>22.533333333333335</v>
      </c>
      <c r="K40" s="80">
        <f t="shared" si="0"/>
        <v>97.4</v>
      </c>
      <c r="L40" s="78">
        <f t="shared" si="0"/>
        <v>272.93333333333334</v>
      </c>
      <c r="M40" s="78">
        <f t="shared" si="0"/>
        <v>12.733333333333333</v>
      </c>
      <c r="N40" s="80">
        <f t="shared" si="0"/>
        <v>94.13333333333334</v>
      </c>
      <c r="O40" s="78">
        <f t="shared" si="0"/>
        <v>678.35714285714289</v>
      </c>
      <c r="P40" s="78">
        <f t="shared" si="0"/>
        <v>47.214285714285715</v>
      </c>
      <c r="Q40" s="81">
        <f t="shared" si="0"/>
        <v>90.990714285714276</v>
      </c>
      <c r="R40" s="82">
        <f t="shared" si="0"/>
        <v>58.474999999999994</v>
      </c>
      <c r="S40" s="82">
        <f t="shared" si="0"/>
        <v>39.774999999999999</v>
      </c>
      <c r="T40" s="82">
        <f t="shared" si="0"/>
        <v>40.200000000000003</v>
      </c>
      <c r="U40" s="82">
        <f t="shared" si="0"/>
        <v>30.8</v>
      </c>
      <c r="V40" s="82">
        <f t="shared" si="0"/>
        <v>1.4624999999999999</v>
      </c>
      <c r="W40" s="82">
        <f t="shared" si="0"/>
        <v>1.266</v>
      </c>
      <c r="X40" s="82">
        <f t="shared" si="0"/>
        <v>5.0000000000000001E-3</v>
      </c>
      <c r="Y40" s="82">
        <f t="shared" si="0"/>
        <v>0.47899999999999998</v>
      </c>
      <c r="Z40" s="82">
        <f t="shared" si="0"/>
        <v>59.945</v>
      </c>
      <c r="AA40" s="82">
        <f t="shared" si="0"/>
        <v>41.674999999999997</v>
      </c>
      <c r="AB40" s="82">
        <f t="shared" si="0"/>
        <v>31.265000000000001</v>
      </c>
      <c r="AC40" s="82">
        <f t="shared" si="0"/>
        <v>7.43</v>
      </c>
      <c r="AD40" s="78">
        <f t="shared" si="0"/>
        <v>1.4944999999999999</v>
      </c>
      <c r="AE40" s="78">
        <f t="shared" si="0"/>
        <v>81.539999999999992</v>
      </c>
      <c r="AF40" s="78">
        <f t="shared" si="0"/>
        <v>57500.75</v>
      </c>
      <c r="AG40" s="78" t="e">
        <f t="shared" si="0"/>
        <v>#DIV/0!</v>
      </c>
      <c r="AH40" s="78" t="e">
        <f t="shared" si="0"/>
        <v>#DIV/0!</v>
      </c>
      <c r="AI40" s="78" t="e">
        <f t="shared" si="0"/>
        <v>#DIV/0!</v>
      </c>
      <c r="AJ40" s="78" t="e">
        <f t="shared" ref="AJ40:BB40" si="1">+AVERAGE(AJ9:AJ39)</f>
        <v>#DIV/0!</v>
      </c>
      <c r="AK40" s="83" t="e">
        <f t="shared" si="1"/>
        <v>#DIV/0!</v>
      </c>
      <c r="AL40" s="84">
        <f t="shared" si="1"/>
        <v>22.277419354838706</v>
      </c>
      <c r="AM40" s="85">
        <f t="shared" si="1"/>
        <v>0.94193548387096782</v>
      </c>
      <c r="AN40" s="85" t="e">
        <f t="shared" si="1"/>
        <v>#DIV/0!</v>
      </c>
      <c r="AO40" s="79">
        <f t="shared" si="1"/>
        <v>907.61904761904759</v>
      </c>
      <c r="AP40" s="82">
        <f t="shared" si="1"/>
        <v>186.3422222222222</v>
      </c>
      <c r="AQ40" s="82">
        <f t="shared" si="1"/>
        <v>5767.4444444444443</v>
      </c>
      <c r="AR40" s="79">
        <f t="shared" si="1"/>
        <v>9157.7777777777774</v>
      </c>
      <c r="AS40" s="85">
        <f t="shared" si="1"/>
        <v>87.166666666666686</v>
      </c>
      <c r="AT40" s="79">
        <f t="shared" si="1"/>
        <v>0.36222222222222222</v>
      </c>
      <c r="AU40" s="86">
        <f t="shared" si="1"/>
        <v>4.7222222222222223</v>
      </c>
      <c r="AV40" s="87">
        <f t="shared" si="1"/>
        <v>5.333333333333333E-2</v>
      </c>
      <c r="AW40" s="88">
        <v>0</v>
      </c>
      <c r="AX40" s="89">
        <v>0</v>
      </c>
      <c r="AY40" s="90">
        <v>0</v>
      </c>
      <c r="AZ40" s="91" t="e">
        <f t="shared" si="1"/>
        <v>#DIV/0!</v>
      </c>
      <c r="BA40" s="92" t="e">
        <f t="shared" si="1"/>
        <v>#DIV/0!</v>
      </c>
      <c r="BB40" s="92">
        <f t="shared" si="1"/>
        <v>2.4125000000000001</v>
      </c>
      <c r="BC40" s="93">
        <f>+SUM(BC9:BC39)</f>
        <v>352.7</v>
      </c>
      <c r="BD40" s="93">
        <f t="shared" ref="BD40:DO40" si="2">+AVERAGE(BD9:BD39)</f>
        <v>18.333333333333332</v>
      </c>
      <c r="BE40" s="93">
        <f t="shared" si="2"/>
        <v>69.661904761904751</v>
      </c>
      <c r="BF40" s="93">
        <f t="shared" si="2"/>
        <v>6.3242857142857147</v>
      </c>
      <c r="BG40" s="83" t="e">
        <f t="shared" si="2"/>
        <v>#DIV/0!</v>
      </c>
      <c r="BH40" s="83" t="e">
        <f t="shared" si="2"/>
        <v>#DIV/0!</v>
      </c>
      <c r="BI40" s="83" t="e">
        <f t="shared" si="2"/>
        <v>#DIV/0!</v>
      </c>
      <c r="BJ40" s="83" t="e">
        <f t="shared" si="2"/>
        <v>#DIV/0!</v>
      </c>
      <c r="BK40" s="83" t="e">
        <f t="shared" si="2"/>
        <v>#DIV/0!</v>
      </c>
      <c r="BL40" s="89" t="e">
        <f t="shared" si="2"/>
        <v>#DIV/0!</v>
      </c>
      <c r="BM40" s="86" t="e">
        <f t="shared" si="2"/>
        <v>#DIV/0!</v>
      </c>
      <c r="BN40" s="83" t="e">
        <f t="shared" si="2"/>
        <v>#DIV/0!</v>
      </c>
      <c r="BO40" s="83" t="e">
        <f t="shared" si="2"/>
        <v>#DIV/0!</v>
      </c>
      <c r="BP40" s="94" t="e">
        <f t="shared" si="2"/>
        <v>#DIV/0!</v>
      </c>
      <c r="BQ40" t="e">
        <f t="shared" si="2"/>
        <v>#DIV/0!</v>
      </c>
      <c r="BR40" t="e">
        <f t="shared" si="2"/>
        <v>#DIV/0!</v>
      </c>
      <c r="BS40" t="e">
        <f t="shared" si="2"/>
        <v>#DIV/0!</v>
      </c>
      <c r="BT40" t="e">
        <f t="shared" si="2"/>
        <v>#DIV/0!</v>
      </c>
      <c r="BU40" t="e">
        <f t="shared" si="2"/>
        <v>#DIV/0!</v>
      </c>
      <c r="BV40" t="e">
        <f t="shared" si="2"/>
        <v>#DIV/0!</v>
      </c>
      <c r="BW40" t="e">
        <f t="shared" si="2"/>
        <v>#DIV/0!</v>
      </c>
      <c r="BX40" t="e">
        <f t="shared" si="2"/>
        <v>#DIV/0!</v>
      </c>
      <c r="BY40" t="e">
        <f t="shared" si="2"/>
        <v>#DIV/0!</v>
      </c>
      <c r="BZ40" t="e">
        <f t="shared" si="2"/>
        <v>#DIV/0!</v>
      </c>
      <c r="CA40" t="e">
        <f t="shared" si="2"/>
        <v>#DIV/0!</v>
      </c>
      <c r="CB40" t="e">
        <f t="shared" si="2"/>
        <v>#DIV/0!</v>
      </c>
      <c r="CC40" t="e">
        <f t="shared" si="2"/>
        <v>#DIV/0!</v>
      </c>
      <c r="CD40" t="e">
        <f t="shared" si="2"/>
        <v>#DIV/0!</v>
      </c>
      <c r="CE40" t="e">
        <f t="shared" si="2"/>
        <v>#DIV/0!</v>
      </c>
      <c r="CF40" t="e">
        <f t="shared" si="2"/>
        <v>#DIV/0!</v>
      </c>
      <c r="CG40" t="e">
        <f t="shared" si="2"/>
        <v>#DIV/0!</v>
      </c>
      <c r="CH40" t="e">
        <f t="shared" si="2"/>
        <v>#DIV/0!</v>
      </c>
      <c r="CI40" t="e">
        <f t="shared" si="2"/>
        <v>#DIV/0!</v>
      </c>
      <c r="CJ40" t="e">
        <f t="shared" si="2"/>
        <v>#DIV/0!</v>
      </c>
      <c r="CK40" t="e">
        <f t="shared" si="2"/>
        <v>#DIV/0!</v>
      </c>
      <c r="CL40" t="e">
        <f t="shared" si="2"/>
        <v>#DIV/0!</v>
      </c>
      <c r="CM40" t="e">
        <f t="shared" si="2"/>
        <v>#DIV/0!</v>
      </c>
      <c r="CN40" t="e">
        <f t="shared" si="2"/>
        <v>#DIV/0!</v>
      </c>
      <c r="CO40" t="e">
        <f t="shared" si="2"/>
        <v>#DIV/0!</v>
      </c>
      <c r="CP40" t="e">
        <f t="shared" si="2"/>
        <v>#DIV/0!</v>
      </c>
      <c r="CQ40" t="e">
        <f t="shared" si="2"/>
        <v>#DIV/0!</v>
      </c>
      <c r="CR40" t="e">
        <f t="shared" si="2"/>
        <v>#DIV/0!</v>
      </c>
      <c r="CS40" t="e">
        <f t="shared" si="2"/>
        <v>#DIV/0!</v>
      </c>
      <c r="CT40" t="e">
        <f t="shared" si="2"/>
        <v>#DIV/0!</v>
      </c>
      <c r="CU40" t="e">
        <f t="shared" si="2"/>
        <v>#DIV/0!</v>
      </c>
      <c r="CV40" t="e">
        <f t="shared" si="2"/>
        <v>#DIV/0!</v>
      </c>
      <c r="CW40" t="e">
        <f t="shared" si="2"/>
        <v>#DIV/0!</v>
      </c>
      <c r="CX40" t="e">
        <f t="shared" si="2"/>
        <v>#DIV/0!</v>
      </c>
      <c r="CY40" t="e">
        <f t="shared" si="2"/>
        <v>#DIV/0!</v>
      </c>
      <c r="CZ40" t="e">
        <f t="shared" si="2"/>
        <v>#DIV/0!</v>
      </c>
      <c r="DA40" t="e">
        <f t="shared" si="2"/>
        <v>#DIV/0!</v>
      </c>
      <c r="DB40" t="e">
        <f t="shared" si="2"/>
        <v>#DIV/0!</v>
      </c>
      <c r="DC40" t="e">
        <f t="shared" si="2"/>
        <v>#DIV/0!</v>
      </c>
      <c r="DD40" t="e">
        <f t="shared" si="2"/>
        <v>#DIV/0!</v>
      </c>
      <c r="DE40" t="e">
        <f t="shared" si="2"/>
        <v>#DIV/0!</v>
      </c>
      <c r="DF40" t="e">
        <f t="shared" si="2"/>
        <v>#DIV/0!</v>
      </c>
      <c r="DG40" t="e">
        <f t="shared" si="2"/>
        <v>#DIV/0!</v>
      </c>
      <c r="DH40" t="e">
        <f t="shared" si="2"/>
        <v>#DIV/0!</v>
      </c>
      <c r="DI40" t="e">
        <f t="shared" si="2"/>
        <v>#DIV/0!</v>
      </c>
      <c r="DJ40" t="e">
        <f t="shared" si="2"/>
        <v>#DIV/0!</v>
      </c>
      <c r="DK40" t="e">
        <f t="shared" si="2"/>
        <v>#DIV/0!</v>
      </c>
      <c r="DL40" t="e">
        <f t="shared" si="2"/>
        <v>#DIV/0!</v>
      </c>
      <c r="DM40" t="e">
        <f t="shared" si="2"/>
        <v>#DIV/0!</v>
      </c>
      <c r="DN40" t="e">
        <f t="shared" si="2"/>
        <v>#DIV/0!</v>
      </c>
      <c r="DO40" t="e">
        <f t="shared" si="2"/>
        <v>#DIV/0!</v>
      </c>
      <c r="DP40" t="e">
        <f t="shared" ref="DP40:GA40" si="3">+AVERAGE(DP9:DP39)</f>
        <v>#DIV/0!</v>
      </c>
      <c r="DQ40" t="e">
        <f t="shared" si="3"/>
        <v>#DIV/0!</v>
      </c>
      <c r="DR40" t="e">
        <f t="shared" si="3"/>
        <v>#DIV/0!</v>
      </c>
      <c r="DS40" t="e">
        <f t="shared" si="3"/>
        <v>#DIV/0!</v>
      </c>
      <c r="DT40" t="e">
        <f t="shared" si="3"/>
        <v>#DIV/0!</v>
      </c>
      <c r="DU40" t="e">
        <f t="shared" si="3"/>
        <v>#DIV/0!</v>
      </c>
      <c r="DV40" t="e">
        <f t="shared" si="3"/>
        <v>#DIV/0!</v>
      </c>
      <c r="DW40" t="e">
        <f t="shared" si="3"/>
        <v>#DIV/0!</v>
      </c>
      <c r="DX40" t="e">
        <f t="shared" si="3"/>
        <v>#DIV/0!</v>
      </c>
      <c r="DY40" t="e">
        <f t="shared" si="3"/>
        <v>#DIV/0!</v>
      </c>
      <c r="DZ40" t="e">
        <f t="shared" si="3"/>
        <v>#DIV/0!</v>
      </c>
      <c r="EA40" t="e">
        <f t="shared" si="3"/>
        <v>#DIV/0!</v>
      </c>
      <c r="EB40" t="e">
        <f t="shared" si="3"/>
        <v>#DIV/0!</v>
      </c>
      <c r="EC40" t="e">
        <f t="shared" si="3"/>
        <v>#DIV/0!</v>
      </c>
      <c r="ED40" t="e">
        <f t="shared" si="3"/>
        <v>#DIV/0!</v>
      </c>
      <c r="EE40" t="e">
        <f t="shared" si="3"/>
        <v>#DIV/0!</v>
      </c>
      <c r="EF40" t="e">
        <f t="shared" si="3"/>
        <v>#DIV/0!</v>
      </c>
      <c r="EG40" t="e">
        <f t="shared" si="3"/>
        <v>#DIV/0!</v>
      </c>
      <c r="EH40" t="e">
        <f t="shared" si="3"/>
        <v>#DIV/0!</v>
      </c>
      <c r="EI40" t="e">
        <f t="shared" si="3"/>
        <v>#DIV/0!</v>
      </c>
      <c r="EJ40" t="e">
        <f t="shared" si="3"/>
        <v>#DIV/0!</v>
      </c>
      <c r="EK40" t="e">
        <f t="shared" si="3"/>
        <v>#DIV/0!</v>
      </c>
      <c r="EL40" t="e">
        <f t="shared" si="3"/>
        <v>#DIV/0!</v>
      </c>
      <c r="EM40" t="e">
        <f t="shared" si="3"/>
        <v>#DIV/0!</v>
      </c>
      <c r="EN40" t="e">
        <f t="shared" si="3"/>
        <v>#DIV/0!</v>
      </c>
      <c r="EO40" t="e">
        <f t="shared" si="3"/>
        <v>#DIV/0!</v>
      </c>
      <c r="EP40" t="e">
        <f t="shared" si="3"/>
        <v>#DIV/0!</v>
      </c>
      <c r="EQ40" t="e">
        <f t="shared" si="3"/>
        <v>#DIV/0!</v>
      </c>
      <c r="ER40" t="e">
        <f t="shared" si="3"/>
        <v>#DIV/0!</v>
      </c>
      <c r="ES40" t="e">
        <f t="shared" si="3"/>
        <v>#DIV/0!</v>
      </c>
      <c r="ET40" t="e">
        <f t="shared" si="3"/>
        <v>#DIV/0!</v>
      </c>
      <c r="EU40" t="e">
        <f t="shared" si="3"/>
        <v>#DIV/0!</v>
      </c>
      <c r="EV40" t="e">
        <f t="shared" si="3"/>
        <v>#DIV/0!</v>
      </c>
      <c r="EW40" t="e">
        <f t="shared" si="3"/>
        <v>#DIV/0!</v>
      </c>
      <c r="EX40" t="e">
        <f t="shared" si="3"/>
        <v>#DIV/0!</v>
      </c>
      <c r="EY40" t="e">
        <f t="shared" si="3"/>
        <v>#DIV/0!</v>
      </c>
      <c r="EZ40" t="e">
        <f t="shared" si="3"/>
        <v>#DIV/0!</v>
      </c>
      <c r="FA40" t="e">
        <f t="shared" si="3"/>
        <v>#DIV/0!</v>
      </c>
      <c r="FB40" t="e">
        <f t="shared" si="3"/>
        <v>#DIV/0!</v>
      </c>
      <c r="FC40" t="e">
        <f t="shared" si="3"/>
        <v>#DIV/0!</v>
      </c>
      <c r="FD40" t="e">
        <f t="shared" si="3"/>
        <v>#DIV/0!</v>
      </c>
      <c r="FE40" t="e">
        <f t="shared" si="3"/>
        <v>#DIV/0!</v>
      </c>
      <c r="FF40" t="e">
        <f t="shared" si="3"/>
        <v>#DIV/0!</v>
      </c>
      <c r="FG40" t="e">
        <f t="shared" si="3"/>
        <v>#DIV/0!</v>
      </c>
      <c r="FH40" t="e">
        <f t="shared" si="3"/>
        <v>#DIV/0!</v>
      </c>
      <c r="FI40" t="e">
        <f t="shared" si="3"/>
        <v>#DIV/0!</v>
      </c>
      <c r="FJ40" t="e">
        <f t="shared" si="3"/>
        <v>#DIV/0!</v>
      </c>
      <c r="FK40" t="e">
        <f t="shared" si="3"/>
        <v>#DIV/0!</v>
      </c>
      <c r="FL40" t="e">
        <f t="shared" si="3"/>
        <v>#DIV/0!</v>
      </c>
      <c r="FM40" t="e">
        <f t="shared" si="3"/>
        <v>#DIV/0!</v>
      </c>
      <c r="FN40" t="e">
        <f t="shared" si="3"/>
        <v>#DIV/0!</v>
      </c>
      <c r="FO40" t="e">
        <f t="shared" si="3"/>
        <v>#DIV/0!</v>
      </c>
      <c r="FP40" t="e">
        <f t="shared" si="3"/>
        <v>#DIV/0!</v>
      </c>
      <c r="FQ40" t="e">
        <f t="shared" si="3"/>
        <v>#DIV/0!</v>
      </c>
      <c r="FR40" t="e">
        <f t="shared" si="3"/>
        <v>#DIV/0!</v>
      </c>
      <c r="FS40" t="e">
        <f t="shared" si="3"/>
        <v>#DIV/0!</v>
      </c>
      <c r="FT40" t="e">
        <f t="shared" si="3"/>
        <v>#DIV/0!</v>
      </c>
      <c r="FU40" t="e">
        <f t="shared" si="3"/>
        <v>#DIV/0!</v>
      </c>
      <c r="FV40" t="e">
        <f t="shared" si="3"/>
        <v>#DIV/0!</v>
      </c>
      <c r="FW40" t="e">
        <f t="shared" si="3"/>
        <v>#DIV/0!</v>
      </c>
      <c r="FX40" t="e">
        <f t="shared" si="3"/>
        <v>#DIV/0!</v>
      </c>
      <c r="FY40" t="e">
        <f t="shared" si="3"/>
        <v>#DIV/0!</v>
      </c>
      <c r="FZ40" t="e">
        <f t="shared" si="3"/>
        <v>#DIV/0!</v>
      </c>
      <c r="GA40" t="e">
        <f t="shared" si="3"/>
        <v>#DIV/0!</v>
      </c>
      <c r="GB40" t="e">
        <f t="shared" ref="GB40:IM40" si="4">+AVERAGE(GB9:GB39)</f>
        <v>#DIV/0!</v>
      </c>
      <c r="GC40" t="e">
        <f t="shared" si="4"/>
        <v>#DIV/0!</v>
      </c>
      <c r="GD40" t="e">
        <f t="shared" si="4"/>
        <v>#DIV/0!</v>
      </c>
      <c r="GE40" t="e">
        <f t="shared" si="4"/>
        <v>#DIV/0!</v>
      </c>
      <c r="GF40" t="e">
        <f t="shared" si="4"/>
        <v>#DIV/0!</v>
      </c>
      <c r="GG40" t="e">
        <f t="shared" si="4"/>
        <v>#DIV/0!</v>
      </c>
      <c r="GH40" t="e">
        <f t="shared" si="4"/>
        <v>#DIV/0!</v>
      </c>
      <c r="GI40" t="e">
        <f t="shared" si="4"/>
        <v>#DIV/0!</v>
      </c>
      <c r="GJ40" t="e">
        <f t="shared" si="4"/>
        <v>#DIV/0!</v>
      </c>
      <c r="GK40" t="e">
        <f t="shared" si="4"/>
        <v>#DIV/0!</v>
      </c>
      <c r="GL40" t="e">
        <f t="shared" si="4"/>
        <v>#DIV/0!</v>
      </c>
      <c r="GM40" t="e">
        <f t="shared" si="4"/>
        <v>#DIV/0!</v>
      </c>
      <c r="GN40" t="e">
        <f t="shared" si="4"/>
        <v>#DIV/0!</v>
      </c>
      <c r="GO40" t="e">
        <f t="shared" si="4"/>
        <v>#DIV/0!</v>
      </c>
      <c r="GP40" t="e">
        <f t="shared" si="4"/>
        <v>#DIV/0!</v>
      </c>
      <c r="GQ40" t="e">
        <f t="shared" si="4"/>
        <v>#DIV/0!</v>
      </c>
      <c r="GR40" t="e">
        <f t="shared" si="4"/>
        <v>#DIV/0!</v>
      </c>
      <c r="GS40" t="e">
        <f t="shared" si="4"/>
        <v>#DIV/0!</v>
      </c>
      <c r="GT40" t="e">
        <f t="shared" si="4"/>
        <v>#DIV/0!</v>
      </c>
      <c r="GU40" t="e">
        <f t="shared" si="4"/>
        <v>#DIV/0!</v>
      </c>
      <c r="GV40" t="e">
        <f t="shared" si="4"/>
        <v>#DIV/0!</v>
      </c>
      <c r="GW40" t="e">
        <f t="shared" si="4"/>
        <v>#DIV/0!</v>
      </c>
      <c r="GX40" t="e">
        <f t="shared" si="4"/>
        <v>#DIV/0!</v>
      </c>
      <c r="GY40" t="e">
        <f t="shared" si="4"/>
        <v>#DIV/0!</v>
      </c>
      <c r="GZ40" t="e">
        <f t="shared" si="4"/>
        <v>#DIV/0!</v>
      </c>
      <c r="HA40" t="e">
        <f t="shared" si="4"/>
        <v>#DIV/0!</v>
      </c>
      <c r="HB40" t="e">
        <f t="shared" si="4"/>
        <v>#DIV/0!</v>
      </c>
      <c r="HC40" t="e">
        <f t="shared" si="4"/>
        <v>#DIV/0!</v>
      </c>
      <c r="HD40" t="e">
        <f t="shared" si="4"/>
        <v>#DIV/0!</v>
      </c>
      <c r="HE40" t="e">
        <f t="shared" si="4"/>
        <v>#DIV/0!</v>
      </c>
      <c r="HF40" t="e">
        <f t="shared" si="4"/>
        <v>#DIV/0!</v>
      </c>
      <c r="HG40" t="e">
        <f t="shared" si="4"/>
        <v>#DIV/0!</v>
      </c>
      <c r="HH40" t="e">
        <f t="shared" si="4"/>
        <v>#DIV/0!</v>
      </c>
      <c r="HI40" t="e">
        <f t="shared" si="4"/>
        <v>#DIV/0!</v>
      </c>
      <c r="HJ40" t="e">
        <f t="shared" si="4"/>
        <v>#DIV/0!</v>
      </c>
      <c r="HK40" t="e">
        <f t="shared" si="4"/>
        <v>#DIV/0!</v>
      </c>
      <c r="HL40" t="e">
        <f t="shared" si="4"/>
        <v>#DIV/0!</v>
      </c>
      <c r="HM40" t="e">
        <f t="shared" si="4"/>
        <v>#DIV/0!</v>
      </c>
      <c r="HN40" t="e">
        <f t="shared" si="4"/>
        <v>#DIV/0!</v>
      </c>
      <c r="HO40" t="e">
        <f t="shared" si="4"/>
        <v>#DIV/0!</v>
      </c>
      <c r="HP40" t="e">
        <f t="shared" si="4"/>
        <v>#DIV/0!</v>
      </c>
      <c r="HQ40" t="e">
        <f t="shared" si="4"/>
        <v>#DIV/0!</v>
      </c>
      <c r="HR40" t="e">
        <f t="shared" si="4"/>
        <v>#DIV/0!</v>
      </c>
      <c r="HS40" t="e">
        <f t="shared" si="4"/>
        <v>#DIV/0!</v>
      </c>
      <c r="HT40" t="e">
        <f t="shared" si="4"/>
        <v>#DIV/0!</v>
      </c>
      <c r="HU40" t="e">
        <f t="shared" si="4"/>
        <v>#DIV/0!</v>
      </c>
      <c r="HV40" t="e">
        <f t="shared" si="4"/>
        <v>#DIV/0!</v>
      </c>
      <c r="HW40" t="e">
        <f t="shared" si="4"/>
        <v>#DIV/0!</v>
      </c>
      <c r="HX40" t="e">
        <f t="shared" si="4"/>
        <v>#DIV/0!</v>
      </c>
      <c r="HY40" t="e">
        <f t="shared" si="4"/>
        <v>#DIV/0!</v>
      </c>
      <c r="HZ40" t="e">
        <f t="shared" si="4"/>
        <v>#DIV/0!</v>
      </c>
      <c r="IA40" t="e">
        <f t="shared" si="4"/>
        <v>#DIV/0!</v>
      </c>
      <c r="IB40" t="e">
        <f t="shared" si="4"/>
        <v>#DIV/0!</v>
      </c>
      <c r="IC40" t="e">
        <f t="shared" si="4"/>
        <v>#DIV/0!</v>
      </c>
      <c r="ID40" t="e">
        <f t="shared" si="4"/>
        <v>#DIV/0!</v>
      </c>
      <c r="IE40" t="e">
        <f t="shared" si="4"/>
        <v>#DIV/0!</v>
      </c>
      <c r="IF40" t="e">
        <f t="shared" si="4"/>
        <v>#DIV/0!</v>
      </c>
      <c r="IG40" t="e">
        <f t="shared" si="4"/>
        <v>#DIV/0!</v>
      </c>
      <c r="IH40" t="e">
        <f t="shared" si="4"/>
        <v>#DIV/0!</v>
      </c>
      <c r="II40" t="e">
        <f t="shared" si="4"/>
        <v>#DIV/0!</v>
      </c>
      <c r="IJ40" t="e">
        <f t="shared" si="4"/>
        <v>#DIV/0!</v>
      </c>
      <c r="IK40" t="e">
        <f t="shared" si="4"/>
        <v>#DIV/0!</v>
      </c>
      <c r="IL40" t="e">
        <f t="shared" si="4"/>
        <v>#DIV/0!</v>
      </c>
      <c r="IM40" t="e">
        <f t="shared" si="4"/>
        <v>#DIV/0!</v>
      </c>
      <c r="IN40" t="e">
        <f t="shared" ref="IN40:KY40" si="5">+AVERAGE(IN9:IN39)</f>
        <v>#DIV/0!</v>
      </c>
      <c r="IO40" t="e">
        <f t="shared" si="5"/>
        <v>#DIV/0!</v>
      </c>
      <c r="IP40" t="e">
        <f t="shared" si="5"/>
        <v>#DIV/0!</v>
      </c>
      <c r="IQ40" t="e">
        <f t="shared" si="5"/>
        <v>#DIV/0!</v>
      </c>
      <c r="IR40" t="e">
        <f t="shared" si="5"/>
        <v>#DIV/0!</v>
      </c>
      <c r="IS40" t="e">
        <f t="shared" si="5"/>
        <v>#DIV/0!</v>
      </c>
      <c r="IT40" t="e">
        <f t="shared" si="5"/>
        <v>#DIV/0!</v>
      </c>
      <c r="IU40" t="e">
        <f t="shared" si="5"/>
        <v>#DIV/0!</v>
      </c>
      <c r="IV40" t="e">
        <f t="shared" si="5"/>
        <v>#DIV/0!</v>
      </c>
      <c r="IW40" t="e">
        <f t="shared" si="5"/>
        <v>#DIV/0!</v>
      </c>
      <c r="IX40" t="e">
        <f t="shared" si="5"/>
        <v>#DIV/0!</v>
      </c>
      <c r="IY40" t="e">
        <f t="shared" si="5"/>
        <v>#DIV/0!</v>
      </c>
      <c r="IZ40" t="e">
        <f t="shared" si="5"/>
        <v>#DIV/0!</v>
      </c>
      <c r="JA40" t="e">
        <f t="shared" si="5"/>
        <v>#DIV/0!</v>
      </c>
      <c r="JB40" t="e">
        <f t="shared" si="5"/>
        <v>#DIV/0!</v>
      </c>
      <c r="JC40" t="e">
        <f t="shared" si="5"/>
        <v>#DIV/0!</v>
      </c>
      <c r="JD40" t="e">
        <f t="shared" si="5"/>
        <v>#DIV/0!</v>
      </c>
      <c r="JE40" t="e">
        <f t="shared" si="5"/>
        <v>#DIV/0!</v>
      </c>
      <c r="JF40" t="e">
        <f t="shared" si="5"/>
        <v>#DIV/0!</v>
      </c>
      <c r="JG40" t="e">
        <f t="shared" si="5"/>
        <v>#DIV/0!</v>
      </c>
      <c r="JH40" t="e">
        <f t="shared" si="5"/>
        <v>#DIV/0!</v>
      </c>
      <c r="JI40" t="e">
        <f t="shared" si="5"/>
        <v>#DIV/0!</v>
      </c>
      <c r="JJ40" t="e">
        <f t="shared" si="5"/>
        <v>#DIV/0!</v>
      </c>
      <c r="JK40" t="e">
        <f t="shared" si="5"/>
        <v>#DIV/0!</v>
      </c>
      <c r="JL40" t="e">
        <f t="shared" si="5"/>
        <v>#DIV/0!</v>
      </c>
      <c r="JM40" t="e">
        <f t="shared" si="5"/>
        <v>#DIV/0!</v>
      </c>
      <c r="JN40" t="e">
        <f t="shared" si="5"/>
        <v>#DIV/0!</v>
      </c>
      <c r="JO40" t="e">
        <f t="shared" si="5"/>
        <v>#DIV/0!</v>
      </c>
      <c r="JP40" t="e">
        <f t="shared" si="5"/>
        <v>#DIV/0!</v>
      </c>
      <c r="JQ40" t="e">
        <f t="shared" si="5"/>
        <v>#DIV/0!</v>
      </c>
      <c r="JR40" t="e">
        <f t="shared" si="5"/>
        <v>#DIV/0!</v>
      </c>
      <c r="JS40" t="e">
        <f t="shared" si="5"/>
        <v>#DIV/0!</v>
      </c>
      <c r="JT40" t="e">
        <f t="shared" si="5"/>
        <v>#DIV/0!</v>
      </c>
      <c r="JU40" t="e">
        <f t="shared" si="5"/>
        <v>#DIV/0!</v>
      </c>
      <c r="JV40" t="e">
        <f t="shared" si="5"/>
        <v>#DIV/0!</v>
      </c>
      <c r="JW40" t="e">
        <f t="shared" si="5"/>
        <v>#DIV/0!</v>
      </c>
      <c r="JX40" t="e">
        <f t="shared" si="5"/>
        <v>#DIV/0!</v>
      </c>
      <c r="JY40" t="e">
        <f t="shared" si="5"/>
        <v>#DIV/0!</v>
      </c>
      <c r="JZ40" t="e">
        <f t="shared" si="5"/>
        <v>#DIV/0!</v>
      </c>
      <c r="KA40" t="e">
        <f t="shared" si="5"/>
        <v>#DIV/0!</v>
      </c>
      <c r="KB40" t="e">
        <f t="shared" si="5"/>
        <v>#DIV/0!</v>
      </c>
      <c r="KC40" t="e">
        <f t="shared" si="5"/>
        <v>#DIV/0!</v>
      </c>
      <c r="KD40" t="e">
        <f t="shared" si="5"/>
        <v>#DIV/0!</v>
      </c>
      <c r="KE40" t="e">
        <f t="shared" si="5"/>
        <v>#DIV/0!</v>
      </c>
      <c r="KF40" t="e">
        <f t="shared" si="5"/>
        <v>#DIV/0!</v>
      </c>
      <c r="KG40" t="e">
        <f t="shared" si="5"/>
        <v>#DIV/0!</v>
      </c>
      <c r="KH40" t="e">
        <f t="shared" si="5"/>
        <v>#DIV/0!</v>
      </c>
      <c r="KI40" t="e">
        <f t="shared" si="5"/>
        <v>#DIV/0!</v>
      </c>
      <c r="KJ40" t="e">
        <f t="shared" si="5"/>
        <v>#DIV/0!</v>
      </c>
      <c r="KK40" t="e">
        <f t="shared" si="5"/>
        <v>#DIV/0!</v>
      </c>
      <c r="KL40" t="e">
        <f t="shared" si="5"/>
        <v>#DIV/0!</v>
      </c>
      <c r="KM40" t="e">
        <f t="shared" si="5"/>
        <v>#DIV/0!</v>
      </c>
      <c r="KN40" t="e">
        <f t="shared" si="5"/>
        <v>#DIV/0!</v>
      </c>
      <c r="KO40" t="e">
        <f t="shared" si="5"/>
        <v>#DIV/0!</v>
      </c>
      <c r="KP40" t="e">
        <f t="shared" si="5"/>
        <v>#DIV/0!</v>
      </c>
      <c r="KQ40" t="e">
        <f t="shared" si="5"/>
        <v>#DIV/0!</v>
      </c>
      <c r="KR40" t="e">
        <f t="shared" si="5"/>
        <v>#DIV/0!</v>
      </c>
      <c r="KS40" t="e">
        <f t="shared" si="5"/>
        <v>#DIV/0!</v>
      </c>
      <c r="KT40" t="e">
        <f t="shared" si="5"/>
        <v>#DIV/0!</v>
      </c>
      <c r="KU40" t="e">
        <f t="shared" si="5"/>
        <v>#DIV/0!</v>
      </c>
      <c r="KV40" t="e">
        <f t="shared" si="5"/>
        <v>#DIV/0!</v>
      </c>
      <c r="KW40" t="e">
        <f t="shared" si="5"/>
        <v>#DIV/0!</v>
      </c>
      <c r="KX40" t="e">
        <f t="shared" si="5"/>
        <v>#DIV/0!</v>
      </c>
      <c r="KY40" t="e">
        <f t="shared" si="5"/>
        <v>#DIV/0!</v>
      </c>
      <c r="KZ40" t="e">
        <f t="shared" ref="KZ40:NK40" si="6">+AVERAGE(KZ9:KZ39)</f>
        <v>#DIV/0!</v>
      </c>
      <c r="LA40" t="e">
        <f t="shared" si="6"/>
        <v>#DIV/0!</v>
      </c>
      <c r="LB40" t="e">
        <f t="shared" si="6"/>
        <v>#DIV/0!</v>
      </c>
      <c r="LC40" t="e">
        <f t="shared" si="6"/>
        <v>#DIV/0!</v>
      </c>
      <c r="LD40" t="e">
        <f t="shared" si="6"/>
        <v>#DIV/0!</v>
      </c>
      <c r="LE40" t="e">
        <f t="shared" si="6"/>
        <v>#DIV/0!</v>
      </c>
      <c r="LF40" t="e">
        <f t="shared" si="6"/>
        <v>#DIV/0!</v>
      </c>
      <c r="LG40" t="e">
        <f t="shared" si="6"/>
        <v>#DIV/0!</v>
      </c>
      <c r="LH40" t="e">
        <f t="shared" si="6"/>
        <v>#DIV/0!</v>
      </c>
      <c r="LI40" t="e">
        <f t="shared" si="6"/>
        <v>#DIV/0!</v>
      </c>
      <c r="LJ40" t="e">
        <f t="shared" si="6"/>
        <v>#DIV/0!</v>
      </c>
      <c r="LK40" t="e">
        <f t="shared" si="6"/>
        <v>#DIV/0!</v>
      </c>
      <c r="LL40" t="e">
        <f t="shared" si="6"/>
        <v>#DIV/0!</v>
      </c>
      <c r="LM40" t="e">
        <f t="shared" si="6"/>
        <v>#DIV/0!</v>
      </c>
      <c r="LN40" t="e">
        <f t="shared" si="6"/>
        <v>#DIV/0!</v>
      </c>
      <c r="LO40" t="e">
        <f t="shared" si="6"/>
        <v>#DIV/0!</v>
      </c>
      <c r="LP40" t="e">
        <f t="shared" si="6"/>
        <v>#DIV/0!</v>
      </c>
      <c r="LQ40" t="e">
        <f t="shared" si="6"/>
        <v>#DIV/0!</v>
      </c>
      <c r="LR40" t="e">
        <f t="shared" si="6"/>
        <v>#DIV/0!</v>
      </c>
      <c r="LS40" t="e">
        <f t="shared" si="6"/>
        <v>#DIV/0!</v>
      </c>
      <c r="LT40" t="e">
        <f t="shared" si="6"/>
        <v>#DIV/0!</v>
      </c>
      <c r="LU40" t="e">
        <f t="shared" si="6"/>
        <v>#DIV/0!</v>
      </c>
      <c r="LV40" t="e">
        <f t="shared" si="6"/>
        <v>#DIV/0!</v>
      </c>
      <c r="LW40" t="e">
        <f t="shared" si="6"/>
        <v>#DIV/0!</v>
      </c>
      <c r="LX40" t="e">
        <f t="shared" si="6"/>
        <v>#DIV/0!</v>
      </c>
      <c r="LY40" t="e">
        <f t="shared" si="6"/>
        <v>#DIV/0!</v>
      </c>
      <c r="LZ40" t="e">
        <f t="shared" si="6"/>
        <v>#DIV/0!</v>
      </c>
      <c r="MA40" t="e">
        <f t="shared" si="6"/>
        <v>#DIV/0!</v>
      </c>
      <c r="MB40" t="e">
        <f t="shared" si="6"/>
        <v>#DIV/0!</v>
      </c>
      <c r="MC40" t="e">
        <f t="shared" si="6"/>
        <v>#DIV/0!</v>
      </c>
      <c r="MD40" t="e">
        <f t="shared" si="6"/>
        <v>#DIV/0!</v>
      </c>
      <c r="ME40" t="e">
        <f t="shared" si="6"/>
        <v>#DIV/0!</v>
      </c>
      <c r="MF40" t="e">
        <f t="shared" si="6"/>
        <v>#DIV/0!</v>
      </c>
      <c r="MG40" t="e">
        <f t="shared" si="6"/>
        <v>#DIV/0!</v>
      </c>
      <c r="MH40" t="e">
        <f t="shared" si="6"/>
        <v>#DIV/0!</v>
      </c>
      <c r="MI40" t="e">
        <f t="shared" si="6"/>
        <v>#DIV/0!</v>
      </c>
      <c r="MJ40" t="e">
        <f t="shared" si="6"/>
        <v>#DIV/0!</v>
      </c>
      <c r="MK40" t="e">
        <f t="shared" si="6"/>
        <v>#DIV/0!</v>
      </c>
      <c r="ML40" t="e">
        <f t="shared" si="6"/>
        <v>#DIV/0!</v>
      </c>
      <c r="MM40" t="e">
        <f t="shared" si="6"/>
        <v>#DIV/0!</v>
      </c>
      <c r="MN40" t="e">
        <f t="shared" si="6"/>
        <v>#DIV/0!</v>
      </c>
      <c r="MO40" t="e">
        <f t="shared" si="6"/>
        <v>#DIV/0!</v>
      </c>
      <c r="MP40" t="e">
        <f t="shared" si="6"/>
        <v>#DIV/0!</v>
      </c>
      <c r="MQ40" t="e">
        <f t="shared" si="6"/>
        <v>#DIV/0!</v>
      </c>
      <c r="MR40" t="e">
        <f t="shared" si="6"/>
        <v>#DIV/0!</v>
      </c>
      <c r="MS40" t="e">
        <f t="shared" si="6"/>
        <v>#DIV/0!</v>
      </c>
      <c r="MT40" t="e">
        <f t="shared" si="6"/>
        <v>#DIV/0!</v>
      </c>
      <c r="MU40" t="e">
        <f t="shared" si="6"/>
        <v>#DIV/0!</v>
      </c>
      <c r="MV40" t="e">
        <f t="shared" si="6"/>
        <v>#DIV/0!</v>
      </c>
      <c r="MW40" t="e">
        <f t="shared" si="6"/>
        <v>#DIV/0!</v>
      </c>
      <c r="MX40" t="e">
        <f t="shared" si="6"/>
        <v>#DIV/0!</v>
      </c>
      <c r="MY40" t="e">
        <f t="shared" si="6"/>
        <v>#DIV/0!</v>
      </c>
      <c r="MZ40" t="e">
        <f t="shared" si="6"/>
        <v>#DIV/0!</v>
      </c>
      <c r="NA40" t="e">
        <f t="shared" si="6"/>
        <v>#DIV/0!</v>
      </c>
      <c r="NB40" t="e">
        <f t="shared" si="6"/>
        <v>#DIV/0!</v>
      </c>
      <c r="NC40" t="e">
        <f t="shared" si="6"/>
        <v>#DIV/0!</v>
      </c>
      <c r="ND40" t="e">
        <f t="shared" si="6"/>
        <v>#DIV/0!</v>
      </c>
      <c r="NE40" t="e">
        <f t="shared" si="6"/>
        <v>#DIV/0!</v>
      </c>
      <c r="NF40" t="e">
        <f t="shared" si="6"/>
        <v>#DIV/0!</v>
      </c>
      <c r="NG40" t="e">
        <f t="shared" si="6"/>
        <v>#DIV/0!</v>
      </c>
      <c r="NH40" t="e">
        <f t="shared" si="6"/>
        <v>#DIV/0!</v>
      </c>
      <c r="NI40" t="e">
        <f t="shared" si="6"/>
        <v>#DIV/0!</v>
      </c>
      <c r="NJ40" t="e">
        <f t="shared" si="6"/>
        <v>#DIV/0!</v>
      </c>
      <c r="NK40" t="e">
        <f t="shared" si="6"/>
        <v>#DIV/0!</v>
      </c>
      <c r="NL40" t="e">
        <f t="shared" ref="NL40:PW40" si="7">+AVERAGE(NL9:NL39)</f>
        <v>#DIV/0!</v>
      </c>
      <c r="NM40" t="e">
        <f t="shared" si="7"/>
        <v>#DIV/0!</v>
      </c>
      <c r="NN40" t="e">
        <f t="shared" si="7"/>
        <v>#DIV/0!</v>
      </c>
      <c r="NO40" t="e">
        <f t="shared" si="7"/>
        <v>#DIV/0!</v>
      </c>
      <c r="NP40" t="e">
        <f t="shared" si="7"/>
        <v>#DIV/0!</v>
      </c>
      <c r="NQ40" t="e">
        <f t="shared" si="7"/>
        <v>#DIV/0!</v>
      </c>
      <c r="NR40" t="e">
        <f t="shared" si="7"/>
        <v>#DIV/0!</v>
      </c>
      <c r="NS40" t="e">
        <f t="shared" si="7"/>
        <v>#DIV/0!</v>
      </c>
      <c r="NT40" t="e">
        <f t="shared" si="7"/>
        <v>#DIV/0!</v>
      </c>
      <c r="NU40" t="e">
        <f t="shared" si="7"/>
        <v>#DIV/0!</v>
      </c>
      <c r="NV40" t="e">
        <f t="shared" si="7"/>
        <v>#DIV/0!</v>
      </c>
      <c r="NW40" t="e">
        <f t="shared" si="7"/>
        <v>#DIV/0!</v>
      </c>
      <c r="NX40" t="e">
        <f t="shared" si="7"/>
        <v>#DIV/0!</v>
      </c>
      <c r="NY40" t="e">
        <f t="shared" si="7"/>
        <v>#DIV/0!</v>
      </c>
      <c r="NZ40" t="e">
        <f t="shared" si="7"/>
        <v>#DIV/0!</v>
      </c>
      <c r="OA40" t="e">
        <f t="shared" si="7"/>
        <v>#DIV/0!</v>
      </c>
      <c r="OB40" t="e">
        <f t="shared" si="7"/>
        <v>#DIV/0!</v>
      </c>
      <c r="OC40" t="e">
        <f t="shared" si="7"/>
        <v>#DIV/0!</v>
      </c>
      <c r="OD40" t="e">
        <f t="shared" si="7"/>
        <v>#DIV/0!</v>
      </c>
      <c r="OE40" t="e">
        <f t="shared" si="7"/>
        <v>#DIV/0!</v>
      </c>
      <c r="OF40" t="e">
        <f t="shared" si="7"/>
        <v>#DIV/0!</v>
      </c>
      <c r="OG40" t="e">
        <f t="shared" si="7"/>
        <v>#DIV/0!</v>
      </c>
      <c r="OH40" t="e">
        <f t="shared" si="7"/>
        <v>#DIV/0!</v>
      </c>
      <c r="OI40" t="e">
        <f t="shared" si="7"/>
        <v>#DIV/0!</v>
      </c>
      <c r="OJ40" t="e">
        <f t="shared" si="7"/>
        <v>#DIV/0!</v>
      </c>
      <c r="OK40" t="e">
        <f t="shared" si="7"/>
        <v>#DIV/0!</v>
      </c>
      <c r="OL40" t="e">
        <f t="shared" si="7"/>
        <v>#DIV/0!</v>
      </c>
      <c r="OM40" t="e">
        <f t="shared" si="7"/>
        <v>#DIV/0!</v>
      </c>
      <c r="ON40" t="e">
        <f t="shared" si="7"/>
        <v>#DIV/0!</v>
      </c>
      <c r="OO40" t="e">
        <f t="shared" si="7"/>
        <v>#DIV/0!</v>
      </c>
      <c r="OP40" t="e">
        <f t="shared" si="7"/>
        <v>#DIV/0!</v>
      </c>
      <c r="OQ40" t="e">
        <f t="shared" si="7"/>
        <v>#DIV/0!</v>
      </c>
      <c r="OR40" t="e">
        <f t="shared" si="7"/>
        <v>#DIV/0!</v>
      </c>
      <c r="OS40" t="e">
        <f t="shared" si="7"/>
        <v>#DIV/0!</v>
      </c>
      <c r="OT40" t="e">
        <f t="shared" si="7"/>
        <v>#DIV/0!</v>
      </c>
      <c r="OU40" t="e">
        <f t="shared" si="7"/>
        <v>#DIV/0!</v>
      </c>
      <c r="OV40" t="e">
        <f t="shared" si="7"/>
        <v>#DIV/0!</v>
      </c>
      <c r="OW40" t="e">
        <f t="shared" si="7"/>
        <v>#DIV/0!</v>
      </c>
      <c r="OX40" t="e">
        <f t="shared" si="7"/>
        <v>#DIV/0!</v>
      </c>
      <c r="OY40" t="e">
        <f t="shared" si="7"/>
        <v>#DIV/0!</v>
      </c>
      <c r="OZ40" t="e">
        <f t="shared" si="7"/>
        <v>#DIV/0!</v>
      </c>
      <c r="PA40" t="e">
        <f t="shared" si="7"/>
        <v>#DIV/0!</v>
      </c>
      <c r="PB40" t="e">
        <f t="shared" si="7"/>
        <v>#DIV/0!</v>
      </c>
      <c r="PC40" t="e">
        <f t="shared" si="7"/>
        <v>#DIV/0!</v>
      </c>
      <c r="PD40" t="e">
        <f t="shared" si="7"/>
        <v>#DIV/0!</v>
      </c>
      <c r="PE40" t="e">
        <f t="shared" si="7"/>
        <v>#DIV/0!</v>
      </c>
      <c r="PF40" t="e">
        <f t="shared" si="7"/>
        <v>#DIV/0!</v>
      </c>
      <c r="PG40" t="e">
        <f t="shared" si="7"/>
        <v>#DIV/0!</v>
      </c>
      <c r="PH40" t="e">
        <f t="shared" si="7"/>
        <v>#DIV/0!</v>
      </c>
      <c r="PI40" t="e">
        <f t="shared" si="7"/>
        <v>#DIV/0!</v>
      </c>
      <c r="PJ40" t="e">
        <f t="shared" si="7"/>
        <v>#DIV/0!</v>
      </c>
      <c r="PK40" t="e">
        <f t="shared" si="7"/>
        <v>#DIV/0!</v>
      </c>
      <c r="PL40" t="e">
        <f t="shared" si="7"/>
        <v>#DIV/0!</v>
      </c>
      <c r="PM40" t="e">
        <f t="shared" si="7"/>
        <v>#DIV/0!</v>
      </c>
      <c r="PN40" t="e">
        <f t="shared" si="7"/>
        <v>#DIV/0!</v>
      </c>
      <c r="PO40" t="e">
        <f t="shared" si="7"/>
        <v>#DIV/0!</v>
      </c>
      <c r="PP40" t="e">
        <f t="shared" si="7"/>
        <v>#DIV/0!</v>
      </c>
      <c r="PQ40" t="e">
        <f t="shared" si="7"/>
        <v>#DIV/0!</v>
      </c>
      <c r="PR40" t="e">
        <f t="shared" si="7"/>
        <v>#DIV/0!</v>
      </c>
      <c r="PS40" t="e">
        <f t="shared" si="7"/>
        <v>#DIV/0!</v>
      </c>
      <c r="PT40" t="e">
        <f t="shared" si="7"/>
        <v>#DIV/0!</v>
      </c>
      <c r="PU40" t="e">
        <f t="shared" si="7"/>
        <v>#DIV/0!</v>
      </c>
      <c r="PV40" t="e">
        <f t="shared" si="7"/>
        <v>#DIV/0!</v>
      </c>
      <c r="PW40" t="e">
        <f t="shared" si="7"/>
        <v>#DIV/0!</v>
      </c>
      <c r="PX40" t="e">
        <f t="shared" ref="PX40:SI40" si="8">+AVERAGE(PX9:PX39)</f>
        <v>#DIV/0!</v>
      </c>
      <c r="PY40" t="e">
        <f t="shared" si="8"/>
        <v>#DIV/0!</v>
      </c>
      <c r="PZ40" t="e">
        <f t="shared" si="8"/>
        <v>#DIV/0!</v>
      </c>
      <c r="QA40" t="e">
        <f t="shared" si="8"/>
        <v>#DIV/0!</v>
      </c>
      <c r="QB40" t="e">
        <f t="shared" si="8"/>
        <v>#DIV/0!</v>
      </c>
      <c r="QC40" t="e">
        <f t="shared" si="8"/>
        <v>#DIV/0!</v>
      </c>
      <c r="QD40" t="e">
        <f t="shared" si="8"/>
        <v>#DIV/0!</v>
      </c>
      <c r="QE40" t="e">
        <f t="shared" si="8"/>
        <v>#DIV/0!</v>
      </c>
      <c r="QF40" t="e">
        <f t="shared" si="8"/>
        <v>#DIV/0!</v>
      </c>
      <c r="QG40" t="e">
        <f t="shared" si="8"/>
        <v>#DIV/0!</v>
      </c>
      <c r="QH40" t="e">
        <f t="shared" si="8"/>
        <v>#DIV/0!</v>
      </c>
      <c r="QI40" t="e">
        <f t="shared" si="8"/>
        <v>#DIV/0!</v>
      </c>
      <c r="QJ40" t="e">
        <f t="shared" si="8"/>
        <v>#DIV/0!</v>
      </c>
      <c r="QK40" t="e">
        <f t="shared" si="8"/>
        <v>#DIV/0!</v>
      </c>
      <c r="QL40" t="e">
        <f t="shared" si="8"/>
        <v>#DIV/0!</v>
      </c>
      <c r="QM40" t="e">
        <f t="shared" si="8"/>
        <v>#DIV/0!</v>
      </c>
      <c r="QN40" t="e">
        <f t="shared" si="8"/>
        <v>#DIV/0!</v>
      </c>
      <c r="QO40" t="e">
        <f t="shared" si="8"/>
        <v>#DIV/0!</v>
      </c>
      <c r="QP40" t="e">
        <f t="shared" si="8"/>
        <v>#DIV/0!</v>
      </c>
      <c r="QQ40" t="e">
        <f t="shared" si="8"/>
        <v>#DIV/0!</v>
      </c>
      <c r="QR40" t="e">
        <f t="shared" si="8"/>
        <v>#DIV/0!</v>
      </c>
      <c r="QS40" t="e">
        <f t="shared" si="8"/>
        <v>#DIV/0!</v>
      </c>
      <c r="QT40" t="e">
        <f t="shared" si="8"/>
        <v>#DIV/0!</v>
      </c>
      <c r="QU40" t="e">
        <f t="shared" si="8"/>
        <v>#DIV/0!</v>
      </c>
      <c r="QV40" t="e">
        <f t="shared" si="8"/>
        <v>#DIV/0!</v>
      </c>
      <c r="QW40" t="e">
        <f t="shared" si="8"/>
        <v>#DIV/0!</v>
      </c>
      <c r="QX40" t="e">
        <f t="shared" si="8"/>
        <v>#DIV/0!</v>
      </c>
      <c r="QY40" t="e">
        <f t="shared" si="8"/>
        <v>#DIV/0!</v>
      </c>
      <c r="QZ40" t="e">
        <f t="shared" si="8"/>
        <v>#DIV/0!</v>
      </c>
      <c r="RA40" t="e">
        <f t="shared" si="8"/>
        <v>#DIV/0!</v>
      </c>
      <c r="RB40" t="e">
        <f t="shared" si="8"/>
        <v>#DIV/0!</v>
      </c>
      <c r="RC40" t="e">
        <f t="shared" si="8"/>
        <v>#DIV/0!</v>
      </c>
      <c r="RD40" t="e">
        <f t="shared" si="8"/>
        <v>#DIV/0!</v>
      </c>
      <c r="RE40" t="e">
        <f t="shared" si="8"/>
        <v>#DIV/0!</v>
      </c>
      <c r="RF40" t="e">
        <f t="shared" si="8"/>
        <v>#DIV/0!</v>
      </c>
      <c r="RG40" t="e">
        <f t="shared" si="8"/>
        <v>#DIV/0!</v>
      </c>
      <c r="RH40" t="e">
        <f t="shared" si="8"/>
        <v>#DIV/0!</v>
      </c>
      <c r="RI40" t="e">
        <f t="shared" si="8"/>
        <v>#DIV/0!</v>
      </c>
      <c r="RJ40" t="e">
        <f t="shared" si="8"/>
        <v>#DIV/0!</v>
      </c>
      <c r="RK40" t="e">
        <f t="shared" si="8"/>
        <v>#DIV/0!</v>
      </c>
      <c r="RL40" t="e">
        <f t="shared" si="8"/>
        <v>#DIV/0!</v>
      </c>
      <c r="RM40" t="e">
        <f t="shared" si="8"/>
        <v>#DIV/0!</v>
      </c>
      <c r="RN40" t="e">
        <f t="shared" si="8"/>
        <v>#DIV/0!</v>
      </c>
      <c r="RO40" t="e">
        <f t="shared" si="8"/>
        <v>#DIV/0!</v>
      </c>
      <c r="RP40" t="e">
        <f t="shared" si="8"/>
        <v>#DIV/0!</v>
      </c>
      <c r="RQ40" t="e">
        <f t="shared" si="8"/>
        <v>#DIV/0!</v>
      </c>
      <c r="RR40" t="e">
        <f t="shared" si="8"/>
        <v>#DIV/0!</v>
      </c>
      <c r="RS40" t="e">
        <f t="shared" si="8"/>
        <v>#DIV/0!</v>
      </c>
      <c r="RT40" t="e">
        <f t="shared" si="8"/>
        <v>#DIV/0!</v>
      </c>
      <c r="RU40" t="e">
        <f t="shared" si="8"/>
        <v>#DIV/0!</v>
      </c>
      <c r="RV40" t="e">
        <f t="shared" si="8"/>
        <v>#DIV/0!</v>
      </c>
      <c r="RW40" t="e">
        <f t="shared" si="8"/>
        <v>#DIV/0!</v>
      </c>
      <c r="RX40" t="e">
        <f t="shared" si="8"/>
        <v>#DIV/0!</v>
      </c>
      <c r="RY40" t="e">
        <f t="shared" si="8"/>
        <v>#DIV/0!</v>
      </c>
      <c r="RZ40" t="e">
        <f t="shared" si="8"/>
        <v>#DIV/0!</v>
      </c>
      <c r="SA40" t="e">
        <f t="shared" si="8"/>
        <v>#DIV/0!</v>
      </c>
      <c r="SB40" t="e">
        <f t="shared" si="8"/>
        <v>#DIV/0!</v>
      </c>
      <c r="SC40" t="e">
        <f t="shared" si="8"/>
        <v>#DIV/0!</v>
      </c>
      <c r="SD40" t="e">
        <f t="shared" si="8"/>
        <v>#DIV/0!</v>
      </c>
      <c r="SE40" t="e">
        <f t="shared" si="8"/>
        <v>#DIV/0!</v>
      </c>
      <c r="SF40" t="e">
        <f t="shared" si="8"/>
        <v>#DIV/0!</v>
      </c>
      <c r="SG40" t="e">
        <f t="shared" si="8"/>
        <v>#DIV/0!</v>
      </c>
      <c r="SH40" t="e">
        <f t="shared" si="8"/>
        <v>#DIV/0!</v>
      </c>
      <c r="SI40" t="e">
        <f t="shared" si="8"/>
        <v>#DIV/0!</v>
      </c>
      <c r="SJ40" t="e">
        <f t="shared" ref="SJ40:UU40" si="9">+AVERAGE(SJ9:SJ39)</f>
        <v>#DIV/0!</v>
      </c>
      <c r="SK40" t="e">
        <f t="shared" si="9"/>
        <v>#DIV/0!</v>
      </c>
      <c r="SL40" t="e">
        <f t="shared" si="9"/>
        <v>#DIV/0!</v>
      </c>
      <c r="SM40" t="e">
        <f t="shared" si="9"/>
        <v>#DIV/0!</v>
      </c>
      <c r="SN40" t="e">
        <f t="shared" si="9"/>
        <v>#DIV/0!</v>
      </c>
      <c r="SO40" t="e">
        <f t="shared" si="9"/>
        <v>#DIV/0!</v>
      </c>
      <c r="SP40" t="e">
        <f t="shared" si="9"/>
        <v>#DIV/0!</v>
      </c>
      <c r="SQ40" t="e">
        <f t="shared" si="9"/>
        <v>#DIV/0!</v>
      </c>
      <c r="SR40" t="e">
        <f t="shared" si="9"/>
        <v>#DIV/0!</v>
      </c>
      <c r="SS40" t="e">
        <f t="shared" si="9"/>
        <v>#DIV/0!</v>
      </c>
      <c r="ST40" t="e">
        <f t="shared" si="9"/>
        <v>#DIV/0!</v>
      </c>
      <c r="SU40" t="e">
        <f t="shared" si="9"/>
        <v>#DIV/0!</v>
      </c>
      <c r="SV40" t="e">
        <f t="shared" si="9"/>
        <v>#DIV/0!</v>
      </c>
      <c r="SW40" t="e">
        <f t="shared" si="9"/>
        <v>#DIV/0!</v>
      </c>
      <c r="SX40" t="e">
        <f t="shared" si="9"/>
        <v>#DIV/0!</v>
      </c>
      <c r="SY40" t="e">
        <f t="shared" si="9"/>
        <v>#DIV/0!</v>
      </c>
      <c r="SZ40" t="e">
        <f t="shared" si="9"/>
        <v>#DIV/0!</v>
      </c>
      <c r="TA40" t="e">
        <f t="shared" si="9"/>
        <v>#DIV/0!</v>
      </c>
      <c r="TB40" t="e">
        <f t="shared" si="9"/>
        <v>#DIV/0!</v>
      </c>
      <c r="TC40" t="e">
        <f t="shared" si="9"/>
        <v>#DIV/0!</v>
      </c>
      <c r="TD40" t="e">
        <f t="shared" si="9"/>
        <v>#DIV/0!</v>
      </c>
      <c r="TE40" t="e">
        <f t="shared" si="9"/>
        <v>#DIV/0!</v>
      </c>
      <c r="TF40" t="e">
        <f t="shared" si="9"/>
        <v>#DIV/0!</v>
      </c>
      <c r="TG40" t="e">
        <f t="shared" si="9"/>
        <v>#DIV/0!</v>
      </c>
      <c r="TH40" t="e">
        <f t="shared" si="9"/>
        <v>#DIV/0!</v>
      </c>
      <c r="TI40" t="e">
        <f t="shared" si="9"/>
        <v>#DIV/0!</v>
      </c>
      <c r="TJ40" t="e">
        <f t="shared" si="9"/>
        <v>#DIV/0!</v>
      </c>
      <c r="TK40" t="e">
        <f t="shared" si="9"/>
        <v>#DIV/0!</v>
      </c>
      <c r="TL40" t="e">
        <f t="shared" si="9"/>
        <v>#DIV/0!</v>
      </c>
      <c r="TM40" t="e">
        <f t="shared" si="9"/>
        <v>#DIV/0!</v>
      </c>
      <c r="TN40" t="e">
        <f t="shared" si="9"/>
        <v>#DIV/0!</v>
      </c>
      <c r="TO40" t="e">
        <f t="shared" si="9"/>
        <v>#DIV/0!</v>
      </c>
      <c r="TP40" t="e">
        <f t="shared" si="9"/>
        <v>#DIV/0!</v>
      </c>
      <c r="TQ40" t="e">
        <f t="shared" si="9"/>
        <v>#DIV/0!</v>
      </c>
      <c r="TR40" t="e">
        <f t="shared" si="9"/>
        <v>#DIV/0!</v>
      </c>
      <c r="TS40" t="e">
        <f t="shared" si="9"/>
        <v>#DIV/0!</v>
      </c>
      <c r="TT40" t="e">
        <f t="shared" si="9"/>
        <v>#DIV/0!</v>
      </c>
      <c r="TU40" t="e">
        <f t="shared" si="9"/>
        <v>#DIV/0!</v>
      </c>
      <c r="TV40" t="e">
        <f t="shared" si="9"/>
        <v>#DIV/0!</v>
      </c>
      <c r="TW40" t="e">
        <f t="shared" si="9"/>
        <v>#DIV/0!</v>
      </c>
      <c r="TX40" t="e">
        <f t="shared" si="9"/>
        <v>#DIV/0!</v>
      </c>
      <c r="TY40" t="e">
        <f t="shared" si="9"/>
        <v>#DIV/0!</v>
      </c>
      <c r="TZ40" t="e">
        <f t="shared" si="9"/>
        <v>#DIV/0!</v>
      </c>
      <c r="UA40" t="e">
        <f t="shared" si="9"/>
        <v>#DIV/0!</v>
      </c>
      <c r="UB40" t="e">
        <f t="shared" si="9"/>
        <v>#DIV/0!</v>
      </c>
      <c r="UC40" t="e">
        <f t="shared" si="9"/>
        <v>#DIV/0!</v>
      </c>
      <c r="UD40" t="e">
        <f t="shared" si="9"/>
        <v>#DIV/0!</v>
      </c>
      <c r="UE40" t="e">
        <f t="shared" si="9"/>
        <v>#DIV/0!</v>
      </c>
      <c r="UF40" t="e">
        <f t="shared" si="9"/>
        <v>#DIV/0!</v>
      </c>
      <c r="UG40" t="e">
        <f t="shared" si="9"/>
        <v>#DIV/0!</v>
      </c>
      <c r="UH40" t="e">
        <f t="shared" si="9"/>
        <v>#DIV/0!</v>
      </c>
      <c r="UI40" t="e">
        <f t="shared" si="9"/>
        <v>#DIV/0!</v>
      </c>
      <c r="UJ40" t="e">
        <f t="shared" si="9"/>
        <v>#DIV/0!</v>
      </c>
      <c r="UK40" t="e">
        <f t="shared" si="9"/>
        <v>#DIV/0!</v>
      </c>
      <c r="UL40" t="e">
        <f t="shared" si="9"/>
        <v>#DIV/0!</v>
      </c>
      <c r="UM40" t="e">
        <f t="shared" si="9"/>
        <v>#DIV/0!</v>
      </c>
      <c r="UN40" t="e">
        <f t="shared" si="9"/>
        <v>#DIV/0!</v>
      </c>
      <c r="UO40" t="e">
        <f t="shared" si="9"/>
        <v>#DIV/0!</v>
      </c>
      <c r="UP40" t="e">
        <f t="shared" si="9"/>
        <v>#DIV/0!</v>
      </c>
      <c r="UQ40" t="e">
        <f t="shared" si="9"/>
        <v>#DIV/0!</v>
      </c>
      <c r="UR40" t="e">
        <f t="shared" si="9"/>
        <v>#DIV/0!</v>
      </c>
      <c r="US40" t="e">
        <f t="shared" si="9"/>
        <v>#DIV/0!</v>
      </c>
      <c r="UT40" t="e">
        <f t="shared" si="9"/>
        <v>#DIV/0!</v>
      </c>
      <c r="UU40" t="e">
        <f t="shared" si="9"/>
        <v>#DIV/0!</v>
      </c>
      <c r="UV40" t="e">
        <f t="shared" ref="UV40:XG40" si="10">+AVERAGE(UV9:UV39)</f>
        <v>#DIV/0!</v>
      </c>
      <c r="UW40" t="e">
        <f t="shared" si="10"/>
        <v>#DIV/0!</v>
      </c>
      <c r="UX40" t="e">
        <f t="shared" si="10"/>
        <v>#DIV/0!</v>
      </c>
      <c r="UY40" t="e">
        <f t="shared" si="10"/>
        <v>#DIV/0!</v>
      </c>
      <c r="UZ40" t="e">
        <f t="shared" si="10"/>
        <v>#DIV/0!</v>
      </c>
      <c r="VA40" t="e">
        <f t="shared" si="10"/>
        <v>#DIV/0!</v>
      </c>
      <c r="VB40" t="e">
        <f t="shared" si="10"/>
        <v>#DIV/0!</v>
      </c>
      <c r="VC40" t="e">
        <f t="shared" si="10"/>
        <v>#DIV/0!</v>
      </c>
      <c r="VD40" t="e">
        <f t="shared" si="10"/>
        <v>#DIV/0!</v>
      </c>
      <c r="VE40" t="e">
        <f t="shared" si="10"/>
        <v>#DIV/0!</v>
      </c>
      <c r="VF40" t="e">
        <f t="shared" si="10"/>
        <v>#DIV/0!</v>
      </c>
      <c r="VG40" t="e">
        <f t="shared" si="10"/>
        <v>#DIV/0!</v>
      </c>
      <c r="VH40" t="e">
        <f t="shared" si="10"/>
        <v>#DIV/0!</v>
      </c>
      <c r="VI40" t="e">
        <f t="shared" si="10"/>
        <v>#DIV/0!</v>
      </c>
      <c r="VJ40" t="e">
        <f t="shared" si="10"/>
        <v>#DIV/0!</v>
      </c>
      <c r="VK40" t="e">
        <f t="shared" si="10"/>
        <v>#DIV/0!</v>
      </c>
      <c r="VL40" t="e">
        <f t="shared" si="10"/>
        <v>#DIV/0!</v>
      </c>
      <c r="VM40" t="e">
        <f t="shared" si="10"/>
        <v>#DIV/0!</v>
      </c>
      <c r="VN40" t="e">
        <f t="shared" si="10"/>
        <v>#DIV/0!</v>
      </c>
      <c r="VO40" t="e">
        <f t="shared" si="10"/>
        <v>#DIV/0!</v>
      </c>
      <c r="VP40" t="e">
        <f t="shared" si="10"/>
        <v>#DIV/0!</v>
      </c>
      <c r="VQ40" t="e">
        <f t="shared" si="10"/>
        <v>#DIV/0!</v>
      </c>
      <c r="VR40" t="e">
        <f t="shared" si="10"/>
        <v>#DIV/0!</v>
      </c>
      <c r="VS40" t="e">
        <f t="shared" si="10"/>
        <v>#DIV/0!</v>
      </c>
      <c r="VT40" t="e">
        <f t="shared" si="10"/>
        <v>#DIV/0!</v>
      </c>
      <c r="VU40" t="e">
        <f t="shared" si="10"/>
        <v>#DIV/0!</v>
      </c>
      <c r="VV40" t="e">
        <f t="shared" si="10"/>
        <v>#DIV/0!</v>
      </c>
      <c r="VW40" t="e">
        <f t="shared" si="10"/>
        <v>#DIV/0!</v>
      </c>
      <c r="VX40" t="e">
        <f t="shared" si="10"/>
        <v>#DIV/0!</v>
      </c>
      <c r="VY40" t="e">
        <f t="shared" si="10"/>
        <v>#DIV/0!</v>
      </c>
      <c r="VZ40" t="e">
        <f t="shared" si="10"/>
        <v>#DIV/0!</v>
      </c>
      <c r="WA40" t="e">
        <f t="shared" si="10"/>
        <v>#DIV/0!</v>
      </c>
      <c r="WB40" t="e">
        <f t="shared" si="10"/>
        <v>#DIV/0!</v>
      </c>
      <c r="WC40" t="e">
        <f t="shared" si="10"/>
        <v>#DIV/0!</v>
      </c>
      <c r="WD40" t="e">
        <f t="shared" si="10"/>
        <v>#DIV/0!</v>
      </c>
      <c r="WE40" t="e">
        <f t="shared" si="10"/>
        <v>#DIV/0!</v>
      </c>
      <c r="WF40" t="e">
        <f t="shared" si="10"/>
        <v>#DIV/0!</v>
      </c>
      <c r="WG40" t="e">
        <f t="shared" si="10"/>
        <v>#DIV/0!</v>
      </c>
      <c r="WH40" t="e">
        <f t="shared" si="10"/>
        <v>#DIV/0!</v>
      </c>
      <c r="WI40" t="e">
        <f t="shared" si="10"/>
        <v>#DIV/0!</v>
      </c>
      <c r="WJ40" t="e">
        <f t="shared" si="10"/>
        <v>#DIV/0!</v>
      </c>
      <c r="WK40" t="e">
        <f t="shared" si="10"/>
        <v>#DIV/0!</v>
      </c>
      <c r="WL40" t="e">
        <f t="shared" si="10"/>
        <v>#DIV/0!</v>
      </c>
      <c r="WM40" t="e">
        <f t="shared" si="10"/>
        <v>#DIV/0!</v>
      </c>
      <c r="WN40" t="e">
        <f t="shared" si="10"/>
        <v>#DIV/0!</v>
      </c>
      <c r="WO40" t="e">
        <f t="shared" si="10"/>
        <v>#DIV/0!</v>
      </c>
      <c r="WP40" t="e">
        <f t="shared" si="10"/>
        <v>#DIV/0!</v>
      </c>
      <c r="WQ40" t="e">
        <f t="shared" si="10"/>
        <v>#DIV/0!</v>
      </c>
      <c r="WR40" t="e">
        <f t="shared" si="10"/>
        <v>#DIV/0!</v>
      </c>
      <c r="WS40" t="e">
        <f t="shared" si="10"/>
        <v>#DIV/0!</v>
      </c>
      <c r="WT40" t="e">
        <f t="shared" si="10"/>
        <v>#DIV/0!</v>
      </c>
      <c r="WU40" t="e">
        <f t="shared" si="10"/>
        <v>#DIV/0!</v>
      </c>
      <c r="WV40" t="e">
        <f t="shared" si="10"/>
        <v>#DIV/0!</v>
      </c>
      <c r="WW40" t="e">
        <f t="shared" si="10"/>
        <v>#DIV/0!</v>
      </c>
      <c r="WX40" t="e">
        <f t="shared" si="10"/>
        <v>#DIV/0!</v>
      </c>
      <c r="WY40" t="e">
        <f t="shared" si="10"/>
        <v>#DIV/0!</v>
      </c>
      <c r="WZ40" t="e">
        <f t="shared" si="10"/>
        <v>#DIV/0!</v>
      </c>
      <c r="XA40" t="e">
        <f t="shared" si="10"/>
        <v>#DIV/0!</v>
      </c>
      <c r="XB40" t="e">
        <f t="shared" si="10"/>
        <v>#DIV/0!</v>
      </c>
      <c r="XC40" t="e">
        <f t="shared" si="10"/>
        <v>#DIV/0!</v>
      </c>
      <c r="XD40" t="e">
        <f t="shared" si="10"/>
        <v>#DIV/0!</v>
      </c>
      <c r="XE40" t="e">
        <f t="shared" si="10"/>
        <v>#DIV/0!</v>
      </c>
      <c r="XF40" t="e">
        <f t="shared" si="10"/>
        <v>#DIV/0!</v>
      </c>
      <c r="XG40" t="e">
        <f t="shared" si="10"/>
        <v>#DIV/0!</v>
      </c>
      <c r="XH40" t="e">
        <f t="shared" ref="XH40:ZS40" si="11">+AVERAGE(XH9:XH39)</f>
        <v>#DIV/0!</v>
      </c>
      <c r="XI40" t="e">
        <f t="shared" si="11"/>
        <v>#DIV/0!</v>
      </c>
      <c r="XJ40" t="e">
        <f t="shared" si="11"/>
        <v>#DIV/0!</v>
      </c>
      <c r="XK40" t="e">
        <f t="shared" si="11"/>
        <v>#DIV/0!</v>
      </c>
      <c r="XL40" t="e">
        <f t="shared" si="11"/>
        <v>#DIV/0!</v>
      </c>
      <c r="XM40" t="e">
        <f t="shared" si="11"/>
        <v>#DIV/0!</v>
      </c>
      <c r="XN40" t="e">
        <f t="shared" si="11"/>
        <v>#DIV/0!</v>
      </c>
      <c r="XO40" t="e">
        <f t="shared" si="11"/>
        <v>#DIV/0!</v>
      </c>
      <c r="XP40" t="e">
        <f t="shared" si="11"/>
        <v>#DIV/0!</v>
      </c>
      <c r="XQ40" t="e">
        <f t="shared" si="11"/>
        <v>#DIV/0!</v>
      </c>
      <c r="XR40" t="e">
        <f t="shared" si="11"/>
        <v>#DIV/0!</v>
      </c>
      <c r="XS40" t="e">
        <f t="shared" si="11"/>
        <v>#DIV/0!</v>
      </c>
      <c r="XT40" t="e">
        <f t="shared" si="11"/>
        <v>#DIV/0!</v>
      </c>
      <c r="XU40" t="e">
        <f t="shared" si="11"/>
        <v>#DIV/0!</v>
      </c>
      <c r="XV40" t="e">
        <f t="shared" si="11"/>
        <v>#DIV/0!</v>
      </c>
      <c r="XW40" t="e">
        <f t="shared" si="11"/>
        <v>#DIV/0!</v>
      </c>
      <c r="XX40" t="e">
        <f t="shared" si="11"/>
        <v>#DIV/0!</v>
      </c>
      <c r="XY40" t="e">
        <f t="shared" si="11"/>
        <v>#DIV/0!</v>
      </c>
      <c r="XZ40" t="e">
        <f t="shared" si="11"/>
        <v>#DIV/0!</v>
      </c>
      <c r="YA40" t="e">
        <f t="shared" si="11"/>
        <v>#DIV/0!</v>
      </c>
      <c r="YB40" t="e">
        <f t="shared" si="11"/>
        <v>#DIV/0!</v>
      </c>
      <c r="YC40" t="e">
        <f t="shared" si="11"/>
        <v>#DIV/0!</v>
      </c>
      <c r="YD40" t="e">
        <f t="shared" si="11"/>
        <v>#DIV/0!</v>
      </c>
      <c r="YE40" t="e">
        <f t="shared" si="11"/>
        <v>#DIV/0!</v>
      </c>
      <c r="YF40" t="e">
        <f t="shared" si="11"/>
        <v>#DIV/0!</v>
      </c>
      <c r="YG40" t="e">
        <f t="shared" si="11"/>
        <v>#DIV/0!</v>
      </c>
      <c r="YH40" t="e">
        <f t="shared" si="11"/>
        <v>#DIV/0!</v>
      </c>
      <c r="YI40" t="e">
        <f t="shared" si="11"/>
        <v>#DIV/0!</v>
      </c>
      <c r="YJ40" t="e">
        <f t="shared" si="11"/>
        <v>#DIV/0!</v>
      </c>
      <c r="YK40" t="e">
        <f t="shared" si="11"/>
        <v>#DIV/0!</v>
      </c>
      <c r="YL40" t="e">
        <f t="shared" si="11"/>
        <v>#DIV/0!</v>
      </c>
      <c r="YM40" t="e">
        <f t="shared" si="11"/>
        <v>#DIV/0!</v>
      </c>
      <c r="YN40" t="e">
        <f t="shared" si="11"/>
        <v>#DIV/0!</v>
      </c>
      <c r="YO40" t="e">
        <f t="shared" si="11"/>
        <v>#DIV/0!</v>
      </c>
      <c r="YP40" t="e">
        <f t="shared" si="11"/>
        <v>#DIV/0!</v>
      </c>
      <c r="YQ40" t="e">
        <f t="shared" si="11"/>
        <v>#DIV/0!</v>
      </c>
      <c r="YR40" t="e">
        <f t="shared" si="11"/>
        <v>#DIV/0!</v>
      </c>
      <c r="YS40" t="e">
        <f t="shared" si="11"/>
        <v>#DIV/0!</v>
      </c>
      <c r="YT40" t="e">
        <f t="shared" si="11"/>
        <v>#DIV/0!</v>
      </c>
      <c r="YU40" t="e">
        <f t="shared" si="11"/>
        <v>#DIV/0!</v>
      </c>
      <c r="YV40" t="e">
        <f t="shared" si="11"/>
        <v>#DIV/0!</v>
      </c>
      <c r="YW40" t="e">
        <f t="shared" si="11"/>
        <v>#DIV/0!</v>
      </c>
      <c r="YX40" t="e">
        <f t="shared" si="11"/>
        <v>#DIV/0!</v>
      </c>
      <c r="YY40" t="e">
        <f t="shared" si="11"/>
        <v>#DIV/0!</v>
      </c>
      <c r="YZ40" t="e">
        <f t="shared" si="11"/>
        <v>#DIV/0!</v>
      </c>
      <c r="ZA40" t="e">
        <f t="shared" si="11"/>
        <v>#DIV/0!</v>
      </c>
      <c r="ZB40" t="e">
        <f t="shared" si="11"/>
        <v>#DIV/0!</v>
      </c>
      <c r="ZC40" t="e">
        <f t="shared" si="11"/>
        <v>#DIV/0!</v>
      </c>
      <c r="ZD40" t="e">
        <f t="shared" si="11"/>
        <v>#DIV/0!</v>
      </c>
      <c r="ZE40" t="e">
        <f t="shared" si="11"/>
        <v>#DIV/0!</v>
      </c>
      <c r="ZF40" t="e">
        <f t="shared" si="11"/>
        <v>#DIV/0!</v>
      </c>
      <c r="ZG40" t="e">
        <f t="shared" si="11"/>
        <v>#DIV/0!</v>
      </c>
      <c r="ZH40" t="e">
        <f t="shared" si="11"/>
        <v>#DIV/0!</v>
      </c>
      <c r="ZI40" t="e">
        <f t="shared" si="11"/>
        <v>#DIV/0!</v>
      </c>
      <c r="ZJ40" t="e">
        <f t="shared" si="11"/>
        <v>#DIV/0!</v>
      </c>
      <c r="ZK40" t="e">
        <f t="shared" si="11"/>
        <v>#DIV/0!</v>
      </c>
      <c r="ZL40" t="e">
        <f t="shared" si="11"/>
        <v>#DIV/0!</v>
      </c>
      <c r="ZM40" t="e">
        <f t="shared" si="11"/>
        <v>#DIV/0!</v>
      </c>
      <c r="ZN40" t="e">
        <f t="shared" si="11"/>
        <v>#DIV/0!</v>
      </c>
      <c r="ZO40" t="e">
        <f t="shared" si="11"/>
        <v>#DIV/0!</v>
      </c>
      <c r="ZP40" t="e">
        <f t="shared" si="11"/>
        <v>#DIV/0!</v>
      </c>
      <c r="ZQ40" t="e">
        <f t="shared" si="11"/>
        <v>#DIV/0!</v>
      </c>
      <c r="ZR40" t="e">
        <f t="shared" si="11"/>
        <v>#DIV/0!</v>
      </c>
      <c r="ZS40" t="e">
        <f t="shared" si="11"/>
        <v>#DIV/0!</v>
      </c>
      <c r="ZT40" t="e">
        <f t="shared" ref="ZT40:ACE40" si="12">+AVERAGE(ZT9:ZT39)</f>
        <v>#DIV/0!</v>
      </c>
      <c r="ZU40" t="e">
        <f t="shared" si="12"/>
        <v>#DIV/0!</v>
      </c>
      <c r="ZV40" t="e">
        <f t="shared" si="12"/>
        <v>#DIV/0!</v>
      </c>
      <c r="ZW40" t="e">
        <f t="shared" si="12"/>
        <v>#DIV/0!</v>
      </c>
      <c r="ZX40" t="e">
        <f t="shared" si="12"/>
        <v>#DIV/0!</v>
      </c>
      <c r="ZY40" t="e">
        <f t="shared" si="12"/>
        <v>#DIV/0!</v>
      </c>
      <c r="ZZ40" t="e">
        <f t="shared" si="12"/>
        <v>#DIV/0!</v>
      </c>
      <c r="AAA40" t="e">
        <f t="shared" si="12"/>
        <v>#DIV/0!</v>
      </c>
      <c r="AAB40" t="e">
        <f t="shared" si="12"/>
        <v>#DIV/0!</v>
      </c>
      <c r="AAC40" t="e">
        <f t="shared" si="12"/>
        <v>#DIV/0!</v>
      </c>
      <c r="AAD40" t="e">
        <f t="shared" si="12"/>
        <v>#DIV/0!</v>
      </c>
      <c r="AAE40" t="e">
        <f t="shared" si="12"/>
        <v>#DIV/0!</v>
      </c>
      <c r="AAF40" t="e">
        <f t="shared" si="12"/>
        <v>#DIV/0!</v>
      </c>
      <c r="AAG40" t="e">
        <f t="shared" si="12"/>
        <v>#DIV/0!</v>
      </c>
      <c r="AAH40" t="e">
        <f t="shared" si="12"/>
        <v>#DIV/0!</v>
      </c>
      <c r="AAI40" t="e">
        <f t="shared" si="12"/>
        <v>#DIV/0!</v>
      </c>
      <c r="AAJ40" t="e">
        <f t="shared" si="12"/>
        <v>#DIV/0!</v>
      </c>
      <c r="AAK40" t="e">
        <f t="shared" si="12"/>
        <v>#DIV/0!</v>
      </c>
      <c r="AAL40" t="e">
        <f t="shared" si="12"/>
        <v>#DIV/0!</v>
      </c>
      <c r="AAM40" t="e">
        <f t="shared" si="12"/>
        <v>#DIV/0!</v>
      </c>
      <c r="AAN40" t="e">
        <f t="shared" si="12"/>
        <v>#DIV/0!</v>
      </c>
      <c r="AAO40" t="e">
        <f t="shared" si="12"/>
        <v>#DIV/0!</v>
      </c>
      <c r="AAP40" t="e">
        <f t="shared" si="12"/>
        <v>#DIV/0!</v>
      </c>
      <c r="AAQ40" t="e">
        <f t="shared" si="12"/>
        <v>#DIV/0!</v>
      </c>
      <c r="AAR40" t="e">
        <f t="shared" si="12"/>
        <v>#DIV/0!</v>
      </c>
      <c r="AAS40" t="e">
        <f t="shared" si="12"/>
        <v>#DIV/0!</v>
      </c>
      <c r="AAT40" t="e">
        <f t="shared" si="12"/>
        <v>#DIV/0!</v>
      </c>
      <c r="AAU40" t="e">
        <f t="shared" si="12"/>
        <v>#DIV/0!</v>
      </c>
      <c r="AAV40" t="e">
        <f t="shared" si="12"/>
        <v>#DIV/0!</v>
      </c>
      <c r="AAW40" t="e">
        <f t="shared" si="12"/>
        <v>#DIV/0!</v>
      </c>
      <c r="AAX40" t="e">
        <f t="shared" si="12"/>
        <v>#DIV/0!</v>
      </c>
      <c r="AAY40" t="e">
        <f t="shared" si="12"/>
        <v>#DIV/0!</v>
      </c>
      <c r="AAZ40" t="e">
        <f t="shared" si="12"/>
        <v>#DIV/0!</v>
      </c>
      <c r="ABA40" t="e">
        <f t="shared" si="12"/>
        <v>#DIV/0!</v>
      </c>
      <c r="ABB40" t="e">
        <f t="shared" si="12"/>
        <v>#DIV/0!</v>
      </c>
      <c r="ABC40" t="e">
        <f t="shared" si="12"/>
        <v>#DIV/0!</v>
      </c>
      <c r="ABD40" t="e">
        <f t="shared" si="12"/>
        <v>#DIV/0!</v>
      </c>
      <c r="ABE40" t="e">
        <f t="shared" si="12"/>
        <v>#DIV/0!</v>
      </c>
      <c r="ABF40" t="e">
        <f t="shared" si="12"/>
        <v>#DIV/0!</v>
      </c>
      <c r="ABG40" t="e">
        <f t="shared" si="12"/>
        <v>#DIV/0!</v>
      </c>
      <c r="ABH40" t="e">
        <f t="shared" si="12"/>
        <v>#DIV/0!</v>
      </c>
      <c r="ABI40" t="e">
        <f t="shared" si="12"/>
        <v>#DIV/0!</v>
      </c>
      <c r="ABJ40" t="e">
        <f t="shared" si="12"/>
        <v>#DIV/0!</v>
      </c>
      <c r="ABK40" t="e">
        <f t="shared" si="12"/>
        <v>#DIV/0!</v>
      </c>
      <c r="ABL40" t="e">
        <f t="shared" si="12"/>
        <v>#DIV/0!</v>
      </c>
      <c r="ABM40" t="e">
        <f t="shared" si="12"/>
        <v>#DIV/0!</v>
      </c>
      <c r="ABN40" t="e">
        <f t="shared" si="12"/>
        <v>#DIV/0!</v>
      </c>
      <c r="ABO40" t="e">
        <f t="shared" si="12"/>
        <v>#DIV/0!</v>
      </c>
      <c r="ABP40" t="e">
        <f t="shared" si="12"/>
        <v>#DIV/0!</v>
      </c>
      <c r="ABQ40" t="e">
        <f t="shared" si="12"/>
        <v>#DIV/0!</v>
      </c>
      <c r="ABR40" t="e">
        <f t="shared" si="12"/>
        <v>#DIV/0!</v>
      </c>
      <c r="ABS40" t="e">
        <f t="shared" si="12"/>
        <v>#DIV/0!</v>
      </c>
      <c r="ABT40" t="e">
        <f t="shared" si="12"/>
        <v>#DIV/0!</v>
      </c>
      <c r="ABU40" t="e">
        <f t="shared" si="12"/>
        <v>#DIV/0!</v>
      </c>
      <c r="ABV40" t="e">
        <f t="shared" si="12"/>
        <v>#DIV/0!</v>
      </c>
      <c r="ABW40" t="e">
        <f t="shared" si="12"/>
        <v>#DIV/0!</v>
      </c>
      <c r="ABX40" t="e">
        <f t="shared" si="12"/>
        <v>#DIV/0!</v>
      </c>
      <c r="ABY40" t="e">
        <f t="shared" si="12"/>
        <v>#DIV/0!</v>
      </c>
      <c r="ABZ40" t="e">
        <f t="shared" si="12"/>
        <v>#DIV/0!</v>
      </c>
      <c r="ACA40" t="e">
        <f t="shared" si="12"/>
        <v>#DIV/0!</v>
      </c>
      <c r="ACB40" t="e">
        <f t="shared" si="12"/>
        <v>#DIV/0!</v>
      </c>
      <c r="ACC40" t="e">
        <f t="shared" si="12"/>
        <v>#DIV/0!</v>
      </c>
      <c r="ACD40" t="e">
        <f t="shared" si="12"/>
        <v>#DIV/0!</v>
      </c>
      <c r="ACE40" t="e">
        <f t="shared" si="12"/>
        <v>#DIV/0!</v>
      </c>
      <c r="ACF40" t="e">
        <f t="shared" ref="ACF40:AEQ40" si="13">+AVERAGE(ACF9:ACF39)</f>
        <v>#DIV/0!</v>
      </c>
      <c r="ACG40" t="e">
        <f t="shared" si="13"/>
        <v>#DIV/0!</v>
      </c>
      <c r="ACH40" t="e">
        <f t="shared" si="13"/>
        <v>#DIV/0!</v>
      </c>
      <c r="ACI40" t="e">
        <f t="shared" si="13"/>
        <v>#DIV/0!</v>
      </c>
      <c r="ACJ40" t="e">
        <f t="shared" si="13"/>
        <v>#DIV/0!</v>
      </c>
      <c r="ACK40" t="e">
        <f t="shared" si="13"/>
        <v>#DIV/0!</v>
      </c>
      <c r="ACL40" t="e">
        <f t="shared" si="13"/>
        <v>#DIV/0!</v>
      </c>
      <c r="ACM40" t="e">
        <f t="shared" si="13"/>
        <v>#DIV/0!</v>
      </c>
      <c r="ACN40" t="e">
        <f t="shared" si="13"/>
        <v>#DIV/0!</v>
      </c>
      <c r="ACO40" t="e">
        <f t="shared" si="13"/>
        <v>#DIV/0!</v>
      </c>
      <c r="ACP40" t="e">
        <f t="shared" si="13"/>
        <v>#DIV/0!</v>
      </c>
      <c r="ACQ40" t="e">
        <f t="shared" si="13"/>
        <v>#DIV/0!</v>
      </c>
      <c r="ACR40" t="e">
        <f t="shared" si="13"/>
        <v>#DIV/0!</v>
      </c>
      <c r="ACS40" t="e">
        <f t="shared" si="13"/>
        <v>#DIV/0!</v>
      </c>
      <c r="ACT40" t="e">
        <f t="shared" si="13"/>
        <v>#DIV/0!</v>
      </c>
      <c r="ACU40" t="e">
        <f t="shared" si="13"/>
        <v>#DIV/0!</v>
      </c>
      <c r="ACV40" t="e">
        <f t="shared" si="13"/>
        <v>#DIV/0!</v>
      </c>
      <c r="ACW40" t="e">
        <f t="shared" si="13"/>
        <v>#DIV/0!</v>
      </c>
      <c r="ACX40" t="e">
        <f t="shared" si="13"/>
        <v>#DIV/0!</v>
      </c>
      <c r="ACY40" t="e">
        <f t="shared" si="13"/>
        <v>#DIV/0!</v>
      </c>
      <c r="ACZ40" t="e">
        <f t="shared" si="13"/>
        <v>#DIV/0!</v>
      </c>
      <c r="ADA40" t="e">
        <f t="shared" si="13"/>
        <v>#DIV/0!</v>
      </c>
      <c r="ADB40" t="e">
        <f t="shared" si="13"/>
        <v>#DIV/0!</v>
      </c>
      <c r="ADC40" t="e">
        <f t="shared" si="13"/>
        <v>#DIV/0!</v>
      </c>
      <c r="ADD40" t="e">
        <f t="shared" si="13"/>
        <v>#DIV/0!</v>
      </c>
      <c r="ADE40" t="e">
        <f t="shared" si="13"/>
        <v>#DIV/0!</v>
      </c>
      <c r="ADF40" t="e">
        <f t="shared" si="13"/>
        <v>#DIV/0!</v>
      </c>
      <c r="ADG40" t="e">
        <f t="shared" si="13"/>
        <v>#DIV/0!</v>
      </c>
      <c r="ADH40" t="e">
        <f t="shared" si="13"/>
        <v>#DIV/0!</v>
      </c>
      <c r="ADI40" t="e">
        <f t="shared" si="13"/>
        <v>#DIV/0!</v>
      </c>
      <c r="ADJ40" t="e">
        <f t="shared" si="13"/>
        <v>#DIV/0!</v>
      </c>
      <c r="ADK40" t="e">
        <f t="shared" si="13"/>
        <v>#DIV/0!</v>
      </c>
      <c r="ADL40" t="e">
        <f t="shared" si="13"/>
        <v>#DIV/0!</v>
      </c>
      <c r="ADM40" t="e">
        <f t="shared" si="13"/>
        <v>#DIV/0!</v>
      </c>
      <c r="ADN40" t="e">
        <f t="shared" si="13"/>
        <v>#DIV/0!</v>
      </c>
      <c r="ADO40" t="e">
        <f t="shared" si="13"/>
        <v>#DIV/0!</v>
      </c>
      <c r="ADP40" t="e">
        <f t="shared" si="13"/>
        <v>#DIV/0!</v>
      </c>
      <c r="ADQ40" t="e">
        <f t="shared" si="13"/>
        <v>#DIV/0!</v>
      </c>
      <c r="ADR40" t="e">
        <f t="shared" si="13"/>
        <v>#DIV/0!</v>
      </c>
      <c r="ADS40" t="e">
        <f t="shared" si="13"/>
        <v>#DIV/0!</v>
      </c>
      <c r="ADT40" t="e">
        <f t="shared" si="13"/>
        <v>#DIV/0!</v>
      </c>
      <c r="ADU40" t="e">
        <f t="shared" si="13"/>
        <v>#DIV/0!</v>
      </c>
      <c r="ADV40" t="e">
        <f t="shared" si="13"/>
        <v>#DIV/0!</v>
      </c>
      <c r="ADW40" t="e">
        <f t="shared" si="13"/>
        <v>#DIV/0!</v>
      </c>
      <c r="ADX40" t="e">
        <f t="shared" si="13"/>
        <v>#DIV/0!</v>
      </c>
      <c r="ADY40" t="e">
        <f t="shared" si="13"/>
        <v>#DIV/0!</v>
      </c>
      <c r="ADZ40" t="e">
        <f t="shared" si="13"/>
        <v>#DIV/0!</v>
      </c>
      <c r="AEA40" t="e">
        <f t="shared" si="13"/>
        <v>#DIV/0!</v>
      </c>
      <c r="AEB40" t="e">
        <f t="shared" si="13"/>
        <v>#DIV/0!</v>
      </c>
      <c r="AEC40" t="e">
        <f t="shared" si="13"/>
        <v>#DIV/0!</v>
      </c>
      <c r="AED40" t="e">
        <f t="shared" si="13"/>
        <v>#DIV/0!</v>
      </c>
      <c r="AEE40" t="e">
        <f t="shared" si="13"/>
        <v>#DIV/0!</v>
      </c>
      <c r="AEF40" t="e">
        <f t="shared" si="13"/>
        <v>#DIV/0!</v>
      </c>
      <c r="AEG40" t="e">
        <f t="shared" si="13"/>
        <v>#DIV/0!</v>
      </c>
      <c r="AEH40" t="e">
        <f t="shared" si="13"/>
        <v>#DIV/0!</v>
      </c>
      <c r="AEI40" t="e">
        <f t="shared" si="13"/>
        <v>#DIV/0!</v>
      </c>
      <c r="AEJ40" t="e">
        <f t="shared" si="13"/>
        <v>#DIV/0!</v>
      </c>
      <c r="AEK40" t="e">
        <f t="shared" si="13"/>
        <v>#DIV/0!</v>
      </c>
      <c r="AEL40" t="e">
        <f t="shared" si="13"/>
        <v>#DIV/0!</v>
      </c>
      <c r="AEM40" t="e">
        <f t="shared" si="13"/>
        <v>#DIV/0!</v>
      </c>
      <c r="AEN40" t="e">
        <f t="shared" si="13"/>
        <v>#DIV/0!</v>
      </c>
      <c r="AEO40" t="e">
        <f t="shared" si="13"/>
        <v>#DIV/0!</v>
      </c>
      <c r="AEP40" t="e">
        <f t="shared" si="13"/>
        <v>#DIV/0!</v>
      </c>
      <c r="AEQ40" t="e">
        <f t="shared" si="13"/>
        <v>#DIV/0!</v>
      </c>
      <c r="AER40" t="e">
        <f t="shared" ref="AER40:AHC40" si="14">+AVERAGE(AER9:AER39)</f>
        <v>#DIV/0!</v>
      </c>
      <c r="AES40" t="e">
        <f t="shared" si="14"/>
        <v>#DIV/0!</v>
      </c>
      <c r="AET40" t="e">
        <f t="shared" si="14"/>
        <v>#DIV/0!</v>
      </c>
      <c r="AEU40" t="e">
        <f t="shared" si="14"/>
        <v>#DIV/0!</v>
      </c>
      <c r="AEV40" t="e">
        <f t="shared" si="14"/>
        <v>#DIV/0!</v>
      </c>
      <c r="AEW40" t="e">
        <f t="shared" si="14"/>
        <v>#DIV/0!</v>
      </c>
      <c r="AEX40" t="e">
        <f t="shared" si="14"/>
        <v>#DIV/0!</v>
      </c>
      <c r="AEY40" t="e">
        <f t="shared" si="14"/>
        <v>#DIV/0!</v>
      </c>
      <c r="AEZ40" t="e">
        <f t="shared" si="14"/>
        <v>#DIV/0!</v>
      </c>
      <c r="AFA40" t="e">
        <f t="shared" si="14"/>
        <v>#DIV/0!</v>
      </c>
      <c r="AFB40" t="e">
        <f t="shared" si="14"/>
        <v>#DIV/0!</v>
      </c>
      <c r="AFC40" t="e">
        <f t="shared" si="14"/>
        <v>#DIV/0!</v>
      </c>
      <c r="AFD40" t="e">
        <f t="shared" si="14"/>
        <v>#DIV/0!</v>
      </c>
      <c r="AFE40" t="e">
        <f t="shared" si="14"/>
        <v>#DIV/0!</v>
      </c>
      <c r="AFF40" t="e">
        <f t="shared" si="14"/>
        <v>#DIV/0!</v>
      </c>
      <c r="AFG40" t="e">
        <f t="shared" si="14"/>
        <v>#DIV/0!</v>
      </c>
      <c r="AFH40" t="e">
        <f t="shared" si="14"/>
        <v>#DIV/0!</v>
      </c>
      <c r="AFI40" t="e">
        <f t="shared" si="14"/>
        <v>#DIV/0!</v>
      </c>
      <c r="AFJ40" t="e">
        <f t="shared" si="14"/>
        <v>#DIV/0!</v>
      </c>
      <c r="AFK40" t="e">
        <f t="shared" si="14"/>
        <v>#DIV/0!</v>
      </c>
      <c r="AFL40" t="e">
        <f t="shared" si="14"/>
        <v>#DIV/0!</v>
      </c>
      <c r="AFM40" t="e">
        <f t="shared" si="14"/>
        <v>#DIV/0!</v>
      </c>
      <c r="AFN40" t="e">
        <f t="shared" si="14"/>
        <v>#DIV/0!</v>
      </c>
      <c r="AFO40" t="e">
        <f t="shared" si="14"/>
        <v>#DIV/0!</v>
      </c>
      <c r="AFP40" t="e">
        <f t="shared" si="14"/>
        <v>#DIV/0!</v>
      </c>
      <c r="AFQ40" t="e">
        <f t="shared" si="14"/>
        <v>#DIV/0!</v>
      </c>
      <c r="AFR40" t="e">
        <f t="shared" si="14"/>
        <v>#DIV/0!</v>
      </c>
      <c r="AFS40" t="e">
        <f t="shared" si="14"/>
        <v>#DIV/0!</v>
      </c>
      <c r="AFT40" t="e">
        <f t="shared" si="14"/>
        <v>#DIV/0!</v>
      </c>
      <c r="AFU40" t="e">
        <f t="shared" si="14"/>
        <v>#DIV/0!</v>
      </c>
      <c r="AFV40" t="e">
        <f t="shared" si="14"/>
        <v>#DIV/0!</v>
      </c>
      <c r="AFW40" t="e">
        <f t="shared" si="14"/>
        <v>#DIV/0!</v>
      </c>
      <c r="AFX40" t="e">
        <f t="shared" si="14"/>
        <v>#DIV/0!</v>
      </c>
      <c r="AFY40" t="e">
        <f t="shared" si="14"/>
        <v>#DIV/0!</v>
      </c>
      <c r="AFZ40" t="e">
        <f t="shared" si="14"/>
        <v>#DIV/0!</v>
      </c>
      <c r="AGA40" t="e">
        <f t="shared" si="14"/>
        <v>#DIV/0!</v>
      </c>
      <c r="AGB40" t="e">
        <f t="shared" si="14"/>
        <v>#DIV/0!</v>
      </c>
      <c r="AGC40" t="e">
        <f t="shared" si="14"/>
        <v>#DIV/0!</v>
      </c>
      <c r="AGD40" t="e">
        <f t="shared" si="14"/>
        <v>#DIV/0!</v>
      </c>
      <c r="AGE40" t="e">
        <f t="shared" si="14"/>
        <v>#DIV/0!</v>
      </c>
      <c r="AGF40" t="e">
        <f t="shared" si="14"/>
        <v>#DIV/0!</v>
      </c>
      <c r="AGG40" t="e">
        <f t="shared" si="14"/>
        <v>#DIV/0!</v>
      </c>
      <c r="AGH40" t="e">
        <f t="shared" si="14"/>
        <v>#DIV/0!</v>
      </c>
      <c r="AGI40" t="e">
        <f t="shared" si="14"/>
        <v>#DIV/0!</v>
      </c>
      <c r="AGJ40" t="e">
        <f t="shared" si="14"/>
        <v>#DIV/0!</v>
      </c>
      <c r="AGK40" t="e">
        <f t="shared" si="14"/>
        <v>#DIV/0!</v>
      </c>
      <c r="AGL40" t="e">
        <f t="shared" si="14"/>
        <v>#DIV/0!</v>
      </c>
      <c r="AGM40" t="e">
        <f t="shared" si="14"/>
        <v>#DIV/0!</v>
      </c>
      <c r="AGN40" t="e">
        <f t="shared" si="14"/>
        <v>#DIV/0!</v>
      </c>
      <c r="AGO40" t="e">
        <f t="shared" si="14"/>
        <v>#DIV/0!</v>
      </c>
      <c r="AGP40" t="e">
        <f t="shared" si="14"/>
        <v>#DIV/0!</v>
      </c>
      <c r="AGQ40" t="e">
        <f t="shared" si="14"/>
        <v>#DIV/0!</v>
      </c>
      <c r="AGR40" t="e">
        <f t="shared" si="14"/>
        <v>#DIV/0!</v>
      </c>
      <c r="AGS40" t="e">
        <f t="shared" si="14"/>
        <v>#DIV/0!</v>
      </c>
      <c r="AGT40" t="e">
        <f t="shared" si="14"/>
        <v>#DIV/0!</v>
      </c>
      <c r="AGU40" t="e">
        <f t="shared" si="14"/>
        <v>#DIV/0!</v>
      </c>
      <c r="AGV40" t="e">
        <f t="shared" si="14"/>
        <v>#DIV/0!</v>
      </c>
      <c r="AGW40" t="e">
        <f t="shared" si="14"/>
        <v>#DIV/0!</v>
      </c>
      <c r="AGX40" t="e">
        <f t="shared" si="14"/>
        <v>#DIV/0!</v>
      </c>
      <c r="AGY40" t="e">
        <f t="shared" si="14"/>
        <v>#DIV/0!</v>
      </c>
      <c r="AGZ40" t="e">
        <f t="shared" si="14"/>
        <v>#DIV/0!</v>
      </c>
      <c r="AHA40" t="e">
        <f t="shared" si="14"/>
        <v>#DIV/0!</v>
      </c>
      <c r="AHB40" t="e">
        <f t="shared" si="14"/>
        <v>#DIV/0!</v>
      </c>
      <c r="AHC40" t="e">
        <f t="shared" si="14"/>
        <v>#DIV/0!</v>
      </c>
      <c r="AHD40" t="e">
        <f t="shared" ref="AHD40:AJO40" si="15">+AVERAGE(AHD9:AHD39)</f>
        <v>#DIV/0!</v>
      </c>
      <c r="AHE40" t="e">
        <f t="shared" si="15"/>
        <v>#DIV/0!</v>
      </c>
      <c r="AHF40" t="e">
        <f t="shared" si="15"/>
        <v>#DIV/0!</v>
      </c>
      <c r="AHG40" t="e">
        <f t="shared" si="15"/>
        <v>#DIV/0!</v>
      </c>
      <c r="AHH40" t="e">
        <f t="shared" si="15"/>
        <v>#DIV/0!</v>
      </c>
      <c r="AHI40" t="e">
        <f t="shared" si="15"/>
        <v>#DIV/0!</v>
      </c>
      <c r="AHJ40" t="e">
        <f t="shared" si="15"/>
        <v>#DIV/0!</v>
      </c>
      <c r="AHK40" t="e">
        <f t="shared" si="15"/>
        <v>#DIV/0!</v>
      </c>
      <c r="AHL40" t="e">
        <f t="shared" si="15"/>
        <v>#DIV/0!</v>
      </c>
      <c r="AHM40" t="e">
        <f t="shared" si="15"/>
        <v>#DIV/0!</v>
      </c>
      <c r="AHN40" t="e">
        <f t="shared" si="15"/>
        <v>#DIV/0!</v>
      </c>
      <c r="AHO40" t="e">
        <f t="shared" si="15"/>
        <v>#DIV/0!</v>
      </c>
      <c r="AHP40" t="e">
        <f t="shared" si="15"/>
        <v>#DIV/0!</v>
      </c>
      <c r="AHQ40" t="e">
        <f t="shared" si="15"/>
        <v>#DIV/0!</v>
      </c>
      <c r="AHR40" t="e">
        <f t="shared" si="15"/>
        <v>#DIV/0!</v>
      </c>
      <c r="AHS40" t="e">
        <f t="shared" si="15"/>
        <v>#DIV/0!</v>
      </c>
      <c r="AHT40" t="e">
        <f t="shared" si="15"/>
        <v>#DIV/0!</v>
      </c>
      <c r="AHU40" t="e">
        <f t="shared" si="15"/>
        <v>#DIV/0!</v>
      </c>
      <c r="AHV40" t="e">
        <f t="shared" si="15"/>
        <v>#DIV/0!</v>
      </c>
      <c r="AHW40" t="e">
        <f t="shared" si="15"/>
        <v>#DIV/0!</v>
      </c>
      <c r="AHX40" t="e">
        <f t="shared" si="15"/>
        <v>#DIV/0!</v>
      </c>
      <c r="AHY40" t="e">
        <f t="shared" si="15"/>
        <v>#DIV/0!</v>
      </c>
      <c r="AHZ40" t="e">
        <f t="shared" si="15"/>
        <v>#DIV/0!</v>
      </c>
      <c r="AIA40" t="e">
        <f t="shared" si="15"/>
        <v>#DIV/0!</v>
      </c>
      <c r="AIB40" t="e">
        <f t="shared" si="15"/>
        <v>#DIV/0!</v>
      </c>
      <c r="AIC40" t="e">
        <f t="shared" si="15"/>
        <v>#DIV/0!</v>
      </c>
      <c r="AID40" t="e">
        <f t="shared" si="15"/>
        <v>#DIV/0!</v>
      </c>
      <c r="AIE40" t="e">
        <f t="shared" si="15"/>
        <v>#DIV/0!</v>
      </c>
      <c r="AIF40" t="e">
        <f t="shared" si="15"/>
        <v>#DIV/0!</v>
      </c>
      <c r="AIG40" t="e">
        <f t="shared" si="15"/>
        <v>#DIV/0!</v>
      </c>
      <c r="AIH40" t="e">
        <f t="shared" si="15"/>
        <v>#DIV/0!</v>
      </c>
      <c r="AII40" t="e">
        <f t="shared" si="15"/>
        <v>#DIV/0!</v>
      </c>
      <c r="AIJ40" t="e">
        <f t="shared" si="15"/>
        <v>#DIV/0!</v>
      </c>
      <c r="AIK40" t="e">
        <f t="shared" si="15"/>
        <v>#DIV/0!</v>
      </c>
      <c r="AIL40" t="e">
        <f t="shared" si="15"/>
        <v>#DIV/0!</v>
      </c>
      <c r="AIM40" t="e">
        <f t="shared" si="15"/>
        <v>#DIV/0!</v>
      </c>
      <c r="AIN40" t="e">
        <f t="shared" si="15"/>
        <v>#DIV/0!</v>
      </c>
      <c r="AIO40" t="e">
        <f t="shared" si="15"/>
        <v>#DIV/0!</v>
      </c>
      <c r="AIP40" t="e">
        <f t="shared" si="15"/>
        <v>#DIV/0!</v>
      </c>
      <c r="AIQ40" t="e">
        <f t="shared" si="15"/>
        <v>#DIV/0!</v>
      </c>
      <c r="AIR40" t="e">
        <f t="shared" si="15"/>
        <v>#DIV/0!</v>
      </c>
      <c r="AIS40" t="e">
        <f t="shared" si="15"/>
        <v>#DIV/0!</v>
      </c>
      <c r="AIT40" t="e">
        <f t="shared" si="15"/>
        <v>#DIV/0!</v>
      </c>
      <c r="AIU40" t="e">
        <f t="shared" si="15"/>
        <v>#DIV/0!</v>
      </c>
      <c r="AIV40" t="e">
        <f t="shared" si="15"/>
        <v>#DIV/0!</v>
      </c>
      <c r="AIW40" t="e">
        <f t="shared" si="15"/>
        <v>#DIV/0!</v>
      </c>
      <c r="AIX40" t="e">
        <f t="shared" si="15"/>
        <v>#DIV/0!</v>
      </c>
      <c r="AIY40" t="e">
        <f t="shared" si="15"/>
        <v>#DIV/0!</v>
      </c>
      <c r="AIZ40" t="e">
        <f t="shared" si="15"/>
        <v>#DIV/0!</v>
      </c>
      <c r="AJA40" t="e">
        <f t="shared" si="15"/>
        <v>#DIV/0!</v>
      </c>
      <c r="AJB40" t="e">
        <f t="shared" si="15"/>
        <v>#DIV/0!</v>
      </c>
      <c r="AJC40" t="e">
        <f t="shared" si="15"/>
        <v>#DIV/0!</v>
      </c>
      <c r="AJD40" t="e">
        <f t="shared" si="15"/>
        <v>#DIV/0!</v>
      </c>
      <c r="AJE40" t="e">
        <f t="shared" si="15"/>
        <v>#DIV/0!</v>
      </c>
      <c r="AJF40" t="e">
        <f t="shared" si="15"/>
        <v>#DIV/0!</v>
      </c>
      <c r="AJG40" t="e">
        <f t="shared" si="15"/>
        <v>#DIV/0!</v>
      </c>
      <c r="AJH40" t="e">
        <f t="shared" si="15"/>
        <v>#DIV/0!</v>
      </c>
      <c r="AJI40" t="e">
        <f t="shared" si="15"/>
        <v>#DIV/0!</v>
      </c>
      <c r="AJJ40" t="e">
        <f t="shared" si="15"/>
        <v>#DIV/0!</v>
      </c>
      <c r="AJK40" t="e">
        <f t="shared" si="15"/>
        <v>#DIV/0!</v>
      </c>
      <c r="AJL40" t="e">
        <f t="shared" si="15"/>
        <v>#DIV/0!</v>
      </c>
      <c r="AJM40" t="e">
        <f t="shared" si="15"/>
        <v>#DIV/0!</v>
      </c>
      <c r="AJN40" t="e">
        <f t="shared" si="15"/>
        <v>#DIV/0!</v>
      </c>
      <c r="AJO40" t="e">
        <f t="shared" si="15"/>
        <v>#DIV/0!</v>
      </c>
      <c r="AJP40" t="e">
        <f t="shared" ref="AJP40:AMA40" si="16">+AVERAGE(AJP9:AJP39)</f>
        <v>#DIV/0!</v>
      </c>
      <c r="AJQ40" t="e">
        <f t="shared" si="16"/>
        <v>#DIV/0!</v>
      </c>
      <c r="AJR40" t="e">
        <f t="shared" si="16"/>
        <v>#DIV/0!</v>
      </c>
      <c r="AJS40" t="e">
        <f t="shared" si="16"/>
        <v>#DIV/0!</v>
      </c>
      <c r="AJT40" t="e">
        <f t="shared" si="16"/>
        <v>#DIV/0!</v>
      </c>
      <c r="AJU40" t="e">
        <f t="shared" si="16"/>
        <v>#DIV/0!</v>
      </c>
      <c r="AJV40" t="e">
        <f t="shared" si="16"/>
        <v>#DIV/0!</v>
      </c>
      <c r="AJW40" t="e">
        <f t="shared" si="16"/>
        <v>#DIV/0!</v>
      </c>
      <c r="AJX40" t="e">
        <f t="shared" si="16"/>
        <v>#DIV/0!</v>
      </c>
      <c r="AJY40" t="e">
        <f t="shared" si="16"/>
        <v>#DIV/0!</v>
      </c>
      <c r="AJZ40" t="e">
        <f t="shared" si="16"/>
        <v>#DIV/0!</v>
      </c>
      <c r="AKA40" t="e">
        <f t="shared" si="16"/>
        <v>#DIV/0!</v>
      </c>
      <c r="AKB40" t="e">
        <f t="shared" si="16"/>
        <v>#DIV/0!</v>
      </c>
      <c r="AKC40" t="e">
        <f t="shared" si="16"/>
        <v>#DIV/0!</v>
      </c>
      <c r="AKD40" t="e">
        <f t="shared" si="16"/>
        <v>#DIV/0!</v>
      </c>
      <c r="AKE40" t="e">
        <f t="shared" si="16"/>
        <v>#DIV/0!</v>
      </c>
      <c r="AKF40" t="e">
        <f t="shared" si="16"/>
        <v>#DIV/0!</v>
      </c>
      <c r="AKG40" t="e">
        <f t="shared" si="16"/>
        <v>#DIV/0!</v>
      </c>
      <c r="AKH40" t="e">
        <f t="shared" si="16"/>
        <v>#DIV/0!</v>
      </c>
      <c r="AKI40" t="e">
        <f t="shared" si="16"/>
        <v>#DIV/0!</v>
      </c>
      <c r="AKJ40" t="e">
        <f t="shared" si="16"/>
        <v>#DIV/0!</v>
      </c>
      <c r="AKK40" t="e">
        <f t="shared" si="16"/>
        <v>#DIV/0!</v>
      </c>
      <c r="AKL40" t="e">
        <f t="shared" si="16"/>
        <v>#DIV/0!</v>
      </c>
      <c r="AKM40" t="e">
        <f t="shared" si="16"/>
        <v>#DIV/0!</v>
      </c>
      <c r="AKN40" t="e">
        <f t="shared" si="16"/>
        <v>#DIV/0!</v>
      </c>
      <c r="AKO40" t="e">
        <f t="shared" si="16"/>
        <v>#DIV/0!</v>
      </c>
      <c r="AKP40" t="e">
        <f t="shared" si="16"/>
        <v>#DIV/0!</v>
      </c>
      <c r="AKQ40" t="e">
        <f t="shared" si="16"/>
        <v>#DIV/0!</v>
      </c>
      <c r="AKR40" t="e">
        <f t="shared" si="16"/>
        <v>#DIV/0!</v>
      </c>
      <c r="AKS40" t="e">
        <f t="shared" si="16"/>
        <v>#DIV/0!</v>
      </c>
      <c r="AKT40" t="e">
        <f t="shared" si="16"/>
        <v>#DIV/0!</v>
      </c>
      <c r="AKU40" t="e">
        <f t="shared" si="16"/>
        <v>#DIV/0!</v>
      </c>
      <c r="AKV40" t="e">
        <f t="shared" si="16"/>
        <v>#DIV/0!</v>
      </c>
      <c r="AKW40" t="e">
        <f t="shared" si="16"/>
        <v>#DIV/0!</v>
      </c>
      <c r="AKX40" t="e">
        <f t="shared" si="16"/>
        <v>#DIV/0!</v>
      </c>
      <c r="AKY40" t="e">
        <f t="shared" si="16"/>
        <v>#DIV/0!</v>
      </c>
      <c r="AKZ40" t="e">
        <f t="shared" si="16"/>
        <v>#DIV/0!</v>
      </c>
      <c r="ALA40" t="e">
        <f t="shared" si="16"/>
        <v>#DIV/0!</v>
      </c>
      <c r="ALB40" t="e">
        <f t="shared" si="16"/>
        <v>#DIV/0!</v>
      </c>
      <c r="ALC40" t="e">
        <f t="shared" si="16"/>
        <v>#DIV/0!</v>
      </c>
      <c r="ALD40" t="e">
        <f t="shared" si="16"/>
        <v>#DIV/0!</v>
      </c>
      <c r="ALE40" t="e">
        <f t="shared" si="16"/>
        <v>#DIV/0!</v>
      </c>
      <c r="ALF40" t="e">
        <f t="shared" si="16"/>
        <v>#DIV/0!</v>
      </c>
      <c r="ALG40" t="e">
        <f t="shared" si="16"/>
        <v>#DIV/0!</v>
      </c>
      <c r="ALH40" t="e">
        <f t="shared" si="16"/>
        <v>#DIV/0!</v>
      </c>
      <c r="ALI40" t="e">
        <f t="shared" si="16"/>
        <v>#DIV/0!</v>
      </c>
      <c r="ALJ40" t="e">
        <f t="shared" si="16"/>
        <v>#DIV/0!</v>
      </c>
      <c r="ALK40" t="e">
        <f t="shared" si="16"/>
        <v>#DIV/0!</v>
      </c>
      <c r="ALL40" t="e">
        <f t="shared" si="16"/>
        <v>#DIV/0!</v>
      </c>
      <c r="ALM40" t="e">
        <f t="shared" si="16"/>
        <v>#DIV/0!</v>
      </c>
      <c r="ALN40" t="e">
        <f t="shared" si="16"/>
        <v>#DIV/0!</v>
      </c>
      <c r="ALO40" t="e">
        <f t="shared" si="16"/>
        <v>#DIV/0!</v>
      </c>
      <c r="ALP40" t="e">
        <f t="shared" si="16"/>
        <v>#DIV/0!</v>
      </c>
      <c r="ALQ40" t="e">
        <f t="shared" si="16"/>
        <v>#DIV/0!</v>
      </c>
      <c r="ALR40" t="e">
        <f t="shared" si="16"/>
        <v>#DIV/0!</v>
      </c>
      <c r="ALS40" t="e">
        <f t="shared" si="16"/>
        <v>#DIV/0!</v>
      </c>
      <c r="ALT40" t="e">
        <f t="shared" si="16"/>
        <v>#DIV/0!</v>
      </c>
      <c r="ALU40" t="e">
        <f t="shared" si="16"/>
        <v>#DIV/0!</v>
      </c>
      <c r="ALV40" t="e">
        <f t="shared" si="16"/>
        <v>#DIV/0!</v>
      </c>
      <c r="ALW40" t="e">
        <f t="shared" si="16"/>
        <v>#DIV/0!</v>
      </c>
      <c r="ALX40" t="e">
        <f t="shared" si="16"/>
        <v>#DIV/0!</v>
      </c>
      <c r="ALY40" t="e">
        <f t="shared" si="16"/>
        <v>#DIV/0!</v>
      </c>
      <c r="ALZ40" t="e">
        <f t="shared" si="16"/>
        <v>#DIV/0!</v>
      </c>
      <c r="AMA40" t="e">
        <f t="shared" si="16"/>
        <v>#DIV/0!</v>
      </c>
      <c r="AMB40" t="e">
        <f t="shared" ref="AMB40:AOM40" si="17">+AVERAGE(AMB9:AMB39)</f>
        <v>#DIV/0!</v>
      </c>
      <c r="AMC40" t="e">
        <f t="shared" si="17"/>
        <v>#DIV/0!</v>
      </c>
      <c r="AMD40" t="e">
        <f t="shared" si="17"/>
        <v>#DIV/0!</v>
      </c>
      <c r="AME40" t="e">
        <f t="shared" si="17"/>
        <v>#DIV/0!</v>
      </c>
      <c r="AMF40" t="e">
        <f t="shared" si="17"/>
        <v>#DIV/0!</v>
      </c>
      <c r="AMG40" t="e">
        <f t="shared" si="17"/>
        <v>#DIV/0!</v>
      </c>
      <c r="AMH40" t="e">
        <f t="shared" si="17"/>
        <v>#DIV/0!</v>
      </c>
      <c r="AMI40" t="e">
        <f t="shared" si="17"/>
        <v>#DIV/0!</v>
      </c>
      <c r="AMJ40" t="e">
        <f t="shared" si="17"/>
        <v>#DIV/0!</v>
      </c>
      <c r="AMK40" t="e">
        <f t="shared" si="17"/>
        <v>#DIV/0!</v>
      </c>
      <c r="AML40" t="e">
        <f t="shared" si="17"/>
        <v>#DIV/0!</v>
      </c>
      <c r="AMM40" t="e">
        <f t="shared" si="17"/>
        <v>#DIV/0!</v>
      </c>
      <c r="AMN40" t="e">
        <f t="shared" si="17"/>
        <v>#DIV/0!</v>
      </c>
      <c r="AMO40" t="e">
        <f t="shared" si="17"/>
        <v>#DIV/0!</v>
      </c>
      <c r="AMP40" t="e">
        <f t="shared" si="17"/>
        <v>#DIV/0!</v>
      </c>
      <c r="AMQ40" t="e">
        <f t="shared" si="17"/>
        <v>#DIV/0!</v>
      </c>
      <c r="AMR40" t="e">
        <f t="shared" si="17"/>
        <v>#DIV/0!</v>
      </c>
      <c r="AMS40" t="e">
        <f t="shared" si="17"/>
        <v>#DIV/0!</v>
      </c>
      <c r="AMT40" t="e">
        <f t="shared" si="17"/>
        <v>#DIV/0!</v>
      </c>
      <c r="AMU40" t="e">
        <f t="shared" si="17"/>
        <v>#DIV/0!</v>
      </c>
      <c r="AMV40" t="e">
        <f t="shared" si="17"/>
        <v>#DIV/0!</v>
      </c>
      <c r="AMW40" t="e">
        <f t="shared" si="17"/>
        <v>#DIV/0!</v>
      </c>
      <c r="AMX40" t="e">
        <f t="shared" si="17"/>
        <v>#DIV/0!</v>
      </c>
      <c r="AMY40" t="e">
        <f t="shared" si="17"/>
        <v>#DIV/0!</v>
      </c>
      <c r="AMZ40" t="e">
        <f t="shared" si="17"/>
        <v>#DIV/0!</v>
      </c>
      <c r="ANA40" t="e">
        <f t="shared" si="17"/>
        <v>#DIV/0!</v>
      </c>
      <c r="ANB40" t="e">
        <f t="shared" si="17"/>
        <v>#DIV/0!</v>
      </c>
      <c r="ANC40" t="e">
        <f t="shared" si="17"/>
        <v>#DIV/0!</v>
      </c>
      <c r="AND40" t="e">
        <f t="shared" si="17"/>
        <v>#DIV/0!</v>
      </c>
      <c r="ANE40" t="e">
        <f t="shared" si="17"/>
        <v>#DIV/0!</v>
      </c>
      <c r="ANF40" t="e">
        <f t="shared" si="17"/>
        <v>#DIV/0!</v>
      </c>
      <c r="ANG40" t="e">
        <f t="shared" si="17"/>
        <v>#DIV/0!</v>
      </c>
      <c r="ANH40" t="e">
        <f t="shared" si="17"/>
        <v>#DIV/0!</v>
      </c>
      <c r="ANI40" t="e">
        <f t="shared" si="17"/>
        <v>#DIV/0!</v>
      </c>
      <c r="ANJ40" t="e">
        <f t="shared" si="17"/>
        <v>#DIV/0!</v>
      </c>
      <c r="ANK40" t="e">
        <f t="shared" si="17"/>
        <v>#DIV/0!</v>
      </c>
      <c r="ANL40" t="e">
        <f t="shared" si="17"/>
        <v>#DIV/0!</v>
      </c>
      <c r="ANM40" t="e">
        <f t="shared" si="17"/>
        <v>#DIV/0!</v>
      </c>
      <c r="ANN40" t="e">
        <f t="shared" si="17"/>
        <v>#DIV/0!</v>
      </c>
      <c r="ANO40" t="e">
        <f t="shared" si="17"/>
        <v>#DIV/0!</v>
      </c>
      <c r="ANP40" t="e">
        <f t="shared" si="17"/>
        <v>#DIV/0!</v>
      </c>
      <c r="ANQ40" t="e">
        <f t="shared" si="17"/>
        <v>#DIV/0!</v>
      </c>
      <c r="ANR40" t="e">
        <f t="shared" si="17"/>
        <v>#DIV/0!</v>
      </c>
      <c r="ANS40" t="e">
        <f t="shared" si="17"/>
        <v>#DIV/0!</v>
      </c>
      <c r="ANT40" t="e">
        <f t="shared" si="17"/>
        <v>#DIV/0!</v>
      </c>
      <c r="ANU40" t="e">
        <f t="shared" si="17"/>
        <v>#DIV/0!</v>
      </c>
      <c r="ANV40" t="e">
        <f t="shared" si="17"/>
        <v>#DIV/0!</v>
      </c>
      <c r="ANW40" t="e">
        <f t="shared" si="17"/>
        <v>#DIV/0!</v>
      </c>
      <c r="ANX40" t="e">
        <f t="shared" si="17"/>
        <v>#DIV/0!</v>
      </c>
      <c r="ANY40" t="e">
        <f t="shared" si="17"/>
        <v>#DIV/0!</v>
      </c>
      <c r="ANZ40" t="e">
        <f t="shared" si="17"/>
        <v>#DIV/0!</v>
      </c>
      <c r="AOA40" t="e">
        <f t="shared" si="17"/>
        <v>#DIV/0!</v>
      </c>
      <c r="AOB40" t="e">
        <f t="shared" si="17"/>
        <v>#DIV/0!</v>
      </c>
      <c r="AOC40" t="e">
        <f t="shared" si="17"/>
        <v>#DIV/0!</v>
      </c>
      <c r="AOD40" t="e">
        <f t="shared" si="17"/>
        <v>#DIV/0!</v>
      </c>
      <c r="AOE40" t="e">
        <f t="shared" si="17"/>
        <v>#DIV/0!</v>
      </c>
      <c r="AOF40" t="e">
        <f t="shared" si="17"/>
        <v>#DIV/0!</v>
      </c>
      <c r="AOG40" t="e">
        <f t="shared" si="17"/>
        <v>#DIV/0!</v>
      </c>
      <c r="AOH40" t="e">
        <f t="shared" si="17"/>
        <v>#DIV/0!</v>
      </c>
      <c r="AOI40" t="e">
        <f t="shared" si="17"/>
        <v>#DIV/0!</v>
      </c>
      <c r="AOJ40" t="e">
        <f t="shared" si="17"/>
        <v>#DIV/0!</v>
      </c>
      <c r="AOK40" t="e">
        <f t="shared" si="17"/>
        <v>#DIV/0!</v>
      </c>
      <c r="AOL40" t="e">
        <f t="shared" si="17"/>
        <v>#DIV/0!</v>
      </c>
      <c r="AOM40" t="e">
        <f t="shared" si="17"/>
        <v>#DIV/0!</v>
      </c>
      <c r="AON40" t="e">
        <f t="shared" ref="AON40:AQY40" si="18">+AVERAGE(AON9:AON39)</f>
        <v>#DIV/0!</v>
      </c>
      <c r="AOO40" t="e">
        <f t="shared" si="18"/>
        <v>#DIV/0!</v>
      </c>
      <c r="AOP40" t="e">
        <f t="shared" si="18"/>
        <v>#DIV/0!</v>
      </c>
      <c r="AOQ40" t="e">
        <f t="shared" si="18"/>
        <v>#DIV/0!</v>
      </c>
      <c r="AOR40" t="e">
        <f t="shared" si="18"/>
        <v>#DIV/0!</v>
      </c>
      <c r="AOS40" t="e">
        <f t="shared" si="18"/>
        <v>#DIV/0!</v>
      </c>
      <c r="AOT40" t="e">
        <f t="shared" si="18"/>
        <v>#DIV/0!</v>
      </c>
      <c r="AOU40" t="e">
        <f t="shared" si="18"/>
        <v>#DIV/0!</v>
      </c>
      <c r="AOV40" t="e">
        <f t="shared" si="18"/>
        <v>#DIV/0!</v>
      </c>
      <c r="AOW40" t="e">
        <f t="shared" si="18"/>
        <v>#DIV/0!</v>
      </c>
      <c r="AOX40" t="e">
        <f t="shared" si="18"/>
        <v>#DIV/0!</v>
      </c>
      <c r="AOY40" t="e">
        <f t="shared" si="18"/>
        <v>#DIV/0!</v>
      </c>
      <c r="AOZ40" t="e">
        <f t="shared" si="18"/>
        <v>#DIV/0!</v>
      </c>
      <c r="APA40" t="e">
        <f t="shared" si="18"/>
        <v>#DIV/0!</v>
      </c>
      <c r="APB40" t="e">
        <f t="shared" si="18"/>
        <v>#DIV/0!</v>
      </c>
      <c r="APC40" t="e">
        <f t="shared" si="18"/>
        <v>#DIV/0!</v>
      </c>
      <c r="APD40" t="e">
        <f t="shared" si="18"/>
        <v>#DIV/0!</v>
      </c>
      <c r="APE40" t="e">
        <f t="shared" si="18"/>
        <v>#DIV/0!</v>
      </c>
      <c r="APF40" t="e">
        <f t="shared" si="18"/>
        <v>#DIV/0!</v>
      </c>
      <c r="APG40" t="e">
        <f t="shared" si="18"/>
        <v>#DIV/0!</v>
      </c>
      <c r="APH40" t="e">
        <f t="shared" si="18"/>
        <v>#DIV/0!</v>
      </c>
      <c r="API40" t="e">
        <f t="shared" si="18"/>
        <v>#DIV/0!</v>
      </c>
      <c r="APJ40" t="e">
        <f t="shared" si="18"/>
        <v>#DIV/0!</v>
      </c>
      <c r="APK40" t="e">
        <f t="shared" si="18"/>
        <v>#DIV/0!</v>
      </c>
      <c r="APL40" t="e">
        <f t="shared" si="18"/>
        <v>#DIV/0!</v>
      </c>
      <c r="APM40" t="e">
        <f t="shared" si="18"/>
        <v>#DIV/0!</v>
      </c>
      <c r="APN40" t="e">
        <f t="shared" si="18"/>
        <v>#DIV/0!</v>
      </c>
      <c r="APO40" t="e">
        <f t="shared" si="18"/>
        <v>#DIV/0!</v>
      </c>
      <c r="APP40" t="e">
        <f t="shared" si="18"/>
        <v>#DIV/0!</v>
      </c>
      <c r="APQ40" t="e">
        <f t="shared" si="18"/>
        <v>#DIV/0!</v>
      </c>
      <c r="APR40" t="e">
        <f t="shared" si="18"/>
        <v>#DIV/0!</v>
      </c>
      <c r="APS40" t="e">
        <f t="shared" si="18"/>
        <v>#DIV/0!</v>
      </c>
      <c r="APT40" t="e">
        <f t="shared" si="18"/>
        <v>#DIV/0!</v>
      </c>
      <c r="APU40" t="e">
        <f t="shared" si="18"/>
        <v>#DIV/0!</v>
      </c>
      <c r="APV40" t="e">
        <f t="shared" si="18"/>
        <v>#DIV/0!</v>
      </c>
      <c r="APW40" t="e">
        <f t="shared" si="18"/>
        <v>#DIV/0!</v>
      </c>
      <c r="APX40" t="e">
        <f t="shared" si="18"/>
        <v>#DIV/0!</v>
      </c>
      <c r="APY40" t="e">
        <f t="shared" si="18"/>
        <v>#DIV/0!</v>
      </c>
      <c r="APZ40" t="e">
        <f t="shared" si="18"/>
        <v>#DIV/0!</v>
      </c>
      <c r="AQA40" t="e">
        <f t="shared" si="18"/>
        <v>#DIV/0!</v>
      </c>
      <c r="AQB40" t="e">
        <f t="shared" si="18"/>
        <v>#DIV/0!</v>
      </c>
      <c r="AQC40" t="e">
        <f t="shared" si="18"/>
        <v>#DIV/0!</v>
      </c>
      <c r="AQD40" t="e">
        <f t="shared" si="18"/>
        <v>#DIV/0!</v>
      </c>
      <c r="AQE40" t="e">
        <f t="shared" si="18"/>
        <v>#DIV/0!</v>
      </c>
      <c r="AQF40" t="e">
        <f t="shared" si="18"/>
        <v>#DIV/0!</v>
      </c>
      <c r="AQG40" t="e">
        <f t="shared" si="18"/>
        <v>#DIV/0!</v>
      </c>
      <c r="AQH40" t="e">
        <f t="shared" si="18"/>
        <v>#DIV/0!</v>
      </c>
      <c r="AQI40" t="e">
        <f t="shared" si="18"/>
        <v>#DIV/0!</v>
      </c>
      <c r="AQJ40" t="e">
        <f t="shared" si="18"/>
        <v>#DIV/0!</v>
      </c>
      <c r="AQK40" t="e">
        <f t="shared" si="18"/>
        <v>#DIV/0!</v>
      </c>
      <c r="AQL40" t="e">
        <f t="shared" si="18"/>
        <v>#DIV/0!</v>
      </c>
      <c r="AQM40" t="e">
        <f t="shared" si="18"/>
        <v>#DIV/0!</v>
      </c>
      <c r="AQN40" t="e">
        <f t="shared" si="18"/>
        <v>#DIV/0!</v>
      </c>
      <c r="AQO40" t="e">
        <f t="shared" si="18"/>
        <v>#DIV/0!</v>
      </c>
      <c r="AQP40" t="e">
        <f t="shared" si="18"/>
        <v>#DIV/0!</v>
      </c>
      <c r="AQQ40" t="e">
        <f t="shared" si="18"/>
        <v>#DIV/0!</v>
      </c>
      <c r="AQR40" t="e">
        <f t="shared" si="18"/>
        <v>#DIV/0!</v>
      </c>
      <c r="AQS40" t="e">
        <f t="shared" si="18"/>
        <v>#DIV/0!</v>
      </c>
      <c r="AQT40" t="e">
        <f t="shared" si="18"/>
        <v>#DIV/0!</v>
      </c>
      <c r="AQU40" t="e">
        <f t="shared" si="18"/>
        <v>#DIV/0!</v>
      </c>
      <c r="AQV40" t="e">
        <f t="shared" si="18"/>
        <v>#DIV/0!</v>
      </c>
      <c r="AQW40" t="e">
        <f t="shared" si="18"/>
        <v>#DIV/0!</v>
      </c>
      <c r="AQX40" t="e">
        <f t="shared" si="18"/>
        <v>#DIV/0!</v>
      </c>
      <c r="AQY40" t="e">
        <f t="shared" si="18"/>
        <v>#DIV/0!</v>
      </c>
      <c r="AQZ40" t="e">
        <f t="shared" ref="AQZ40:ATK40" si="19">+AVERAGE(AQZ9:AQZ39)</f>
        <v>#DIV/0!</v>
      </c>
      <c r="ARA40" t="e">
        <f t="shared" si="19"/>
        <v>#DIV/0!</v>
      </c>
      <c r="ARB40" t="e">
        <f t="shared" si="19"/>
        <v>#DIV/0!</v>
      </c>
      <c r="ARC40" t="e">
        <f t="shared" si="19"/>
        <v>#DIV/0!</v>
      </c>
      <c r="ARD40" t="e">
        <f t="shared" si="19"/>
        <v>#DIV/0!</v>
      </c>
      <c r="ARE40" t="e">
        <f t="shared" si="19"/>
        <v>#DIV/0!</v>
      </c>
      <c r="ARF40" t="e">
        <f t="shared" si="19"/>
        <v>#DIV/0!</v>
      </c>
      <c r="ARG40" t="e">
        <f t="shared" si="19"/>
        <v>#DIV/0!</v>
      </c>
      <c r="ARH40" t="e">
        <f t="shared" si="19"/>
        <v>#DIV/0!</v>
      </c>
      <c r="ARI40" t="e">
        <f t="shared" si="19"/>
        <v>#DIV/0!</v>
      </c>
      <c r="ARJ40" t="e">
        <f t="shared" si="19"/>
        <v>#DIV/0!</v>
      </c>
      <c r="ARK40" t="e">
        <f t="shared" si="19"/>
        <v>#DIV/0!</v>
      </c>
      <c r="ARL40" t="e">
        <f t="shared" si="19"/>
        <v>#DIV/0!</v>
      </c>
      <c r="ARM40" t="e">
        <f t="shared" si="19"/>
        <v>#DIV/0!</v>
      </c>
      <c r="ARN40" t="e">
        <f t="shared" si="19"/>
        <v>#DIV/0!</v>
      </c>
      <c r="ARO40" t="e">
        <f t="shared" si="19"/>
        <v>#DIV/0!</v>
      </c>
      <c r="ARP40" t="e">
        <f t="shared" si="19"/>
        <v>#DIV/0!</v>
      </c>
      <c r="ARQ40" t="e">
        <f t="shared" si="19"/>
        <v>#DIV/0!</v>
      </c>
      <c r="ARR40" t="e">
        <f t="shared" si="19"/>
        <v>#DIV/0!</v>
      </c>
      <c r="ARS40" t="e">
        <f t="shared" si="19"/>
        <v>#DIV/0!</v>
      </c>
      <c r="ART40" t="e">
        <f t="shared" si="19"/>
        <v>#DIV/0!</v>
      </c>
      <c r="ARU40" t="e">
        <f t="shared" si="19"/>
        <v>#DIV/0!</v>
      </c>
      <c r="ARV40" t="e">
        <f t="shared" si="19"/>
        <v>#DIV/0!</v>
      </c>
      <c r="ARW40" t="e">
        <f t="shared" si="19"/>
        <v>#DIV/0!</v>
      </c>
      <c r="ARX40" t="e">
        <f t="shared" si="19"/>
        <v>#DIV/0!</v>
      </c>
      <c r="ARY40" t="e">
        <f t="shared" si="19"/>
        <v>#DIV/0!</v>
      </c>
      <c r="ARZ40" t="e">
        <f t="shared" si="19"/>
        <v>#DIV/0!</v>
      </c>
      <c r="ASA40" t="e">
        <f t="shared" si="19"/>
        <v>#DIV/0!</v>
      </c>
      <c r="ASB40" t="e">
        <f t="shared" si="19"/>
        <v>#DIV/0!</v>
      </c>
      <c r="ASC40" t="e">
        <f t="shared" si="19"/>
        <v>#DIV/0!</v>
      </c>
      <c r="ASD40" t="e">
        <f t="shared" si="19"/>
        <v>#DIV/0!</v>
      </c>
      <c r="ASE40" t="e">
        <f t="shared" si="19"/>
        <v>#DIV/0!</v>
      </c>
      <c r="ASF40" t="e">
        <f t="shared" si="19"/>
        <v>#DIV/0!</v>
      </c>
      <c r="ASG40" t="e">
        <f t="shared" si="19"/>
        <v>#DIV/0!</v>
      </c>
      <c r="ASH40" t="e">
        <f t="shared" si="19"/>
        <v>#DIV/0!</v>
      </c>
      <c r="ASI40" t="e">
        <f t="shared" si="19"/>
        <v>#DIV/0!</v>
      </c>
      <c r="ASJ40" t="e">
        <f t="shared" si="19"/>
        <v>#DIV/0!</v>
      </c>
      <c r="ASK40" t="e">
        <f t="shared" si="19"/>
        <v>#DIV/0!</v>
      </c>
      <c r="ASL40" t="e">
        <f t="shared" si="19"/>
        <v>#DIV/0!</v>
      </c>
      <c r="ASM40" t="e">
        <f t="shared" si="19"/>
        <v>#DIV/0!</v>
      </c>
      <c r="ASN40" t="e">
        <f t="shared" si="19"/>
        <v>#DIV/0!</v>
      </c>
      <c r="ASO40" t="e">
        <f t="shared" si="19"/>
        <v>#DIV/0!</v>
      </c>
      <c r="ASP40" t="e">
        <f t="shared" si="19"/>
        <v>#DIV/0!</v>
      </c>
      <c r="ASQ40" t="e">
        <f t="shared" si="19"/>
        <v>#DIV/0!</v>
      </c>
      <c r="ASR40" t="e">
        <f t="shared" si="19"/>
        <v>#DIV/0!</v>
      </c>
      <c r="ASS40" t="e">
        <f t="shared" si="19"/>
        <v>#DIV/0!</v>
      </c>
      <c r="AST40" t="e">
        <f t="shared" si="19"/>
        <v>#DIV/0!</v>
      </c>
      <c r="ASU40" t="e">
        <f t="shared" si="19"/>
        <v>#DIV/0!</v>
      </c>
      <c r="ASV40" t="e">
        <f t="shared" si="19"/>
        <v>#DIV/0!</v>
      </c>
      <c r="ASW40" t="e">
        <f t="shared" si="19"/>
        <v>#DIV/0!</v>
      </c>
      <c r="ASX40" t="e">
        <f t="shared" si="19"/>
        <v>#DIV/0!</v>
      </c>
      <c r="ASY40" t="e">
        <f t="shared" si="19"/>
        <v>#DIV/0!</v>
      </c>
      <c r="ASZ40" t="e">
        <f t="shared" si="19"/>
        <v>#DIV/0!</v>
      </c>
      <c r="ATA40" t="e">
        <f t="shared" si="19"/>
        <v>#DIV/0!</v>
      </c>
      <c r="ATB40" t="e">
        <f t="shared" si="19"/>
        <v>#DIV/0!</v>
      </c>
      <c r="ATC40" t="e">
        <f t="shared" si="19"/>
        <v>#DIV/0!</v>
      </c>
      <c r="ATD40" t="e">
        <f t="shared" si="19"/>
        <v>#DIV/0!</v>
      </c>
      <c r="ATE40" t="e">
        <f t="shared" si="19"/>
        <v>#DIV/0!</v>
      </c>
      <c r="ATF40" t="e">
        <f t="shared" si="19"/>
        <v>#DIV/0!</v>
      </c>
      <c r="ATG40" t="e">
        <f t="shared" si="19"/>
        <v>#DIV/0!</v>
      </c>
      <c r="ATH40" t="e">
        <f t="shared" si="19"/>
        <v>#DIV/0!</v>
      </c>
      <c r="ATI40" t="e">
        <f t="shared" si="19"/>
        <v>#DIV/0!</v>
      </c>
      <c r="ATJ40" t="e">
        <f t="shared" si="19"/>
        <v>#DIV/0!</v>
      </c>
      <c r="ATK40" t="e">
        <f t="shared" si="19"/>
        <v>#DIV/0!</v>
      </c>
      <c r="ATL40" t="e">
        <f t="shared" ref="ATL40:AVW40" si="20">+AVERAGE(ATL9:ATL39)</f>
        <v>#DIV/0!</v>
      </c>
      <c r="ATM40" t="e">
        <f t="shared" si="20"/>
        <v>#DIV/0!</v>
      </c>
      <c r="ATN40" t="e">
        <f t="shared" si="20"/>
        <v>#DIV/0!</v>
      </c>
      <c r="ATO40" t="e">
        <f t="shared" si="20"/>
        <v>#DIV/0!</v>
      </c>
      <c r="ATP40" t="e">
        <f t="shared" si="20"/>
        <v>#DIV/0!</v>
      </c>
      <c r="ATQ40" t="e">
        <f t="shared" si="20"/>
        <v>#DIV/0!</v>
      </c>
      <c r="ATR40" t="e">
        <f t="shared" si="20"/>
        <v>#DIV/0!</v>
      </c>
      <c r="ATS40" t="e">
        <f t="shared" si="20"/>
        <v>#DIV/0!</v>
      </c>
      <c r="ATT40" t="e">
        <f t="shared" si="20"/>
        <v>#DIV/0!</v>
      </c>
      <c r="ATU40" t="e">
        <f t="shared" si="20"/>
        <v>#DIV/0!</v>
      </c>
      <c r="ATV40" t="e">
        <f t="shared" si="20"/>
        <v>#DIV/0!</v>
      </c>
      <c r="ATW40" t="e">
        <f t="shared" si="20"/>
        <v>#DIV/0!</v>
      </c>
      <c r="ATX40" t="e">
        <f t="shared" si="20"/>
        <v>#DIV/0!</v>
      </c>
      <c r="ATY40" t="e">
        <f t="shared" si="20"/>
        <v>#DIV/0!</v>
      </c>
      <c r="ATZ40" t="e">
        <f t="shared" si="20"/>
        <v>#DIV/0!</v>
      </c>
      <c r="AUA40" t="e">
        <f t="shared" si="20"/>
        <v>#DIV/0!</v>
      </c>
      <c r="AUB40" t="e">
        <f t="shared" si="20"/>
        <v>#DIV/0!</v>
      </c>
      <c r="AUC40" t="e">
        <f t="shared" si="20"/>
        <v>#DIV/0!</v>
      </c>
      <c r="AUD40" t="e">
        <f t="shared" si="20"/>
        <v>#DIV/0!</v>
      </c>
      <c r="AUE40" t="e">
        <f t="shared" si="20"/>
        <v>#DIV/0!</v>
      </c>
      <c r="AUF40" t="e">
        <f t="shared" si="20"/>
        <v>#DIV/0!</v>
      </c>
      <c r="AUG40" t="e">
        <f t="shared" si="20"/>
        <v>#DIV/0!</v>
      </c>
      <c r="AUH40" t="e">
        <f t="shared" si="20"/>
        <v>#DIV/0!</v>
      </c>
      <c r="AUI40" t="e">
        <f t="shared" si="20"/>
        <v>#DIV/0!</v>
      </c>
      <c r="AUJ40" t="e">
        <f t="shared" si="20"/>
        <v>#DIV/0!</v>
      </c>
      <c r="AUK40" t="e">
        <f t="shared" si="20"/>
        <v>#DIV/0!</v>
      </c>
      <c r="AUL40" t="e">
        <f t="shared" si="20"/>
        <v>#DIV/0!</v>
      </c>
      <c r="AUM40" t="e">
        <f t="shared" si="20"/>
        <v>#DIV/0!</v>
      </c>
      <c r="AUN40" t="e">
        <f t="shared" si="20"/>
        <v>#DIV/0!</v>
      </c>
      <c r="AUO40" t="e">
        <f t="shared" si="20"/>
        <v>#DIV/0!</v>
      </c>
      <c r="AUP40" t="e">
        <f t="shared" si="20"/>
        <v>#DIV/0!</v>
      </c>
      <c r="AUQ40" t="e">
        <f t="shared" si="20"/>
        <v>#DIV/0!</v>
      </c>
      <c r="AUR40" t="e">
        <f t="shared" si="20"/>
        <v>#DIV/0!</v>
      </c>
      <c r="AUS40" t="e">
        <f t="shared" si="20"/>
        <v>#DIV/0!</v>
      </c>
      <c r="AUT40" t="e">
        <f t="shared" si="20"/>
        <v>#DIV/0!</v>
      </c>
      <c r="AUU40" t="e">
        <f t="shared" si="20"/>
        <v>#DIV/0!</v>
      </c>
      <c r="AUV40" t="e">
        <f t="shared" si="20"/>
        <v>#DIV/0!</v>
      </c>
      <c r="AUW40" t="e">
        <f t="shared" si="20"/>
        <v>#DIV/0!</v>
      </c>
      <c r="AUX40" t="e">
        <f t="shared" si="20"/>
        <v>#DIV/0!</v>
      </c>
      <c r="AUY40" t="e">
        <f t="shared" si="20"/>
        <v>#DIV/0!</v>
      </c>
      <c r="AUZ40" t="e">
        <f t="shared" si="20"/>
        <v>#DIV/0!</v>
      </c>
      <c r="AVA40" t="e">
        <f t="shared" si="20"/>
        <v>#DIV/0!</v>
      </c>
      <c r="AVB40" t="e">
        <f t="shared" si="20"/>
        <v>#DIV/0!</v>
      </c>
      <c r="AVC40" t="e">
        <f t="shared" si="20"/>
        <v>#DIV/0!</v>
      </c>
      <c r="AVD40" t="e">
        <f t="shared" si="20"/>
        <v>#DIV/0!</v>
      </c>
      <c r="AVE40" t="e">
        <f t="shared" si="20"/>
        <v>#DIV/0!</v>
      </c>
      <c r="AVF40" t="e">
        <f t="shared" si="20"/>
        <v>#DIV/0!</v>
      </c>
      <c r="AVG40" t="e">
        <f t="shared" si="20"/>
        <v>#DIV/0!</v>
      </c>
      <c r="AVH40" t="e">
        <f t="shared" si="20"/>
        <v>#DIV/0!</v>
      </c>
      <c r="AVI40" t="e">
        <f t="shared" si="20"/>
        <v>#DIV/0!</v>
      </c>
      <c r="AVJ40" t="e">
        <f t="shared" si="20"/>
        <v>#DIV/0!</v>
      </c>
      <c r="AVK40" t="e">
        <f t="shared" si="20"/>
        <v>#DIV/0!</v>
      </c>
      <c r="AVL40" t="e">
        <f t="shared" si="20"/>
        <v>#DIV/0!</v>
      </c>
      <c r="AVM40" t="e">
        <f t="shared" si="20"/>
        <v>#DIV/0!</v>
      </c>
      <c r="AVN40" t="e">
        <f t="shared" si="20"/>
        <v>#DIV/0!</v>
      </c>
      <c r="AVO40" t="e">
        <f t="shared" si="20"/>
        <v>#DIV/0!</v>
      </c>
      <c r="AVP40" t="e">
        <f t="shared" si="20"/>
        <v>#DIV/0!</v>
      </c>
      <c r="AVQ40" t="e">
        <f t="shared" si="20"/>
        <v>#DIV/0!</v>
      </c>
      <c r="AVR40" t="e">
        <f t="shared" si="20"/>
        <v>#DIV/0!</v>
      </c>
      <c r="AVS40" t="e">
        <f t="shared" si="20"/>
        <v>#DIV/0!</v>
      </c>
      <c r="AVT40" t="e">
        <f t="shared" si="20"/>
        <v>#DIV/0!</v>
      </c>
      <c r="AVU40" t="e">
        <f t="shared" si="20"/>
        <v>#DIV/0!</v>
      </c>
      <c r="AVV40" t="e">
        <f t="shared" si="20"/>
        <v>#DIV/0!</v>
      </c>
      <c r="AVW40" t="e">
        <f t="shared" si="20"/>
        <v>#DIV/0!</v>
      </c>
      <c r="AVX40" t="e">
        <f t="shared" ref="AVX40:AYI40" si="21">+AVERAGE(AVX9:AVX39)</f>
        <v>#DIV/0!</v>
      </c>
      <c r="AVY40" t="e">
        <f t="shared" si="21"/>
        <v>#DIV/0!</v>
      </c>
      <c r="AVZ40" t="e">
        <f t="shared" si="21"/>
        <v>#DIV/0!</v>
      </c>
      <c r="AWA40" t="e">
        <f t="shared" si="21"/>
        <v>#DIV/0!</v>
      </c>
      <c r="AWB40" t="e">
        <f t="shared" si="21"/>
        <v>#DIV/0!</v>
      </c>
      <c r="AWC40" t="e">
        <f t="shared" si="21"/>
        <v>#DIV/0!</v>
      </c>
      <c r="AWD40" t="e">
        <f t="shared" si="21"/>
        <v>#DIV/0!</v>
      </c>
      <c r="AWE40" t="e">
        <f t="shared" si="21"/>
        <v>#DIV/0!</v>
      </c>
      <c r="AWF40" t="e">
        <f t="shared" si="21"/>
        <v>#DIV/0!</v>
      </c>
      <c r="AWG40" t="e">
        <f t="shared" si="21"/>
        <v>#DIV/0!</v>
      </c>
      <c r="AWH40" t="e">
        <f t="shared" si="21"/>
        <v>#DIV/0!</v>
      </c>
      <c r="AWI40" t="e">
        <f t="shared" si="21"/>
        <v>#DIV/0!</v>
      </c>
      <c r="AWJ40" t="e">
        <f t="shared" si="21"/>
        <v>#DIV/0!</v>
      </c>
      <c r="AWK40" t="e">
        <f t="shared" si="21"/>
        <v>#DIV/0!</v>
      </c>
      <c r="AWL40" t="e">
        <f t="shared" si="21"/>
        <v>#DIV/0!</v>
      </c>
      <c r="AWM40" t="e">
        <f t="shared" si="21"/>
        <v>#DIV/0!</v>
      </c>
      <c r="AWN40" t="e">
        <f t="shared" si="21"/>
        <v>#DIV/0!</v>
      </c>
      <c r="AWO40" t="e">
        <f t="shared" si="21"/>
        <v>#DIV/0!</v>
      </c>
      <c r="AWP40" t="e">
        <f t="shared" si="21"/>
        <v>#DIV/0!</v>
      </c>
      <c r="AWQ40" t="e">
        <f t="shared" si="21"/>
        <v>#DIV/0!</v>
      </c>
      <c r="AWR40" t="e">
        <f t="shared" si="21"/>
        <v>#DIV/0!</v>
      </c>
      <c r="AWS40" t="e">
        <f t="shared" si="21"/>
        <v>#DIV/0!</v>
      </c>
      <c r="AWT40" t="e">
        <f t="shared" si="21"/>
        <v>#DIV/0!</v>
      </c>
      <c r="AWU40" t="e">
        <f t="shared" si="21"/>
        <v>#DIV/0!</v>
      </c>
      <c r="AWV40" t="e">
        <f t="shared" si="21"/>
        <v>#DIV/0!</v>
      </c>
      <c r="AWW40" t="e">
        <f t="shared" si="21"/>
        <v>#DIV/0!</v>
      </c>
      <c r="AWX40" t="e">
        <f t="shared" si="21"/>
        <v>#DIV/0!</v>
      </c>
      <c r="AWY40" t="e">
        <f t="shared" si="21"/>
        <v>#DIV/0!</v>
      </c>
      <c r="AWZ40" t="e">
        <f t="shared" si="21"/>
        <v>#DIV/0!</v>
      </c>
      <c r="AXA40" t="e">
        <f t="shared" si="21"/>
        <v>#DIV/0!</v>
      </c>
      <c r="AXB40" t="e">
        <f t="shared" si="21"/>
        <v>#DIV/0!</v>
      </c>
      <c r="AXC40" t="e">
        <f t="shared" si="21"/>
        <v>#DIV/0!</v>
      </c>
      <c r="AXD40" t="e">
        <f t="shared" si="21"/>
        <v>#DIV/0!</v>
      </c>
      <c r="AXE40" t="e">
        <f t="shared" si="21"/>
        <v>#DIV/0!</v>
      </c>
      <c r="AXF40" t="e">
        <f t="shared" si="21"/>
        <v>#DIV/0!</v>
      </c>
      <c r="AXG40" t="e">
        <f t="shared" si="21"/>
        <v>#DIV/0!</v>
      </c>
      <c r="AXH40" t="e">
        <f t="shared" si="21"/>
        <v>#DIV/0!</v>
      </c>
      <c r="AXI40" t="e">
        <f t="shared" si="21"/>
        <v>#DIV/0!</v>
      </c>
      <c r="AXJ40" t="e">
        <f t="shared" si="21"/>
        <v>#DIV/0!</v>
      </c>
      <c r="AXK40" t="e">
        <f t="shared" si="21"/>
        <v>#DIV/0!</v>
      </c>
      <c r="AXL40" t="e">
        <f t="shared" si="21"/>
        <v>#DIV/0!</v>
      </c>
      <c r="AXM40" t="e">
        <f t="shared" si="21"/>
        <v>#DIV/0!</v>
      </c>
      <c r="AXN40" t="e">
        <f t="shared" si="21"/>
        <v>#DIV/0!</v>
      </c>
      <c r="AXO40" t="e">
        <f t="shared" si="21"/>
        <v>#DIV/0!</v>
      </c>
      <c r="AXP40" t="e">
        <f t="shared" si="21"/>
        <v>#DIV/0!</v>
      </c>
      <c r="AXQ40" t="e">
        <f t="shared" si="21"/>
        <v>#DIV/0!</v>
      </c>
      <c r="AXR40" t="e">
        <f t="shared" si="21"/>
        <v>#DIV/0!</v>
      </c>
      <c r="AXS40" t="e">
        <f t="shared" si="21"/>
        <v>#DIV/0!</v>
      </c>
      <c r="AXT40" t="e">
        <f t="shared" si="21"/>
        <v>#DIV/0!</v>
      </c>
      <c r="AXU40" t="e">
        <f t="shared" si="21"/>
        <v>#DIV/0!</v>
      </c>
      <c r="AXV40" t="e">
        <f t="shared" si="21"/>
        <v>#DIV/0!</v>
      </c>
      <c r="AXW40" t="e">
        <f t="shared" si="21"/>
        <v>#DIV/0!</v>
      </c>
      <c r="AXX40" t="e">
        <f t="shared" si="21"/>
        <v>#DIV/0!</v>
      </c>
      <c r="AXY40" t="e">
        <f t="shared" si="21"/>
        <v>#DIV/0!</v>
      </c>
      <c r="AXZ40" t="e">
        <f t="shared" si="21"/>
        <v>#DIV/0!</v>
      </c>
      <c r="AYA40" t="e">
        <f t="shared" si="21"/>
        <v>#DIV/0!</v>
      </c>
      <c r="AYB40" t="e">
        <f t="shared" si="21"/>
        <v>#DIV/0!</v>
      </c>
      <c r="AYC40" t="e">
        <f t="shared" si="21"/>
        <v>#DIV/0!</v>
      </c>
      <c r="AYD40" t="e">
        <f t="shared" si="21"/>
        <v>#DIV/0!</v>
      </c>
      <c r="AYE40" t="e">
        <f t="shared" si="21"/>
        <v>#DIV/0!</v>
      </c>
      <c r="AYF40" t="e">
        <f t="shared" si="21"/>
        <v>#DIV/0!</v>
      </c>
      <c r="AYG40" t="e">
        <f t="shared" si="21"/>
        <v>#DIV/0!</v>
      </c>
      <c r="AYH40" t="e">
        <f t="shared" si="21"/>
        <v>#DIV/0!</v>
      </c>
      <c r="AYI40" t="e">
        <f t="shared" si="21"/>
        <v>#DIV/0!</v>
      </c>
      <c r="AYJ40" t="e">
        <f t="shared" ref="AYJ40:BAU40" si="22">+AVERAGE(AYJ9:AYJ39)</f>
        <v>#DIV/0!</v>
      </c>
      <c r="AYK40" t="e">
        <f t="shared" si="22"/>
        <v>#DIV/0!</v>
      </c>
      <c r="AYL40" t="e">
        <f t="shared" si="22"/>
        <v>#DIV/0!</v>
      </c>
      <c r="AYM40" t="e">
        <f t="shared" si="22"/>
        <v>#DIV/0!</v>
      </c>
      <c r="AYN40" t="e">
        <f t="shared" si="22"/>
        <v>#DIV/0!</v>
      </c>
      <c r="AYO40" t="e">
        <f t="shared" si="22"/>
        <v>#DIV/0!</v>
      </c>
      <c r="AYP40" t="e">
        <f t="shared" si="22"/>
        <v>#DIV/0!</v>
      </c>
      <c r="AYQ40" t="e">
        <f t="shared" si="22"/>
        <v>#DIV/0!</v>
      </c>
      <c r="AYR40" t="e">
        <f t="shared" si="22"/>
        <v>#DIV/0!</v>
      </c>
      <c r="AYS40" t="e">
        <f t="shared" si="22"/>
        <v>#DIV/0!</v>
      </c>
      <c r="AYT40" t="e">
        <f t="shared" si="22"/>
        <v>#DIV/0!</v>
      </c>
      <c r="AYU40" t="e">
        <f t="shared" si="22"/>
        <v>#DIV/0!</v>
      </c>
      <c r="AYV40" t="e">
        <f t="shared" si="22"/>
        <v>#DIV/0!</v>
      </c>
      <c r="AYW40" t="e">
        <f t="shared" si="22"/>
        <v>#DIV/0!</v>
      </c>
      <c r="AYX40" t="e">
        <f t="shared" si="22"/>
        <v>#DIV/0!</v>
      </c>
      <c r="AYY40" t="e">
        <f t="shared" si="22"/>
        <v>#DIV/0!</v>
      </c>
      <c r="AYZ40" t="e">
        <f t="shared" si="22"/>
        <v>#DIV/0!</v>
      </c>
      <c r="AZA40" t="e">
        <f t="shared" si="22"/>
        <v>#DIV/0!</v>
      </c>
      <c r="AZB40" t="e">
        <f t="shared" si="22"/>
        <v>#DIV/0!</v>
      </c>
      <c r="AZC40" t="e">
        <f t="shared" si="22"/>
        <v>#DIV/0!</v>
      </c>
      <c r="AZD40" t="e">
        <f t="shared" si="22"/>
        <v>#DIV/0!</v>
      </c>
      <c r="AZE40" t="e">
        <f t="shared" si="22"/>
        <v>#DIV/0!</v>
      </c>
      <c r="AZF40" t="e">
        <f t="shared" si="22"/>
        <v>#DIV/0!</v>
      </c>
      <c r="AZG40" t="e">
        <f t="shared" si="22"/>
        <v>#DIV/0!</v>
      </c>
      <c r="AZH40" t="e">
        <f t="shared" si="22"/>
        <v>#DIV/0!</v>
      </c>
      <c r="AZI40" t="e">
        <f t="shared" si="22"/>
        <v>#DIV/0!</v>
      </c>
      <c r="AZJ40" t="e">
        <f t="shared" si="22"/>
        <v>#DIV/0!</v>
      </c>
      <c r="AZK40" t="e">
        <f t="shared" si="22"/>
        <v>#DIV/0!</v>
      </c>
      <c r="AZL40" t="e">
        <f t="shared" si="22"/>
        <v>#DIV/0!</v>
      </c>
      <c r="AZM40" t="e">
        <f t="shared" si="22"/>
        <v>#DIV/0!</v>
      </c>
      <c r="AZN40" t="e">
        <f t="shared" si="22"/>
        <v>#DIV/0!</v>
      </c>
      <c r="AZO40" t="e">
        <f t="shared" si="22"/>
        <v>#DIV/0!</v>
      </c>
      <c r="AZP40" t="e">
        <f t="shared" si="22"/>
        <v>#DIV/0!</v>
      </c>
      <c r="AZQ40" t="e">
        <f t="shared" si="22"/>
        <v>#DIV/0!</v>
      </c>
      <c r="AZR40" t="e">
        <f t="shared" si="22"/>
        <v>#DIV/0!</v>
      </c>
      <c r="AZS40" t="e">
        <f t="shared" si="22"/>
        <v>#DIV/0!</v>
      </c>
      <c r="AZT40" t="e">
        <f t="shared" si="22"/>
        <v>#DIV/0!</v>
      </c>
      <c r="AZU40" t="e">
        <f t="shared" si="22"/>
        <v>#DIV/0!</v>
      </c>
      <c r="AZV40" t="e">
        <f t="shared" si="22"/>
        <v>#DIV/0!</v>
      </c>
      <c r="AZW40" t="e">
        <f t="shared" si="22"/>
        <v>#DIV/0!</v>
      </c>
      <c r="AZX40" t="e">
        <f t="shared" si="22"/>
        <v>#DIV/0!</v>
      </c>
      <c r="AZY40" t="e">
        <f t="shared" si="22"/>
        <v>#DIV/0!</v>
      </c>
      <c r="AZZ40" t="e">
        <f t="shared" si="22"/>
        <v>#DIV/0!</v>
      </c>
      <c r="BAA40" t="e">
        <f t="shared" si="22"/>
        <v>#DIV/0!</v>
      </c>
      <c r="BAB40" t="e">
        <f t="shared" si="22"/>
        <v>#DIV/0!</v>
      </c>
      <c r="BAC40" t="e">
        <f t="shared" si="22"/>
        <v>#DIV/0!</v>
      </c>
      <c r="BAD40" t="e">
        <f t="shared" si="22"/>
        <v>#DIV/0!</v>
      </c>
      <c r="BAE40" t="e">
        <f t="shared" si="22"/>
        <v>#DIV/0!</v>
      </c>
      <c r="BAF40" t="e">
        <f t="shared" si="22"/>
        <v>#DIV/0!</v>
      </c>
      <c r="BAG40" t="e">
        <f t="shared" si="22"/>
        <v>#DIV/0!</v>
      </c>
      <c r="BAH40" t="e">
        <f t="shared" si="22"/>
        <v>#DIV/0!</v>
      </c>
      <c r="BAI40" t="e">
        <f t="shared" si="22"/>
        <v>#DIV/0!</v>
      </c>
      <c r="BAJ40" t="e">
        <f t="shared" si="22"/>
        <v>#DIV/0!</v>
      </c>
      <c r="BAK40" t="e">
        <f t="shared" si="22"/>
        <v>#DIV/0!</v>
      </c>
      <c r="BAL40" t="e">
        <f t="shared" si="22"/>
        <v>#DIV/0!</v>
      </c>
      <c r="BAM40" t="e">
        <f t="shared" si="22"/>
        <v>#DIV/0!</v>
      </c>
      <c r="BAN40" t="e">
        <f t="shared" si="22"/>
        <v>#DIV/0!</v>
      </c>
      <c r="BAO40" t="e">
        <f t="shared" si="22"/>
        <v>#DIV/0!</v>
      </c>
      <c r="BAP40" t="e">
        <f t="shared" si="22"/>
        <v>#DIV/0!</v>
      </c>
      <c r="BAQ40" t="e">
        <f t="shared" si="22"/>
        <v>#DIV/0!</v>
      </c>
      <c r="BAR40" t="e">
        <f t="shared" si="22"/>
        <v>#DIV/0!</v>
      </c>
      <c r="BAS40" t="e">
        <f t="shared" si="22"/>
        <v>#DIV/0!</v>
      </c>
      <c r="BAT40" t="e">
        <f t="shared" si="22"/>
        <v>#DIV/0!</v>
      </c>
      <c r="BAU40" t="e">
        <f t="shared" si="22"/>
        <v>#DIV/0!</v>
      </c>
      <c r="BAV40" t="e">
        <f t="shared" ref="BAV40:BDG40" si="23">+AVERAGE(BAV9:BAV39)</f>
        <v>#DIV/0!</v>
      </c>
      <c r="BAW40" t="e">
        <f t="shared" si="23"/>
        <v>#DIV/0!</v>
      </c>
      <c r="BAX40" t="e">
        <f t="shared" si="23"/>
        <v>#DIV/0!</v>
      </c>
      <c r="BAY40" t="e">
        <f t="shared" si="23"/>
        <v>#DIV/0!</v>
      </c>
      <c r="BAZ40" t="e">
        <f t="shared" si="23"/>
        <v>#DIV/0!</v>
      </c>
      <c r="BBA40" t="e">
        <f t="shared" si="23"/>
        <v>#DIV/0!</v>
      </c>
      <c r="BBB40" t="e">
        <f t="shared" si="23"/>
        <v>#DIV/0!</v>
      </c>
      <c r="BBC40" t="e">
        <f t="shared" si="23"/>
        <v>#DIV/0!</v>
      </c>
      <c r="BBD40" t="e">
        <f t="shared" si="23"/>
        <v>#DIV/0!</v>
      </c>
      <c r="BBE40" t="e">
        <f t="shared" si="23"/>
        <v>#DIV/0!</v>
      </c>
      <c r="BBF40" t="e">
        <f t="shared" si="23"/>
        <v>#DIV/0!</v>
      </c>
      <c r="BBG40" t="e">
        <f t="shared" si="23"/>
        <v>#DIV/0!</v>
      </c>
      <c r="BBH40" t="e">
        <f t="shared" si="23"/>
        <v>#DIV/0!</v>
      </c>
      <c r="BBI40" t="e">
        <f t="shared" si="23"/>
        <v>#DIV/0!</v>
      </c>
      <c r="BBJ40" t="e">
        <f t="shared" si="23"/>
        <v>#DIV/0!</v>
      </c>
      <c r="BBK40" t="e">
        <f t="shared" si="23"/>
        <v>#DIV/0!</v>
      </c>
      <c r="BBL40" t="e">
        <f t="shared" si="23"/>
        <v>#DIV/0!</v>
      </c>
      <c r="BBM40" t="e">
        <f t="shared" si="23"/>
        <v>#DIV/0!</v>
      </c>
      <c r="BBN40" t="e">
        <f t="shared" si="23"/>
        <v>#DIV/0!</v>
      </c>
      <c r="BBO40" t="e">
        <f t="shared" si="23"/>
        <v>#DIV/0!</v>
      </c>
      <c r="BBP40" t="e">
        <f t="shared" si="23"/>
        <v>#DIV/0!</v>
      </c>
      <c r="BBQ40" t="e">
        <f t="shared" si="23"/>
        <v>#DIV/0!</v>
      </c>
      <c r="BBR40" t="e">
        <f t="shared" si="23"/>
        <v>#DIV/0!</v>
      </c>
      <c r="BBS40" t="e">
        <f t="shared" si="23"/>
        <v>#DIV/0!</v>
      </c>
      <c r="BBT40" t="e">
        <f t="shared" si="23"/>
        <v>#DIV/0!</v>
      </c>
      <c r="BBU40" t="e">
        <f t="shared" si="23"/>
        <v>#DIV/0!</v>
      </c>
      <c r="BBV40" t="e">
        <f t="shared" si="23"/>
        <v>#DIV/0!</v>
      </c>
      <c r="BBW40" t="e">
        <f t="shared" si="23"/>
        <v>#DIV/0!</v>
      </c>
      <c r="BBX40" t="e">
        <f t="shared" si="23"/>
        <v>#DIV/0!</v>
      </c>
      <c r="BBY40" t="e">
        <f t="shared" si="23"/>
        <v>#DIV/0!</v>
      </c>
      <c r="BBZ40" t="e">
        <f t="shared" si="23"/>
        <v>#DIV/0!</v>
      </c>
      <c r="BCA40" t="e">
        <f t="shared" si="23"/>
        <v>#DIV/0!</v>
      </c>
      <c r="BCB40" t="e">
        <f t="shared" si="23"/>
        <v>#DIV/0!</v>
      </c>
      <c r="BCC40" t="e">
        <f t="shared" si="23"/>
        <v>#DIV/0!</v>
      </c>
      <c r="BCD40" t="e">
        <f t="shared" si="23"/>
        <v>#DIV/0!</v>
      </c>
      <c r="BCE40" t="e">
        <f t="shared" si="23"/>
        <v>#DIV/0!</v>
      </c>
      <c r="BCF40" t="e">
        <f t="shared" si="23"/>
        <v>#DIV/0!</v>
      </c>
      <c r="BCG40" t="e">
        <f t="shared" si="23"/>
        <v>#DIV/0!</v>
      </c>
      <c r="BCH40" t="e">
        <f t="shared" si="23"/>
        <v>#DIV/0!</v>
      </c>
      <c r="BCI40" t="e">
        <f t="shared" si="23"/>
        <v>#DIV/0!</v>
      </c>
      <c r="BCJ40" t="e">
        <f t="shared" si="23"/>
        <v>#DIV/0!</v>
      </c>
      <c r="BCK40" t="e">
        <f t="shared" si="23"/>
        <v>#DIV/0!</v>
      </c>
      <c r="BCL40" t="e">
        <f t="shared" si="23"/>
        <v>#DIV/0!</v>
      </c>
      <c r="BCM40" t="e">
        <f t="shared" si="23"/>
        <v>#DIV/0!</v>
      </c>
      <c r="BCN40" t="e">
        <f t="shared" si="23"/>
        <v>#DIV/0!</v>
      </c>
      <c r="BCO40" t="e">
        <f t="shared" si="23"/>
        <v>#DIV/0!</v>
      </c>
      <c r="BCP40" t="e">
        <f t="shared" si="23"/>
        <v>#DIV/0!</v>
      </c>
      <c r="BCQ40" t="e">
        <f t="shared" si="23"/>
        <v>#DIV/0!</v>
      </c>
      <c r="BCR40" t="e">
        <f t="shared" si="23"/>
        <v>#DIV/0!</v>
      </c>
      <c r="BCS40" t="e">
        <f t="shared" si="23"/>
        <v>#DIV/0!</v>
      </c>
      <c r="BCT40" t="e">
        <f t="shared" si="23"/>
        <v>#DIV/0!</v>
      </c>
      <c r="BCU40" t="e">
        <f t="shared" si="23"/>
        <v>#DIV/0!</v>
      </c>
      <c r="BCV40" t="e">
        <f t="shared" si="23"/>
        <v>#DIV/0!</v>
      </c>
      <c r="BCW40" t="e">
        <f t="shared" si="23"/>
        <v>#DIV/0!</v>
      </c>
      <c r="BCX40" t="e">
        <f t="shared" si="23"/>
        <v>#DIV/0!</v>
      </c>
      <c r="BCY40" t="e">
        <f t="shared" si="23"/>
        <v>#DIV/0!</v>
      </c>
      <c r="BCZ40" t="e">
        <f t="shared" si="23"/>
        <v>#DIV/0!</v>
      </c>
      <c r="BDA40" t="e">
        <f t="shared" si="23"/>
        <v>#DIV/0!</v>
      </c>
      <c r="BDB40" t="e">
        <f t="shared" si="23"/>
        <v>#DIV/0!</v>
      </c>
      <c r="BDC40" t="e">
        <f t="shared" si="23"/>
        <v>#DIV/0!</v>
      </c>
      <c r="BDD40" t="e">
        <f t="shared" si="23"/>
        <v>#DIV/0!</v>
      </c>
      <c r="BDE40" t="e">
        <f t="shared" si="23"/>
        <v>#DIV/0!</v>
      </c>
      <c r="BDF40" t="e">
        <f t="shared" si="23"/>
        <v>#DIV/0!</v>
      </c>
      <c r="BDG40" t="e">
        <f t="shared" si="23"/>
        <v>#DIV/0!</v>
      </c>
      <c r="BDH40" t="e">
        <f t="shared" ref="BDH40:BFS40" si="24">+AVERAGE(BDH9:BDH39)</f>
        <v>#DIV/0!</v>
      </c>
      <c r="BDI40" t="e">
        <f t="shared" si="24"/>
        <v>#DIV/0!</v>
      </c>
      <c r="BDJ40" t="e">
        <f t="shared" si="24"/>
        <v>#DIV/0!</v>
      </c>
      <c r="BDK40" t="e">
        <f t="shared" si="24"/>
        <v>#DIV/0!</v>
      </c>
      <c r="BDL40" t="e">
        <f t="shared" si="24"/>
        <v>#DIV/0!</v>
      </c>
      <c r="BDM40" t="e">
        <f t="shared" si="24"/>
        <v>#DIV/0!</v>
      </c>
      <c r="BDN40" t="e">
        <f t="shared" si="24"/>
        <v>#DIV/0!</v>
      </c>
      <c r="BDO40" t="e">
        <f t="shared" si="24"/>
        <v>#DIV/0!</v>
      </c>
      <c r="BDP40" t="e">
        <f t="shared" si="24"/>
        <v>#DIV/0!</v>
      </c>
      <c r="BDQ40" t="e">
        <f t="shared" si="24"/>
        <v>#DIV/0!</v>
      </c>
      <c r="BDR40" t="e">
        <f t="shared" si="24"/>
        <v>#DIV/0!</v>
      </c>
      <c r="BDS40" t="e">
        <f t="shared" si="24"/>
        <v>#DIV/0!</v>
      </c>
      <c r="BDT40" t="e">
        <f t="shared" si="24"/>
        <v>#DIV/0!</v>
      </c>
      <c r="BDU40" t="e">
        <f t="shared" si="24"/>
        <v>#DIV/0!</v>
      </c>
      <c r="BDV40" t="e">
        <f t="shared" si="24"/>
        <v>#DIV/0!</v>
      </c>
      <c r="BDW40" t="e">
        <f t="shared" si="24"/>
        <v>#DIV/0!</v>
      </c>
      <c r="BDX40" t="e">
        <f t="shared" si="24"/>
        <v>#DIV/0!</v>
      </c>
      <c r="BDY40" t="e">
        <f t="shared" si="24"/>
        <v>#DIV/0!</v>
      </c>
      <c r="BDZ40" t="e">
        <f t="shared" si="24"/>
        <v>#DIV/0!</v>
      </c>
      <c r="BEA40" t="e">
        <f t="shared" si="24"/>
        <v>#DIV/0!</v>
      </c>
      <c r="BEB40" t="e">
        <f t="shared" si="24"/>
        <v>#DIV/0!</v>
      </c>
      <c r="BEC40" t="e">
        <f t="shared" si="24"/>
        <v>#DIV/0!</v>
      </c>
      <c r="BED40" t="e">
        <f t="shared" si="24"/>
        <v>#DIV/0!</v>
      </c>
      <c r="BEE40" t="e">
        <f t="shared" si="24"/>
        <v>#DIV/0!</v>
      </c>
      <c r="BEF40" t="e">
        <f t="shared" si="24"/>
        <v>#DIV/0!</v>
      </c>
      <c r="BEG40" t="e">
        <f t="shared" si="24"/>
        <v>#DIV/0!</v>
      </c>
      <c r="BEH40" t="e">
        <f t="shared" si="24"/>
        <v>#DIV/0!</v>
      </c>
      <c r="BEI40" t="e">
        <f t="shared" si="24"/>
        <v>#DIV/0!</v>
      </c>
      <c r="BEJ40" t="e">
        <f t="shared" si="24"/>
        <v>#DIV/0!</v>
      </c>
      <c r="BEK40" t="e">
        <f t="shared" si="24"/>
        <v>#DIV/0!</v>
      </c>
      <c r="BEL40" t="e">
        <f t="shared" si="24"/>
        <v>#DIV/0!</v>
      </c>
      <c r="BEM40" t="e">
        <f t="shared" si="24"/>
        <v>#DIV/0!</v>
      </c>
      <c r="BEN40" t="e">
        <f t="shared" si="24"/>
        <v>#DIV/0!</v>
      </c>
      <c r="BEO40" t="e">
        <f t="shared" si="24"/>
        <v>#DIV/0!</v>
      </c>
      <c r="BEP40" t="e">
        <f t="shared" si="24"/>
        <v>#DIV/0!</v>
      </c>
      <c r="BEQ40" t="e">
        <f t="shared" si="24"/>
        <v>#DIV/0!</v>
      </c>
      <c r="BER40" t="e">
        <f t="shared" si="24"/>
        <v>#DIV/0!</v>
      </c>
      <c r="BES40" t="e">
        <f t="shared" si="24"/>
        <v>#DIV/0!</v>
      </c>
      <c r="BET40" t="e">
        <f t="shared" si="24"/>
        <v>#DIV/0!</v>
      </c>
      <c r="BEU40" t="e">
        <f t="shared" si="24"/>
        <v>#DIV/0!</v>
      </c>
      <c r="BEV40" t="e">
        <f t="shared" si="24"/>
        <v>#DIV/0!</v>
      </c>
      <c r="BEW40" t="e">
        <f t="shared" si="24"/>
        <v>#DIV/0!</v>
      </c>
      <c r="BEX40" t="e">
        <f t="shared" si="24"/>
        <v>#DIV/0!</v>
      </c>
      <c r="BEY40" t="e">
        <f t="shared" si="24"/>
        <v>#DIV/0!</v>
      </c>
      <c r="BEZ40" t="e">
        <f t="shared" si="24"/>
        <v>#DIV/0!</v>
      </c>
      <c r="BFA40" t="e">
        <f t="shared" si="24"/>
        <v>#DIV/0!</v>
      </c>
      <c r="BFB40" t="e">
        <f t="shared" si="24"/>
        <v>#DIV/0!</v>
      </c>
      <c r="BFC40" t="e">
        <f t="shared" si="24"/>
        <v>#DIV/0!</v>
      </c>
      <c r="BFD40" t="e">
        <f t="shared" si="24"/>
        <v>#DIV/0!</v>
      </c>
      <c r="BFE40" t="e">
        <f t="shared" si="24"/>
        <v>#DIV/0!</v>
      </c>
      <c r="BFF40" t="e">
        <f t="shared" si="24"/>
        <v>#DIV/0!</v>
      </c>
      <c r="BFG40" t="e">
        <f t="shared" si="24"/>
        <v>#DIV/0!</v>
      </c>
      <c r="BFH40" t="e">
        <f t="shared" si="24"/>
        <v>#DIV/0!</v>
      </c>
      <c r="BFI40" t="e">
        <f t="shared" si="24"/>
        <v>#DIV/0!</v>
      </c>
      <c r="BFJ40" t="e">
        <f t="shared" si="24"/>
        <v>#DIV/0!</v>
      </c>
      <c r="BFK40" t="e">
        <f t="shared" si="24"/>
        <v>#DIV/0!</v>
      </c>
      <c r="BFL40" t="e">
        <f t="shared" si="24"/>
        <v>#DIV/0!</v>
      </c>
      <c r="BFM40" t="e">
        <f t="shared" si="24"/>
        <v>#DIV/0!</v>
      </c>
      <c r="BFN40" t="e">
        <f t="shared" si="24"/>
        <v>#DIV/0!</v>
      </c>
      <c r="BFO40" t="e">
        <f t="shared" si="24"/>
        <v>#DIV/0!</v>
      </c>
      <c r="BFP40" t="e">
        <f t="shared" si="24"/>
        <v>#DIV/0!</v>
      </c>
      <c r="BFQ40" t="e">
        <f t="shared" si="24"/>
        <v>#DIV/0!</v>
      </c>
      <c r="BFR40" t="e">
        <f t="shared" si="24"/>
        <v>#DIV/0!</v>
      </c>
      <c r="BFS40" t="e">
        <f t="shared" si="24"/>
        <v>#DIV/0!</v>
      </c>
      <c r="BFT40" t="e">
        <f t="shared" ref="BFT40:BIE40" si="25">+AVERAGE(BFT9:BFT39)</f>
        <v>#DIV/0!</v>
      </c>
      <c r="BFU40" t="e">
        <f t="shared" si="25"/>
        <v>#DIV/0!</v>
      </c>
      <c r="BFV40" t="e">
        <f t="shared" si="25"/>
        <v>#DIV/0!</v>
      </c>
      <c r="BFW40" t="e">
        <f t="shared" si="25"/>
        <v>#DIV/0!</v>
      </c>
      <c r="BFX40" t="e">
        <f t="shared" si="25"/>
        <v>#DIV/0!</v>
      </c>
      <c r="BFY40" t="e">
        <f t="shared" si="25"/>
        <v>#DIV/0!</v>
      </c>
      <c r="BFZ40" t="e">
        <f t="shared" si="25"/>
        <v>#DIV/0!</v>
      </c>
      <c r="BGA40" t="e">
        <f t="shared" si="25"/>
        <v>#DIV/0!</v>
      </c>
      <c r="BGB40" t="e">
        <f t="shared" si="25"/>
        <v>#DIV/0!</v>
      </c>
      <c r="BGC40" t="e">
        <f t="shared" si="25"/>
        <v>#DIV/0!</v>
      </c>
      <c r="BGD40" t="e">
        <f t="shared" si="25"/>
        <v>#DIV/0!</v>
      </c>
      <c r="BGE40" t="e">
        <f t="shared" si="25"/>
        <v>#DIV/0!</v>
      </c>
      <c r="BGF40" t="e">
        <f t="shared" si="25"/>
        <v>#DIV/0!</v>
      </c>
      <c r="BGG40" t="e">
        <f t="shared" si="25"/>
        <v>#DIV/0!</v>
      </c>
      <c r="BGH40" t="e">
        <f t="shared" si="25"/>
        <v>#DIV/0!</v>
      </c>
      <c r="BGI40" t="e">
        <f t="shared" si="25"/>
        <v>#DIV/0!</v>
      </c>
      <c r="BGJ40" t="e">
        <f t="shared" si="25"/>
        <v>#DIV/0!</v>
      </c>
      <c r="BGK40" t="e">
        <f t="shared" si="25"/>
        <v>#DIV/0!</v>
      </c>
      <c r="BGL40" t="e">
        <f t="shared" si="25"/>
        <v>#DIV/0!</v>
      </c>
      <c r="BGM40" t="e">
        <f t="shared" si="25"/>
        <v>#DIV/0!</v>
      </c>
      <c r="BGN40" t="e">
        <f t="shared" si="25"/>
        <v>#DIV/0!</v>
      </c>
      <c r="BGO40" t="e">
        <f t="shared" si="25"/>
        <v>#DIV/0!</v>
      </c>
      <c r="BGP40" t="e">
        <f t="shared" si="25"/>
        <v>#DIV/0!</v>
      </c>
      <c r="BGQ40" t="e">
        <f t="shared" si="25"/>
        <v>#DIV/0!</v>
      </c>
      <c r="BGR40" t="e">
        <f t="shared" si="25"/>
        <v>#DIV/0!</v>
      </c>
      <c r="BGS40" t="e">
        <f t="shared" si="25"/>
        <v>#DIV/0!</v>
      </c>
      <c r="BGT40" t="e">
        <f t="shared" si="25"/>
        <v>#DIV/0!</v>
      </c>
      <c r="BGU40" t="e">
        <f t="shared" si="25"/>
        <v>#DIV/0!</v>
      </c>
      <c r="BGV40" t="e">
        <f t="shared" si="25"/>
        <v>#DIV/0!</v>
      </c>
      <c r="BGW40" t="e">
        <f t="shared" si="25"/>
        <v>#DIV/0!</v>
      </c>
      <c r="BGX40" t="e">
        <f t="shared" si="25"/>
        <v>#DIV/0!</v>
      </c>
      <c r="BGY40" t="e">
        <f t="shared" si="25"/>
        <v>#DIV/0!</v>
      </c>
      <c r="BGZ40" t="e">
        <f t="shared" si="25"/>
        <v>#DIV/0!</v>
      </c>
      <c r="BHA40" t="e">
        <f t="shared" si="25"/>
        <v>#DIV/0!</v>
      </c>
      <c r="BHB40" t="e">
        <f t="shared" si="25"/>
        <v>#DIV/0!</v>
      </c>
      <c r="BHC40" t="e">
        <f t="shared" si="25"/>
        <v>#DIV/0!</v>
      </c>
      <c r="BHD40" t="e">
        <f t="shared" si="25"/>
        <v>#DIV/0!</v>
      </c>
      <c r="BHE40" t="e">
        <f t="shared" si="25"/>
        <v>#DIV/0!</v>
      </c>
      <c r="BHF40" t="e">
        <f t="shared" si="25"/>
        <v>#DIV/0!</v>
      </c>
      <c r="BHG40" t="e">
        <f t="shared" si="25"/>
        <v>#DIV/0!</v>
      </c>
      <c r="BHH40" t="e">
        <f t="shared" si="25"/>
        <v>#DIV/0!</v>
      </c>
      <c r="BHI40" t="e">
        <f t="shared" si="25"/>
        <v>#DIV/0!</v>
      </c>
      <c r="BHJ40" t="e">
        <f t="shared" si="25"/>
        <v>#DIV/0!</v>
      </c>
      <c r="BHK40" t="e">
        <f t="shared" si="25"/>
        <v>#DIV/0!</v>
      </c>
      <c r="BHL40" t="e">
        <f t="shared" si="25"/>
        <v>#DIV/0!</v>
      </c>
      <c r="BHM40" t="e">
        <f t="shared" si="25"/>
        <v>#DIV/0!</v>
      </c>
      <c r="BHN40" t="e">
        <f t="shared" si="25"/>
        <v>#DIV/0!</v>
      </c>
      <c r="BHO40" t="e">
        <f t="shared" si="25"/>
        <v>#DIV/0!</v>
      </c>
      <c r="BHP40" t="e">
        <f t="shared" si="25"/>
        <v>#DIV/0!</v>
      </c>
      <c r="BHQ40" t="e">
        <f t="shared" si="25"/>
        <v>#DIV/0!</v>
      </c>
      <c r="BHR40" t="e">
        <f t="shared" si="25"/>
        <v>#DIV/0!</v>
      </c>
      <c r="BHS40" t="e">
        <f t="shared" si="25"/>
        <v>#DIV/0!</v>
      </c>
      <c r="BHT40" t="e">
        <f t="shared" si="25"/>
        <v>#DIV/0!</v>
      </c>
      <c r="BHU40" t="e">
        <f t="shared" si="25"/>
        <v>#DIV/0!</v>
      </c>
      <c r="BHV40" t="e">
        <f t="shared" si="25"/>
        <v>#DIV/0!</v>
      </c>
      <c r="BHW40" t="e">
        <f t="shared" si="25"/>
        <v>#DIV/0!</v>
      </c>
      <c r="BHX40" t="e">
        <f t="shared" si="25"/>
        <v>#DIV/0!</v>
      </c>
      <c r="BHY40" t="e">
        <f t="shared" si="25"/>
        <v>#DIV/0!</v>
      </c>
      <c r="BHZ40" t="e">
        <f t="shared" si="25"/>
        <v>#DIV/0!</v>
      </c>
      <c r="BIA40" t="e">
        <f t="shared" si="25"/>
        <v>#DIV/0!</v>
      </c>
      <c r="BIB40" t="e">
        <f t="shared" si="25"/>
        <v>#DIV/0!</v>
      </c>
      <c r="BIC40" t="e">
        <f t="shared" si="25"/>
        <v>#DIV/0!</v>
      </c>
      <c r="BID40" t="e">
        <f t="shared" si="25"/>
        <v>#DIV/0!</v>
      </c>
      <c r="BIE40" t="e">
        <f t="shared" si="25"/>
        <v>#DIV/0!</v>
      </c>
      <c r="BIF40" t="e">
        <f t="shared" ref="BIF40:BKQ40" si="26">+AVERAGE(BIF9:BIF39)</f>
        <v>#DIV/0!</v>
      </c>
      <c r="BIG40" t="e">
        <f t="shared" si="26"/>
        <v>#DIV/0!</v>
      </c>
      <c r="BIH40" t="e">
        <f t="shared" si="26"/>
        <v>#DIV/0!</v>
      </c>
      <c r="BII40" t="e">
        <f t="shared" si="26"/>
        <v>#DIV/0!</v>
      </c>
      <c r="BIJ40" t="e">
        <f t="shared" si="26"/>
        <v>#DIV/0!</v>
      </c>
      <c r="BIK40" t="e">
        <f t="shared" si="26"/>
        <v>#DIV/0!</v>
      </c>
      <c r="BIL40" t="e">
        <f t="shared" si="26"/>
        <v>#DIV/0!</v>
      </c>
      <c r="BIM40" t="e">
        <f t="shared" si="26"/>
        <v>#DIV/0!</v>
      </c>
      <c r="BIN40" t="e">
        <f t="shared" si="26"/>
        <v>#DIV/0!</v>
      </c>
      <c r="BIO40" t="e">
        <f t="shared" si="26"/>
        <v>#DIV/0!</v>
      </c>
      <c r="BIP40" t="e">
        <f t="shared" si="26"/>
        <v>#DIV/0!</v>
      </c>
      <c r="BIQ40" t="e">
        <f t="shared" si="26"/>
        <v>#DIV/0!</v>
      </c>
      <c r="BIR40" t="e">
        <f t="shared" si="26"/>
        <v>#DIV/0!</v>
      </c>
      <c r="BIS40" t="e">
        <f t="shared" si="26"/>
        <v>#DIV/0!</v>
      </c>
      <c r="BIT40" t="e">
        <f t="shared" si="26"/>
        <v>#DIV/0!</v>
      </c>
      <c r="BIU40" t="e">
        <f t="shared" si="26"/>
        <v>#DIV/0!</v>
      </c>
      <c r="BIV40" t="e">
        <f t="shared" si="26"/>
        <v>#DIV/0!</v>
      </c>
      <c r="BIW40" t="e">
        <f t="shared" si="26"/>
        <v>#DIV/0!</v>
      </c>
      <c r="BIX40" t="e">
        <f t="shared" si="26"/>
        <v>#DIV/0!</v>
      </c>
      <c r="BIY40" t="e">
        <f t="shared" si="26"/>
        <v>#DIV/0!</v>
      </c>
      <c r="BIZ40" t="e">
        <f t="shared" si="26"/>
        <v>#DIV/0!</v>
      </c>
      <c r="BJA40" t="e">
        <f t="shared" si="26"/>
        <v>#DIV/0!</v>
      </c>
      <c r="BJB40" t="e">
        <f t="shared" si="26"/>
        <v>#DIV/0!</v>
      </c>
      <c r="BJC40" t="e">
        <f t="shared" si="26"/>
        <v>#DIV/0!</v>
      </c>
      <c r="BJD40" t="e">
        <f t="shared" si="26"/>
        <v>#DIV/0!</v>
      </c>
      <c r="BJE40" t="e">
        <f t="shared" si="26"/>
        <v>#DIV/0!</v>
      </c>
      <c r="BJF40" t="e">
        <f t="shared" si="26"/>
        <v>#DIV/0!</v>
      </c>
      <c r="BJG40" t="e">
        <f t="shared" si="26"/>
        <v>#DIV/0!</v>
      </c>
      <c r="BJH40" t="e">
        <f t="shared" si="26"/>
        <v>#DIV/0!</v>
      </c>
      <c r="BJI40" t="e">
        <f t="shared" si="26"/>
        <v>#DIV/0!</v>
      </c>
      <c r="BJJ40" t="e">
        <f t="shared" si="26"/>
        <v>#DIV/0!</v>
      </c>
      <c r="BJK40" t="e">
        <f t="shared" si="26"/>
        <v>#DIV/0!</v>
      </c>
      <c r="BJL40" t="e">
        <f t="shared" si="26"/>
        <v>#DIV/0!</v>
      </c>
      <c r="BJM40" t="e">
        <f t="shared" si="26"/>
        <v>#DIV/0!</v>
      </c>
      <c r="BJN40" t="e">
        <f t="shared" si="26"/>
        <v>#DIV/0!</v>
      </c>
      <c r="BJO40" t="e">
        <f t="shared" si="26"/>
        <v>#DIV/0!</v>
      </c>
      <c r="BJP40" t="e">
        <f t="shared" si="26"/>
        <v>#DIV/0!</v>
      </c>
      <c r="BJQ40" t="e">
        <f t="shared" si="26"/>
        <v>#DIV/0!</v>
      </c>
      <c r="BJR40" t="e">
        <f t="shared" si="26"/>
        <v>#DIV/0!</v>
      </c>
      <c r="BJS40" t="e">
        <f t="shared" si="26"/>
        <v>#DIV/0!</v>
      </c>
      <c r="BJT40" t="e">
        <f t="shared" si="26"/>
        <v>#DIV/0!</v>
      </c>
      <c r="BJU40" t="e">
        <f t="shared" si="26"/>
        <v>#DIV/0!</v>
      </c>
      <c r="BJV40" t="e">
        <f t="shared" si="26"/>
        <v>#DIV/0!</v>
      </c>
      <c r="BJW40" t="e">
        <f t="shared" si="26"/>
        <v>#DIV/0!</v>
      </c>
      <c r="BJX40" t="e">
        <f t="shared" si="26"/>
        <v>#DIV/0!</v>
      </c>
      <c r="BJY40" t="e">
        <f t="shared" si="26"/>
        <v>#DIV/0!</v>
      </c>
      <c r="BJZ40" t="e">
        <f t="shared" si="26"/>
        <v>#DIV/0!</v>
      </c>
      <c r="BKA40" t="e">
        <f t="shared" si="26"/>
        <v>#DIV/0!</v>
      </c>
      <c r="BKB40" t="e">
        <f t="shared" si="26"/>
        <v>#DIV/0!</v>
      </c>
      <c r="BKC40" t="e">
        <f t="shared" si="26"/>
        <v>#DIV/0!</v>
      </c>
      <c r="BKD40" t="e">
        <f t="shared" si="26"/>
        <v>#DIV/0!</v>
      </c>
      <c r="BKE40" t="e">
        <f t="shared" si="26"/>
        <v>#DIV/0!</v>
      </c>
      <c r="BKF40" t="e">
        <f t="shared" si="26"/>
        <v>#DIV/0!</v>
      </c>
      <c r="BKG40" t="e">
        <f t="shared" si="26"/>
        <v>#DIV/0!</v>
      </c>
      <c r="BKH40" t="e">
        <f t="shared" si="26"/>
        <v>#DIV/0!</v>
      </c>
      <c r="BKI40" t="e">
        <f t="shared" si="26"/>
        <v>#DIV/0!</v>
      </c>
      <c r="BKJ40" t="e">
        <f t="shared" si="26"/>
        <v>#DIV/0!</v>
      </c>
      <c r="BKK40" t="e">
        <f t="shared" si="26"/>
        <v>#DIV/0!</v>
      </c>
      <c r="BKL40" t="e">
        <f t="shared" si="26"/>
        <v>#DIV/0!</v>
      </c>
      <c r="BKM40" t="e">
        <f t="shared" si="26"/>
        <v>#DIV/0!</v>
      </c>
      <c r="BKN40" t="e">
        <f t="shared" si="26"/>
        <v>#DIV/0!</v>
      </c>
      <c r="BKO40" t="e">
        <f t="shared" si="26"/>
        <v>#DIV/0!</v>
      </c>
      <c r="BKP40" t="e">
        <f t="shared" si="26"/>
        <v>#DIV/0!</v>
      </c>
      <c r="BKQ40" t="e">
        <f t="shared" si="26"/>
        <v>#DIV/0!</v>
      </c>
      <c r="BKR40" t="e">
        <f t="shared" ref="BKR40:BNC40" si="27">+AVERAGE(BKR9:BKR39)</f>
        <v>#DIV/0!</v>
      </c>
      <c r="BKS40" t="e">
        <f t="shared" si="27"/>
        <v>#DIV/0!</v>
      </c>
      <c r="BKT40" t="e">
        <f t="shared" si="27"/>
        <v>#DIV/0!</v>
      </c>
      <c r="BKU40" t="e">
        <f t="shared" si="27"/>
        <v>#DIV/0!</v>
      </c>
      <c r="BKV40" t="e">
        <f t="shared" si="27"/>
        <v>#DIV/0!</v>
      </c>
      <c r="BKW40" t="e">
        <f t="shared" si="27"/>
        <v>#DIV/0!</v>
      </c>
      <c r="BKX40" t="e">
        <f t="shared" si="27"/>
        <v>#DIV/0!</v>
      </c>
      <c r="BKY40" t="e">
        <f t="shared" si="27"/>
        <v>#DIV/0!</v>
      </c>
      <c r="BKZ40" t="e">
        <f t="shared" si="27"/>
        <v>#DIV/0!</v>
      </c>
      <c r="BLA40" t="e">
        <f t="shared" si="27"/>
        <v>#DIV/0!</v>
      </c>
      <c r="BLB40" t="e">
        <f t="shared" si="27"/>
        <v>#DIV/0!</v>
      </c>
      <c r="BLC40" t="e">
        <f t="shared" si="27"/>
        <v>#DIV/0!</v>
      </c>
      <c r="BLD40" t="e">
        <f t="shared" si="27"/>
        <v>#DIV/0!</v>
      </c>
      <c r="BLE40" t="e">
        <f t="shared" si="27"/>
        <v>#DIV/0!</v>
      </c>
      <c r="BLF40" t="e">
        <f t="shared" si="27"/>
        <v>#DIV/0!</v>
      </c>
      <c r="BLG40" t="e">
        <f t="shared" si="27"/>
        <v>#DIV/0!</v>
      </c>
      <c r="BLH40" t="e">
        <f t="shared" si="27"/>
        <v>#DIV/0!</v>
      </c>
      <c r="BLI40" t="e">
        <f t="shared" si="27"/>
        <v>#DIV/0!</v>
      </c>
      <c r="BLJ40" t="e">
        <f t="shared" si="27"/>
        <v>#DIV/0!</v>
      </c>
      <c r="BLK40" t="e">
        <f t="shared" si="27"/>
        <v>#DIV/0!</v>
      </c>
      <c r="BLL40" t="e">
        <f t="shared" si="27"/>
        <v>#DIV/0!</v>
      </c>
      <c r="BLM40" t="e">
        <f t="shared" si="27"/>
        <v>#DIV/0!</v>
      </c>
      <c r="BLN40" t="e">
        <f t="shared" si="27"/>
        <v>#DIV/0!</v>
      </c>
      <c r="BLO40" t="e">
        <f t="shared" si="27"/>
        <v>#DIV/0!</v>
      </c>
      <c r="BLP40" t="e">
        <f t="shared" si="27"/>
        <v>#DIV/0!</v>
      </c>
      <c r="BLQ40" t="e">
        <f t="shared" si="27"/>
        <v>#DIV/0!</v>
      </c>
      <c r="BLR40" t="e">
        <f t="shared" si="27"/>
        <v>#DIV/0!</v>
      </c>
      <c r="BLS40" t="e">
        <f t="shared" si="27"/>
        <v>#DIV/0!</v>
      </c>
      <c r="BLT40" t="e">
        <f t="shared" si="27"/>
        <v>#DIV/0!</v>
      </c>
      <c r="BLU40" t="e">
        <f t="shared" si="27"/>
        <v>#DIV/0!</v>
      </c>
      <c r="BLV40" t="e">
        <f t="shared" si="27"/>
        <v>#DIV/0!</v>
      </c>
      <c r="BLW40" t="e">
        <f t="shared" si="27"/>
        <v>#DIV/0!</v>
      </c>
      <c r="BLX40" t="e">
        <f t="shared" si="27"/>
        <v>#DIV/0!</v>
      </c>
      <c r="BLY40" t="e">
        <f t="shared" si="27"/>
        <v>#DIV/0!</v>
      </c>
      <c r="BLZ40" t="e">
        <f t="shared" si="27"/>
        <v>#DIV/0!</v>
      </c>
      <c r="BMA40" t="e">
        <f t="shared" si="27"/>
        <v>#DIV/0!</v>
      </c>
      <c r="BMB40" t="e">
        <f t="shared" si="27"/>
        <v>#DIV/0!</v>
      </c>
      <c r="BMC40" t="e">
        <f t="shared" si="27"/>
        <v>#DIV/0!</v>
      </c>
      <c r="BMD40" t="e">
        <f t="shared" si="27"/>
        <v>#DIV/0!</v>
      </c>
      <c r="BME40" t="e">
        <f t="shared" si="27"/>
        <v>#DIV/0!</v>
      </c>
      <c r="BMF40" t="e">
        <f t="shared" si="27"/>
        <v>#DIV/0!</v>
      </c>
      <c r="BMG40" t="e">
        <f t="shared" si="27"/>
        <v>#DIV/0!</v>
      </c>
      <c r="BMH40" t="e">
        <f t="shared" si="27"/>
        <v>#DIV/0!</v>
      </c>
      <c r="BMI40" t="e">
        <f t="shared" si="27"/>
        <v>#DIV/0!</v>
      </c>
      <c r="BMJ40" t="e">
        <f t="shared" si="27"/>
        <v>#DIV/0!</v>
      </c>
      <c r="BMK40" t="e">
        <f t="shared" si="27"/>
        <v>#DIV/0!</v>
      </c>
      <c r="BML40" t="e">
        <f t="shared" si="27"/>
        <v>#DIV/0!</v>
      </c>
      <c r="BMM40" t="e">
        <f t="shared" si="27"/>
        <v>#DIV/0!</v>
      </c>
      <c r="BMN40" t="e">
        <f t="shared" si="27"/>
        <v>#DIV/0!</v>
      </c>
      <c r="BMO40" t="e">
        <f t="shared" si="27"/>
        <v>#DIV/0!</v>
      </c>
      <c r="BMP40" t="e">
        <f t="shared" si="27"/>
        <v>#DIV/0!</v>
      </c>
      <c r="BMQ40" t="e">
        <f t="shared" si="27"/>
        <v>#DIV/0!</v>
      </c>
      <c r="BMR40" t="e">
        <f t="shared" si="27"/>
        <v>#DIV/0!</v>
      </c>
      <c r="BMS40" t="e">
        <f t="shared" si="27"/>
        <v>#DIV/0!</v>
      </c>
      <c r="BMT40" t="e">
        <f t="shared" si="27"/>
        <v>#DIV/0!</v>
      </c>
      <c r="BMU40" t="e">
        <f t="shared" si="27"/>
        <v>#DIV/0!</v>
      </c>
      <c r="BMV40" t="e">
        <f t="shared" si="27"/>
        <v>#DIV/0!</v>
      </c>
      <c r="BMW40" t="e">
        <f t="shared" si="27"/>
        <v>#DIV/0!</v>
      </c>
      <c r="BMX40" t="e">
        <f t="shared" si="27"/>
        <v>#DIV/0!</v>
      </c>
      <c r="BMY40" t="e">
        <f t="shared" si="27"/>
        <v>#DIV/0!</v>
      </c>
      <c r="BMZ40" t="e">
        <f t="shared" si="27"/>
        <v>#DIV/0!</v>
      </c>
      <c r="BNA40" t="e">
        <f t="shared" si="27"/>
        <v>#DIV/0!</v>
      </c>
      <c r="BNB40" t="e">
        <f t="shared" si="27"/>
        <v>#DIV/0!</v>
      </c>
      <c r="BNC40" t="e">
        <f t="shared" si="27"/>
        <v>#DIV/0!</v>
      </c>
      <c r="BND40" t="e">
        <f t="shared" ref="BND40:BPO40" si="28">+AVERAGE(BND9:BND39)</f>
        <v>#DIV/0!</v>
      </c>
      <c r="BNE40" t="e">
        <f t="shared" si="28"/>
        <v>#DIV/0!</v>
      </c>
      <c r="BNF40" t="e">
        <f t="shared" si="28"/>
        <v>#DIV/0!</v>
      </c>
      <c r="BNG40" t="e">
        <f t="shared" si="28"/>
        <v>#DIV/0!</v>
      </c>
      <c r="BNH40" t="e">
        <f t="shared" si="28"/>
        <v>#DIV/0!</v>
      </c>
      <c r="BNI40" t="e">
        <f t="shared" si="28"/>
        <v>#DIV/0!</v>
      </c>
      <c r="BNJ40" t="e">
        <f t="shared" si="28"/>
        <v>#DIV/0!</v>
      </c>
      <c r="BNK40" t="e">
        <f t="shared" si="28"/>
        <v>#DIV/0!</v>
      </c>
      <c r="BNL40" t="e">
        <f t="shared" si="28"/>
        <v>#DIV/0!</v>
      </c>
      <c r="BNM40" t="e">
        <f t="shared" si="28"/>
        <v>#DIV/0!</v>
      </c>
      <c r="BNN40" t="e">
        <f t="shared" si="28"/>
        <v>#DIV/0!</v>
      </c>
      <c r="BNO40" t="e">
        <f t="shared" si="28"/>
        <v>#DIV/0!</v>
      </c>
      <c r="BNP40" t="e">
        <f t="shared" si="28"/>
        <v>#DIV/0!</v>
      </c>
      <c r="BNQ40" t="e">
        <f t="shared" si="28"/>
        <v>#DIV/0!</v>
      </c>
      <c r="BNR40" t="e">
        <f t="shared" si="28"/>
        <v>#DIV/0!</v>
      </c>
      <c r="BNS40" t="e">
        <f t="shared" si="28"/>
        <v>#DIV/0!</v>
      </c>
      <c r="BNT40" t="e">
        <f t="shared" si="28"/>
        <v>#DIV/0!</v>
      </c>
      <c r="BNU40" t="e">
        <f t="shared" si="28"/>
        <v>#DIV/0!</v>
      </c>
      <c r="BNV40" t="e">
        <f t="shared" si="28"/>
        <v>#DIV/0!</v>
      </c>
      <c r="BNW40" t="e">
        <f t="shared" si="28"/>
        <v>#DIV/0!</v>
      </c>
      <c r="BNX40" t="e">
        <f t="shared" si="28"/>
        <v>#DIV/0!</v>
      </c>
      <c r="BNY40" t="e">
        <f t="shared" si="28"/>
        <v>#DIV/0!</v>
      </c>
      <c r="BNZ40" t="e">
        <f t="shared" si="28"/>
        <v>#DIV/0!</v>
      </c>
      <c r="BOA40" t="e">
        <f t="shared" si="28"/>
        <v>#DIV/0!</v>
      </c>
      <c r="BOB40" t="e">
        <f t="shared" si="28"/>
        <v>#DIV/0!</v>
      </c>
      <c r="BOC40" t="e">
        <f t="shared" si="28"/>
        <v>#DIV/0!</v>
      </c>
      <c r="BOD40" t="e">
        <f t="shared" si="28"/>
        <v>#DIV/0!</v>
      </c>
      <c r="BOE40" t="e">
        <f t="shared" si="28"/>
        <v>#DIV/0!</v>
      </c>
      <c r="BOF40" t="e">
        <f t="shared" si="28"/>
        <v>#DIV/0!</v>
      </c>
      <c r="BOG40" t="e">
        <f t="shared" si="28"/>
        <v>#DIV/0!</v>
      </c>
      <c r="BOH40" t="e">
        <f t="shared" si="28"/>
        <v>#DIV/0!</v>
      </c>
      <c r="BOI40" t="e">
        <f t="shared" si="28"/>
        <v>#DIV/0!</v>
      </c>
      <c r="BOJ40" t="e">
        <f t="shared" si="28"/>
        <v>#DIV/0!</v>
      </c>
      <c r="BOK40" t="e">
        <f t="shared" si="28"/>
        <v>#DIV/0!</v>
      </c>
      <c r="BOL40" t="e">
        <f t="shared" si="28"/>
        <v>#DIV/0!</v>
      </c>
      <c r="BOM40" t="e">
        <f t="shared" si="28"/>
        <v>#DIV/0!</v>
      </c>
      <c r="BON40" t="e">
        <f t="shared" si="28"/>
        <v>#DIV/0!</v>
      </c>
      <c r="BOO40" t="e">
        <f t="shared" si="28"/>
        <v>#DIV/0!</v>
      </c>
      <c r="BOP40" t="e">
        <f t="shared" si="28"/>
        <v>#DIV/0!</v>
      </c>
      <c r="BOQ40" t="e">
        <f t="shared" si="28"/>
        <v>#DIV/0!</v>
      </c>
      <c r="BOR40" t="e">
        <f t="shared" si="28"/>
        <v>#DIV/0!</v>
      </c>
      <c r="BOS40" t="e">
        <f t="shared" si="28"/>
        <v>#DIV/0!</v>
      </c>
      <c r="BOT40" t="e">
        <f t="shared" si="28"/>
        <v>#DIV/0!</v>
      </c>
      <c r="BOU40" t="e">
        <f t="shared" si="28"/>
        <v>#DIV/0!</v>
      </c>
      <c r="BOV40" t="e">
        <f t="shared" si="28"/>
        <v>#DIV/0!</v>
      </c>
      <c r="BOW40" t="e">
        <f t="shared" si="28"/>
        <v>#DIV/0!</v>
      </c>
      <c r="BOX40" t="e">
        <f t="shared" si="28"/>
        <v>#DIV/0!</v>
      </c>
      <c r="BOY40" t="e">
        <f t="shared" si="28"/>
        <v>#DIV/0!</v>
      </c>
      <c r="BOZ40" t="e">
        <f t="shared" si="28"/>
        <v>#DIV/0!</v>
      </c>
      <c r="BPA40" t="e">
        <f t="shared" si="28"/>
        <v>#DIV/0!</v>
      </c>
      <c r="BPB40" t="e">
        <f t="shared" si="28"/>
        <v>#DIV/0!</v>
      </c>
      <c r="BPC40" t="e">
        <f t="shared" si="28"/>
        <v>#DIV/0!</v>
      </c>
      <c r="BPD40" t="e">
        <f t="shared" si="28"/>
        <v>#DIV/0!</v>
      </c>
      <c r="BPE40" t="e">
        <f t="shared" si="28"/>
        <v>#DIV/0!</v>
      </c>
      <c r="BPF40" t="e">
        <f t="shared" si="28"/>
        <v>#DIV/0!</v>
      </c>
      <c r="BPG40" t="e">
        <f t="shared" si="28"/>
        <v>#DIV/0!</v>
      </c>
      <c r="BPH40" t="e">
        <f t="shared" si="28"/>
        <v>#DIV/0!</v>
      </c>
      <c r="BPI40" t="e">
        <f t="shared" si="28"/>
        <v>#DIV/0!</v>
      </c>
      <c r="BPJ40" t="e">
        <f t="shared" si="28"/>
        <v>#DIV/0!</v>
      </c>
      <c r="BPK40" t="e">
        <f t="shared" si="28"/>
        <v>#DIV/0!</v>
      </c>
      <c r="BPL40" t="e">
        <f t="shared" si="28"/>
        <v>#DIV/0!</v>
      </c>
      <c r="BPM40" t="e">
        <f t="shared" si="28"/>
        <v>#DIV/0!</v>
      </c>
      <c r="BPN40" t="e">
        <f t="shared" si="28"/>
        <v>#DIV/0!</v>
      </c>
      <c r="BPO40" t="e">
        <f t="shared" si="28"/>
        <v>#DIV/0!</v>
      </c>
      <c r="BPP40" t="e">
        <f t="shared" ref="BPP40:BSA40" si="29">+AVERAGE(BPP9:BPP39)</f>
        <v>#DIV/0!</v>
      </c>
      <c r="BPQ40" t="e">
        <f t="shared" si="29"/>
        <v>#DIV/0!</v>
      </c>
      <c r="BPR40" t="e">
        <f t="shared" si="29"/>
        <v>#DIV/0!</v>
      </c>
      <c r="BPS40" t="e">
        <f t="shared" si="29"/>
        <v>#DIV/0!</v>
      </c>
      <c r="BPT40" t="e">
        <f t="shared" si="29"/>
        <v>#DIV/0!</v>
      </c>
      <c r="BPU40" t="e">
        <f t="shared" si="29"/>
        <v>#DIV/0!</v>
      </c>
      <c r="BPV40" t="e">
        <f t="shared" si="29"/>
        <v>#DIV/0!</v>
      </c>
      <c r="BPW40" t="e">
        <f t="shared" si="29"/>
        <v>#DIV/0!</v>
      </c>
      <c r="BPX40" t="e">
        <f t="shared" si="29"/>
        <v>#DIV/0!</v>
      </c>
      <c r="BPY40" t="e">
        <f t="shared" si="29"/>
        <v>#DIV/0!</v>
      </c>
      <c r="BPZ40" t="e">
        <f t="shared" si="29"/>
        <v>#DIV/0!</v>
      </c>
      <c r="BQA40" t="e">
        <f t="shared" si="29"/>
        <v>#DIV/0!</v>
      </c>
      <c r="BQB40" t="e">
        <f t="shared" si="29"/>
        <v>#DIV/0!</v>
      </c>
      <c r="BQC40" t="e">
        <f t="shared" si="29"/>
        <v>#DIV/0!</v>
      </c>
      <c r="BQD40" t="e">
        <f t="shared" si="29"/>
        <v>#DIV/0!</v>
      </c>
      <c r="BQE40" t="e">
        <f t="shared" si="29"/>
        <v>#DIV/0!</v>
      </c>
      <c r="BQF40" t="e">
        <f t="shared" si="29"/>
        <v>#DIV/0!</v>
      </c>
      <c r="BQG40" t="e">
        <f t="shared" si="29"/>
        <v>#DIV/0!</v>
      </c>
      <c r="BQH40" t="e">
        <f t="shared" si="29"/>
        <v>#DIV/0!</v>
      </c>
      <c r="BQI40" t="e">
        <f t="shared" si="29"/>
        <v>#DIV/0!</v>
      </c>
      <c r="BQJ40" t="e">
        <f t="shared" si="29"/>
        <v>#DIV/0!</v>
      </c>
      <c r="BQK40" t="e">
        <f t="shared" si="29"/>
        <v>#DIV/0!</v>
      </c>
      <c r="BQL40" t="e">
        <f t="shared" si="29"/>
        <v>#DIV/0!</v>
      </c>
      <c r="BQM40" t="e">
        <f t="shared" si="29"/>
        <v>#DIV/0!</v>
      </c>
      <c r="BQN40" t="e">
        <f t="shared" si="29"/>
        <v>#DIV/0!</v>
      </c>
      <c r="BQO40" t="e">
        <f t="shared" si="29"/>
        <v>#DIV/0!</v>
      </c>
      <c r="BQP40" t="e">
        <f t="shared" si="29"/>
        <v>#DIV/0!</v>
      </c>
      <c r="BQQ40" t="e">
        <f t="shared" si="29"/>
        <v>#DIV/0!</v>
      </c>
      <c r="BQR40" t="e">
        <f t="shared" si="29"/>
        <v>#DIV/0!</v>
      </c>
      <c r="BQS40" t="e">
        <f t="shared" si="29"/>
        <v>#DIV/0!</v>
      </c>
      <c r="BQT40" t="e">
        <f t="shared" si="29"/>
        <v>#DIV/0!</v>
      </c>
      <c r="BQU40" t="e">
        <f t="shared" si="29"/>
        <v>#DIV/0!</v>
      </c>
      <c r="BQV40" t="e">
        <f t="shared" si="29"/>
        <v>#DIV/0!</v>
      </c>
      <c r="BQW40" t="e">
        <f t="shared" si="29"/>
        <v>#DIV/0!</v>
      </c>
      <c r="BQX40" t="e">
        <f t="shared" si="29"/>
        <v>#DIV/0!</v>
      </c>
      <c r="BQY40" t="e">
        <f t="shared" si="29"/>
        <v>#DIV/0!</v>
      </c>
      <c r="BQZ40" t="e">
        <f t="shared" si="29"/>
        <v>#DIV/0!</v>
      </c>
      <c r="BRA40" t="e">
        <f t="shared" si="29"/>
        <v>#DIV/0!</v>
      </c>
      <c r="BRB40" t="e">
        <f t="shared" si="29"/>
        <v>#DIV/0!</v>
      </c>
      <c r="BRC40" t="e">
        <f t="shared" si="29"/>
        <v>#DIV/0!</v>
      </c>
      <c r="BRD40" t="e">
        <f t="shared" si="29"/>
        <v>#DIV/0!</v>
      </c>
      <c r="BRE40" t="e">
        <f t="shared" si="29"/>
        <v>#DIV/0!</v>
      </c>
      <c r="BRF40" t="e">
        <f t="shared" si="29"/>
        <v>#DIV/0!</v>
      </c>
      <c r="BRG40" t="e">
        <f t="shared" si="29"/>
        <v>#DIV/0!</v>
      </c>
      <c r="BRH40" t="e">
        <f t="shared" si="29"/>
        <v>#DIV/0!</v>
      </c>
      <c r="BRI40" t="e">
        <f t="shared" si="29"/>
        <v>#DIV/0!</v>
      </c>
      <c r="BRJ40" t="e">
        <f t="shared" si="29"/>
        <v>#DIV/0!</v>
      </c>
      <c r="BRK40" t="e">
        <f t="shared" si="29"/>
        <v>#DIV/0!</v>
      </c>
      <c r="BRL40" t="e">
        <f t="shared" si="29"/>
        <v>#DIV/0!</v>
      </c>
      <c r="BRM40" t="e">
        <f t="shared" si="29"/>
        <v>#DIV/0!</v>
      </c>
      <c r="BRN40" t="e">
        <f t="shared" si="29"/>
        <v>#DIV/0!</v>
      </c>
      <c r="BRO40" t="e">
        <f t="shared" si="29"/>
        <v>#DIV/0!</v>
      </c>
      <c r="BRP40" t="e">
        <f t="shared" si="29"/>
        <v>#DIV/0!</v>
      </c>
      <c r="BRQ40" t="e">
        <f t="shared" si="29"/>
        <v>#DIV/0!</v>
      </c>
      <c r="BRR40" t="e">
        <f t="shared" si="29"/>
        <v>#DIV/0!</v>
      </c>
      <c r="BRS40" t="e">
        <f t="shared" si="29"/>
        <v>#DIV/0!</v>
      </c>
      <c r="BRT40" t="e">
        <f t="shared" si="29"/>
        <v>#DIV/0!</v>
      </c>
      <c r="BRU40" t="e">
        <f t="shared" si="29"/>
        <v>#DIV/0!</v>
      </c>
      <c r="BRV40" t="e">
        <f t="shared" si="29"/>
        <v>#DIV/0!</v>
      </c>
      <c r="BRW40" t="e">
        <f t="shared" si="29"/>
        <v>#DIV/0!</v>
      </c>
      <c r="BRX40" t="e">
        <f t="shared" si="29"/>
        <v>#DIV/0!</v>
      </c>
      <c r="BRY40" t="e">
        <f t="shared" si="29"/>
        <v>#DIV/0!</v>
      </c>
      <c r="BRZ40" t="e">
        <f t="shared" si="29"/>
        <v>#DIV/0!</v>
      </c>
      <c r="BSA40" t="e">
        <f t="shared" si="29"/>
        <v>#DIV/0!</v>
      </c>
      <c r="BSB40" t="e">
        <f t="shared" ref="BSB40:BUM40" si="30">+AVERAGE(BSB9:BSB39)</f>
        <v>#DIV/0!</v>
      </c>
      <c r="BSC40" t="e">
        <f t="shared" si="30"/>
        <v>#DIV/0!</v>
      </c>
      <c r="BSD40" t="e">
        <f t="shared" si="30"/>
        <v>#DIV/0!</v>
      </c>
      <c r="BSE40" t="e">
        <f t="shared" si="30"/>
        <v>#DIV/0!</v>
      </c>
      <c r="BSF40" t="e">
        <f t="shared" si="30"/>
        <v>#DIV/0!</v>
      </c>
      <c r="BSG40" t="e">
        <f t="shared" si="30"/>
        <v>#DIV/0!</v>
      </c>
      <c r="BSH40" t="e">
        <f t="shared" si="30"/>
        <v>#DIV/0!</v>
      </c>
      <c r="BSI40" t="e">
        <f t="shared" si="30"/>
        <v>#DIV/0!</v>
      </c>
      <c r="BSJ40" t="e">
        <f t="shared" si="30"/>
        <v>#DIV/0!</v>
      </c>
      <c r="BSK40" t="e">
        <f t="shared" si="30"/>
        <v>#DIV/0!</v>
      </c>
      <c r="BSL40" t="e">
        <f t="shared" si="30"/>
        <v>#DIV/0!</v>
      </c>
      <c r="BSM40" t="e">
        <f t="shared" si="30"/>
        <v>#DIV/0!</v>
      </c>
      <c r="BSN40" t="e">
        <f t="shared" si="30"/>
        <v>#DIV/0!</v>
      </c>
      <c r="BSO40" t="e">
        <f t="shared" si="30"/>
        <v>#DIV/0!</v>
      </c>
      <c r="BSP40" t="e">
        <f t="shared" si="30"/>
        <v>#DIV/0!</v>
      </c>
      <c r="BSQ40" t="e">
        <f t="shared" si="30"/>
        <v>#DIV/0!</v>
      </c>
      <c r="BSR40" t="e">
        <f t="shared" si="30"/>
        <v>#DIV/0!</v>
      </c>
      <c r="BSS40" t="e">
        <f t="shared" si="30"/>
        <v>#DIV/0!</v>
      </c>
      <c r="BST40" t="e">
        <f t="shared" si="30"/>
        <v>#DIV/0!</v>
      </c>
      <c r="BSU40" t="e">
        <f t="shared" si="30"/>
        <v>#DIV/0!</v>
      </c>
      <c r="BSV40" t="e">
        <f t="shared" si="30"/>
        <v>#DIV/0!</v>
      </c>
      <c r="BSW40" t="e">
        <f t="shared" si="30"/>
        <v>#DIV/0!</v>
      </c>
      <c r="BSX40" t="e">
        <f t="shared" si="30"/>
        <v>#DIV/0!</v>
      </c>
      <c r="BSY40" t="e">
        <f t="shared" si="30"/>
        <v>#DIV/0!</v>
      </c>
      <c r="BSZ40" t="e">
        <f t="shared" si="30"/>
        <v>#DIV/0!</v>
      </c>
      <c r="BTA40" t="e">
        <f t="shared" si="30"/>
        <v>#DIV/0!</v>
      </c>
      <c r="BTB40" t="e">
        <f t="shared" si="30"/>
        <v>#DIV/0!</v>
      </c>
      <c r="BTC40" t="e">
        <f t="shared" si="30"/>
        <v>#DIV/0!</v>
      </c>
      <c r="BTD40" t="e">
        <f t="shared" si="30"/>
        <v>#DIV/0!</v>
      </c>
      <c r="BTE40" t="e">
        <f t="shared" si="30"/>
        <v>#DIV/0!</v>
      </c>
      <c r="BTF40" t="e">
        <f t="shared" si="30"/>
        <v>#DIV/0!</v>
      </c>
      <c r="BTG40" t="e">
        <f t="shared" si="30"/>
        <v>#DIV/0!</v>
      </c>
      <c r="BTH40" t="e">
        <f t="shared" si="30"/>
        <v>#DIV/0!</v>
      </c>
      <c r="BTI40" t="e">
        <f t="shared" si="30"/>
        <v>#DIV/0!</v>
      </c>
      <c r="BTJ40" t="e">
        <f t="shared" si="30"/>
        <v>#DIV/0!</v>
      </c>
      <c r="BTK40" t="e">
        <f t="shared" si="30"/>
        <v>#DIV/0!</v>
      </c>
      <c r="BTL40" t="e">
        <f t="shared" si="30"/>
        <v>#DIV/0!</v>
      </c>
      <c r="BTM40" t="e">
        <f t="shared" si="30"/>
        <v>#DIV/0!</v>
      </c>
      <c r="BTN40" t="e">
        <f t="shared" si="30"/>
        <v>#DIV/0!</v>
      </c>
      <c r="BTO40" t="e">
        <f t="shared" si="30"/>
        <v>#DIV/0!</v>
      </c>
      <c r="BTP40" t="e">
        <f t="shared" si="30"/>
        <v>#DIV/0!</v>
      </c>
      <c r="BTQ40" t="e">
        <f t="shared" si="30"/>
        <v>#DIV/0!</v>
      </c>
      <c r="BTR40" t="e">
        <f t="shared" si="30"/>
        <v>#DIV/0!</v>
      </c>
      <c r="BTS40" t="e">
        <f t="shared" si="30"/>
        <v>#DIV/0!</v>
      </c>
      <c r="BTT40" t="e">
        <f t="shared" si="30"/>
        <v>#DIV/0!</v>
      </c>
      <c r="BTU40" t="e">
        <f t="shared" si="30"/>
        <v>#DIV/0!</v>
      </c>
      <c r="BTV40" t="e">
        <f t="shared" si="30"/>
        <v>#DIV/0!</v>
      </c>
      <c r="BTW40" t="e">
        <f t="shared" si="30"/>
        <v>#DIV/0!</v>
      </c>
      <c r="BTX40" t="e">
        <f t="shared" si="30"/>
        <v>#DIV/0!</v>
      </c>
      <c r="BTY40" t="e">
        <f t="shared" si="30"/>
        <v>#DIV/0!</v>
      </c>
      <c r="BTZ40" t="e">
        <f t="shared" si="30"/>
        <v>#DIV/0!</v>
      </c>
      <c r="BUA40" t="e">
        <f t="shared" si="30"/>
        <v>#DIV/0!</v>
      </c>
      <c r="BUB40" t="e">
        <f t="shared" si="30"/>
        <v>#DIV/0!</v>
      </c>
      <c r="BUC40" t="e">
        <f t="shared" si="30"/>
        <v>#DIV/0!</v>
      </c>
      <c r="BUD40" t="e">
        <f t="shared" si="30"/>
        <v>#DIV/0!</v>
      </c>
      <c r="BUE40" t="e">
        <f t="shared" si="30"/>
        <v>#DIV/0!</v>
      </c>
      <c r="BUF40" t="e">
        <f t="shared" si="30"/>
        <v>#DIV/0!</v>
      </c>
      <c r="BUG40" t="e">
        <f t="shared" si="30"/>
        <v>#DIV/0!</v>
      </c>
      <c r="BUH40" t="e">
        <f t="shared" si="30"/>
        <v>#DIV/0!</v>
      </c>
      <c r="BUI40" t="e">
        <f t="shared" si="30"/>
        <v>#DIV/0!</v>
      </c>
      <c r="BUJ40" t="e">
        <f t="shared" si="30"/>
        <v>#DIV/0!</v>
      </c>
      <c r="BUK40" t="e">
        <f t="shared" si="30"/>
        <v>#DIV/0!</v>
      </c>
      <c r="BUL40" t="e">
        <f t="shared" si="30"/>
        <v>#DIV/0!</v>
      </c>
      <c r="BUM40" t="e">
        <f t="shared" si="30"/>
        <v>#DIV/0!</v>
      </c>
      <c r="BUN40" t="e">
        <f t="shared" ref="BUN40:BWY40" si="31">+AVERAGE(BUN9:BUN39)</f>
        <v>#DIV/0!</v>
      </c>
      <c r="BUO40" t="e">
        <f t="shared" si="31"/>
        <v>#DIV/0!</v>
      </c>
      <c r="BUP40" t="e">
        <f t="shared" si="31"/>
        <v>#DIV/0!</v>
      </c>
      <c r="BUQ40" t="e">
        <f t="shared" si="31"/>
        <v>#DIV/0!</v>
      </c>
      <c r="BUR40" t="e">
        <f t="shared" si="31"/>
        <v>#DIV/0!</v>
      </c>
      <c r="BUS40" t="e">
        <f t="shared" si="31"/>
        <v>#DIV/0!</v>
      </c>
      <c r="BUT40" t="e">
        <f t="shared" si="31"/>
        <v>#DIV/0!</v>
      </c>
      <c r="BUU40" t="e">
        <f t="shared" si="31"/>
        <v>#DIV/0!</v>
      </c>
      <c r="BUV40" t="e">
        <f t="shared" si="31"/>
        <v>#DIV/0!</v>
      </c>
      <c r="BUW40" t="e">
        <f t="shared" si="31"/>
        <v>#DIV/0!</v>
      </c>
      <c r="BUX40" t="e">
        <f t="shared" si="31"/>
        <v>#DIV/0!</v>
      </c>
      <c r="BUY40" t="e">
        <f t="shared" si="31"/>
        <v>#DIV/0!</v>
      </c>
      <c r="BUZ40" t="e">
        <f t="shared" si="31"/>
        <v>#DIV/0!</v>
      </c>
      <c r="BVA40" t="e">
        <f t="shared" si="31"/>
        <v>#DIV/0!</v>
      </c>
      <c r="BVB40" t="e">
        <f t="shared" si="31"/>
        <v>#DIV/0!</v>
      </c>
      <c r="BVC40" t="e">
        <f t="shared" si="31"/>
        <v>#DIV/0!</v>
      </c>
      <c r="BVD40" t="e">
        <f t="shared" si="31"/>
        <v>#DIV/0!</v>
      </c>
      <c r="BVE40" t="e">
        <f t="shared" si="31"/>
        <v>#DIV/0!</v>
      </c>
      <c r="BVF40" t="e">
        <f t="shared" si="31"/>
        <v>#DIV/0!</v>
      </c>
      <c r="BVG40" t="e">
        <f t="shared" si="31"/>
        <v>#DIV/0!</v>
      </c>
      <c r="BVH40" t="e">
        <f t="shared" si="31"/>
        <v>#DIV/0!</v>
      </c>
      <c r="BVI40" t="e">
        <f t="shared" si="31"/>
        <v>#DIV/0!</v>
      </c>
      <c r="BVJ40" t="e">
        <f t="shared" si="31"/>
        <v>#DIV/0!</v>
      </c>
      <c r="BVK40" t="e">
        <f t="shared" si="31"/>
        <v>#DIV/0!</v>
      </c>
      <c r="BVL40" t="e">
        <f t="shared" si="31"/>
        <v>#DIV/0!</v>
      </c>
      <c r="BVM40" t="e">
        <f t="shared" si="31"/>
        <v>#DIV/0!</v>
      </c>
      <c r="BVN40" t="e">
        <f t="shared" si="31"/>
        <v>#DIV/0!</v>
      </c>
      <c r="BVO40" t="e">
        <f t="shared" si="31"/>
        <v>#DIV/0!</v>
      </c>
      <c r="BVP40" t="e">
        <f t="shared" si="31"/>
        <v>#DIV/0!</v>
      </c>
      <c r="BVQ40" t="e">
        <f t="shared" si="31"/>
        <v>#DIV/0!</v>
      </c>
      <c r="BVR40" t="e">
        <f t="shared" si="31"/>
        <v>#DIV/0!</v>
      </c>
      <c r="BVS40" t="e">
        <f t="shared" si="31"/>
        <v>#DIV/0!</v>
      </c>
      <c r="BVT40" t="e">
        <f t="shared" si="31"/>
        <v>#DIV/0!</v>
      </c>
      <c r="BVU40" t="e">
        <f t="shared" si="31"/>
        <v>#DIV/0!</v>
      </c>
      <c r="BVV40" t="e">
        <f t="shared" si="31"/>
        <v>#DIV/0!</v>
      </c>
      <c r="BVW40" t="e">
        <f t="shared" si="31"/>
        <v>#DIV/0!</v>
      </c>
      <c r="BVX40" t="e">
        <f t="shared" si="31"/>
        <v>#DIV/0!</v>
      </c>
      <c r="BVY40" t="e">
        <f t="shared" si="31"/>
        <v>#DIV/0!</v>
      </c>
      <c r="BVZ40" t="e">
        <f t="shared" si="31"/>
        <v>#DIV/0!</v>
      </c>
      <c r="BWA40" t="e">
        <f t="shared" si="31"/>
        <v>#DIV/0!</v>
      </c>
      <c r="BWB40" t="e">
        <f t="shared" si="31"/>
        <v>#DIV/0!</v>
      </c>
      <c r="BWC40" t="e">
        <f t="shared" si="31"/>
        <v>#DIV/0!</v>
      </c>
      <c r="BWD40" t="e">
        <f t="shared" si="31"/>
        <v>#DIV/0!</v>
      </c>
      <c r="BWE40" t="e">
        <f t="shared" si="31"/>
        <v>#DIV/0!</v>
      </c>
      <c r="BWF40" t="e">
        <f t="shared" si="31"/>
        <v>#DIV/0!</v>
      </c>
      <c r="BWG40" t="e">
        <f t="shared" si="31"/>
        <v>#DIV/0!</v>
      </c>
      <c r="BWH40" t="e">
        <f t="shared" si="31"/>
        <v>#DIV/0!</v>
      </c>
      <c r="BWI40" t="e">
        <f t="shared" si="31"/>
        <v>#DIV/0!</v>
      </c>
      <c r="BWJ40" t="e">
        <f t="shared" si="31"/>
        <v>#DIV/0!</v>
      </c>
      <c r="BWK40" t="e">
        <f t="shared" si="31"/>
        <v>#DIV/0!</v>
      </c>
      <c r="BWL40" t="e">
        <f t="shared" si="31"/>
        <v>#DIV/0!</v>
      </c>
      <c r="BWM40" t="e">
        <f t="shared" si="31"/>
        <v>#DIV/0!</v>
      </c>
      <c r="BWN40" t="e">
        <f t="shared" si="31"/>
        <v>#DIV/0!</v>
      </c>
      <c r="BWO40" t="e">
        <f t="shared" si="31"/>
        <v>#DIV/0!</v>
      </c>
      <c r="BWP40" t="e">
        <f t="shared" si="31"/>
        <v>#DIV/0!</v>
      </c>
      <c r="BWQ40" t="e">
        <f t="shared" si="31"/>
        <v>#DIV/0!</v>
      </c>
      <c r="BWR40" t="e">
        <f t="shared" si="31"/>
        <v>#DIV/0!</v>
      </c>
      <c r="BWS40" t="e">
        <f t="shared" si="31"/>
        <v>#DIV/0!</v>
      </c>
      <c r="BWT40" t="e">
        <f t="shared" si="31"/>
        <v>#DIV/0!</v>
      </c>
      <c r="BWU40" t="e">
        <f t="shared" si="31"/>
        <v>#DIV/0!</v>
      </c>
      <c r="BWV40" t="e">
        <f t="shared" si="31"/>
        <v>#DIV/0!</v>
      </c>
      <c r="BWW40" t="e">
        <f t="shared" si="31"/>
        <v>#DIV/0!</v>
      </c>
      <c r="BWX40" t="e">
        <f t="shared" si="31"/>
        <v>#DIV/0!</v>
      </c>
      <c r="BWY40" t="e">
        <f t="shared" si="31"/>
        <v>#DIV/0!</v>
      </c>
      <c r="BWZ40" t="e">
        <f t="shared" ref="BWZ40:BZK40" si="32">+AVERAGE(BWZ9:BWZ39)</f>
        <v>#DIV/0!</v>
      </c>
      <c r="BXA40" t="e">
        <f t="shared" si="32"/>
        <v>#DIV/0!</v>
      </c>
      <c r="BXB40" t="e">
        <f t="shared" si="32"/>
        <v>#DIV/0!</v>
      </c>
      <c r="BXC40" t="e">
        <f t="shared" si="32"/>
        <v>#DIV/0!</v>
      </c>
      <c r="BXD40" t="e">
        <f t="shared" si="32"/>
        <v>#DIV/0!</v>
      </c>
      <c r="BXE40" t="e">
        <f t="shared" si="32"/>
        <v>#DIV/0!</v>
      </c>
      <c r="BXF40" t="e">
        <f t="shared" si="32"/>
        <v>#DIV/0!</v>
      </c>
      <c r="BXG40" t="e">
        <f t="shared" si="32"/>
        <v>#DIV/0!</v>
      </c>
      <c r="BXH40" t="e">
        <f t="shared" si="32"/>
        <v>#DIV/0!</v>
      </c>
      <c r="BXI40" t="e">
        <f t="shared" si="32"/>
        <v>#DIV/0!</v>
      </c>
      <c r="BXJ40" t="e">
        <f t="shared" si="32"/>
        <v>#DIV/0!</v>
      </c>
      <c r="BXK40" t="e">
        <f t="shared" si="32"/>
        <v>#DIV/0!</v>
      </c>
      <c r="BXL40" t="e">
        <f t="shared" si="32"/>
        <v>#DIV/0!</v>
      </c>
      <c r="BXM40" t="e">
        <f t="shared" si="32"/>
        <v>#DIV/0!</v>
      </c>
      <c r="BXN40" t="e">
        <f t="shared" si="32"/>
        <v>#DIV/0!</v>
      </c>
      <c r="BXO40" t="e">
        <f t="shared" si="32"/>
        <v>#DIV/0!</v>
      </c>
      <c r="BXP40" t="e">
        <f t="shared" si="32"/>
        <v>#DIV/0!</v>
      </c>
      <c r="BXQ40" t="e">
        <f t="shared" si="32"/>
        <v>#DIV/0!</v>
      </c>
      <c r="BXR40" t="e">
        <f t="shared" si="32"/>
        <v>#DIV/0!</v>
      </c>
      <c r="BXS40" t="e">
        <f t="shared" si="32"/>
        <v>#DIV/0!</v>
      </c>
      <c r="BXT40" t="e">
        <f t="shared" si="32"/>
        <v>#DIV/0!</v>
      </c>
      <c r="BXU40" t="e">
        <f t="shared" si="32"/>
        <v>#DIV/0!</v>
      </c>
      <c r="BXV40" t="e">
        <f t="shared" si="32"/>
        <v>#DIV/0!</v>
      </c>
      <c r="BXW40" t="e">
        <f t="shared" si="32"/>
        <v>#DIV/0!</v>
      </c>
      <c r="BXX40" t="e">
        <f t="shared" si="32"/>
        <v>#DIV/0!</v>
      </c>
      <c r="BXY40" t="e">
        <f t="shared" si="32"/>
        <v>#DIV/0!</v>
      </c>
      <c r="BXZ40" t="e">
        <f t="shared" si="32"/>
        <v>#DIV/0!</v>
      </c>
      <c r="BYA40" t="e">
        <f t="shared" si="32"/>
        <v>#DIV/0!</v>
      </c>
      <c r="BYB40" t="e">
        <f t="shared" si="32"/>
        <v>#DIV/0!</v>
      </c>
      <c r="BYC40" t="e">
        <f t="shared" si="32"/>
        <v>#DIV/0!</v>
      </c>
      <c r="BYD40" t="e">
        <f t="shared" si="32"/>
        <v>#DIV/0!</v>
      </c>
      <c r="BYE40" t="e">
        <f t="shared" si="32"/>
        <v>#DIV/0!</v>
      </c>
      <c r="BYF40" t="e">
        <f t="shared" si="32"/>
        <v>#DIV/0!</v>
      </c>
      <c r="BYG40" t="e">
        <f t="shared" si="32"/>
        <v>#DIV/0!</v>
      </c>
      <c r="BYH40" t="e">
        <f t="shared" si="32"/>
        <v>#DIV/0!</v>
      </c>
      <c r="BYI40" t="e">
        <f t="shared" si="32"/>
        <v>#DIV/0!</v>
      </c>
      <c r="BYJ40" t="e">
        <f t="shared" si="32"/>
        <v>#DIV/0!</v>
      </c>
      <c r="BYK40" t="e">
        <f t="shared" si="32"/>
        <v>#DIV/0!</v>
      </c>
      <c r="BYL40" t="e">
        <f t="shared" si="32"/>
        <v>#DIV/0!</v>
      </c>
      <c r="BYM40" t="e">
        <f t="shared" si="32"/>
        <v>#DIV/0!</v>
      </c>
      <c r="BYN40" t="e">
        <f t="shared" si="32"/>
        <v>#DIV/0!</v>
      </c>
      <c r="BYO40" t="e">
        <f t="shared" si="32"/>
        <v>#DIV/0!</v>
      </c>
      <c r="BYP40" t="e">
        <f t="shared" si="32"/>
        <v>#DIV/0!</v>
      </c>
      <c r="BYQ40" t="e">
        <f t="shared" si="32"/>
        <v>#DIV/0!</v>
      </c>
      <c r="BYR40" t="e">
        <f t="shared" si="32"/>
        <v>#DIV/0!</v>
      </c>
      <c r="BYS40" t="e">
        <f t="shared" si="32"/>
        <v>#DIV/0!</v>
      </c>
      <c r="BYT40" t="e">
        <f t="shared" si="32"/>
        <v>#DIV/0!</v>
      </c>
      <c r="BYU40" t="e">
        <f t="shared" si="32"/>
        <v>#DIV/0!</v>
      </c>
      <c r="BYV40" t="e">
        <f t="shared" si="32"/>
        <v>#DIV/0!</v>
      </c>
      <c r="BYW40" t="e">
        <f t="shared" si="32"/>
        <v>#DIV/0!</v>
      </c>
      <c r="BYX40" t="e">
        <f t="shared" si="32"/>
        <v>#DIV/0!</v>
      </c>
      <c r="BYY40" t="e">
        <f t="shared" si="32"/>
        <v>#DIV/0!</v>
      </c>
      <c r="BYZ40" t="e">
        <f t="shared" si="32"/>
        <v>#DIV/0!</v>
      </c>
      <c r="BZA40" t="e">
        <f t="shared" si="32"/>
        <v>#DIV/0!</v>
      </c>
      <c r="BZB40" t="e">
        <f t="shared" si="32"/>
        <v>#DIV/0!</v>
      </c>
      <c r="BZC40" t="e">
        <f t="shared" si="32"/>
        <v>#DIV/0!</v>
      </c>
      <c r="BZD40" t="e">
        <f t="shared" si="32"/>
        <v>#DIV/0!</v>
      </c>
      <c r="BZE40" t="e">
        <f t="shared" si="32"/>
        <v>#DIV/0!</v>
      </c>
      <c r="BZF40" t="e">
        <f t="shared" si="32"/>
        <v>#DIV/0!</v>
      </c>
      <c r="BZG40" t="e">
        <f t="shared" si="32"/>
        <v>#DIV/0!</v>
      </c>
      <c r="BZH40" t="e">
        <f t="shared" si="32"/>
        <v>#DIV/0!</v>
      </c>
      <c r="BZI40" t="e">
        <f t="shared" si="32"/>
        <v>#DIV/0!</v>
      </c>
      <c r="BZJ40" t="e">
        <f t="shared" si="32"/>
        <v>#DIV/0!</v>
      </c>
      <c r="BZK40" t="e">
        <f t="shared" si="32"/>
        <v>#DIV/0!</v>
      </c>
      <c r="BZL40" t="e">
        <f t="shared" ref="BZL40:CBW40" si="33">+AVERAGE(BZL9:BZL39)</f>
        <v>#DIV/0!</v>
      </c>
      <c r="BZM40" t="e">
        <f t="shared" si="33"/>
        <v>#DIV/0!</v>
      </c>
      <c r="BZN40" t="e">
        <f t="shared" si="33"/>
        <v>#DIV/0!</v>
      </c>
      <c r="BZO40" t="e">
        <f t="shared" si="33"/>
        <v>#DIV/0!</v>
      </c>
      <c r="BZP40" t="e">
        <f t="shared" si="33"/>
        <v>#DIV/0!</v>
      </c>
      <c r="BZQ40" t="e">
        <f t="shared" si="33"/>
        <v>#DIV/0!</v>
      </c>
      <c r="BZR40" t="e">
        <f t="shared" si="33"/>
        <v>#DIV/0!</v>
      </c>
      <c r="BZS40" t="e">
        <f t="shared" si="33"/>
        <v>#DIV/0!</v>
      </c>
      <c r="BZT40" t="e">
        <f t="shared" si="33"/>
        <v>#DIV/0!</v>
      </c>
      <c r="BZU40" t="e">
        <f t="shared" si="33"/>
        <v>#DIV/0!</v>
      </c>
      <c r="BZV40" t="e">
        <f t="shared" si="33"/>
        <v>#DIV/0!</v>
      </c>
      <c r="BZW40" t="e">
        <f t="shared" si="33"/>
        <v>#DIV/0!</v>
      </c>
      <c r="BZX40" t="e">
        <f t="shared" si="33"/>
        <v>#DIV/0!</v>
      </c>
      <c r="BZY40" t="e">
        <f t="shared" si="33"/>
        <v>#DIV/0!</v>
      </c>
      <c r="BZZ40" t="e">
        <f t="shared" si="33"/>
        <v>#DIV/0!</v>
      </c>
      <c r="CAA40" t="e">
        <f t="shared" si="33"/>
        <v>#DIV/0!</v>
      </c>
      <c r="CAB40" t="e">
        <f t="shared" si="33"/>
        <v>#DIV/0!</v>
      </c>
      <c r="CAC40" t="e">
        <f t="shared" si="33"/>
        <v>#DIV/0!</v>
      </c>
      <c r="CAD40" t="e">
        <f t="shared" si="33"/>
        <v>#DIV/0!</v>
      </c>
      <c r="CAE40" t="e">
        <f t="shared" si="33"/>
        <v>#DIV/0!</v>
      </c>
      <c r="CAF40" t="e">
        <f t="shared" si="33"/>
        <v>#DIV/0!</v>
      </c>
      <c r="CAG40" t="e">
        <f t="shared" si="33"/>
        <v>#DIV/0!</v>
      </c>
      <c r="CAH40" t="e">
        <f t="shared" si="33"/>
        <v>#DIV/0!</v>
      </c>
      <c r="CAI40" t="e">
        <f t="shared" si="33"/>
        <v>#DIV/0!</v>
      </c>
      <c r="CAJ40" t="e">
        <f t="shared" si="33"/>
        <v>#DIV/0!</v>
      </c>
      <c r="CAK40" t="e">
        <f t="shared" si="33"/>
        <v>#DIV/0!</v>
      </c>
      <c r="CAL40" t="e">
        <f t="shared" si="33"/>
        <v>#DIV/0!</v>
      </c>
      <c r="CAM40" t="e">
        <f t="shared" si="33"/>
        <v>#DIV/0!</v>
      </c>
      <c r="CAN40" t="e">
        <f t="shared" si="33"/>
        <v>#DIV/0!</v>
      </c>
      <c r="CAO40" t="e">
        <f t="shared" si="33"/>
        <v>#DIV/0!</v>
      </c>
      <c r="CAP40" t="e">
        <f t="shared" si="33"/>
        <v>#DIV/0!</v>
      </c>
      <c r="CAQ40" t="e">
        <f t="shared" si="33"/>
        <v>#DIV/0!</v>
      </c>
      <c r="CAR40" t="e">
        <f t="shared" si="33"/>
        <v>#DIV/0!</v>
      </c>
      <c r="CAS40" t="e">
        <f t="shared" si="33"/>
        <v>#DIV/0!</v>
      </c>
      <c r="CAT40" t="e">
        <f t="shared" si="33"/>
        <v>#DIV/0!</v>
      </c>
      <c r="CAU40" t="e">
        <f t="shared" si="33"/>
        <v>#DIV/0!</v>
      </c>
      <c r="CAV40" t="e">
        <f t="shared" si="33"/>
        <v>#DIV/0!</v>
      </c>
      <c r="CAW40" t="e">
        <f t="shared" si="33"/>
        <v>#DIV/0!</v>
      </c>
      <c r="CAX40" t="e">
        <f t="shared" si="33"/>
        <v>#DIV/0!</v>
      </c>
      <c r="CAY40" t="e">
        <f t="shared" si="33"/>
        <v>#DIV/0!</v>
      </c>
      <c r="CAZ40" t="e">
        <f t="shared" si="33"/>
        <v>#DIV/0!</v>
      </c>
      <c r="CBA40" t="e">
        <f t="shared" si="33"/>
        <v>#DIV/0!</v>
      </c>
      <c r="CBB40" t="e">
        <f t="shared" si="33"/>
        <v>#DIV/0!</v>
      </c>
      <c r="CBC40" t="e">
        <f t="shared" si="33"/>
        <v>#DIV/0!</v>
      </c>
      <c r="CBD40" t="e">
        <f t="shared" si="33"/>
        <v>#DIV/0!</v>
      </c>
      <c r="CBE40" t="e">
        <f t="shared" si="33"/>
        <v>#DIV/0!</v>
      </c>
      <c r="CBF40" t="e">
        <f t="shared" si="33"/>
        <v>#DIV/0!</v>
      </c>
      <c r="CBG40" t="e">
        <f t="shared" si="33"/>
        <v>#DIV/0!</v>
      </c>
      <c r="CBH40" t="e">
        <f t="shared" si="33"/>
        <v>#DIV/0!</v>
      </c>
      <c r="CBI40" t="e">
        <f t="shared" si="33"/>
        <v>#DIV/0!</v>
      </c>
      <c r="CBJ40" t="e">
        <f t="shared" si="33"/>
        <v>#DIV/0!</v>
      </c>
      <c r="CBK40" t="e">
        <f t="shared" si="33"/>
        <v>#DIV/0!</v>
      </c>
      <c r="CBL40" t="e">
        <f t="shared" si="33"/>
        <v>#DIV/0!</v>
      </c>
      <c r="CBM40" t="e">
        <f t="shared" si="33"/>
        <v>#DIV/0!</v>
      </c>
      <c r="CBN40" t="e">
        <f t="shared" si="33"/>
        <v>#DIV/0!</v>
      </c>
      <c r="CBO40" t="e">
        <f t="shared" si="33"/>
        <v>#DIV/0!</v>
      </c>
      <c r="CBP40" t="e">
        <f t="shared" si="33"/>
        <v>#DIV/0!</v>
      </c>
      <c r="CBQ40" t="e">
        <f t="shared" si="33"/>
        <v>#DIV/0!</v>
      </c>
      <c r="CBR40" t="e">
        <f t="shared" si="33"/>
        <v>#DIV/0!</v>
      </c>
      <c r="CBS40" t="e">
        <f t="shared" si="33"/>
        <v>#DIV/0!</v>
      </c>
      <c r="CBT40" t="e">
        <f t="shared" si="33"/>
        <v>#DIV/0!</v>
      </c>
      <c r="CBU40" t="e">
        <f t="shared" si="33"/>
        <v>#DIV/0!</v>
      </c>
      <c r="CBV40" t="e">
        <f t="shared" si="33"/>
        <v>#DIV/0!</v>
      </c>
      <c r="CBW40" t="e">
        <f t="shared" si="33"/>
        <v>#DIV/0!</v>
      </c>
      <c r="CBX40" t="e">
        <f t="shared" ref="CBX40:CEI40" si="34">+AVERAGE(CBX9:CBX39)</f>
        <v>#DIV/0!</v>
      </c>
      <c r="CBY40" t="e">
        <f t="shared" si="34"/>
        <v>#DIV/0!</v>
      </c>
      <c r="CBZ40" t="e">
        <f t="shared" si="34"/>
        <v>#DIV/0!</v>
      </c>
      <c r="CCA40" t="e">
        <f t="shared" si="34"/>
        <v>#DIV/0!</v>
      </c>
      <c r="CCB40" t="e">
        <f t="shared" si="34"/>
        <v>#DIV/0!</v>
      </c>
      <c r="CCC40" t="e">
        <f t="shared" si="34"/>
        <v>#DIV/0!</v>
      </c>
      <c r="CCD40" t="e">
        <f t="shared" si="34"/>
        <v>#DIV/0!</v>
      </c>
      <c r="CCE40" t="e">
        <f t="shared" si="34"/>
        <v>#DIV/0!</v>
      </c>
      <c r="CCF40" t="e">
        <f t="shared" si="34"/>
        <v>#DIV/0!</v>
      </c>
      <c r="CCG40" t="e">
        <f t="shared" si="34"/>
        <v>#DIV/0!</v>
      </c>
      <c r="CCH40" t="e">
        <f t="shared" si="34"/>
        <v>#DIV/0!</v>
      </c>
      <c r="CCI40" t="e">
        <f t="shared" si="34"/>
        <v>#DIV/0!</v>
      </c>
      <c r="CCJ40" t="e">
        <f t="shared" si="34"/>
        <v>#DIV/0!</v>
      </c>
      <c r="CCK40" t="e">
        <f t="shared" si="34"/>
        <v>#DIV/0!</v>
      </c>
      <c r="CCL40" t="e">
        <f t="shared" si="34"/>
        <v>#DIV/0!</v>
      </c>
      <c r="CCM40" t="e">
        <f t="shared" si="34"/>
        <v>#DIV/0!</v>
      </c>
      <c r="CCN40" t="e">
        <f t="shared" si="34"/>
        <v>#DIV/0!</v>
      </c>
      <c r="CCO40" t="e">
        <f t="shared" si="34"/>
        <v>#DIV/0!</v>
      </c>
      <c r="CCP40" t="e">
        <f t="shared" si="34"/>
        <v>#DIV/0!</v>
      </c>
      <c r="CCQ40" t="e">
        <f t="shared" si="34"/>
        <v>#DIV/0!</v>
      </c>
      <c r="CCR40" t="e">
        <f t="shared" si="34"/>
        <v>#DIV/0!</v>
      </c>
      <c r="CCS40" t="e">
        <f t="shared" si="34"/>
        <v>#DIV/0!</v>
      </c>
      <c r="CCT40" t="e">
        <f t="shared" si="34"/>
        <v>#DIV/0!</v>
      </c>
      <c r="CCU40" t="e">
        <f t="shared" si="34"/>
        <v>#DIV/0!</v>
      </c>
      <c r="CCV40" t="e">
        <f t="shared" si="34"/>
        <v>#DIV/0!</v>
      </c>
      <c r="CCW40" t="e">
        <f t="shared" si="34"/>
        <v>#DIV/0!</v>
      </c>
      <c r="CCX40" t="e">
        <f t="shared" si="34"/>
        <v>#DIV/0!</v>
      </c>
      <c r="CCY40" t="e">
        <f t="shared" si="34"/>
        <v>#DIV/0!</v>
      </c>
      <c r="CCZ40" t="e">
        <f t="shared" si="34"/>
        <v>#DIV/0!</v>
      </c>
      <c r="CDA40" t="e">
        <f t="shared" si="34"/>
        <v>#DIV/0!</v>
      </c>
      <c r="CDB40" t="e">
        <f t="shared" si="34"/>
        <v>#DIV/0!</v>
      </c>
      <c r="CDC40" t="e">
        <f t="shared" si="34"/>
        <v>#DIV/0!</v>
      </c>
      <c r="CDD40" t="e">
        <f t="shared" si="34"/>
        <v>#DIV/0!</v>
      </c>
      <c r="CDE40" t="e">
        <f t="shared" si="34"/>
        <v>#DIV/0!</v>
      </c>
      <c r="CDF40" t="e">
        <f t="shared" si="34"/>
        <v>#DIV/0!</v>
      </c>
      <c r="CDG40" t="e">
        <f t="shared" si="34"/>
        <v>#DIV/0!</v>
      </c>
      <c r="CDH40" t="e">
        <f t="shared" si="34"/>
        <v>#DIV/0!</v>
      </c>
      <c r="CDI40" t="e">
        <f t="shared" si="34"/>
        <v>#DIV/0!</v>
      </c>
      <c r="CDJ40" t="e">
        <f t="shared" si="34"/>
        <v>#DIV/0!</v>
      </c>
      <c r="CDK40" t="e">
        <f t="shared" si="34"/>
        <v>#DIV/0!</v>
      </c>
      <c r="CDL40" t="e">
        <f t="shared" si="34"/>
        <v>#DIV/0!</v>
      </c>
      <c r="CDM40" t="e">
        <f t="shared" si="34"/>
        <v>#DIV/0!</v>
      </c>
      <c r="CDN40" t="e">
        <f t="shared" si="34"/>
        <v>#DIV/0!</v>
      </c>
      <c r="CDO40" t="e">
        <f t="shared" si="34"/>
        <v>#DIV/0!</v>
      </c>
      <c r="CDP40" t="e">
        <f t="shared" si="34"/>
        <v>#DIV/0!</v>
      </c>
      <c r="CDQ40" t="e">
        <f t="shared" si="34"/>
        <v>#DIV/0!</v>
      </c>
      <c r="CDR40" t="e">
        <f t="shared" si="34"/>
        <v>#DIV/0!</v>
      </c>
      <c r="CDS40" t="e">
        <f t="shared" si="34"/>
        <v>#DIV/0!</v>
      </c>
      <c r="CDT40" t="e">
        <f t="shared" si="34"/>
        <v>#DIV/0!</v>
      </c>
      <c r="CDU40" t="e">
        <f t="shared" si="34"/>
        <v>#DIV/0!</v>
      </c>
      <c r="CDV40" t="e">
        <f t="shared" si="34"/>
        <v>#DIV/0!</v>
      </c>
      <c r="CDW40" t="e">
        <f t="shared" si="34"/>
        <v>#DIV/0!</v>
      </c>
      <c r="CDX40" t="e">
        <f t="shared" si="34"/>
        <v>#DIV/0!</v>
      </c>
      <c r="CDY40" t="e">
        <f t="shared" si="34"/>
        <v>#DIV/0!</v>
      </c>
      <c r="CDZ40" t="e">
        <f t="shared" si="34"/>
        <v>#DIV/0!</v>
      </c>
      <c r="CEA40" t="e">
        <f t="shared" si="34"/>
        <v>#DIV/0!</v>
      </c>
      <c r="CEB40" t="e">
        <f t="shared" si="34"/>
        <v>#DIV/0!</v>
      </c>
      <c r="CEC40" t="e">
        <f t="shared" si="34"/>
        <v>#DIV/0!</v>
      </c>
      <c r="CED40" t="e">
        <f t="shared" si="34"/>
        <v>#DIV/0!</v>
      </c>
      <c r="CEE40" t="e">
        <f t="shared" si="34"/>
        <v>#DIV/0!</v>
      </c>
      <c r="CEF40" t="e">
        <f t="shared" si="34"/>
        <v>#DIV/0!</v>
      </c>
      <c r="CEG40" t="e">
        <f t="shared" si="34"/>
        <v>#DIV/0!</v>
      </c>
      <c r="CEH40" t="e">
        <f t="shared" si="34"/>
        <v>#DIV/0!</v>
      </c>
      <c r="CEI40" t="e">
        <f t="shared" si="34"/>
        <v>#DIV/0!</v>
      </c>
      <c r="CEJ40" t="e">
        <f t="shared" ref="CEJ40:CGU40" si="35">+AVERAGE(CEJ9:CEJ39)</f>
        <v>#DIV/0!</v>
      </c>
      <c r="CEK40" t="e">
        <f t="shared" si="35"/>
        <v>#DIV/0!</v>
      </c>
      <c r="CEL40" t="e">
        <f t="shared" si="35"/>
        <v>#DIV/0!</v>
      </c>
      <c r="CEM40" t="e">
        <f t="shared" si="35"/>
        <v>#DIV/0!</v>
      </c>
      <c r="CEN40" t="e">
        <f t="shared" si="35"/>
        <v>#DIV/0!</v>
      </c>
      <c r="CEO40" t="e">
        <f t="shared" si="35"/>
        <v>#DIV/0!</v>
      </c>
      <c r="CEP40" t="e">
        <f t="shared" si="35"/>
        <v>#DIV/0!</v>
      </c>
      <c r="CEQ40" t="e">
        <f t="shared" si="35"/>
        <v>#DIV/0!</v>
      </c>
      <c r="CER40" t="e">
        <f t="shared" si="35"/>
        <v>#DIV/0!</v>
      </c>
      <c r="CES40" t="e">
        <f t="shared" si="35"/>
        <v>#DIV/0!</v>
      </c>
      <c r="CET40" t="e">
        <f t="shared" si="35"/>
        <v>#DIV/0!</v>
      </c>
      <c r="CEU40" t="e">
        <f t="shared" si="35"/>
        <v>#DIV/0!</v>
      </c>
      <c r="CEV40" t="e">
        <f t="shared" si="35"/>
        <v>#DIV/0!</v>
      </c>
      <c r="CEW40" t="e">
        <f t="shared" si="35"/>
        <v>#DIV/0!</v>
      </c>
      <c r="CEX40" t="e">
        <f t="shared" si="35"/>
        <v>#DIV/0!</v>
      </c>
      <c r="CEY40" t="e">
        <f t="shared" si="35"/>
        <v>#DIV/0!</v>
      </c>
      <c r="CEZ40" t="e">
        <f t="shared" si="35"/>
        <v>#DIV/0!</v>
      </c>
      <c r="CFA40" t="e">
        <f t="shared" si="35"/>
        <v>#DIV/0!</v>
      </c>
      <c r="CFB40" t="e">
        <f t="shared" si="35"/>
        <v>#DIV/0!</v>
      </c>
      <c r="CFC40" t="e">
        <f t="shared" si="35"/>
        <v>#DIV/0!</v>
      </c>
      <c r="CFD40" t="e">
        <f t="shared" si="35"/>
        <v>#DIV/0!</v>
      </c>
      <c r="CFE40" t="e">
        <f t="shared" si="35"/>
        <v>#DIV/0!</v>
      </c>
      <c r="CFF40" t="e">
        <f t="shared" si="35"/>
        <v>#DIV/0!</v>
      </c>
      <c r="CFG40" t="e">
        <f t="shared" si="35"/>
        <v>#DIV/0!</v>
      </c>
      <c r="CFH40" t="e">
        <f t="shared" si="35"/>
        <v>#DIV/0!</v>
      </c>
      <c r="CFI40" t="e">
        <f t="shared" si="35"/>
        <v>#DIV/0!</v>
      </c>
      <c r="CFJ40" t="e">
        <f t="shared" si="35"/>
        <v>#DIV/0!</v>
      </c>
      <c r="CFK40" t="e">
        <f t="shared" si="35"/>
        <v>#DIV/0!</v>
      </c>
      <c r="CFL40" t="e">
        <f t="shared" si="35"/>
        <v>#DIV/0!</v>
      </c>
      <c r="CFM40" t="e">
        <f t="shared" si="35"/>
        <v>#DIV/0!</v>
      </c>
      <c r="CFN40" t="e">
        <f t="shared" si="35"/>
        <v>#DIV/0!</v>
      </c>
      <c r="CFO40" t="e">
        <f t="shared" si="35"/>
        <v>#DIV/0!</v>
      </c>
      <c r="CFP40" t="e">
        <f t="shared" si="35"/>
        <v>#DIV/0!</v>
      </c>
      <c r="CFQ40" t="e">
        <f t="shared" si="35"/>
        <v>#DIV/0!</v>
      </c>
      <c r="CFR40" t="e">
        <f t="shared" si="35"/>
        <v>#DIV/0!</v>
      </c>
      <c r="CFS40" t="e">
        <f t="shared" si="35"/>
        <v>#DIV/0!</v>
      </c>
      <c r="CFT40" t="e">
        <f t="shared" si="35"/>
        <v>#DIV/0!</v>
      </c>
      <c r="CFU40" t="e">
        <f t="shared" si="35"/>
        <v>#DIV/0!</v>
      </c>
      <c r="CFV40" t="e">
        <f t="shared" si="35"/>
        <v>#DIV/0!</v>
      </c>
      <c r="CFW40" t="e">
        <f t="shared" si="35"/>
        <v>#DIV/0!</v>
      </c>
      <c r="CFX40" t="e">
        <f t="shared" si="35"/>
        <v>#DIV/0!</v>
      </c>
      <c r="CFY40" t="e">
        <f t="shared" si="35"/>
        <v>#DIV/0!</v>
      </c>
      <c r="CFZ40" t="e">
        <f t="shared" si="35"/>
        <v>#DIV/0!</v>
      </c>
      <c r="CGA40" t="e">
        <f t="shared" si="35"/>
        <v>#DIV/0!</v>
      </c>
      <c r="CGB40" t="e">
        <f t="shared" si="35"/>
        <v>#DIV/0!</v>
      </c>
      <c r="CGC40" t="e">
        <f t="shared" si="35"/>
        <v>#DIV/0!</v>
      </c>
      <c r="CGD40" t="e">
        <f t="shared" si="35"/>
        <v>#DIV/0!</v>
      </c>
      <c r="CGE40" t="e">
        <f t="shared" si="35"/>
        <v>#DIV/0!</v>
      </c>
      <c r="CGF40" t="e">
        <f t="shared" si="35"/>
        <v>#DIV/0!</v>
      </c>
      <c r="CGG40" t="e">
        <f t="shared" si="35"/>
        <v>#DIV/0!</v>
      </c>
      <c r="CGH40" t="e">
        <f t="shared" si="35"/>
        <v>#DIV/0!</v>
      </c>
      <c r="CGI40" t="e">
        <f t="shared" si="35"/>
        <v>#DIV/0!</v>
      </c>
      <c r="CGJ40" t="e">
        <f t="shared" si="35"/>
        <v>#DIV/0!</v>
      </c>
      <c r="CGK40" t="e">
        <f t="shared" si="35"/>
        <v>#DIV/0!</v>
      </c>
      <c r="CGL40" t="e">
        <f t="shared" si="35"/>
        <v>#DIV/0!</v>
      </c>
      <c r="CGM40" t="e">
        <f t="shared" si="35"/>
        <v>#DIV/0!</v>
      </c>
      <c r="CGN40" t="e">
        <f t="shared" si="35"/>
        <v>#DIV/0!</v>
      </c>
      <c r="CGO40" t="e">
        <f t="shared" si="35"/>
        <v>#DIV/0!</v>
      </c>
      <c r="CGP40" t="e">
        <f t="shared" si="35"/>
        <v>#DIV/0!</v>
      </c>
      <c r="CGQ40" t="e">
        <f t="shared" si="35"/>
        <v>#DIV/0!</v>
      </c>
      <c r="CGR40" t="e">
        <f t="shared" si="35"/>
        <v>#DIV/0!</v>
      </c>
      <c r="CGS40" t="e">
        <f t="shared" si="35"/>
        <v>#DIV/0!</v>
      </c>
      <c r="CGT40" t="e">
        <f t="shared" si="35"/>
        <v>#DIV/0!</v>
      </c>
      <c r="CGU40" t="e">
        <f t="shared" si="35"/>
        <v>#DIV/0!</v>
      </c>
      <c r="CGV40" t="e">
        <f t="shared" ref="CGV40:CJG40" si="36">+AVERAGE(CGV9:CGV39)</f>
        <v>#DIV/0!</v>
      </c>
      <c r="CGW40" t="e">
        <f t="shared" si="36"/>
        <v>#DIV/0!</v>
      </c>
      <c r="CGX40" t="e">
        <f t="shared" si="36"/>
        <v>#DIV/0!</v>
      </c>
      <c r="CGY40" t="e">
        <f t="shared" si="36"/>
        <v>#DIV/0!</v>
      </c>
      <c r="CGZ40" t="e">
        <f t="shared" si="36"/>
        <v>#DIV/0!</v>
      </c>
      <c r="CHA40" t="e">
        <f t="shared" si="36"/>
        <v>#DIV/0!</v>
      </c>
      <c r="CHB40" t="e">
        <f t="shared" si="36"/>
        <v>#DIV/0!</v>
      </c>
      <c r="CHC40" t="e">
        <f t="shared" si="36"/>
        <v>#DIV/0!</v>
      </c>
      <c r="CHD40" t="e">
        <f t="shared" si="36"/>
        <v>#DIV/0!</v>
      </c>
      <c r="CHE40" t="e">
        <f t="shared" si="36"/>
        <v>#DIV/0!</v>
      </c>
      <c r="CHF40" t="e">
        <f t="shared" si="36"/>
        <v>#DIV/0!</v>
      </c>
      <c r="CHG40" t="e">
        <f t="shared" si="36"/>
        <v>#DIV/0!</v>
      </c>
      <c r="CHH40" t="e">
        <f t="shared" si="36"/>
        <v>#DIV/0!</v>
      </c>
      <c r="CHI40" t="e">
        <f t="shared" si="36"/>
        <v>#DIV/0!</v>
      </c>
      <c r="CHJ40" t="e">
        <f t="shared" si="36"/>
        <v>#DIV/0!</v>
      </c>
      <c r="CHK40" t="e">
        <f t="shared" si="36"/>
        <v>#DIV/0!</v>
      </c>
      <c r="CHL40" t="e">
        <f t="shared" si="36"/>
        <v>#DIV/0!</v>
      </c>
      <c r="CHM40" t="e">
        <f t="shared" si="36"/>
        <v>#DIV/0!</v>
      </c>
      <c r="CHN40" t="e">
        <f t="shared" si="36"/>
        <v>#DIV/0!</v>
      </c>
      <c r="CHO40" t="e">
        <f t="shared" si="36"/>
        <v>#DIV/0!</v>
      </c>
      <c r="CHP40" t="e">
        <f t="shared" si="36"/>
        <v>#DIV/0!</v>
      </c>
      <c r="CHQ40" t="e">
        <f t="shared" si="36"/>
        <v>#DIV/0!</v>
      </c>
      <c r="CHR40" t="e">
        <f t="shared" si="36"/>
        <v>#DIV/0!</v>
      </c>
      <c r="CHS40" t="e">
        <f t="shared" si="36"/>
        <v>#DIV/0!</v>
      </c>
      <c r="CHT40" t="e">
        <f t="shared" si="36"/>
        <v>#DIV/0!</v>
      </c>
      <c r="CHU40" t="e">
        <f t="shared" si="36"/>
        <v>#DIV/0!</v>
      </c>
      <c r="CHV40" t="e">
        <f t="shared" si="36"/>
        <v>#DIV/0!</v>
      </c>
      <c r="CHW40" t="e">
        <f t="shared" si="36"/>
        <v>#DIV/0!</v>
      </c>
      <c r="CHX40" t="e">
        <f t="shared" si="36"/>
        <v>#DIV/0!</v>
      </c>
      <c r="CHY40" t="e">
        <f t="shared" si="36"/>
        <v>#DIV/0!</v>
      </c>
      <c r="CHZ40" t="e">
        <f t="shared" si="36"/>
        <v>#DIV/0!</v>
      </c>
      <c r="CIA40" t="e">
        <f t="shared" si="36"/>
        <v>#DIV/0!</v>
      </c>
      <c r="CIB40" t="e">
        <f t="shared" si="36"/>
        <v>#DIV/0!</v>
      </c>
      <c r="CIC40" t="e">
        <f t="shared" si="36"/>
        <v>#DIV/0!</v>
      </c>
      <c r="CID40" t="e">
        <f t="shared" si="36"/>
        <v>#DIV/0!</v>
      </c>
      <c r="CIE40" t="e">
        <f t="shared" si="36"/>
        <v>#DIV/0!</v>
      </c>
      <c r="CIF40" t="e">
        <f t="shared" si="36"/>
        <v>#DIV/0!</v>
      </c>
      <c r="CIG40" t="e">
        <f t="shared" si="36"/>
        <v>#DIV/0!</v>
      </c>
      <c r="CIH40" t="e">
        <f t="shared" si="36"/>
        <v>#DIV/0!</v>
      </c>
      <c r="CII40" t="e">
        <f t="shared" si="36"/>
        <v>#DIV/0!</v>
      </c>
      <c r="CIJ40" t="e">
        <f t="shared" si="36"/>
        <v>#DIV/0!</v>
      </c>
      <c r="CIK40" t="e">
        <f t="shared" si="36"/>
        <v>#DIV/0!</v>
      </c>
      <c r="CIL40" t="e">
        <f t="shared" si="36"/>
        <v>#DIV/0!</v>
      </c>
      <c r="CIM40" t="e">
        <f t="shared" si="36"/>
        <v>#DIV/0!</v>
      </c>
      <c r="CIN40" t="e">
        <f t="shared" si="36"/>
        <v>#DIV/0!</v>
      </c>
      <c r="CIO40" t="e">
        <f t="shared" si="36"/>
        <v>#DIV/0!</v>
      </c>
      <c r="CIP40" t="e">
        <f t="shared" si="36"/>
        <v>#DIV/0!</v>
      </c>
      <c r="CIQ40" t="e">
        <f t="shared" si="36"/>
        <v>#DIV/0!</v>
      </c>
      <c r="CIR40" t="e">
        <f t="shared" si="36"/>
        <v>#DIV/0!</v>
      </c>
      <c r="CIS40" t="e">
        <f t="shared" si="36"/>
        <v>#DIV/0!</v>
      </c>
      <c r="CIT40" t="e">
        <f t="shared" si="36"/>
        <v>#DIV/0!</v>
      </c>
      <c r="CIU40" t="e">
        <f t="shared" si="36"/>
        <v>#DIV/0!</v>
      </c>
      <c r="CIV40" t="e">
        <f t="shared" si="36"/>
        <v>#DIV/0!</v>
      </c>
      <c r="CIW40" t="e">
        <f t="shared" si="36"/>
        <v>#DIV/0!</v>
      </c>
      <c r="CIX40" t="e">
        <f t="shared" si="36"/>
        <v>#DIV/0!</v>
      </c>
      <c r="CIY40" t="e">
        <f t="shared" si="36"/>
        <v>#DIV/0!</v>
      </c>
      <c r="CIZ40" t="e">
        <f t="shared" si="36"/>
        <v>#DIV/0!</v>
      </c>
      <c r="CJA40" t="e">
        <f t="shared" si="36"/>
        <v>#DIV/0!</v>
      </c>
      <c r="CJB40" t="e">
        <f t="shared" si="36"/>
        <v>#DIV/0!</v>
      </c>
      <c r="CJC40" t="e">
        <f t="shared" si="36"/>
        <v>#DIV/0!</v>
      </c>
      <c r="CJD40" t="e">
        <f t="shared" si="36"/>
        <v>#DIV/0!</v>
      </c>
      <c r="CJE40" t="e">
        <f t="shared" si="36"/>
        <v>#DIV/0!</v>
      </c>
      <c r="CJF40" t="e">
        <f t="shared" si="36"/>
        <v>#DIV/0!</v>
      </c>
      <c r="CJG40" t="e">
        <f t="shared" si="36"/>
        <v>#DIV/0!</v>
      </c>
      <c r="CJH40" t="e">
        <f t="shared" ref="CJH40:CLS40" si="37">+AVERAGE(CJH9:CJH39)</f>
        <v>#DIV/0!</v>
      </c>
      <c r="CJI40" t="e">
        <f t="shared" si="37"/>
        <v>#DIV/0!</v>
      </c>
      <c r="CJJ40" t="e">
        <f t="shared" si="37"/>
        <v>#DIV/0!</v>
      </c>
      <c r="CJK40" t="e">
        <f t="shared" si="37"/>
        <v>#DIV/0!</v>
      </c>
      <c r="CJL40" t="e">
        <f t="shared" si="37"/>
        <v>#DIV/0!</v>
      </c>
      <c r="CJM40" t="e">
        <f t="shared" si="37"/>
        <v>#DIV/0!</v>
      </c>
      <c r="CJN40" t="e">
        <f t="shared" si="37"/>
        <v>#DIV/0!</v>
      </c>
      <c r="CJO40" t="e">
        <f t="shared" si="37"/>
        <v>#DIV/0!</v>
      </c>
      <c r="CJP40" t="e">
        <f t="shared" si="37"/>
        <v>#DIV/0!</v>
      </c>
      <c r="CJQ40" t="e">
        <f t="shared" si="37"/>
        <v>#DIV/0!</v>
      </c>
      <c r="CJR40" t="e">
        <f t="shared" si="37"/>
        <v>#DIV/0!</v>
      </c>
      <c r="CJS40" t="e">
        <f t="shared" si="37"/>
        <v>#DIV/0!</v>
      </c>
      <c r="CJT40" t="e">
        <f t="shared" si="37"/>
        <v>#DIV/0!</v>
      </c>
      <c r="CJU40" t="e">
        <f t="shared" si="37"/>
        <v>#DIV/0!</v>
      </c>
      <c r="CJV40" t="e">
        <f t="shared" si="37"/>
        <v>#DIV/0!</v>
      </c>
      <c r="CJW40" t="e">
        <f t="shared" si="37"/>
        <v>#DIV/0!</v>
      </c>
      <c r="CJX40" t="e">
        <f t="shared" si="37"/>
        <v>#DIV/0!</v>
      </c>
      <c r="CJY40" t="e">
        <f t="shared" si="37"/>
        <v>#DIV/0!</v>
      </c>
      <c r="CJZ40" t="e">
        <f t="shared" si="37"/>
        <v>#DIV/0!</v>
      </c>
      <c r="CKA40" t="e">
        <f t="shared" si="37"/>
        <v>#DIV/0!</v>
      </c>
      <c r="CKB40" t="e">
        <f t="shared" si="37"/>
        <v>#DIV/0!</v>
      </c>
      <c r="CKC40" t="e">
        <f t="shared" si="37"/>
        <v>#DIV/0!</v>
      </c>
      <c r="CKD40" t="e">
        <f t="shared" si="37"/>
        <v>#DIV/0!</v>
      </c>
      <c r="CKE40" t="e">
        <f t="shared" si="37"/>
        <v>#DIV/0!</v>
      </c>
      <c r="CKF40" t="e">
        <f t="shared" si="37"/>
        <v>#DIV/0!</v>
      </c>
      <c r="CKG40" t="e">
        <f t="shared" si="37"/>
        <v>#DIV/0!</v>
      </c>
      <c r="CKH40" t="e">
        <f t="shared" si="37"/>
        <v>#DIV/0!</v>
      </c>
      <c r="CKI40" t="e">
        <f t="shared" si="37"/>
        <v>#DIV/0!</v>
      </c>
      <c r="CKJ40" t="e">
        <f t="shared" si="37"/>
        <v>#DIV/0!</v>
      </c>
      <c r="CKK40" t="e">
        <f t="shared" si="37"/>
        <v>#DIV/0!</v>
      </c>
      <c r="CKL40" t="e">
        <f t="shared" si="37"/>
        <v>#DIV/0!</v>
      </c>
      <c r="CKM40" t="e">
        <f t="shared" si="37"/>
        <v>#DIV/0!</v>
      </c>
      <c r="CKN40" t="e">
        <f t="shared" si="37"/>
        <v>#DIV/0!</v>
      </c>
      <c r="CKO40" t="e">
        <f t="shared" si="37"/>
        <v>#DIV/0!</v>
      </c>
      <c r="CKP40" t="e">
        <f t="shared" si="37"/>
        <v>#DIV/0!</v>
      </c>
      <c r="CKQ40" t="e">
        <f t="shared" si="37"/>
        <v>#DIV/0!</v>
      </c>
      <c r="CKR40" t="e">
        <f t="shared" si="37"/>
        <v>#DIV/0!</v>
      </c>
      <c r="CKS40" t="e">
        <f t="shared" si="37"/>
        <v>#DIV/0!</v>
      </c>
      <c r="CKT40" t="e">
        <f t="shared" si="37"/>
        <v>#DIV/0!</v>
      </c>
      <c r="CKU40" t="e">
        <f t="shared" si="37"/>
        <v>#DIV/0!</v>
      </c>
      <c r="CKV40" t="e">
        <f t="shared" si="37"/>
        <v>#DIV/0!</v>
      </c>
      <c r="CKW40" t="e">
        <f t="shared" si="37"/>
        <v>#DIV/0!</v>
      </c>
      <c r="CKX40" t="e">
        <f t="shared" si="37"/>
        <v>#DIV/0!</v>
      </c>
      <c r="CKY40" t="e">
        <f t="shared" si="37"/>
        <v>#DIV/0!</v>
      </c>
      <c r="CKZ40" t="e">
        <f t="shared" si="37"/>
        <v>#DIV/0!</v>
      </c>
      <c r="CLA40" t="e">
        <f t="shared" si="37"/>
        <v>#DIV/0!</v>
      </c>
      <c r="CLB40" t="e">
        <f t="shared" si="37"/>
        <v>#DIV/0!</v>
      </c>
      <c r="CLC40" t="e">
        <f t="shared" si="37"/>
        <v>#DIV/0!</v>
      </c>
      <c r="CLD40" t="e">
        <f t="shared" si="37"/>
        <v>#DIV/0!</v>
      </c>
      <c r="CLE40" t="e">
        <f t="shared" si="37"/>
        <v>#DIV/0!</v>
      </c>
      <c r="CLF40" t="e">
        <f t="shared" si="37"/>
        <v>#DIV/0!</v>
      </c>
      <c r="CLG40" t="e">
        <f t="shared" si="37"/>
        <v>#DIV/0!</v>
      </c>
      <c r="CLH40" t="e">
        <f t="shared" si="37"/>
        <v>#DIV/0!</v>
      </c>
      <c r="CLI40" t="e">
        <f t="shared" si="37"/>
        <v>#DIV/0!</v>
      </c>
      <c r="CLJ40" t="e">
        <f t="shared" si="37"/>
        <v>#DIV/0!</v>
      </c>
      <c r="CLK40" t="e">
        <f t="shared" si="37"/>
        <v>#DIV/0!</v>
      </c>
      <c r="CLL40" t="e">
        <f t="shared" si="37"/>
        <v>#DIV/0!</v>
      </c>
      <c r="CLM40" t="e">
        <f t="shared" si="37"/>
        <v>#DIV/0!</v>
      </c>
      <c r="CLN40" t="e">
        <f t="shared" si="37"/>
        <v>#DIV/0!</v>
      </c>
      <c r="CLO40" t="e">
        <f t="shared" si="37"/>
        <v>#DIV/0!</v>
      </c>
      <c r="CLP40" t="e">
        <f t="shared" si="37"/>
        <v>#DIV/0!</v>
      </c>
      <c r="CLQ40" t="e">
        <f t="shared" si="37"/>
        <v>#DIV/0!</v>
      </c>
      <c r="CLR40" t="e">
        <f t="shared" si="37"/>
        <v>#DIV/0!</v>
      </c>
      <c r="CLS40" t="e">
        <f t="shared" si="37"/>
        <v>#DIV/0!</v>
      </c>
      <c r="CLT40" t="e">
        <f t="shared" ref="CLT40:COE40" si="38">+AVERAGE(CLT9:CLT39)</f>
        <v>#DIV/0!</v>
      </c>
      <c r="CLU40" t="e">
        <f t="shared" si="38"/>
        <v>#DIV/0!</v>
      </c>
      <c r="CLV40" t="e">
        <f t="shared" si="38"/>
        <v>#DIV/0!</v>
      </c>
      <c r="CLW40" t="e">
        <f t="shared" si="38"/>
        <v>#DIV/0!</v>
      </c>
      <c r="CLX40" t="e">
        <f t="shared" si="38"/>
        <v>#DIV/0!</v>
      </c>
      <c r="CLY40" t="e">
        <f t="shared" si="38"/>
        <v>#DIV/0!</v>
      </c>
      <c r="CLZ40" t="e">
        <f t="shared" si="38"/>
        <v>#DIV/0!</v>
      </c>
      <c r="CMA40" t="e">
        <f t="shared" si="38"/>
        <v>#DIV/0!</v>
      </c>
      <c r="CMB40" t="e">
        <f t="shared" si="38"/>
        <v>#DIV/0!</v>
      </c>
      <c r="CMC40" t="e">
        <f t="shared" si="38"/>
        <v>#DIV/0!</v>
      </c>
      <c r="CMD40" t="e">
        <f t="shared" si="38"/>
        <v>#DIV/0!</v>
      </c>
      <c r="CME40" t="e">
        <f t="shared" si="38"/>
        <v>#DIV/0!</v>
      </c>
      <c r="CMF40" t="e">
        <f t="shared" si="38"/>
        <v>#DIV/0!</v>
      </c>
      <c r="CMG40" t="e">
        <f t="shared" si="38"/>
        <v>#DIV/0!</v>
      </c>
      <c r="CMH40" t="e">
        <f t="shared" si="38"/>
        <v>#DIV/0!</v>
      </c>
      <c r="CMI40" t="e">
        <f t="shared" si="38"/>
        <v>#DIV/0!</v>
      </c>
      <c r="CMJ40" t="e">
        <f t="shared" si="38"/>
        <v>#DIV/0!</v>
      </c>
      <c r="CMK40" t="e">
        <f t="shared" si="38"/>
        <v>#DIV/0!</v>
      </c>
      <c r="CML40" t="e">
        <f t="shared" si="38"/>
        <v>#DIV/0!</v>
      </c>
      <c r="CMM40" t="e">
        <f t="shared" si="38"/>
        <v>#DIV/0!</v>
      </c>
      <c r="CMN40" t="e">
        <f t="shared" si="38"/>
        <v>#DIV/0!</v>
      </c>
      <c r="CMO40" t="e">
        <f t="shared" si="38"/>
        <v>#DIV/0!</v>
      </c>
      <c r="CMP40" t="e">
        <f t="shared" si="38"/>
        <v>#DIV/0!</v>
      </c>
      <c r="CMQ40" t="e">
        <f t="shared" si="38"/>
        <v>#DIV/0!</v>
      </c>
      <c r="CMR40" t="e">
        <f t="shared" si="38"/>
        <v>#DIV/0!</v>
      </c>
      <c r="CMS40" t="e">
        <f t="shared" si="38"/>
        <v>#DIV/0!</v>
      </c>
      <c r="CMT40" t="e">
        <f t="shared" si="38"/>
        <v>#DIV/0!</v>
      </c>
      <c r="CMU40" t="e">
        <f t="shared" si="38"/>
        <v>#DIV/0!</v>
      </c>
      <c r="CMV40" t="e">
        <f t="shared" si="38"/>
        <v>#DIV/0!</v>
      </c>
      <c r="CMW40" t="e">
        <f t="shared" si="38"/>
        <v>#DIV/0!</v>
      </c>
      <c r="CMX40" t="e">
        <f t="shared" si="38"/>
        <v>#DIV/0!</v>
      </c>
      <c r="CMY40" t="e">
        <f t="shared" si="38"/>
        <v>#DIV/0!</v>
      </c>
      <c r="CMZ40" t="e">
        <f t="shared" si="38"/>
        <v>#DIV/0!</v>
      </c>
      <c r="CNA40" t="e">
        <f t="shared" si="38"/>
        <v>#DIV/0!</v>
      </c>
      <c r="CNB40" t="e">
        <f t="shared" si="38"/>
        <v>#DIV/0!</v>
      </c>
      <c r="CNC40" t="e">
        <f t="shared" si="38"/>
        <v>#DIV/0!</v>
      </c>
      <c r="CND40" t="e">
        <f t="shared" si="38"/>
        <v>#DIV/0!</v>
      </c>
      <c r="CNE40" t="e">
        <f t="shared" si="38"/>
        <v>#DIV/0!</v>
      </c>
      <c r="CNF40" t="e">
        <f t="shared" si="38"/>
        <v>#DIV/0!</v>
      </c>
      <c r="CNG40" t="e">
        <f t="shared" si="38"/>
        <v>#DIV/0!</v>
      </c>
      <c r="CNH40" t="e">
        <f t="shared" si="38"/>
        <v>#DIV/0!</v>
      </c>
      <c r="CNI40" t="e">
        <f t="shared" si="38"/>
        <v>#DIV/0!</v>
      </c>
      <c r="CNJ40" t="e">
        <f t="shared" si="38"/>
        <v>#DIV/0!</v>
      </c>
      <c r="CNK40" t="e">
        <f t="shared" si="38"/>
        <v>#DIV/0!</v>
      </c>
      <c r="CNL40" t="e">
        <f t="shared" si="38"/>
        <v>#DIV/0!</v>
      </c>
      <c r="CNM40" t="e">
        <f t="shared" si="38"/>
        <v>#DIV/0!</v>
      </c>
      <c r="CNN40" t="e">
        <f t="shared" si="38"/>
        <v>#DIV/0!</v>
      </c>
      <c r="CNO40" t="e">
        <f t="shared" si="38"/>
        <v>#DIV/0!</v>
      </c>
      <c r="CNP40" t="e">
        <f t="shared" si="38"/>
        <v>#DIV/0!</v>
      </c>
      <c r="CNQ40" t="e">
        <f t="shared" si="38"/>
        <v>#DIV/0!</v>
      </c>
      <c r="CNR40" t="e">
        <f t="shared" si="38"/>
        <v>#DIV/0!</v>
      </c>
      <c r="CNS40" t="e">
        <f t="shared" si="38"/>
        <v>#DIV/0!</v>
      </c>
      <c r="CNT40" t="e">
        <f t="shared" si="38"/>
        <v>#DIV/0!</v>
      </c>
      <c r="CNU40" t="e">
        <f t="shared" si="38"/>
        <v>#DIV/0!</v>
      </c>
      <c r="CNV40" t="e">
        <f t="shared" si="38"/>
        <v>#DIV/0!</v>
      </c>
      <c r="CNW40" t="e">
        <f t="shared" si="38"/>
        <v>#DIV/0!</v>
      </c>
      <c r="CNX40" t="e">
        <f t="shared" si="38"/>
        <v>#DIV/0!</v>
      </c>
      <c r="CNY40" t="e">
        <f t="shared" si="38"/>
        <v>#DIV/0!</v>
      </c>
      <c r="CNZ40" t="e">
        <f t="shared" si="38"/>
        <v>#DIV/0!</v>
      </c>
      <c r="COA40" t="e">
        <f t="shared" si="38"/>
        <v>#DIV/0!</v>
      </c>
      <c r="COB40" t="e">
        <f t="shared" si="38"/>
        <v>#DIV/0!</v>
      </c>
      <c r="COC40" t="e">
        <f t="shared" si="38"/>
        <v>#DIV/0!</v>
      </c>
      <c r="COD40" t="e">
        <f t="shared" si="38"/>
        <v>#DIV/0!</v>
      </c>
      <c r="COE40" t="e">
        <f t="shared" si="38"/>
        <v>#DIV/0!</v>
      </c>
      <c r="COF40" t="e">
        <f t="shared" ref="COF40:CQQ40" si="39">+AVERAGE(COF9:COF39)</f>
        <v>#DIV/0!</v>
      </c>
      <c r="COG40" t="e">
        <f t="shared" si="39"/>
        <v>#DIV/0!</v>
      </c>
      <c r="COH40" t="e">
        <f t="shared" si="39"/>
        <v>#DIV/0!</v>
      </c>
      <c r="COI40" t="e">
        <f t="shared" si="39"/>
        <v>#DIV/0!</v>
      </c>
      <c r="COJ40" t="e">
        <f t="shared" si="39"/>
        <v>#DIV/0!</v>
      </c>
      <c r="COK40" t="e">
        <f t="shared" si="39"/>
        <v>#DIV/0!</v>
      </c>
      <c r="COL40" t="e">
        <f t="shared" si="39"/>
        <v>#DIV/0!</v>
      </c>
      <c r="COM40" t="e">
        <f t="shared" si="39"/>
        <v>#DIV/0!</v>
      </c>
      <c r="CON40" t="e">
        <f t="shared" si="39"/>
        <v>#DIV/0!</v>
      </c>
      <c r="COO40" t="e">
        <f t="shared" si="39"/>
        <v>#DIV/0!</v>
      </c>
      <c r="COP40" t="e">
        <f t="shared" si="39"/>
        <v>#DIV/0!</v>
      </c>
      <c r="COQ40" t="e">
        <f t="shared" si="39"/>
        <v>#DIV/0!</v>
      </c>
      <c r="COR40" t="e">
        <f t="shared" si="39"/>
        <v>#DIV/0!</v>
      </c>
      <c r="COS40" t="e">
        <f t="shared" si="39"/>
        <v>#DIV/0!</v>
      </c>
      <c r="COT40" t="e">
        <f t="shared" si="39"/>
        <v>#DIV/0!</v>
      </c>
      <c r="COU40" t="e">
        <f t="shared" si="39"/>
        <v>#DIV/0!</v>
      </c>
      <c r="COV40" t="e">
        <f t="shared" si="39"/>
        <v>#DIV/0!</v>
      </c>
      <c r="COW40" t="e">
        <f t="shared" si="39"/>
        <v>#DIV/0!</v>
      </c>
      <c r="COX40" t="e">
        <f t="shared" si="39"/>
        <v>#DIV/0!</v>
      </c>
      <c r="COY40" t="e">
        <f t="shared" si="39"/>
        <v>#DIV/0!</v>
      </c>
      <c r="COZ40" t="e">
        <f t="shared" si="39"/>
        <v>#DIV/0!</v>
      </c>
      <c r="CPA40" t="e">
        <f t="shared" si="39"/>
        <v>#DIV/0!</v>
      </c>
      <c r="CPB40" t="e">
        <f t="shared" si="39"/>
        <v>#DIV/0!</v>
      </c>
      <c r="CPC40" t="e">
        <f t="shared" si="39"/>
        <v>#DIV/0!</v>
      </c>
      <c r="CPD40" t="e">
        <f t="shared" si="39"/>
        <v>#DIV/0!</v>
      </c>
      <c r="CPE40" t="e">
        <f t="shared" si="39"/>
        <v>#DIV/0!</v>
      </c>
      <c r="CPF40" t="e">
        <f t="shared" si="39"/>
        <v>#DIV/0!</v>
      </c>
      <c r="CPG40" t="e">
        <f t="shared" si="39"/>
        <v>#DIV/0!</v>
      </c>
      <c r="CPH40" t="e">
        <f t="shared" si="39"/>
        <v>#DIV/0!</v>
      </c>
      <c r="CPI40" t="e">
        <f t="shared" si="39"/>
        <v>#DIV/0!</v>
      </c>
      <c r="CPJ40" t="e">
        <f t="shared" si="39"/>
        <v>#DIV/0!</v>
      </c>
      <c r="CPK40" t="e">
        <f t="shared" si="39"/>
        <v>#DIV/0!</v>
      </c>
      <c r="CPL40" t="e">
        <f t="shared" si="39"/>
        <v>#DIV/0!</v>
      </c>
      <c r="CPM40" t="e">
        <f t="shared" si="39"/>
        <v>#DIV/0!</v>
      </c>
      <c r="CPN40" t="e">
        <f t="shared" si="39"/>
        <v>#DIV/0!</v>
      </c>
      <c r="CPO40" t="e">
        <f t="shared" si="39"/>
        <v>#DIV/0!</v>
      </c>
      <c r="CPP40" t="e">
        <f t="shared" si="39"/>
        <v>#DIV/0!</v>
      </c>
      <c r="CPQ40" t="e">
        <f t="shared" si="39"/>
        <v>#DIV/0!</v>
      </c>
      <c r="CPR40" t="e">
        <f t="shared" si="39"/>
        <v>#DIV/0!</v>
      </c>
      <c r="CPS40" t="e">
        <f t="shared" si="39"/>
        <v>#DIV/0!</v>
      </c>
      <c r="CPT40" t="e">
        <f t="shared" si="39"/>
        <v>#DIV/0!</v>
      </c>
      <c r="CPU40" t="e">
        <f t="shared" si="39"/>
        <v>#DIV/0!</v>
      </c>
      <c r="CPV40" t="e">
        <f t="shared" si="39"/>
        <v>#DIV/0!</v>
      </c>
      <c r="CPW40" t="e">
        <f t="shared" si="39"/>
        <v>#DIV/0!</v>
      </c>
      <c r="CPX40" t="e">
        <f t="shared" si="39"/>
        <v>#DIV/0!</v>
      </c>
      <c r="CPY40" t="e">
        <f t="shared" si="39"/>
        <v>#DIV/0!</v>
      </c>
      <c r="CPZ40" t="e">
        <f t="shared" si="39"/>
        <v>#DIV/0!</v>
      </c>
      <c r="CQA40" t="e">
        <f t="shared" si="39"/>
        <v>#DIV/0!</v>
      </c>
      <c r="CQB40" t="e">
        <f t="shared" si="39"/>
        <v>#DIV/0!</v>
      </c>
      <c r="CQC40" t="e">
        <f t="shared" si="39"/>
        <v>#DIV/0!</v>
      </c>
      <c r="CQD40" t="e">
        <f t="shared" si="39"/>
        <v>#DIV/0!</v>
      </c>
      <c r="CQE40" t="e">
        <f t="shared" si="39"/>
        <v>#DIV/0!</v>
      </c>
      <c r="CQF40" t="e">
        <f t="shared" si="39"/>
        <v>#DIV/0!</v>
      </c>
      <c r="CQG40" t="e">
        <f t="shared" si="39"/>
        <v>#DIV/0!</v>
      </c>
      <c r="CQH40" t="e">
        <f t="shared" si="39"/>
        <v>#DIV/0!</v>
      </c>
      <c r="CQI40" t="e">
        <f t="shared" si="39"/>
        <v>#DIV/0!</v>
      </c>
      <c r="CQJ40" t="e">
        <f t="shared" si="39"/>
        <v>#DIV/0!</v>
      </c>
      <c r="CQK40" t="e">
        <f t="shared" si="39"/>
        <v>#DIV/0!</v>
      </c>
      <c r="CQL40" t="e">
        <f t="shared" si="39"/>
        <v>#DIV/0!</v>
      </c>
      <c r="CQM40" t="e">
        <f t="shared" si="39"/>
        <v>#DIV/0!</v>
      </c>
      <c r="CQN40" t="e">
        <f t="shared" si="39"/>
        <v>#DIV/0!</v>
      </c>
      <c r="CQO40" t="e">
        <f t="shared" si="39"/>
        <v>#DIV/0!</v>
      </c>
      <c r="CQP40" t="e">
        <f t="shared" si="39"/>
        <v>#DIV/0!</v>
      </c>
      <c r="CQQ40" t="e">
        <f t="shared" si="39"/>
        <v>#DIV/0!</v>
      </c>
      <c r="CQR40" t="e">
        <f t="shared" ref="CQR40:CTC40" si="40">+AVERAGE(CQR9:CQR39)</f>
        <v>#DIV/0!</v>
      </c>
      <c r="CQS40" t="e">
        <f t="shared" si="40"/>
        <v>#DIV/0!</v>
      </c>
      <c r="CQT40" t="e">
        <f t="shared" si="40"/>
        <v>#DIV/0!</v>
      </c>
      <c r="CQU40" t="e">
        <f t="shared" si="40"/>
        <v>#DIV/0!</v>
      </c>
      <c r="CQV40" t="e">
        <f t="shared" si="40"/>
        <v>#DIV/0!</v>
      </c>
      <c r="CQW40" t="e">
        <f t="shared" si="40"/>
        <v>#DIV/0!</v>
      </c>
      <c r="CQX40" t="e">
        <f t="shared" si="40"/>
        <v>#DIV/0!</v>
      </c>
      <c r="CQY40" t="e">
        <f t="shared" si="40"/>
        <v>#DIV/0!</v>
      </c>
      <c r="CQZ40" t="e">
        <f t="shared" si="40"/>
        <v>#DIV/0!</v>
      </c>
      <c r="CRA40" t="e">
        <f t="shared" si="40"/>
        <v>#DIV/0!</v>
      </c>
      <c r="CRB40" t="e">
        <f t="shared" si="40"/>
        <v>#DIV/0!</v>
      </c>
      <c r="CRC40" t="e">
        <f t="shared" si="40"/>
        <v>#DIV/0!</v>
      </c>
      <c r="CRD40" t="e">
        <f t="shared" si="40"/>
        <v>#DIV/0!</v>
      </c>
      <c r="CRE40" t="e">
        <f t="shared" si="40"/>
        <v>#DIV/0!</v>
      </c>
      <c r="CRF40" t="e">
        <f t="shared" si="40"/>
        <v>#DIV/0!</v>
      </c>
      <c r="CRG40" t="e">
        <f t="shared" si="40"/>
        <v>#DIV/0!</v>
      </c>
      <c r="CRH40" t="e">
        <f t="shared" si="40"/>
        <v>#DIV/0!</v>
      </c>
      <c r="CRI40" t="e">
        <f t="shared" si="40"/>
        <v>#DIV/0!</v>
      </c>
      <c r="CRJ40" t="e">
        <f t="shared" si="40"/>
        <v>#DIV/0!</v>
      </c>
      <c r="CRK40" t="e">
        <f t="shared" si="40"/>
        <v>#DIV/0!</v>
      </c>
      <c r="CRL40" t="e">
        <f t="shared" si="40"/>
        <v>#DIV/0!</v>
      </c>
      <c r="CRM40" t="e">
        <f t="shared" si="40"/>
        <v>#DIV/0!</v>
      </c>
      <c r="CRN40" t="e">
        <f t="shared" si="40"/>
        <v>#DIV/0!</v>
      </c>
      <c r="CRO40" t="e">
        <f t="shared" si="40"/>
        <v>#DIV/0!</v>
      </c>
      <c r="CRP40" t="e">
        <f t="shared" si="40"/>
        <v>#DIV/0!</v>
      </c>
      <c r="CRQ40" t="e">
        <f t="shared" si="40"/>
        <v>#DIV/0!</v>
      </c>
      <c r="CRR40" t="e">
        <f t="shared" si="40"/>
        <v>#DIV/0!</v>
      </c>
      <c r="CRS40" t="e">
        <f t="shared" si="40"/>
        <v>#DIV/0!</v>
      </c>
      <c r="CRT40" t="e">
        <f t="shared" si="40"/>
        <v>#DIV/0!</v>
      </c>
      <c r="CRU40" t="e">
        <f t="shared" si="40"/>
        <v>#DIV/0!</v>
      </c>
      <c r="CRV40" t="e">
        <f t="shared" si="40"/>
        <v>#DIV/0!</v>
      </c>
      <c r="CRW40" t="e">
        <f t="shared" si="40"/>
        <v>#DIV/0!</v>
      </c>
      <c r="CRX40" t="e">
        <f t="shared" si="40"/>
        <v>#DIV/0!</v>
      </c>
      <c r="CRY40" t="e">
        <f t="shared" si="40"/>
        <v>#DIV/0!</v>
      </c>
      <c r="CRZ40" t="e">
        <f t="shared" si="40"/>
        <v>#DIV/0!</v>
      </c>
      <c r="CSA40" t="e">
        <f t="shared" si="40"/>
        <v>#DIV/0!</v>
      </c>
      <c r="CSB40" t="e">
        <f t="shared" si="40"/>
        <v>#DIV/0!</v>
      </c>
      <c r="CSC40" t="e">
        <f t="shared" si="40"/>
        <v>#DIV/0!</v>
      </c>
      <c r="CSD40" t="e">
        <f t="shared" si="40"/>
        <v>#DIV/0!</v>
      </c>
      <c r="CSE40" t="e">
        <f t="shared" si="40"/>
        <v>#DIV/0!</v>
      </c>
      <c r="CSF40" t="e">
        <f t="shared" si="40"/>
        <v>#DIV/0!</v>
      </c>
      <c r="CSG40" t="e">
        <f t="shared" si="40"/>
        <v>#DIV/0!</v>
      </c>
      <c r="CSH40" t="e">
        <f t="shared" si="40"/>
        <v>#DIV/0!</v>
      </c>
      <c r="CSI40" t="e">
        <f t="shared" si="40"/>
        <v>#DIV/0!</v>
      </c>
      <c r="CSJ40" t="e">
        <f t="shared" si="40"/>
        <v>#DIV/0!</v>
      </c>
      <c r="CSK40" t="e">
        <f t="shared" si="40"/>
        <v>#DIV/0!</v>
      </c>
      <c r="CSL40" t="e">
        <f t="shared" si="40"/>
        <v>#DIV/0!</v>
      </c>
      <c r="CSM40" t="e">
        <f t="shared" si="40"/>
        <v>#DIV/0!</v>
      </c>
      <c r="CSN40" t="e">
        <f t="shared" si="40"/>
        <v>#DIV/0!</v>
      </c>
      <c r="CSO40" t="e">
        <f t="shared" si="40"/>
        <v>#DIV/0!</v>
      </c>
      <c r="CSP40" t="e">
        <f t="shared" si="40"/>
        <v>#DIV/0!</v>
      </c>
      <c r="CSQ40" t="e">
        <f t="shared" si="40"/>
        <v>#DIV/0!</v>
      </c>
      <c r="CSR40" t="e">
        <f t="shared" si="40"/>
        <v>#DIV/0!</v>
      </c>
      <c r="CSS40" t="e">
        <f t="shared" si="40"/>
        <v>#DIV/0!</v>
      </c>
      <c r="CST40" t="e">
        <f t="shared" si="40"/>
        <v>#DIV/0!</v>
      </c>
      <c r="CSU40" t="e">
        <f t="shared" si="40"/>
        <v>#DIV/0!</v>
      </c>
      <c r="CSV40" t="e">
        <f t="shared" si="40"/>
        <v>#DIV/0!</v>
      </c>
      <c r="CSW40" t="e">
        <f t="shared" si="40"/>
        <v>#DIV/0!</v>
      </c>
      <c r="CSX40" t="e">
        <f t="shared" si="40"/>
        <v>#DIV/0!</v>
      </c>
      <c r="CSY40" t="e">
        <f t="shared" si="40"/>
        <v>#DIV/0!</v>
      </c>
      <c r="CSZ40" t="e">
        <f t="shared" si="40"/>
        <v>#DIV/0!</v>
      </c>
      <c r="CTA40" t="e">
        <f t="shared" si="40"/>
        <v>#DIV/0!</v>
      </c>
      <c r="CTB40" t="e">
        <f t="shared" si="40"/>
        <v>#DIV/0!</v>
      </c>
      <c r="CTC40" t="e">
        <f t="shared" si="40"/>
        <v>#DIV/0!</v>
      </c>
      <c r="CTD40" t="e">
        <f t="shared" ref="CTD40:CVO40" si="41">+AVERAGE(CTD9:CTD39)</f>
        <v>#DIV/0!</v>
      </c>
      <c r="CTE40" t="e">
        <f t="shared" si="41"/>
        <v>#DIV/0!</v>
      </c>
      <c r="CTF40" t="e">
        <f t="shared" si="41"/>
        <v>#DIV/0!</v>
      </c>
      <c r="CTG40" t="e">
        <f t="shared" si="41"/>
        <v>#DIV/0!</v>
      </c>
      <c r="CTH40" t="e">
        <f t="shared" si="41"/>
        <v>#DIV/0!</v>
      </c>
      <c r="CTI40" t="e">
        <f t="shared" si="41"/>
        <v>#DIV/0!</v>
      </c>
      <c r="CTJ40" t="e">
        <f t="shared" si="41"/>
        <v>#DIV/0!</v>
      </c>
      <c r="CTK40" t="e">
        <f t="shared" si="41"/>
        <v>#DIV/0!</v>
      </c>
      <c r="CTL40" t="e">
        <f t="shared" si="41"/>
        <v>#DIV/0!</v>
      </c>
      <c r="CTM40" t="e">
        <f t="shared" si="41"/>
        <v>#DIV/0!</v>
      </c>
      <c r="CTN40" t="e">
        <f t="shared" si="41"/>
        <v>#DIV/0!</v>
      </c>
      <c r="CTO40" t="e">
        <f t="shared" si="41"/>
        <v>#DIV/0!</v>
      </c>
      <c r="CTP40" t="e">
        <f t="shared" si="41"/>
        <v>#DIV/0!</v>
      </c>
      <c r="CTQ40" t="e">
        <f t="shared" si="41"/>
        <v>#DIV/0!</v>
      </c>
      <c r="CTR40" t="e">
        <f t="shared" si="41"/>
        <v>#DIV/0!</v>
      </c>
      <c r="CTS40" t="e">
        <f t="shared" si="41"/>
        <v>#DIV/0!</v>
      </c>
      <c r="CTT40" t="e">
        <f t="shared" si="41"/>
        <v>#DIV/0!</v>
      </c>
      <c r="CTU40" t="e">
        <f t="shared" si="41"/>
        <v>#DIV/0!</v>
      </c>
      <c r="CTV40" t="e">
        <f t="shared" si="41"/>
        <v>#DIV/0!</v>
      </c>
      <c r="CTW40" t="e">
        <f t="shared" si="41"/>
        <v>#DIV/0!</v>
      </c>
      <c r="CTX40" t="e">
        <f t="shared" si="41"/>
        <v>#DIV/0!</v>
      </c>
      <c r="CTY40" t="e">
        <f t="shared" si="41"/>
        <v>#DIV/0!</v>
      </c>
      <c r="CTZ40" t="e">
        <f t="shared" si="41"/>
        <v>#DIV/0!</v>
      </c>
      <c r="CUA40" t="e">
        <f t="shared" si="41"/>
        <v>#DIV/0!</v>
      </c>
      <c r="CUB40" t="e">
        <f t="shared" si="41"/>
        <v>#DIV/0!</v>
      </c>
      <c r="CUC40" t="e">
        <f t="shared" si="41"/>
        <v>#DIV/0!</v>
      </c>
      <c r="CUD40" t="e">
        <f t="shared" si="41"/>
        <v>#DIV/0!</v>
      </c>
      <c r="CUE40" t="e">
        <f t="shared" si="41"/>
        <v>#DIV/0!</v>
      </c>
      <c r="CUF40" t="e">
        <f t="shared" si="41"/>
        <v>#DIV/0!</v>
      </c>
      <c r="CUG40" t="e">
        <f t="shared" si="41"/>
        <v>#DIV/0!</v>
      </c>
      <c r="CUH40" t="e">
        <f t="shared" si="41"/>
        <v>#DIV/0!</v>
      </c>
      <c r="CUI40" t="e">
        <f t="shared" si="41"/>
        <v>#DIV/0!</v>
      </c>
      <c r="CUJ40" t="e">
        <f t="shared" si="41"/>
        <v>#DIV/0!</v>
      </c>
      <c r="CUK40" t="e">
        <f t="shared" si="41"/>
        <v>#DIV/0!</v>
      </c>
      <c r="CUL40" t="e">
        <f t="shared" si="41"/>
        <v>#DIV/0!</v>
      </c>
      <c r="CUM40" t="e">
        <f t="shared" si="41"/>
        <v>#DIV/0!</v>
      </c>
      <c r="CUN40" t="e">
        <f t="shared" si="41"/>
        <v>#DIV/0!</v>
      </c>
      <c r="CUO40" t="e">
        <f t="shared" si="41"/>
        <v>#DIV/0!</v>
      </c>
      <c r="CUP40" t="e">
        <f t="shared" si="41"/>
        <v>#DIV/0!</v>
      </c>
      <c r="CUQ40" t="e">
        <f t="shared" si="41"/>
        <v>#DIV/0!</v>
      </c>
      <c r="CUR40" t="e">
        <f t="shared" si="41"/>
        <v>#DIV/0!</v>
      </c>
      <c r="CUS40" t="e">
        <f t="shared" si="41"/>
        <v>#DIV/0!</v>
      </c>
      <c r="CUT40" t="e">
        <f t="shared" si="41"/>
        <v>#DIV/0!</v>
      </c>
      <c r="CUU40" t="e">
        <f t="shared" si="41"/>
        <v>#DIV/0!</v>
      </c>
      <c r="CUV40" t="e">
        <f t="shared" si="41"/>
        <v>#DIV/0!</v>
      </c>
      <c r="CUW40" t="e">
        <f t="shared" si="41"/>
        <v>#DIV/0!</v>
      </c>
      <c r="CUX40" t="e">
        <f t="shared" si="41"/>
        <v>#DIV/0!</v>
      </c>
      <c r="CUY40" t="e">
        <f t="shared" si="41"/>
        <v>#DIV/0!</v>
      </c>
      <c r="CUZ40" t="e">
        <f t="shared" si="41"/>
        <v>#DIV/0!</v>
      </c>
      <c r="CVA40" t="e">
        <f t="shared" si="41"/>
        <v>#DIV/0!</v>
      </c>
      <c r="CVB40" t="e">
        <f t="shared" si="41"/>
        <v>#DIV/0!</v>
      </c>
      <c r="CVC40" t="e">
        <f t="shared" si="41"/>
        <v>#DIV/0!</v>
      </c>
      <c r="CVD40" t="e">
        <f t="shared" si="41"/>
        <v>#DIV/0!</v>
      </c>
      <c r="CVE40" t="e">
        <f t="shared" si="41"/>
        <v>#DIV/0!</v>
      </c>
      <c r="CVF40" t="e">
        <f t="shared" si="41"/>
        <v>#DIV/0!</v>
      </c>
      <c r="CVG40" t="e">
        <f t="shared" si="41"/>
        <v>#DIV/0!</v>
      </c>
      <c r="CVH40" t="e">
        <f t="shared" si="41"/>
        <v>#DIV/0!</v>
      </c>
      <c r="CVI40" t="e">
        <f t="shared" si="41"/>
        <v>#DIV/0!</v>
      </c>
      <c r="CVJ40" t="e">
        <f t="shared" si="41"/>
        <v>#DIV/0!</v>
      </c>
      <c r="CVK40" t="e">
        <f t="shared" si="41"/>
        <v>#DIV/0!</v>
      </c>
      <c r="CVL40" t="e">
        <f t="shared" si="41"/>
        <v>#DIV/0!</v>
      </c>
      <c r="CVM40" t="e">
        <f t="shared" si="41"/>
        <v>#DIV/0!</v>
      </c>
      <c r="CVN40" t="e">
        <f t="shared" si="41"/>
        <v>#DIV/0!</v>
      </c>
      <c r="CVO40" t="e">
        <f t="shared" si="41"/>
        <v>#DIV/0!</v>
      </c>
      <c r="CVP40" t="e">
        <f t="shared" ref="CVP40:CYA40" si="42">+AVERAGE(CVP9:CVP39)</f>
        <v>#DIV/0!</v>
      </c>
      <c r="CVQ40" t="e">
        <f t="shared" si="42"/>
        <v>#DIV/0!</v>
      </c>
      <c r="CVR40" t="e">
        <f t="shared" si="42"/>
        <v>#DIV/0!</v>
      </c>
      <c r="CVS40" t="e">
        <f t="shared" si="42"/>
        <v>#DIV/0!</v>
      </c>
      <c r="CVT40" t="e">
        <f t="shared" si="42"/>
        <v>#DIV/0!</v>
      </c>
      <c r="CVU40" t="e">
        <f t="shared" si="42"/>
        <v>#DIV/0!</v>
      </c>
      <c r="CVV40" t="e">
        <f t="shared" si="42"/>
        <v>#DIV/0!</v>
      </c>
      <c r="CVW40" t="e">
        <f t="shared" si="42"/>
        <v>#DIV/0!</v>
      </c>
      <c r="CVX40" t="e">
        <f t="shared" si="42"/>
        <v>#DIV/0!</v>
      </c>
      <c r="CVY40" t="e">
        <f t="shared" si="42"/>
        <v>#DIV/0!</v>
      </c>
      <c r="CVZ40" t="e">
        <f t="shared" si="42"/>
        <v>#DIV/0!</v>
      </c>
      <c r="CWA40" t="e">
        <f t="shared" si="42"/>
        <v>#DIV/0!</v>
      </c>
      <c r="CWB40" t="e">
        <f t="shared" si="42"/>
        <v>#DIV/0!</v>
      </c>
      <c r="CWC40" t="e">
        <f t="shared" si="42"/>
        <v>#DIV/0!</v>
      </c>
      <c r="CWD40" t="e">
        <f t="shared" si="42"/>
        <v>#DIV/0!</v>
      </c>
      <c r="CWE40" t="e">
        <f t="shared" si="42"/>
        <v>#DIV/0!</v>
      </c>
      <c r="CWF40" t="e">
        <f t="shared" si="42"/>
        <v>#DIV/0!</v>
      </c>
      <c r="CWG40" t="e">
        <f t="shared" si="42"/>
        <v>#DIV/0!</v>
      </c>
      <c r="CWH40" t="e">
        <f t="shared" si="42"/>
        <v>#DIV/0!</v>
      </c>
      <c r="CWI40" t="e">
        <f t="shared" si="42"/>
        <v>#DIV/0!</v>
      </c>
      <c r="CWJ40" t="e">
        <f t="shared" si="42"/>
        <v>#DIV/0!</v>
      </c>
      <c r="CWK40" t="e">
        <f t="shared" si="42"/>
        <v>#DIV/0!</v>
      </c>
      <c r="CWL40" t="e">
        <f t="shared" si="42"/>
        <v>#DIV/0!</v>
      </c>
      <c r="CWM40" t="e">
        <f t="shared" si="42"/>
        <v>#DIV/0!</v>
      </c>
      <c r="CWN40" t="e">
        <f t="shared" si="42"/>
        <v>#DIV/0!</v>
      </c>
      <c r="CWO40" t="e">
        <f t="shared" si="42"/>
        <v>#DIV/0!</v>
      </c>
      <c r="CWP40" t="e">
        <f t="shared" si="42"/>
        <v>#DIV/0!</v>
      </c>
      <c r="CWQ40" t="e">
        <f t="shared" si="42"/>
        <v>#DIV/0!</v>
      </c>
      <c r="CWR40" t="e">
        <f t="shared" si="42"/>
        <v>#DIV/0!</v>
      </c>
      <c r="CWS40" t="e">
        <f t="shared" si="42"/>
        <v>#DIV/0!</v>
      </c>
      <c r="CWT40" t="e">
        <f t="shared" si="42"/>
        <v>#DIV/0!</v>
      </c>
      <c r="CWU40" t="e">
        <f t="shared" si="42"/>
        <v>#DIV/0!</v>
      </c>
      <c r="CWV40" t="e">
        <f t="shared" si="42"/>
        <v>#DIV/0!</v>
      </c>
      <c r="CWW40" t="e">
        <f t="shared" si="42"/>
        <v>#DIV/0!</v>
      </c>
      <c r="CWX40" t="e">
        <f t="shared" si="42"/>
        <v>#DIV/0!</v>
      </c>
      <c r="CWY40" t="e">
        <f t="shared" si="42"/>
        <v>#DIV/0!</v>
      </c>
      <c r="CWZ40" t="e">
        <f t="shared" si="42"/>
        <v>#DIV/0!</v>
      </c>
      <c r="CXA40" t="e">
        <f t="shared" si="42"/>
        <v>#DIV/0!</v>
      </c>
      <c r="CXB40" t="e">
        <f t="shared" si="42"/>
        <v>#DIV/0!</v>
      </c>
      <c r="CXC40" t="e">
        <f t="shared" si="42"/>
        <v>#DIV/0!</v>
      </c>
      <c r="CXD40" t="e">
        <f t="shared" si="42"/>
        <v>#DIV/0!</v>
      </c>
      <c r="CXE40" t="e">
        <f t="shared" si="42"/>
        <v>#DIV/0!</v>
      </c>
      <c r="CXF40" t="e">
        <f t="shared" si="42"/>
        <v>#DIV/0!</v>
      </c>
      <c r="CXG40" t="e">
        <f t="shared" si="42"/>
        <v>#DIV/0!</v>
      </c>
      <c r="CXH40" t="e">
        <f t="shared" si="42"/>
        <v>#DIV/0!</v>
      </c>
      <c r="CXI40" t="e">
        <f t="shared" si="42"/>
        <v>#DIV/0!</v>
      </c>
      <c r="CXJ40" t="e">
        <f t="shared" si="42"/>
        <v>#DIV/0!</v>
      </c>
      <c r="CXK40" t="e">
        <f t="shared" si="42"/>
        <v>#DIV/0!</v>
      </c>
      <c r="CXL40" t="e">
        <f t="shared" si="42"/>
        <v>#DIV/0!</v>
      </c>
      <c r="CXM40" t="e">
        <f t="shared" si="42"/>
        <v>#DIV/0!</v>
      </c>
      <c r="CXN40" t="e">
        <f t="shared" si="42"/>
        <v>#DIV/0!</v>
      </c>
      <c r="CXO40" t="e">
        <f t="shared" si="42"/>
        <v>#DIV/0!</v>
      </c>
      <c r="CXP40" t="e">
        <f t="shared" si="42"/>
        <v>#DIV/0!</v>
      </c>
      <c r="CXQ40" t="e">
        <f t="shared" si="42"/>
        <v>#DIV/0!</v>
      </c>
      <c r="CXR40" t="e">
        <f t="shared" si="42"/>
        <v>#DIV/0!</v>
      </c>
      <c r="CXS40" t="e">
        <f t="shared" si="42"/>
        <v>#DIV/0!</v>
      </c>
      <c r="CXT40" t="e">
        <f t="shared" si="42"/>
        <v>#DIV/0!</v>
      </c>
      <c r="CXU40" t="e">
        <f t="shared" si="42"/>
        <v>#DIV/0!</v>
      </c>
      <c r="CXV40" t="e">
        <f t="shared" si="42"/>
        <v>#DIV/0!</v>
      </c>
      <c r="CXW40" t="e">
        <f t="shared" si="42"/>
        <v>#DIV/0!</v>
      </c>
      <c r="CXX40" t="e">
        <f t="shared" si="42"/>
        <v>#DIV/0!</v>
      </c>
      <c r="CXY40" t="e">
        <f t="shared" si="42"/>
        <v>#DIV/0!</v>
      </c>
      <c r="CXZ40" t="e">
        <f t="shared" si="42"/>
        <v>#DIV/0!</v>
      </c>
      <c r="CYA40" t="e">
        <f t="shared" si="42"/>
        <v>#DIV/0!</v>
      </c>
      <c r="CYB40" t="e">
        <f t="shared" ref="CYB40:DAM40" si="43">+AVERAGE(CYB9:CYB39)</f>
        <v>#DIV/0!</v>
      </c>
      <c r="CYC40" t="e">
        <f t="shared" si="43"/>
        <v>#DIV/0!</v>
      </c>
      <c r="CYD40" t="e">
        <f t="shared" si="43"/>
        <v>#DIV/0!</v>
      </c>
      <c r="CYE40" t="e">
        <f t="shared" si="43"/>
        <v>#DIV/0!</v>
      </c>
      <c r="CYF40" t="e">
        <f t="shared" si="43"/>
        <v>#DIV/0!</v>
      </c>
      <c r="CYG40" t="e">
        <f t="shared" si="43"/>
        <v>#DIV/0!</v>
      </c>
      <c r="CYH40" t="e">
        <f t="shared" si="43"/>
        <v>#DIV/0!</v>
      </c>
      <c r="CYI40" t="e">
        <f t="shared" si="43"/>
        <v>#DIV/0!</v>
      </c>
      <c r="CYJ40" t="e">
        <f t="shared" si="43"/>
        <v>#DIV/0!</v>
      </c>
      <c r="CYK40" t="e">
        <f t="shared" si="43"/>
        <v>#DIV/0!</v>
      </c>
      <c r="CYL40" t="e">
        <f t="shared" si="43"/>
        <v>#DIV/0!</v>
      </c>
      <c r="CYM40" t="e">
        <f t="shared" si="43"/>
        <v>#DIV/0!</v>
      </c>
      <c r="CYN40" t="e">
        <f t="shared" si="43"/>
        <v>#DIV/0!</v>
      </c>
      <c r="CYO40" t="e">
        <f t="shared" si="43"/>
        <v>#DIV/0!</v>
      </c>
      <c r="CYP40" t="e">
        <f t="shared" si="43"/>
        <v>#DIV/0!</v>
      </c>
      <c r="CYQ40" t="e">
        <f t="shared" si="43"/>
        <v>#DIV/0!</v>
      </c>
      <c r="CYR40" t="e">
        <f t="shared" si="43"/>
        <v>#DIV/0!</v>
      </c>
      <c r="CYS40" t="e">
        <f t="shared" si="43"/>
        <v>#DIV/0!</v>
      </c>
      <c r="CYT40" t="e">
        <f t="shared" si="43"/>
        <v>#DIV/0!</v>
      </c>
      <c r="CYU40" t="e">
        <f t="shared" si="43"/>
        <v>#DIV/0!</v>
      </c>
      <c r="CYV40" t="e">
        <f t="shared" si="43"/>
        <v>#DIV/0!</v>
      </c>
      <c r="CYW40" t="e">
        <f t="shared" si="43"/>
        <v>#DIV/0!</v>
      </c>
      <c r="CYX40" t="e">
        <f t="shared" si="43"/>
        <v>#DIV/0!</v>
      </c>
      <c r="CYY40" t="e">
        <f t="shared" si="43"/>
        <v>#DIV/0!</v>
      </c>
      <c r="CYZ40" t="e">
        <f t="shared" si="43"/>
        <v>#DIV/0!</v>
      </c>
      <c r="CZA40" t="e">
        <f t="shared" si="43"/>
        <v>#DIV/0!</v>
      </c>
      <c r="CZB40" t="e">
        <f t="shared" si="43"/>
        <v>#DIV/0!</v>
      </c>
      <c r="CZC40" t="e">
        <f t="shared" si="43"/>
        <v>#DIV/0!</v>
      </c>
      <c r="CZD40" t="e">
        <f t="shared" si="43"/>
        <v>#DIV/0!</v>
      </c>
      <c r="CZE40" t="e">
        <f t="shared" si="43"/>
        <v>#DIV/0!</v>
      </c>
      <c r="CZF40" t="e">
        <f t="shared" si="43"/>
        <v>#DIV/0!</v>
      </c>
      <c r="CZG40" t="e">
        <f t="shared" si="43"/>
        <v>#DIV/0!</v>
      </c>
      <c r="CZH40" t="e">
        <f t="shared" si="43"/>
        <v>#DIV/0!</v>
      </c>
      <c r="CZI40" t="e">
        <f t="shared" si="43"/>
        <v>#DIV/0!</v>
      </c>
      <c r="CZJ40" t="e">
        <f t="shared" si="43"/>
        <v>#DIV/0!</v>
      </c>
      <c r="CZK40" t="e">
        <f t="shared" si="43"/>
        <v>#DIV/0!</v>
      </c>
      <c r="CZL40" t="e">
        <f t="shared" si="43"/>
        <v>#DIV/0!</v>
      </c>
      <c r="CZM40" t="e">
        <f t="shared" si="43"/>
        <v>#DIV/0!</v>
      </c>
      <c r="CZN40" t="e">
        <f t="shared" si="43"/>
        <v>#DIV/0!</v>
      </c>
      <c r="CZO40" t="e">
        <f t="shared" si="43"/>
        <v>#DIV/0!</v>
      </c>
      <c r="CZP40" t="e">
        <f t="shared" si="43"/>
        <v>#DIV/0!</v>
      </c>
      <c r="CZQ40" t="e">
        <f t="shared" si="43"/>
        <v>#DIV/0!</v>
      </c>
      <c r="CZR40" t="e">
        <f t="shared" si="43"/>
        <v>#DIV/0!</v>
      </c>
      <c r="CZS40" t="e">
        <f t="shared" si="43"/>
        <v>#DIV/0!</v>
      </c>
      <c r="CZT40" t="e">
        <f t="shared" si="43"/>
        <v>#DIV/0!</v>
      </c>
      <c r="CZU40" t="e">
        <f t="shared" si="43"/>
        <v>#DIV/0!</v>
      </c>
      <c r="CZV40" t="e">
        <f t="shared" si="43"/>
        <v>#DIV/0!</v>
      </c>
      <c r="CZW40" t="e">
        <f t="shared" si="43"/>
        <v>#DIV/0!</v>
      </c>
      <c r="CZX40" t="e">
        <f t="shared" si="43"/>
        <v>#DIV/0!</v>
      </c>
      <c r="CZY40" t="e">
        <f t="shared" si="43"/>
        <v>#DIV/0!</v>
      </c>
      <c r="CZZ40" t="e">
        <f t="shared" si="43"/>
        <v>#DIV/0!</v>
      </c>
      <c r="DAA40" t="e">
        <f t="shared" si="43"/>
        <v>#DIV/0!</v>
      </c>
      <c r="DAB40" t="e">
        <f t="shared" si="43"/>
        <v>#DIV/0!</v>
      </c>
      <c r="DAC40" t="e">
        <f t="shared" si="43"/>
        <v>#DIV/0!</v>
      </c>
      <c r="DAD40" t="e">
        <f t="shared" si="43"/>
        <v>#DIV/0!</v>
      </c>
      <c r="DAE40" t="e">
        <f t="shared" si="43"/>
        <v>#DIV/0!</v>
      </c>
      <c r="DAF40" t="e">
        <f t="shared" si="43"/>
        <v>#DIV/0!</v>
      </c>
      <c r="DAG40" t="e">
        <f t="shared" si="43"/>
        <v>#DIV/0!</v>
      </c>
      <c r="DAH40" t="e">
        <f t="shared" si="43"/>
        <v>#DIV/0!</v>
      </c>
      <c r="DAI40" t="e">
        <f t="shared" si="43"/>
        <v>#DIV/0!</v>
      </c>
      <c r="DAJ40" t="e">
        <f t="shared" si="43"/>
        <v>#DIV/0!</v>
      </c>
      <c r="DAK40" t="e">
        <f t="shared" si="43"/>
        <v>#DIV/0!</v>
      </c>
      <c r="DAL40" t="e">
        <f t="shared" si="43"/>
        <v>#DIV/0!</v>
      </c>
      <c r="DAM40" t="e">
        <f t="shared" si="43"/>
        <v>#DIV/0!</v>
      </c>
      <c r="DAN40" t="e">
        <f t="shared" ref="DAN40:DCY40" si="44">+AVERAGE(DAN9:DAN39)</f>
        <v>#DIV/0!</v>
      </c>
      <c r="DAO40" t="e">
        <f t="shared" si="44"/>
        <v>#DIV/0!</v>
      </c>
      <c r="DAP40" t="e">
        <f t="shared" si="44"/>
        <v>#DIV/0!</v>
      </c>
      <c r="DAQ40" t="e">
        <f t="shared" si="44"/>
        <v>#DIV/0!</v>
      </c>
      <c r="DAR40" t="e">
        <f t="shared" si="44"/>
        <v>#DIV/0!</v>
      </c>
      <c r="DAS40" t="e">
        <f t="shared" si="44"/>
        <v>#DIV/0!</v>
      </c>
      <c r="DAT40" t="e">
        <f t="shared" si="44"/>
        <v>#DIV/0!</v>
      </c>
      <c r="DAU40" t="e">
        <f t="shared" si="44"/>
        <v>#DIV/0!</v>
      </c>
      <c r="DAV40" t="e">
        <f t="shared" si="44"/>
        <v>#DIV/0!</v>
      </c>
      <c r="DAW40" t="e">
        <f t="shared" si="44"/>
        <v>#DIV/0!</v>
      </c>
      <c r="DAX40" t="e">
        <f t="shared" si="44"/>
        <v>#DIV/0!</v>
      </c>
      <c r="DAY40" t="e">
        <f t="shared" si="44"/>
        <v>#DIV/0!</v>
      </c>
      <c r="DAZ40" t="e">
        <f t="shared" si="44"/>
        <v>#DIV/0!</v>
      </c>
      <c r="DBA40" t="e">
        <f t="shared" si="44"/>
        <v>#DIV/0!</v>
      </c>
      <c r="DBB40" t="e">
        <f t="shared" si="44"/>
        <v>#DIV/0!</v>
      </c>
      <c r="DBC40" t="e">
        <f t="shared" si="44"/>
        <v>#DIV/0!</v>
      </c>
      <c r="DBD40" t="e">
        <f t="shared" si="44"/>
        <v>#DIV/0!</v>
      </c>
      <c r="DBE40" t="e">
        <f t="shared" si="44"/>
        <v>#DIV/0!</v>
      </c>
      <c r="DBF40" t="e">
        <f t="shared" si="44"/>
        <v>#DIV/0!</v>
      </c>
      <c r="DBG40" t="e">
        <f t="shared" si="44"/>
        <v>#DIV/0!</v>
      </c>
      <c r="DBH40" t="e">
        <f t="shared" si="44"/>
        <v>#DIV/0!</v>
      </c>
      <c r="DBI40" t="e">
        <f t="shared" si="44"/>
        <v>#DIV/0!</v>
      </c>
      <c r="DBJ40" t="e">
        <f t="shared" si="44"/>
        <v>#DIV/0!</v>
      </c>
      <c r="DBK40" t="e">
        <f t="shared" si="44"/>
        <v>#DIV/0!</v>
      </c>
      <c r="DBL40" t="e">
        <f t="shared" si="44"/>
        <v>#DIV/0!</v>
      </c>
      <c r="DBM40" t="e">
        <f t="shared" si="44"/>
        <v>#DIV/0!</v>
      </c>
      <c r="DBN40" t="e">
        <f t="shared" si="44"/>
        <v>#DIV/0!</v>
      </c>
      <c r="DBO40" t="e">
        <f t="shared" si="44"/>
        <v>#DIV/0!</v>
      </c>
      <c r="DBP40" t="e">
        <f t="shared" si="44"/>
        <v>#DIV/0!</v>
      </c>
      <c r="DBQ40" t="e">
        <f t="shared" si="44"/>
        <v>#DIV/0!</v>
      </c>
      <c r="DBR40" t="e">
        <f t="shared" si="44"/>
        <v>#DIV/0!</v>
      </c>
      <c r="DBS40" t="e">
        <f t="shared" si="44"/>
        <v>#DIV/0!</v>
      </c>
      <c r="DBT40" t="e">
        <f t="shared" si="44"/>
        <v>#DIV/0!</v>
      </c>
      <c r="DBU40" t="e">
        <f t="shared" si="44"/>
        <v>#DIV/0!</v>
      </c>
      <c r="DBV40" t="e">
        <f t="shared" si="44"/>
        <v>#DIV/0!</v>
      </c>
      <c r="DBW40" t="e">
        <f t="shared" si="44"/>
        <v>#DIV/0!</v>
      </c>
      <c r="DBX40" t="e">
        <f t="shared" si="44"/>
        <v>#DIV/0!</v>
      </c>
      <c r="DBY40" t="e">
        <f t="shared" si="44"/>
        <v>#DIV/0!</v>
      </c>
      <c r="DBZ40" t="e">
        <f t="shared" si="44"/>
        <v>#DIV/0!</v>
      </c>
      <c r="DCA40" t="e">
        <f t="shared" si="44"/>
        <v>#DIV/0!</v>
      </c>
      <c r="DCB40" t="e">
        <f t="shared" si="44"/>
        <v>#DIV/0!</v>
      </c>
      <c r="DCC40" t="e">
        <f t="shared" si="44"/>
        <v>#DIV/0!</v>
      </c>
      <c r="DCD40" t="e">
        <f t="shared" si="44"/>
        <v>#DIV/0!</v>
      </c>
      <c r="DCE40" t="e">
        <f t="shared" si="44"/>
        <v>#DIV/0!</v>
      </c>
      <c r="DCF40" t="e">
        <f t="shared" si="44"/>
        <v>#DIV/0!</v>
      </c>
      <c r="DCG40" t="e">
        <f t="shared" si="44"/>
        <v>#DIV/0!</v>
      </c>
      <c r="DCH40" t="e">
        <f t="shared" si="44"/>
        <v>#DIV/0!</v>
      </c>
      <c r="DCI40" t="e">
        <f t="shared" si="44"/>
        <v>#DIV/0!</v>
      </c>
      <c r="DCJ40" t="e">
        <f t="shared" si="44"/>
        <v>#DIV/0!</v>
      </c>
      <c r="DCK40" t="e">
        <f t="shared" si="44"/>
        <v>#DIV/0!</v>
      </c>
      <c r="DCL40" t="e">
        <f t="shared" si="44"/>
        <v>#DIV/0!</v>
      </c>
      <c r="DCM40" t="e">
        <f t="shared" si="44"/>
        <v>#DIV/0!</v>
      </c>
      <c r="DCN40" t="e">
        <f t="shared" si="44"/>
        <v>#DIV/0!</v>
      </c>
      <c r="DCO40" t="e">
        <f t="shared" si="44"/>
        <v>#DIV/0!</v>
      </c>
      <c r="DCP40" t="e">
        <f t="shared" si="44"/>
        <v>#DIV/0!</v>
      </c>
      <c r="DCQ40" t="e">
        <f t="shared" si="44"/>
        <v>#DIV/0!</v>
      </c>
      <c r="DCR40" t="e">
        <f t="shared" si="44"/>
        <v>#DIV/0!</v>
      </c>
      <c r="DCS40" t="e">
        <f t="shared" si="44"/>
        <v>#DIV/0!</v>
      </c>
      <c r="DCT40" t="e">
        <f t="shared" si="44"/>
        <v>#DIV/0!</v>
      </c>
      <c r="DCU40" t="e">
        <f t="shared" si="44"/>
        <v>#DIV/0!</v>
      </c>
      <c r="DCV40" t="e">
        <f t="shared" si="44"/>
        <v>#DIV/0!</v>
      </c>
      <c r="DCW40" t="e">
        <f t="shared" si="44"/>
        <v>#DIV/0!</v>
      </c>
      <c r="DCX40" t="e">
        <f t="shared" si="44"/>
        <v>#DIV/0!</v>
      </c>
      <c r="DCY40" t="e">
        <f t="shared" si="44"/>
        <v>#DIV/0!</v>
      </c>
      <c r="DCZ40" t="e">
        <f t="shared" ref="DCZ40:DFK40" si="45">+AVERAGE(DCZ9:DCZ39)</f>
        <v>#DIV/0!</v>
      </c>
      <c r="DDA40" t="e">
        <f t="shared" si="45"/>
        <v>#DIV/0!</v>
      </c>
      <c r="DDB40" t="e">
        <f t="shared" si="45"/>
        <v>#DIV/0!</v>
      </c>
      <c r="DDC40" t="e">
        <f t="shared" si="45"/>
        <v>#DIV/0!</v>
      </c>
      <c r="DDD40" t="e">
        <f t="shared" si="45"/>
        <v>#DIV/0!</v>
      </c>
      <c r="DDE40" t="e">
        <f t="shared" si="45"/>
        <v>#DIV/0!</v>
      </c>
      <c r="DDF40" t="e">
        <f t="shared" si="45"/>
        <v>#DIV/0!</v>
      </c>
      <c r="DDG40" t="e">
        <f t="shared" si="45"/>
        <v>#DIV/0!</v>
      </c>
      <c r="DDH40" t="e">
        <f t="shared" si="45"/>
        <v>#DIV/0!</v>
      </c>
      <c r="DDI40" t="e">
        <f t="shared" si="45"/>
        <v>#DIV/0!</v>
      </c>
      <c r="DDJ40" t="e">
        <f t="shared" si="45"/>
        <v>#DIV/0!</v>
      </c>
      <c r="DDK40" t="e">
        <f t="shared" si="45"/>
        <v>#DIV/0!</v>
      </c>
      <c r="DDL40" t="e">
        <f t="shared" si="45"/>
        <v>#DIV/0!</v>
      </c>
      <c r="DDM40" t="e">
        <f t="shared" si="45"/>
        <v>#DIV/0!</v>
      </c>
      <c r="DDN40" t="e">
        <f t="shared" si="45"/>
        <v>#DIV/0!</v>
      </c>
      <c r="DDO40" t="e">
        <f t="shared" si="45"/>
        <v>#DIV/0!</v>
      </c>
      <c r="DDP40" t="e">
        <f t="shared" si="45"/>
        <v>#DIV/0!</v>
      </c>
      <c r="DDQ40" t="e">
        <f t="shared" si="45"/>
        <v>#DIV/0!</v>
      </c>
      <c r="DDR40" t="e">
        <f t="shared" si="45"/>
        <v>#DIV/0!</v>
      </c>
      <c r="DDS40" t="e">
        <f t="shared" si="45"/>
        <v>#DIV/0!</v>
      </c>
      <c r="DDT40" t="e">
        <f t="shared" si="45"/>
        <v>#DIV/0!</v>
      </c>
      <c r="DDU40" t="e">
        <f t="shared" si="45"/>
        <v>#DIV/0!</v>
      </c>
      <c r="DDV40" t="e">
        <f t="shared" si="45"/>
        <v>#DIV/0!</v>
      </c>
      <c r="DDW40" t="e">
        <f t="shared" si="45"/>
        <v>#DIV/0!</v>
      </c>
      <c r="DDX40" t="e">
        <f t="shared" si="45"/>
        <v>#DIV/0!</v>
      </c>
      <c r="DDY40" t="e">
        <f t="shared" si="45"/>
        <v>#DIV/0!</v>
      </c>
      <c r="DDZ40" t="e">
        <f t="shared" si="45"/>
        <v>#DIV/0!</v>
      </c>
      <c r="DEA40" t="e">
        <f t="shared" si="45"/>
        <v>#DIV/0!</v>
      </c>
      <c r="DEB40" t="e">
        <f t="shared" si="45"/>
        <v>#DIV/0!</v>
      </c>
      <c r="DEC40" t="e">
        <f t="shared" si="45"/>
        <v>#DIV/0!</v>
      </c>
      <c r="DED40" t="e">
        <f t="shared" si="45"/>
        <v>#DIV/0!</v>
      </c>
      <c r="DEE40" t="e">
        <f t="shared" si="45"/>
        <v>#DIV/0!</v>
      </c>
      <c r="DEF40" t="e">
        <f t="shared" si="45"/>
        <v>#DIV/0!</v>
      </c>
      <c r="DEG40" t="e">
        <f t="shared" si="45"/>
        <v>#DIV/0!</v>
      </c>
      <c r="DEH40" t="e">
        <f t="shared" si="45"/>
        <v>#DIV/0!</v>
      </c>
      <c r="DEI40" t="e">
        <f t="shared" si="45"/>
        <v>#DIV/0!</v>
      </c>
      <c r="DEJ40" t="e">
        <f t="shared" si="45"/>
        <v>#DIV/0!</v>
      </c>
      <c r="DEK40" t="e">
        <f t="shared" si="45"/>
        <v>#DIV/0!</v>
      </c>
      <c r="DEL40" t="e">
        <f t="shared" si="45"/>
        <v>#DIV/0!</v>
      </c>
      <c r="DEM40" t="e">
        <f t="shared" si="45"/>
        <v>#DIV/0!</v>
      </c>
      <c r="DEN40" t="e">
        <f t="shared" si="45"/>
        <v>#DIV/0!</v>
      </c>
      <c r="DEO40" t="e">
        <f t="shared" si="45"/>
        <v>#DIV/0!</v>
      </c>
      <c r="DEP40" t="e">
        <f t="shared" si="45"/>
        <v>#DIV/0!</v>
      </c>
      <c r="DEQ40" t="e">
        <f t="shared" si="45"/>
        <v>#DIV/0!</v>
      </c>
      <c r="DER40" t="e">
        <f t="shared" si="45"/>
        <v>#DIV/0!</v>
      </c>
      <c r="DES40" t="e">
        <f t="shared" si="45"/>
        <v>#DIV/0!</v>
      </c>
      <c r="DET40" t="e">
        <f t="shared" si="45"/>
        <v>#DIV/0!</v>
      </c>
      <c r="DEU40" t="e">
        <f t="shared" si="45"/>
        <v>#DIV/0!</v>
      </c>
      <c r="DEV40" t="e">
        <f t="shared" si="45"/>
        <v>#DIV/0!</v>
      </c>
      <c r="DEW40" t="e">
        <f t="shared" si="45"/>
        <v>#DIV/0!</v>
      </c>
      <c r="DEX40" t="e">
        <f t="shared" si="45"/>
        <v>#DIV/0!</v>
      </c>
      <c r="DEY40" t="e">
        <f t="shared" si="45"/>
        <v>#DIV/0!</v>
      </c>
      <c r="DEZ40" t="e">
        <f t="shared" si="45"/>
        <v>#DIV/0!</v>
      </c>
      <c r="DFA40" t="e">
        <f t="shared" si="45"/>
        <v>#DIV/0!</v>
      </c>
      <c r="DFB40" t="e">
        <f t="shared" si="45"/>
        <v>#DIV/0!</v>
      </c>
      <c r="DFC40" t="e">
        <f t="shared" si="45"/>
        <v>#DIV/0!</v>
      </c>
      <c r="DFD40" t="e">
        <f t="shared" si="45"/>
        <v>#DIV/0!</v>
      </c>
      <c r="DFE40" t="e">
        <f t="shared" si="45"/>
        <v>#DIV/0!</v>
      </c>
      <c r="DFF40" t="e">
        <f t="shared" si="45"/>
        <v>#DIV/0!</v>
      </c>
      <c r="DFG40" t="e">
        <f t="shared" si="45"/>
        <v>#DIV/0!</v>
      </c>
      <c r="DFH40" t="e">
        <f t="shared" si="45"/>
        <v>#DIV/0!</v>
      </c>
      <c r="DFI40" t="e">
        <f t="shared" si="45"/>
        <v>#DIV/0!</v>
      </c>
      <c r="DFJ40" t="e">
        <f t="shared" si="45"/>
        <v>#DIV/0!</v>
      </c>
      <c r="DFK40" t="e">
        <f t="shared" si="45"/>
        <v>#DIV/0!</v>
      </c>
      <c r="DFL40" t="e">
        <f t="shared" ref="DFL40:DHW40" si="46">+AVERAGE(DFL9:DFL39)</f>
        <v>#DIV/0!</v>
      </c>
      <c r="DFM40" t="e">
        <f t="shared" si="46"/>
        <v>#DIV/0!</v>
      </c>
      <c r="DFN40" t="e">
        <f t="shared" si="46"/>
        <v>#DIV/0!</v>
      </c>
      <c r="DFO40" t="e">
        <f t="shared" si="46"/>
        <v>#DIV/0!</v>
      </c>
      <c r="DFP40" t="e">
        <f t="shared" si="46"/>
        <v>#DIV/0!</v>
      </c>
      <c r="DFQ40" t="e">
        <f t="shared" si="46"/>
        <v>#DIV/0!</v>
      </c>
      <c r="DFR40" t="e">
        <f t="shared" si="46"/>
        <v>#DIV/0!</v>
      </c>
      <c r="DFS40" t="e">
        <f t="shared" si="46"/>
        <v>#DIV/0!</v>
      </c>
      <c r="DFT40" t="e">
        <f t="shared" si="46"/>
        <v>#DIV/0!</v>
      </c>
      <c r="DFU40" t="e">
        <f t="shared" si="46"/>
        <v>#DIV/0!</v>
      </c>
      <c r="DFV40" t="e">
        <f t="shared" si="46"/>
        <v>#DIV/0!</v>
      </c>
      <c r="DFW40" t="e">
        <f t="shared" si="46"/>
        <v>#DIV/0!</v>
      </c>
      <c r="DFX40" t="e">
        <f t="shared" si="46"/>
        <v>#DIV/0!</v>
      </c>
      <c r="DFY40" t="e">
        <f t="shared" si="46"/>
        <v>#DIV/0!</v>
      </c>
      <c r="DFZ40" t="e">
        <f t="shared" si="46"/>
        <v>#DIV/0!</v>
      </c>
      <c r="DGA40" t="e">
        <f t="shared" si="46"/>
        <v>#DIV/0!</v>
      </c>
      <c r="DGB40" t="e">
        <f t="shared" si="46"/>
        <v>#DIV/0!</v>
      </c>
      <c r="DGC40" t="e">
        <f t="shared" si="46"/>
        <v>#DIV/0!</v>
      </c>
      <c r="DGD40" t="e">
        <f t="shared" si="46"/>
        <v>#DIV/0!</v>
      </c>
      <c r="DGE40" t="e">
        <f t="shared" si="46"/>
        <v>#DIV/0!</v>
      </c>
      <c r="DGF40" t="e">
        <f t="shared" si="46"/>
        <v>#DIV/0!</v>
      </c>
      <c r="DGG40" t="e">
        <f t="shared" si="46"/>
        <v>#DIV/0!</v>
      </c>
      <c r="DGH40" t="e">
        <f t="shared" si="46"/>
        <v>#DIV/0!</v>
      </c>
      <c r="DGI40" t="e">
        <f t="shared" si="46"/>
        <v>#DIV/0!</v>
      </c>
      <c r="DGJ40" t="e">
        <f t="shared" si="46"/>
        <v>#DIV/0!</v>
      </c>
      <c r="DGK40" t="e">
        <f t="shared" si="46"/>
        <v>#DIV/0!</v>
      </c>
      <c r="DGL40" t="e">
        <f t="shared" si="46"/>
        <v>#DIV/0!</v>
      </c>
      <c r="DGM40" t="e">
        <f t="shared" si="46"/>
        <v>#DIV/0!</v>
      </c>
      <c r="DGN40" t="e">
        <f t="shared" si="46"/>
        <v>#DIV/0!</v>
      </c>
      <c r="DGO40" t="e">
        <f t="shared" si="46"/>
        <v>#DIV/0!</v>
      </c>
      <c r="DGP40" t="e">
        <f t="shared" si="46"/>
        <v>#DIV/0!</v>
      </c>
      <c r="DGQ40" t="e">
        <f t="shared" si="46"/>
        <v>#DIV/0!</v>
      </c>
      <c r="DGR40" t="e">
        <f t="shared" si="46"/>
        <v>#DIV/0!</v>
      </c>
      <c r="DGS40" t="e">
        <f t="shared" si="46"/>
        <v>#DIV/0!</v>
      </c>
      <c r="DGT40" t="e">
        <f t="shared" si="46"/>
        <v>#DIV/0!</v>
      </c>
      <c r="DGU40" t="e">
        <f t="shared" si="46"/>
        <v>#DIV/0!</v>
      </c>
      <c r="DGV40" t="e">
        <f t="shared" si="46"/>
        <v>#DIV/0!</v>
      </c>
      <c r="DGW40" t="e">
        <f t="shared" si="46"/>
        <v>#DIV/0!</v>
      </c>
      <c r="DGX40" t="e">
        <f t="shared" si="46"/>
        <v>#DIV/0!</v>
      </c>
      <c r="DGY40" t="e">
        <f t="shared" si="46"/>
        <v>#DIV/0!</v>
      </c>
      <c r="DGZ40" t="e">
        <f t="shared" si="46"/>
        <v>#DIV/0!</v>
      </c>
      <c r="DHA40" t="e">
        <f t="shared" si="46"/>
        <v>#DIV/0!</v>
      </c>
      <c r="DHB40" t="e">
        <f t="shared" si="46"/>
        <v>#DIV/0!</v>
      </c>
      <c r="DHC40" t="e">
        <f t="shared" si="46"/>
        <v>#DIV/0!</v>
      </c>
      <c r="DHD40" t="e">
        <f t="shared" si="46"/>
        <v>#DIV/0!</v>
      </c>
      <c r="DHE40" t="e">
        <f t="shared" si="46"/>
        <v>#DIV/0!</v>
      </c>
      <c r="DHF40" t="e">
        <f t="shared" si="46"/>
        <v>#DIV/0!</v>
      </c>
      <c r="DHG40" t="e">
        <f t="shared" si="46"/>
        <v>#DIV/0!</v>
      </c>
      <c r="DHH40" t="e">
        <f t="shared" si="46"/>
        <v>#DIV/0!</v>
      </c>
      <c r="DHI40" t="e">
        <f t="shared" si="46"/>
        <v>#DIV/0!</v>
      </c>
      <c r="DHJ40" t="e">
        <f t="shared" si="46"/>
        <v>#DIV/0!</v>
      </c>
      <c r="DHK40" t="e">
        <f t="shared" si="46"/>
        <v>#DIV/0!</v>
      </c>
      <c r="DHL40" t="e">
        <f t="shared" si="46"/>
        <v>#DIV/0!</v>
      </c>
      <c r="DHM40" t="e">
        <f t="shared" si="46"/>
        <v>#DIV/0!</v>
      </c>
      <c r="DHN40" t="e">
        <f t="shared" si="46"/>
        <v>#DIV/0!</v>
      </c>
      <c r="DHO40" t="e">
        <f t="shared" si="46"/>
        <v>#DIV/0!</v>
      </c>
      <c r="DHP40" t="e">
        <f t="shared" si="46"/>
        <v>#DIV/0!</v>
      </c>
      <c r="DHQ40" t="e">
        <f t="shared" si="46"/>
        <v>#DIV/0!</v>
      </c>
      <c r="DHR40" t="e">
        <f t="shared" si="46"/>
        <v>#DIV/0!</v>
      </c>
      <c r="DHS40" t="e">
        <f t="shared" si="46"/>
        <v>#DIV/0!</v>
      </c>
      <c r="DHT40" t="e">
        <f t="shared" si="46"/>
        <v>#DIV/0!</v>
      </c>
      <c r="DHU40" t="e">
        <f t="shared" si="46"/>
        <v>#DIV/0!</v>
      </c>
      <c r="DHV40" t="e">
        <f t="shared" si="46"/>
        <v>#DIV/0!</v>
      </c>
      <c r="DHW40" t="e">
        <f t="shared" si="46"/>
        <v>#DIV/0!</v>
      </c>
      <c r="DHX40" t="e">
        <f t="shared" ref="DHX40:DKI40" si="47">+AVERAGE(DHX9:DHX39)</f>
        <v>#DIV/0!</v>
      </c>
      <c r="DHY40" t="e">
        <f t="shared" si="47"/>
        <v>#DIV/0!</v>
      </c>
      <c r="DHZ40" t="e">
        <f t="shared" si="47"/>
        <v>#DIV/0!</v>
      </c>
      <c r="DIA40" t="e">
        <f t="shared" si="47"/>
        <v>#DIV/0!</v>
      </c>
      <c r="DIB40" t="e">
        <f t="shared" si="47"/>
        <v>#DIV/0!</v>
      </c>
      <c r="DIC40" t="e">
        <f t="shared" si="47"/>
        <v>#DIV/0!</v>
      </c>
      <c r="DID40" t="e">
        <f t="shared" si="47"/>
        <v>#DIV/0!</v>
      </c>
      <c r="DIE40" t="e">
        <f t="shared" si="47"/>
        <v>#DIV/0!</v>
      </c>
      <c r="DIF40" t="e">
        <f t="shared" si="47"/>
        <v>#DIV/0!</v>
      </c>
      <c r="DIG40" t="e">
        <f t="shared" si="47"/>
        <v>#DIV/0!</v>
      </c>
      <c r="DIH40" t="e">
        <f t="shared" si="47"/>
        <v>#DIV/0!</v>
      </c>
      <c r="DII40" t="e">
        <f t="shared" si="47"/>
        <v>#DIV/0!</v>
      </c>
      <c r="DIJ40" t="e">
        <f t="shared" si="47"/>
        <v>#DIV/0!</v>
      </c>
      <c r="DIK40" t="e">
        <f t="shared" si="47"/>
        <v>#DIV/0!</v>
      </c>
      <c r="DIL40" t="e">
        <f t="shared" si="47"/>
        <v>#DIV/0!</v>
      </c>
      <c r="DIM40" t="e">
        <f t="shared" si="47"/>
        <v>#DIV/0!</v>
      </c>
      <c r="DIN40" t="e">
        <f t="shared" si="47"/>
        <v>#DIV/0!</v>
      </c>
      <c r="DIO40" t="e">
        <f t="shared" si="47"/>
        <v>#DIV/0!</v>
      </c>
      <c r="DIP40" t="e">
        <f t="shared" si="47"/>
        <v>#DIV/0!</v>
      </c>
      <c r="DIQ40" t="e">
        <f t="shared" si="47"/>
        <v>#DIV/0!</v>
      </c>
      <c r="DIR40" t="e">
        <f t="shared" si="47"/>
        <v>#DIV/0!</v>
      </c>
      <c r="DIS40" t="e">
        <f t="shared" si="47"/>
        <v>#DIV/0!</v>
      </c>
      <c r="DIT40" t="e">
        <f t="shared" si="47"/>
        <v>#DIV/0!</v>
      </c>
      <c r="DIU40" t="e">
        <f t="shared" si="47"/>
        <v>#DIV/0!</v>
      </c>
      <c r="DIV40" t="e">
        <f t="shared" si="47"/>
        <v>#DIV/0!</v>
      </c>
      <c r="DIW40" t="e">
        <f t="shared" si="47"/>
        <v>#DIV/0!</v>
      </c>
      <c r="DIX40" t="e">
        <f t="shared" si="47"/>
        <v>#DIV/0!</v>
      </c>
      <c r="DIY40" t="e">
        <f t="shared" si="47"/>
        <v>#DIV/0!</v>
      </c>
      <c r="DIZ40" t="e">
        <f t="shared" si="47"/>
        <v>#DIV/0!</v>
      </c>
      <c r="DJA40" t="e">
        <f t="shared" si="47"/>
        <v>#DIV/0!</v>
      </c>
      <c r="DJB40" t="e">
        <f t="shared" si="47"/>
        <v>#DIV/0!</v>
      </c>
      <c r="DJC40" t="e">
        <f t="shared" si="47"/>
        <v>#DIV/0!</v>
      </c>
      <c r="DJD40" t="e">
        <f t="shared" si="47"/>
        <v>#DIV/0!</v>
      </c>
      <c r="DJE40" t="e">
        <f t="shared" si="47"/>
        <v>#DIV/0!</v>
      </c>
      <c r="DJF40" t="e">
        <f t="shared" si="47"/>
        <v>#DIV/0!</v>
      </c>
      <c r="DJG40" t="e">
        <f t="shared" si="47"/>
        <v>#DIV/0!</v>
      </c>
      <c r="DJH40" t="e">
        <f t="shared" si="47"/>
        <v>#DIV/0!</v>
      </c>
      <c r="DJI40" t="e">
        <f t="shared" si="47"/>
        <v>#DIV/0!</v>
      </c>
      <c r="DJJ40" t="e">
        <f t="shared" si="47"/>
        <v>#DIV/0!</v>
      </c>
      <c r="DJK40" t="e">
        <f t="shared" si="47"/>
        <v>#DIV/0!</v>
      </c>
      <c r="DJL40" t="e">
        <f t="shared" si="47"/>
        <v>#DIV/0!</v>
      </c>
      <c r="DJM40" t="e">
        <f t="shared" si="47"/>
        <v>#DIV/0!</v>
      </c>
      <c r="DJN40" t="e">
        <f t="shared" si="47"/>
        <v>#DIV/0!</v>
      </c>
      <c r="DJO40" t="e">
        <f t="shared" si="47"/>
        <v>#DIV/0!</v>
      </c>
      <c r="DJP40" t="e">
        <f t="shared" si="47"/>
        <v>#DIV/0!</v>
      </c>
      <c r="DJQ40" t="e">
        <f t="shared" si="47"/>
        <v>#DIV/0!</v>
      </c>
      <c r="DJR40" t="e">
        <f t="shared" si="47"/>
        <v>#DIV/0!</v>
      </c>
      <c r="DJS40" t="e">
        <f t="shared" si="47"/>
        <v>#DIV/0!</v>
      </c>
      <c r="DJT40" t="e">
        <f t="shared" si="47"/>
        <v>#DIV/0!</v>
      </c>
      <c r="DJU40" t="e">
        <f t="shared" si="47"/>
        <v>#DIV/0!</v>
      </c>
      <c r="DJV40" t="e">
        <f t="shared" si="47"/>
        <v>#DIV/0!</v>
      </c>
      <c r="DJW40" t="e">
        <f t="shared" si="47"/>
        <v>#DIV/0!</v>
      </c>
      <c r="DJX40" t="e">
        <f t="shared" si="47"/>
        <v>#DIV/0!</v>
      </c>
      <c r="DJY40" t="e">
        <f t="shared" si="47"/>
        <v>#DIV/0!</v>
      </c>
      <c r="DJZ40" t="e">
        <f t="shared" si="47"/>
        <v>#DIV/0!</v>
      </c>
      <c r="DKA40" t="e">
        <f t="shared" si="47"/>
        <v>#DIV/0!</v>
      </c>
      <c r="DKB40" t="e">
        <f t="shared" si="47"/>
        <v>#DIV/0!</v>
      </c>
      <c r="DKC40" t="e">
        <f t="shared" si="47"/>
        <v>#DIV/0!</v>
      </c>
      <c r="DKD40" t="e">
        <f t="shared" si="47"/>
        <v>#DIV/0!</v>
      </c>
      <c r="DKE40" t="e">
        <f t="shared" si="47"/>
        <v>#DIV/0!</v>
      </c>
      <c r="DKF40" t="e">
        <f t="shared" si="47"/>
        <v>#DIV/0!</v>
      </c>
      <c r="DKG40" t="e">
        <f t="shared" si="47"/>
        <v>#DIV/0!</v>
      </c>
      <c r="DKH40" t="e">
        <f t="shared" si="47"/>
        <v>#DIV/0!</v>
      </c>
      <c r="DKI40" t="e">
        <f t="shared" si="47"/>
        <v>#DIV/0!</v>
      </c>
      <c r="DKJ40" t="e">
        <f t="shared" ref="DKJ40:DMU40" si="48">+AVERAGE(DKJ9:DKJ39)</f>
        <v>#DIV/0!</v>
      </c>
      <c r="DKK40" t="e">
        <f t="shared" si="48"/>
        <v>#DIV/0!</v>
      </c>
      <c r="DKL40" t="e">
        <f t="shared" si="48"/>
        <v>#DIV/0!</v>
      </c>
      <c r="DKM40" t="e">
        <f t="shared" si="48"/>
        <v>#DIV/0!</v>
      </c>
      <c r="DKN40" t="e">
        <f t="shared" si="48"/>
        <v>#DIV/0!</v>
      </c>
      <c r="DKO40" t="e">
        <f t="shared" si="48"/>
        <v>#DIV/0!</v>
      </c>
      <c r="DKP40" t="e">
        <f t="shared" si="48"/>
        <v>#DIV/0!</v>
      </c>
      <c r="DKQ40" t="e">
        <f t="shared" si="48"/>
        <v>#DIV/0!</v>
      </c>
      <c r="DKR40" t="e">
        <f t="shared" si="48"/>
        <v>#DIV/0!</v>
      </c>
      <c r="DKS40" t="e">
        <f t="shared" si="48"/>
        <v>#DIV/0!</v>
      </c>
      <c r="DKT40" t="e">
        <f t="shared" si="48"/>
        <v>#DIV/0!</v>
      </c>
      <c r="DKU40" t="e">
        <f t="shared" si="48"/>
        <v>#DIV/0!</v>
      </c>
      <c r="DKV40" t="e">
        <f t="shared" si="48"/>
        <v>#DIV/0!</v>
      </c>
      <c r="DKW40" t="e">
        <f t="shared" si="48"/>
        <v>#DIV/0!</v>
      </c>
      <c r="DKX40" t="e">
        <f t="shared" si="48"/>
        <v>#DIV/0!</v>
      </c>
      <c r="DKY40" t="e">
        <f t="shared" si="48"/>
        <v>#DIV/0!</v>
      </c>
      <c r="DKZ40" t="e">
        <f t="shared" si="48"/>
        <v>#DIV/0!</v>
      </c>
      <c r="DLA40" t="e">
        <f t="shared" si="48"/>
        <v>#DIV/0!</v>
      </c>
      <c r="DLB40" t="e">
        <f t="shared" si="48"/>
        <v>#DIV/0!</v>
      </c>
      <c r="DLC40" t="e">
        <f t="shared" si="48"/>
        <v>#DIV/0!</v>
      </c>
      <c r="DLD40" t="e">
        <f t="shared" si="48"/>
        <v>#DIV/0!</v>
      </c>
      <c r="DLE40" t="e">
        <f t="shared" si="48"/>
        <v>#DIV/0!</v>
      </c>
      <c r="DLF40" t="e">
        <f t="shared" si="48"/>
        <v>#DIV/0!</v>
      </c>
      <c r="DLG40" t="e">
        <f t="shared" si="48"/>
        <v>#DIV/0!</v>
      </c>
      <c r="DLH40" t="e">
        <f t="shared" si="48"/>
        <v>#DIV/0!</v>
      </c>
      <c r="DLI40" t="e">
        <f t="shared" si="48"/>
        <v>#DIV/0!</v>
      </c>
      <c r="DLJ40" t="e">
        <f t="shared" si="48"/>
        <v>#DIV/0!</v>
      </c>
      <c r="DLK40" t="e">
        <f t="shared" si="48"/>
        <v>#DIV/0!</v>
      </c>
      <c r="DLL40" t="e">
        <f t="shared" si="48"/>
        <v>#DIV/0!</v>
      </c>
      <c r="DLM40" t="e">
        <f t="shared" si="48"/>
        <v>#DIV/0!</v>
      </c>
      <c r="DLN40" t="e">
        <f t="shared" si="48"/>
        <v>#DIV/0!</v>
      </c>
      <c r="DLO40" t="e">
        <f t="shared" si="48"/>
        <v>#DIV/0!</v>
      </c>
      <c r="DLP40" t="e">
        <f t="shared" si="48"/>
        <v>#DIV/0!</v>
      </c>
      <c r="DLQ40" t="e">
        <f t="shared" si="48"/>
        <v>#DIV/0!</v>
      </c>
      <c r="DLR40" t="e">
        <f t="shared" si="48"/>
        <v>#DIV/0!</v>
      </c>
      <c r="DLS40" t="e">
        <f t="shared" si="48"/>
        <v>#DIV/0!</v>
      </c>
      <c r="DLT40" t="e">
        <f t="shared" si="48"/>
        <v>#DIV/0!</v>
      </c>
      <c r="DLU40" t="e">
        <f t="shared" si="48"/>
        <v>#DIV/0!</v>
      </c>
      <c r="DLV40" t="e">
        <f t="shared" si="48"/>
        <v>#DIV/0!</v>
      </c>
      <c r="DLW40" t="e">
        <f t="shared" si="48"/>
        <v>#DIV/0!</v>
      </c>
      <c r="DLX40" t="e">
        <f t="shared" si="48"/>
        <v>#DIV/0!</v>
      </c>
      <c r="DLY40" t="e">
        <f t="shared" si="48"/>
        <v>#DIV/0!</v>
      </c>
      <c r="DLZ40" t="e">
        <f t="shared" si="48"/>
        <v>#DIV/0!</v>
      </c>
      <c r="DMA40" t="e">
        <f t="shared" si="48"/>
        <v>#DIV/0!</v>
      </c>
      <c r="DMB40" t="e">
        <f t="shared" si="48"/>
        <v>#DIV/0!</v>
      </c>
      <c r="DMC40" t="e">
        <f t="shared" si="48"/>
        <v>#DIV/0!</v>
      </c>
      <c r="DMD40" t="e">
        <f t="shared" si="48"/>
        <v>#DIV/0!</v>
      </c>
      <c r="DME40" t="e">
        <f t="shared" si="48"/>
        <v>#DIV/0!</v>
      </c>
      <c r="DMF40" t="e">
        <f t="shared" si="48"/>
        <v>#DIV/0!</v>
      </c>
      <c r="DMG40" t="e">
        <f t="shared" si="48"/>
        <v>#DIV/0!</v>
      </c>
      <c r="DMH40" t="e">
        <f t="shared" si="48"/>
        <v>#DIV/0!</v>
      </c>
      <c r="DMI40" t="e">
        <f t="shared" si="48"/>
        <v>#DIV/0!</v>
      </c>
      <c r="DMJ40" t="e">
        <f t="shared" si="48"/>
        <v>#DIV/0!</v>
      </c>
      <c r="DMK40" t="e">
        <f t="shared" si="48"/>
        <v>#DIV/0!</v>
      </c>
      <c r="DML40" t="e">
        <f t="shared" si="48"/>
        <v>#DIV/0!</v>
      </c>
      <c r="DMM40" t="e">
        <f t="shared" si="48"/>
        <v>#DIV/0!</v>
      </c>
      <c r="DMN40" t="e">
        <f t="shared" si="48"/>
        <v>#DIV/0!</v>
      </c>
      <c r="DMO40" t="e">
        <f t="shared" si="48"/>
        <v>#DIV/0!</v>
      </c>
      <c r="DMP40" t="e">
        <f t="shared" si="48"/>
        <v>#DIV/0!</v>
      </c>
      <c r="DMQ40" t="e">
        <f t="shared" si="48"/>
        <v>#DIV/0!</v>
      </c>
      <c r="DMR40" t="e">
        <f t="shared" si="48"/>
        <v>#DIV/0!</v>
      </c>
      <c r="DMS40" t="e">
        <f t="shared" si="48"/>
        <v>#DIV/0!</v>
      </c>
      <c r="DMT40" t="e">
        <f t="shared" si="48"/>
        <v>#DIV/0!</v>
      </c>
      <c r="DMU40" t="e">
        <f t="shared" si="48"/>
        <v>#DIV/0!</v>
      </c>
      <c r="DMV40" t="e">
        <f t="shared" ref="DMV40:DPG40" si="49">+AVERAGE(DMV9:DMV39)</f>
        <v>#DIV/0!</v>
      </c>
      <c r="DMW40" t="e">
        <f t="shared" si="49"/>
        <v>#DIV/0!</v>
      </c>
      <c r="DMX40" t="e">
        <f t="shared" si="49"/>
        <v>#DIV/0!</v>
      </c>
      <c r="DMY40" t="e">
        <f t="shared" si="49"/>
        <v>#DIV/0!</v>
      </c>
      <c r="DMZ40" t="e">
        <f t="shared" si="49"/>
        <v>#DIV/0!</v>
      </c>
      <c r="DNA40" t="e">
        <f t="shared" si="49"/>
        <v>#DIV/0!</v>
      </c>
      <c r="DNB40" t="e">
        <f t="shared" si="49"/>
        <v>#DIV/0!</v>
      </c>
      <c r="DNC40" t="e">
        <f t="shared" si="49"/>
        <v>#DIV/0!</v>
      </c>
      <c r="DND40" t="e">
        <f t="shared" si="49"/>
        <v>#DIV/0!</v>
      </c>
      <c r="DNE40" t="e">
        <f t="shared" si="49"/>
        <v>#DIV/0!</v>
      </c>
      <c r="DNF40" t="e">
        <f t="shared" si="49"/>
        <v>#DIV/0!</v>
      </c>
      <c r="DNG40" t="e">
        <f t="shared" si="49"/>
        <v>#DIV/0!</v>
      </c>
      <c r="DNH40" t="e">
        <f t="shared" si="49"/>
        <v>#DIV/0!</v>
      </c>
      <c r="DNI40" t="e">
        <f t="shared" si="49"/>
        <v>#DIV/0!</v>
      </c>
      <c r="DNJ40" t="e">
        <f t="shared" si="49"/>
        <v>#DIV/0!</v>
      </c>
      <c r="DNK40" t="e">
        <f t="shared" si="49"/>
        <v>#DIV/0!</v>
      </c>
      <c r="DNL40" t="e">
        <f t="shared" si="49"/>
        <v>#DIV/0!</v>
      </c>
      <c r="DNM40" t="e">
        <f t="shared" si="49"/>
        <v>#DIV/0!</v>
      </c>
      <c r="DNN40" t="e">
        <f t="shared" si="49"/>
        <v>#DIV/0!</v>
      </c>
      <c r="DNO40" t="e">
        <f t="shared" si="49"/>
        <v>#DIV/0!</v>
      </c>
      <c r="DNP40" t="e">
        <f t="shared" si="49"/>
        <v>#DIV/0!</v>
      </c>
      <c r="DNQ40" t="e">
        <f t="shared" si="49"/>
        <v>#DIV/0!</v>
      </c>
      <c r="DNR40" t="e">
        <f t="shared" si="49"/>
        <v>#DIV/0!</v>
      </c>
      <c r="DNS40" t="e">
        <f t="shared" si="49"/>
        <v>#DIV/0!</v>
      </c>
      <c r="DNT40" t="e">
        <f t="shared" si="49"/>
        <v>#DIV/0!</v>
      </c>
      <c r="DNU40" t="e">
        <f t="shared" si="49"/>
        <v>#DIV/0!</v>
      </c>
      <c r="DNV40" t="e">
        <f t="shared" si="49"/>
        <v>#DIV/0!</v>
      </c>
      <c r="DNW40" t="e">
        <f t="shared" si="49"/>
        <v>#DIV/0!</v>
      </c>
      <c r="DNX40" t="e">
        <f t="shared" si="49"/>
        <v>#DIV/0!</v>
      </c>
      <c r="DNY40" t="e">
        <f t="shared" si="49"/>
        <v>#DIV/0!</v>
      </c>
      <c r="DNZ40" t="e">
        <f t="shared" si="49"/>
        <v>#DIV/0!</v>
      </c>
      <c r="DOA40" t="e">
        <f t="shared" si="49"/>
        <v>#DIV/0!</v>
      </c>
      <c r="DOB40" t="e">
        <f t="shared" si="49"/>
        <v>#DIV/0!</v>
      </c>
      <c r="DOC40" t="e">
        <f t="shared" si="49"/>
        <v>#DIV/0!</v>
      </c>
      <c r="DOD40" t="e">
        <f t="shared" si="49"/>
        <v>#DIV/0!</v>
      </c>
      <c r="DOE40" t="e">
        <f t="shared" si="49"/>
        <v>#DIV/0!</v>
      </c>
      <c r="DOF40" t="e">
        <f t="shared" si="49"/>
        <v>#DIV/0!</v>
      </c>
      <c r="DOG40" t="e">
        <f t="shared" si="49"/>
        <v>#DIV/0!</v>
      </c>
      <c r="DOH40" t="e">
        <f t="shared" si="49"/>
        <v>#DIV/0!</v>
      </c>
      <c r="DOI40" t="e">
        <f t="shared" si="49"/>
        <v>#DIV/0!</v>
      </c>
      <c r="DOJ40" t="e">
        <f t="shared" si="49"/>
        <v>#DIV/0!</v>
      </c>
      <c r="DOK40" t="e">
        <f t="shared" si="49"/>
        <v>#DIV/0!</v>
      </c>
      <c r="DOL40" t="e">
        <f t="shared" si="49"/>
        <v>#DIV/0!</v>
      </c>
      <c r="DOM40" t="e">
        <f t="shared" si="49"/>
        <v>#DIV/0!</v>
      </c>
      <c r="DON40" t="e">
        <f t="shared" si="49"/>
        <v>#DIV/0!</v>
      </c>
      <c r="DOO40" t="e">
        <f t="shared" si="49"/>
        <v>#DIV/0!</v>
      </c>
      <c r="DOP40" t="e">
        <f t="shared" si="49"/>
        <v>#DIV/0!</v>
      </c>
      <c r="DOQ40" t="e">
        <f t="shared" si="49"/>
        <v>#DIV/0!</v>
      </c>
      <c r="DOR40" t="e">
        <f t="shared" si="49"/>
        <v>#DIV/0!</v>
      </c>
      <c r="DOS40" t="e">
        <f t="shared" si="49"/>
        <v>#DIV/0!</v>
      </c>
      <c r="DOT40" t="e">
        <f t="shared" si="49"/>
        <v>#DIV/0!</v>
      </c>
      <c r="DOU40" t="e">
        <f t="shared" si="49"/>
        <v>#DIV/0!</v>
      </c>
      <c r="DOV40" t="e">
        <f t="shared" si="49"/>
        <v>#DIV/0!</v>
      </c>
      <c r="DOW40" t="e">
        <f t="shared" si="49"/>
        <v>#DIV/0!</v>
      </c>
      <c r="DOX40" t="e">
        <f t="shared" si="49"/>
        <v>#DIV/0!</v>
      </c>
      <c r="DOY40" t="e">
        <f t="shared" si="49"/>
        <v>#DIV/0!</v>
      </c>
      <c r="DOZ40" t="e">
        <f t="shared" si="49"/>
        <v>#DIV/0!</v>
      </c>
      <c r="DPA40" t="e">
        <f t="shared" si="49"/>
        <v>#DIV/0!</v>
      </c>
      <c r="DPB40" t="e">
        <f t="shared" si="49"/>
        <v>#DIV/0!</v>
      </c>
      <c r="DPC40" t="e">
        <f t="shared" si="49"/>
        <v>#DIV/0!</v>
      </c>
      <c r="DPD40" t="e">
        <f t="shared" si="49"/>
        <v>#DIV/0!</v>
      </c>
      <c r="DPE40" t="e">
        <f t="shared" si="49"/>
        <v>#DIV/0!</v>
      </c>
      <c r="DPF40" t="e">
        <f t="shared" si="49"/>
        <v>#DIV/0!</v>
      </c>
      <c r="DPG40" t="e">
        <f t="shared" si="49"/>
        <v>#DIV/0!</v>
      </c>
      <c r="DPH40" t="e">
        <f t="shared" ref="DPH40:DRS40" si="50">+AVERAGE(DPH9:DPH39)</f>
        <v>#DIV/0!</v>
      </c>
      <c r="DPI40" t="e">
        <f t="shared" si="50"/>
        <v>#DIV/0!</v>
      </c>
      <c r="DPJ40" t="e">
        <f t="shared" si="50"/>
        <v>#DIV/0!</v>
      </c>
      <c r="DPK40" t="e">
        <f t="shared" si="50"/>
        <v>#DIV/0!</v>
      </c>
      <c r="DPL40" t="e">
        <f t="shared" si="50"/>
        <v>#DIV/0!</v>
      </c>
      <c r="DPM40" t="e">
        <f t="shared" si="50"/>
        <v>#DIV/0!</v>
      </c>
      <c r="DPN40" t="e">
        <f t="shared" si="50"/>
        <v>#DIV/0!</v>
      </c>
      <c r="DPO40" t="e">
        <f t="shared" si="50"/>
        <v>#DIV/0!</v>
      </c>
      <c r="DPP40" t="e">
        <f t="shared" si="50"/>
        <v>#DIV/0!</v>
      </c>
      <c r="DPQ40" t="e">
        <f t="shared" si="50"/>
        <v>#DIV/0!</v>
      </c>
      <c r="DPR40" t="e">
        <f t="shared" si="50"/>
        <v>#DIV/0!</v>
      </c>
      <c r="DPS40" t="e">
        <f t="shared" si="50"/>
        <v>#DIV/0!</v>
      </c>
      <c r="DPT40" t="e">
        <f t="shared" si="50"/>
        <v>#DIV/0!</v>
      </c>
      <c r="DPU40" t="e">
        <f t="shared" si="50"/>
        <v>#DIV/0!</v>
      </c>
      <c r="DPV40" t="e">
        <f t="shared" si="50"/>
        <v>#DIV/0!</v>
      </c>
      <c r="DPW40" t="e">
        <f t="shared" si="50"/>
        <v>#DIV/0!</v>
      </c>
      <c r="DPX40" t="e">
        <f t="shared" si="50"/>
        <v>#DIV/0!</v>
      </c>
      <c r="DPY40" t="e">
        <f t="shared" si="50"/>
        <v>#DIV/0!</v>
      </c>
      <c r="DPZ40" t="e">
        <f t="shared" si="50"/>
        <v>#DIV/0!</v>
      </c>
      <c r="DQA40" t="e">
        <f t="shared" si="50"/>
        <v>#DIV/0!</v>
      </c>
      <c r="DQB40" t="e">
        <f t="shared" si="50"/>
        <v>#DIV/0!</v>
      </c>
      <c r="DQC40" t="e">
        <f t="shared" si="50"/>
        <v>#DIV/0!</v>
      </c>
      <c r="DQD40" t="e">
        <f t="shared" si="50"/>
        <v>#DIV/0!</v>
      </c>
      <c r="DQE40" t="e">
        <f t="shared" si="50"/>
        <v>#DIV/0!</v>
      </c>
      <c r="DQF40" t="e">
        <f t="shared" si="50"/>
        <v>#DIV/0!</v>
      </c>
      <c r="DQG40" t="e">
        <f t="shared" si="50"/>
        <v>#DIV/0!</v>
      </c>
      <c r="DQH40" t="e">
        <f t="shared" si="50"/>
        <v>#DIV/0!</v>
      </c>
      <c r="DQI40" t="e">
        <f t="shared" si="50"/>
        <v>#DIV/0!</v>
      </c>
      <c r="DQJ40" t="e">
        <f t="shared" si="50"/>
        <v>#DIV/0!</v>
      </c>
      <c r="DQK40" t="e">
        <f t="shared" si="50"/>
        <v>#DIV/0!</v>
      </c>
      <c r="DQL40" t="e">
        <f t="shared" si="50"/>
        <v>#DIV/0!</v>
      </c>
      <c r="DQM40" t="e">
        <f t="shared" si="50"/>
        <v>#DIV/0!</v>
      </c>
      <c r="DQN40" t="e">
        <f t="shared" si="50"/>
        <v>#DIV/0!</v>
      </c>
      <c r="DQO40" t="e">
        <f t="shared" si="50"/>
        <v>#DIV/0!</v>
      </c>
      <c r="DQP40" t="e">
        <f t="shared" si="50"/>
        <v>#DIV/0!</v>
      </c>
      <c r="DQQ40" t="e">
        <f t="shared" si="50"/>
        <v>#DIV/0!</v>
      </c>
      <c r="DQR40" t="e">
        <f t="shared" si="50"/>
        <v>#DIV/0!</v>
      </c>
      <c r="DQS40" t="e">
        <f t="shared" si="50"/>
        <v>#DIV/0!</v>
      </c>
      <c r="DQT40" t="e">
        <f t="shared" si="50"/>
        <v>#DIV/0!</v>
      </c>
      <c r="DQU40" t="e">
        <f t="shared" si="50"/>
        <v>#DIV/0!</v>
      </c>
      <c r="DQV40" t="e">
        <f t="shared" si="50"/>
        <v>#DIV/0!</v>
      </c>
      <c r="DQW40" t="e">
        <f t="shared" si="50"/>
        <v>#DIV/0!</v>
      </c>
      <c r="DQX40" t="e">
        <f t="shared" si="50"/>
        <v>#DIV/0!</v>
      </c>
      <c r="DQY40" t="e">
        <f t="shared" si="50"/>
        <v>#DIV/0!</v>
      </c>
      <c r="DQZ40" t="e">
        <f t="shared" si="50"/>
        <v>#DIV/0!</v>
      </c>
      <c r="DRA40" t="e">
        <f t="shared" si="50"/>
        <v>#DIV/0!</v>
      </c>
      <c r="DRB40" t="e">
        <f t="shared" si="50"/>
        <v>#DIV/0!</v>
      </c>
      <c r="DRC40" t="e">
        <f t="shared" si="50"/>
        <v>#DIV/0!</v>
      </c>
      <c r="DRD40" t="e">
        <f t="shared" si="50"/>
        <v>#DIV/0!</v>
      </c>
      <c r="DRE40" t="e">
        <f t="shared" si="50"/>
        <v>#DIV/0!</v>
      </c>
      <c r="DRF40" t="e">
        <f t="shared" si="50"/>
        <v>#DIV/0!</v>
      </c>
      <c r="DRG40" t="e">
        <f t="shared" si="50"/>
        <v>#DIV/0!</v>
      </c>
      <c r="DRH40" t="e">
        <f t="shared" si="50"/>
        <v>#DIV/0!</v>
      </c>
      <c r="DRI40" t="e">
        <f t="shared" si="50"/>
        <v>#DIV/0!</v>
      </c>
      <c r="DRJ40" t="e">
        <f t="shared" si="50"/>
        <v>#DIV/0!</v>
      </c>
      <c r="DRK40" t="e">
        <f t="shared" si="50"/>
        <v>#DIV/0!</v>
      </c>
      <c r="DRL40" t="e">
        <f t="shared" si="50"/>
        <v>#DIV/0!</v>
      </c>
      <c r="DRM40" t="e">
        <f t="shared" si="50"/>
        <v>#DIV/0!</v>
      </c>
      <c r="DRN40" t="e">
        <f t="shared" si="50"/>
        <v>#DIV/0!</v>
      </c>
      <c r="DRO40" t="e">
        <f t="shared" si="50"/>
        <v>#DIV/0!</v>
      </c>
      <c r="DRP40" t="e">
        <f t="shared" si="50"/>
        <v>#DIV/0!</v>
      </c>
      <c r="DRQ40" t="e">
        <f t="shared" si="50"/>
        <v>#DIV/0!</v>
      </c>
      <c r="DRR40" t="e">
        <f t="shared" si="50"/>
        <v>#DIV/0!</v>
      </c>
      <c r="DRS40" t="e">
        <f t="shared" si="50"/>
        <v>#DIV/0!</v>
      </c>
      <c r="DRT40" t="e">
        <f t="shared" ref="DRT40:DUE40" si="51">+AVERAGE(DRT9:DRT39)</f>
        <v>#DIV/0!</v>
      </c>
      <c r="DRU40" t="e">
        <f t="shared" si="51"/>
        <v>#DIV/0!</v>
      </c>
      <c r="DRV40" t="e">
        <f t="shared" si="51"/>
        <v>#DIV/0!</v>
      </c>
      <c r="DRW40" t="e">
        <f t="shared" si="51"/>
        <v>#DIV/0!</v>
      </c>
      <c r="DRX40" t="e">
        <f t="shared" si="51"/>
        <v>#DIV/0!</v>
      </c>
      <c r="DRY40" t="e">
        <f t="shared" si="51"/>
        <v>#DIV/0!</v>
      </c>
      <c r="DRZ40" t="e">
        <f t="shared" si="51"/>
        <v>#DIV/0!</v>
      </c>
      <c r="DSA40" t="e">
        <f t="shared" si="51"/>
        <v>#DIV/0!</v>
      </c>
      <c r="DSB40" t="e">
        <f t="shared" si="51"/>
        <v>#DIV/0!</v>
      </c>
      <c r="DSC40" t="e">
        <f t="shared" si="51"/>
        <v>#DIV/0!</v>
      </c>
      <c r="DSD40" t="e">
        <f t="shared" si="51"/>
        <v>#DIV/0!</v>
      </c>
      <c r="DSE40" t="e">
        <f t="shared" si="51"/>
        <v>#DIV/0!</v>
      </c>
      <c r="DSF40" t="e">
        <f t="shared" si="51"/>
        <v>#DIV/0!</v>
      </c>
      <c r="DSG40" t="e">
        <f t="shared" si="51"/>
        <v>#DIV/0!</v>
      </c>
      <c r="DSH40" t="e">
        <f t="shared" si="51"/>
        <v>#DIV/0!</v>
      </c>
      <c r="DSI40" t="e">
        <f t="shared" si="51"/>
        <v>#DIV/0!</v>
      </c>
      <c r="DSJ40" t="e">
        <f t="shared" si="51"/>
        <v>#DIV/0!</v>
      </c>
      <c r="DSK40" t="e">
        <f t="shared" si="51"/>
        <v>#DIV/0!</v>
      </c>
      <c r="DSL40" t="e">
        <f t="shared" si="51"/>
        <v>#DIV/0!</v>
      </c>
      <c r="DSM40" t="e">
        <f t="shared" si="51"/>
        <v>#DIV/0!</v>
      </c>
      <c r="DSN40" t="e">
        <f t="shared" si="51"/>
        <v>#DIV/0!</v>
      </c>
      <c r="DSO40" t="e">
        <f t="shared" si="51"/>
        <v>#DIV/0!</v>
      </c>
      <c r="DSP40" t="e">
        <f t="shared" si="51"/>
        <v>#DIV/0!</v>
      </c>
      <c r="DSQ40" t="e">
        <f t="shared" si="51"/>
        <v>#DIV/0!</v>
      </c>
      <c r="DSR40" t="e">
        <f t="shared" si="51"/>
        <v>#DIV/0!</v>
      </c>
      <c r="DSS40" t="e">
        <f t="shared" si="51"/>
        <v>#DIV/0!</v>
      </c>
      <c r="DST40" t="e">
        <f t="shared" si="51"/>
        <v>#DIV/0!</v>
      </c>
      <c r="DSU40" t="e">
        <f t="shared" si="51"/>
        <v>#DIV/0!</v>
      </c>
      <c r="DSV40" t="e">
        <f t="shared" si="51"/>
        <v>#DIV/0!</v>
      </c>
      <c r="DSW40" t="e">
        <f t="shared" si="51"/>
        <v>#DIV/0!</v>
      </c>
      <c r="DSX40" t="e">
        <f t="shared" si="51"/>
        <v>#DIV/0!</v>
      </c>
      <c r="DSY40" t="e">
        <f t="shared" si="51"/>
        <v>#DIV/0!</v>
      </c>
      <c r="DSZ40" t="e">
        <f t="shared" si="51"/>
        <v>#DIV/0!</v>
      </c>
      <c r="DTA40" t="e">
        <f t="shared" si="51"/>
        <v>#DIV/0!</v>
      </c>
      <c r="DTB40" t="e">
        <f t="shared" si="51"/>
        <v>#DIV/0!</v>
      </c>
      <c r="DTC40" t="e">
        <f t="shared" si="51"/>
        <v>#DIV/0!</v>
      </c>
      <c r="DTD40" t="e">
        <f t="shared" si="51"/>
        <v>#DIV/0!</v>
      </c>
      <c r="DTE40" t="e">
        <f t="shared" si="51"/>
        <v>#DIV/0!</v>
      </c>
      <c r="DTF40" t="e">
        <f t="shared" si="51"/>
        <v>#DIV/0!</v>
      </c>
      <c r="DTG40" t="e">
        <f t="shared" si="51"/>
        <v>#DIV/0!</v>
      </c>
      <c r="DTH40" t="e">
        <f t="shared" si="51"/>
        <v>#DIV/0!</v>
      </c>
      <c r="DTI40" t="e">
        <f t="shared" si="51"/>
        <v>#DIV/0!</v>
      </c>
      <c r="DTJ40" t="e">
        <f t="shared" si="51"/>
        <v>#DIV/0!</v>
      </c>
      <c r="DTK40" t="e">
        <f t="shared" si="51"/>
        <v>#DIV/0!</v>
      </c>
      <c r="DTL40" t="e">
        <f t="shared" si="51"/>
        <v>#DIV/0!</v>
      </c>
      <c r="DTM40" t="e">
        <f t="shared" si="51"/>
        <v>#DIV/0!</v>
      </c>
      <c r="DTN40" t="e">
        <f t="shared" si="51"/>
        <v>#DIV/0!</v>
      </c>
      <c r="DTO40" t="e">
        <f t="shared" si="51"/>
        <v>#DIV/0!</v>
      </c>
      <c r="DTP40" t="e">
        <f t="shared" si="51"/>
        <v>#DIV/0!</v>
      </c>
      <c r="DTQ40" t="e">
        <f t="shared" si="51"/>
        <v>#DIV/0!</v>
      </c>
      <c r="DTR40" t="e">
        <f t="shared" si="51"/>
        <v>#DIV/0!</v>
      </c>
      <c r="DTS40" t="e">
        <f t="shared" si="51"/>
        <v>#DIV/0!</v>
      </c>
      <c r="DTT40" t="e">
        <f t="shared" si="51"/>
        <v>#DIV/0!</v>
      </c>
      <c r="DTU40" t="e">
        <f t="shared" si="51"/>
        <v>#DIV/0!</v>
      </c>
      <c r="DTV40" t="e">
        <f t="shared" si="51"/>
        <v>#DIV/0!</v>
      </c>
      <c r="DTW40" t="e">
        <f t="shared" si="51"/>
        <v>#DIV/0!</v>
      </c>
      <c r="DTX40" t="e">
        <f t="shared" si="51"/>
        <v>#DIV/0!</v>
      </c>
      <c r="DTY40" t="e">
        <f t="shared" si="51"/>
        <v>#DIV/0!</v>
      </c>
      <c r="DTZ40" t="e">
        <f t="shared" si="51"/>
        <v>#DIV/0!</v>
      </c>
      <c r="DUA40" t="e">
        <f t="shared" si="51"/>
        <v>#DIV/0!</v>
      </c>
      <c r="DUB40" t="e">
        <f t="shared" si="51"/>
        <v>#DIV/0!</v>
      </c>
      <c r="DUC40" t="e">
        <f t="shared" si="51"/>
        <v>#DIV/0!</v>
      </c>
      <c r="DUD40" t="e">
        <f t="shared" si="51"/>
        <v>#DIV/0!</v>
      </c>
      <c r="DUE40" t="e">
        <f t="shared" si="51"/>
        <v>#DIV/0!</v>
      </c>
      <c r="DUF40" t="e">
        <f t="shared" ref="DUF40:DWQ40" si="52">+AVERAGE(DUF9:DUF39)</f>
        <v>#DIV/0!</v>
      </c>
      <c r="DUG40" t="e">
        <f t="shared" si="52"/>
        <v>#DIV/0!</v>
      </c>
      <c r="DUH40" t="e">
        <f t="shared" si="52"/>
        <v>#DIV/0!</v>
      </c>
      <c r="DUI40" t="e">
        <f t="shared" si="52"/>
        <v>#DIV/0!</v>
      </c>
      <c r="DUJ40" t="e">
        <f t="shared" si="52"/>
        <v>#DIV/0!</v>
      </c>
      <c r="DUK40" t="e">
        <f t="shared" si="52"/>
        <v>#DIV/0!</v>
      </c>
      <c r="DUL40" t="e">
        <f t="shared" si="52"/>
        <v>#DIV/0!</v>
      </c>
      <c r="DUM40" t="e">
        <f t="shared" si="52"/>
        <v>#DIV/0!</v>
      </c>
      <c r="DUN40" t="e">
        <f t="shared" si="52"/>
        <v>#DIV/0!</v>
      </c>
      <c r="DUO40" t="e">
        <f t="shared" si="52"/>
        <v>#DIV/0!</v>
      </c>
      <c r="DUP40" t="e">
        <f t="shared" si="52"/>
        <v>#DIV/0!</v>
      </c>
      <c r="DUQ40" t="e">
        <f t="shared" si="52"/>
        <v>#DIV/0!</v>
      </c>
      <c r="DUR40" t="e">
        <f t="shared" si="52"/>
        <v>#DIV/0!</v>
      </c>
      <c r="DUS40" t="e">
        <f t="shared" si="52"/>
        <v>#DIV/0!</v>
      </c>
      <c r="DUT40" t="e">
        <f t="shared" si="52"/>
        <v>#DIV/0!</v>
      </c>
      <c r="DUU40" t="e">
        <f t="shared" si="52"/>
        <v>#DIV/0!</v>
      </c>
      <c r="DUV40" t="e">
        <f t="shared" si="52"/>
        <v>#DIV/0!</v>
      </c>
      <c r="DUW40" t="e">
        <f t="shared" si="52"/>
        <v>#DIV/0!</v>
      </c>
      <c r="DUX40" t="e">
        <f t="shared" si="52"/>
        <v>#DIV/0!</v>
      </c>
      <c r="DUY40" t="e">
        <f t="shared" si="52"/>
        <v>#DIV/0!</v>
      </c>
      <c r="DUZ40" t="e">
        <f t="shared" si="52"/>
        <v>#DIV/0!</v>
      </c>
      <c r="DVA40" t="e">
        <f t="shared" si="52"/>
        <v>#DIV/0!</v>
      </c>
      <c r="DVB40" t="e">
        <f t="shared" si="52"/>
        <v>#DIV/0!</v>
      </c>
      <c r="DVC40" t="e">
        <f t="shared" si="52"/>
        <v>#DIV/0!</v>
      </c>
      <c r="DVD40" t="e">
        <f t="shared" si="52"/>
        <v>#DIV/0!</v>
      </c>
      <c r="DVE40" t="e">
        <f t="shared" si="52"/>
        <v>#DIV/0!</v>
      </c>
      <c r="DVF40" t="e">
        <f t="shared" si="52"/>
        <v>#DIV/0!</v>
      </c>
      <c r="DVG40" t="e">
        <f t="shared" si="52"/>
        <v>#DIV/0!</v>
      </c>
      <c r="DVH40" t="e">
        <f t="shared" si="52"/>
        <v>#DIV/0!</v>
      </c>
      <c r="DVI40" t="e">
        <f t="shared" si="52"/>
        <v>#DIV/0!</v>
      </c>
      <c r="DVJ40" t="e">
        <f t="shared" si="52"/>
        <v>#DIV/0!</v>
      </c>
      <c r="DVK40" t="e">
        <f t="shared" si="52"/>
        <v>#DIV/0!</v>
      </c>
      <c r="DVL40" t="e">
        <f t="shared" si="52"/>
        <v>#DIV/0!</v>
      </c>
      <c r="DVM40" t="e">
        <f t="shared" si="52"/>
        <v>#DIV/0!</v>
      </c>
      <c r="DVN40" t="e">
        <f t="shared" si="52"/>
        <v>#DIV/0!</v>
      </c>
      <c r="DVO40" t="e">
        <f t="shared" si="52"/>
        <v>#DIV/0!</v>
      </c>
      <c r="DVP40" t="e">
        <f t="shared" si="52"/>
        <v>#DIV/0!</v>
      </c>
      <c r="DVQ40" t="e">
        <f t="shared" si="52"/>
        <v>#DIV/0!</v>
      </c>
      <c r="DVR40" t="e">
        <f t="shared" si="52"/>
        <v>#DIV/0!</v>
      </c>
      <c r="DVS40" t="e">
        <f t="shared" si="52"/>
        <v>#DIV/0!</v>
      </c>
      <c r="DVT40" t="e">
        <f t="shared" si="52"/>
        <v>#DIV/0!</v>
      </c>
      <c r="DVU40" t="e">
        <f t="shared" si="52"/>
        <v>#DIV/0!</v>
      </c>
      <c r="DVV40" t="e">
        <f t="shared" si="52"/>
        <v>#DIV/0!</v>
      </c>
      <c r="DVW40" t="e">
        <f t="shared" si="52"/>
        <v>#DIV/0!</v>
      </c>
      <c r="DVX40" t="e">
        <f t="shared" si="52"/>
        <v>#DIV/0!</v>
      </c>
      <c r="DVY40" t="e">
        <f t="shared" si="52"/>
        <v>#DIV/0!</v>
      </c>
      <c r="DVZ40" t="e">
        <f t="shared" si="52"/>
        <v>#DIV/0!</v>
      </c>
      <c r="DWA40" t="e">
        <f t="shared" si="52"/>
        <v>#DIV/0!</v>
      </c>
      <c r="DWB40" t="e">
        <f t="shared" si="52"/>
        <v>#DIV/0!</v>
      </c>
      <c r="DWC40" t="e">
        <f t="shared" si="52"/>
        <v>#DIV/0!</v>
      </c>
      <c r="DWD40" t="e">
        <f t="shared" si="52"/>
        <v>#DIV/0!</v>
      </c>
      <c r="DWE40" t="e">
        <f t="shared" si="52"/>
        <v>#DIV/0!</v>
      </c>
      <c r="DWF40" t="e">
        <f t="shared" si="52"/>
        <v>#DIV/0!</v>
      </c>
      <c r="DWG40" t="e">
        <f t="shared" si="52"/>
        <v>#DIV/0!</v>
      </c>
      <c r="DWH40" t="e">
        <f t="shared" si="52"/>
        <v>#DIV/0!</v>
      </c>
      <c r="DWI40" t="e">
        <f t="shared" si="52"/>
        <v>#DIV/0!</v>
      </c>
      <c r="DWJ40" t="e">
        <f t="shared" si="52"/>
        <v>#DIV/0!</v>
      </c>
      <c r="DWK40" t="e">
        <f t="shared" si="52"/>
        <v>#DIV/0!</v>
      </c>
      <c r="DWL40" t="e">
        <f t="shared" si="52"/>
        <v>#DIV/0!</v>
      </c>
      <c r="DWM40" t="e">
        <f t="shared" si="52"/>
        <v>#DIV/0!</v>
      </c>
      <c r="DWN40" t="e">
        <f t="shared" si="52"/>
        <v>#DIV/0!</v>
      </c>
      <c r="DWO40" t="e">
        <f t="shared" si="52"/>
        <v>#DIV/0!</v>
      </c>
      <c r="DWP40" t="e">
        <f t="shared" si="52"/>
        <v>#DIV/0!</v>
      </c>
      <c r="DWQ40" t="e">
        <f t="shared" si="52"/>
        <v>#DIV/0!</v>
      </c>
      <c r="DWR40" t="e">
        <f t="shared" ref="DWR40:DZC40" si="53">+AVERAGE(DWR9:DWR39)</f>
        <v>#DIV/0!</v>
      </c>
      <c r="DWS40" t="e">
        <f t="shared" si="53"/>
        <v>#DIV/0!</v>
      </c>
      <c r="DWT40" t="e">
        <f t="shared" si="53"/>
        <v>#DIV/0!</v>
      </c>
      <c r="DWU40" t="e">
        <f t="shared" si="53"/>
        <v>#DIV/0!</v>
      </c>
      <c r="DWV40" t="e">
        <f t="shared" si="53"/>
        <v>#DIV/0!</v>
      </c>
      <c r="DWW40" t="e">
        <f t="shared" si="53"/>
        <v>#DIV/0!</v>
      </c>
      <c r="DWX40" t="e">
        <f t="shared" si="53"/>
        <v>#DIV/0!</v>
      </c>
      <c r="DWY40" t="e">
        <f t="shared" si="53"/>
        <v>#DIV/0!</v>
      </c>
      <c r="DWZ40" t="e">
        <f t="shared" si="53"/>
        <v>#DIV/0!</v>
      </c>
      <c r="DXA40" t="e">
        <f t="shared" si="53"/>
        <v>#DIV/0!</v>
      </c>
      <c r="DXB40" t="e">
        <f t="shared" si="53"/>
        <v>#DIV/0!</v>
      </c>
      <c r="DXC40" t="e">
        <f t="shared" si="53"/>
        <v>#DIV/0!</v>
      </c>
      <c r="DXD40" t="e">
        <f t="shared" si="53"/>
        <v>#DIV/0!</v>
      </c>
      <c r="DXE40" t="e">
        <f t="shared" si="53"/>
        <v>#DIV/0!</v>
      </c>
      <c r="DXF40" t="e">
        <f t="shared" si="53"/>
        <v>#DIV/0!</v>
      </c>
      <c r="DXG40" t="e">
        <f t="shared" si="53"/>
        <v>#DIV/0!</v>
      </c>
      <c r="DXH40" t="e">
        <f t="shared" si="53"/>
        <v>#DIV/0!</v>
      </c>
      <c r="DXI40" t="e">
        <f t="shared" si="53"/>
        <v>#DIV/0!</v>
      </c>
      <c r="DXJ40" t="e">
        <f t="shared" si="53"/>
        <v>#DIV/0!</v>
      </c>
      <c r="DXK40" t="e">
        <f t="shared" si="53"/>
        <v>#DIV/0!</v>
      </c>
      <c r="DXL40" t="e">
        <f t="shared" si="53"/>
        <v>#DIV/0!</v>
      </c>
      <c r="DXM40" t="e">
        <f t="shared" si="53"/>
        <v>#DIV/0!</v>
      </c>
      <c r="DXN40" t="e">
        <f t="shared" si="53"/>
        <v>#DIV/0!</v>
      </c>
      <c r="DXO40" t="e">
        <f t="shared" si="53"/>
        <v>#DIV/0!</v>
      </c>
      <c r="DXP40" t="e">
        <f t="shared" si="53"/>
        <v>#DIV/0!</v>
      </c>
      <c r="DXQ40" t="e">
        <f t="shared" si="53"/>
        <v>#DIV/0!</v>
      </c>
      <c r="DXR40" t="e">
        <f t="shared" si="53"/>
        <v>#DIV/0!</v>
      </c>
      <c r="DXS40" t="e">
        <f t="shared" si="53"/>
        <v>#DIV/0!</v>
      </c>
      <c r="DXT40" t="e">
        <f t="shared" si="53"/>
        <v>#DIV/0!</v>
      </c>
      <c r="DXU40" t="e">
        <f t="shared" si="53"/>
        <v>#DIV/0!</v>
      </c>
      <c r="DXV40" t="e">
        <f t="shared" si="53"/>
        <v>#DIV/0!</v>
      </c>
      <c r="DXW40" t="e">
        <f t="shared" si="53"/>
        <v>#DIV/0!</v>
      </c>
      <c r="DXX40" t="e">
        <f t="shared" si="53"/>
        <v>#DIV/0!</v>
      </c>
      <c r="DXY40" t="e">
        <f t="shared" si="53"/>
        <v>#DIV/0!</v>
      </c>
      <c r="DXZ40" t="e">
        <f t="shared" si="53"/>
        <v>#DIV/0!</v>
      </c>
      <c r="DYA40" t="e">
        <f t="shared" si="53"/>
        <v>#DIV/0!</v>
      </c>
      <c r="DYB40" t="e">
        <f t="shared" si="53"/>
        <v>#DIV/0!</v>
      </c>
      <c r="DYC40" t="e">
        <f t="shared" si="53"/>
        <v>#DIV/0!</v>
      </c>
      <c r="DYD40" t="e">
        <f t="shared" si="53"/>
        <v>#DIV/0!</v>
      </c>
      <c r="DYE40" t="e">
        <f t="shared" si="53"/>
        <v>#DIV/0!</v>
      </c>
      <c r="DYF40" t="e">
        <f t="shared" si="53"/>
        <v>#DIV/0!</v>
      </c>
      <c r="DYG40" t="e">
        <f t="shared" si="53"/>
        <v>#DIV/0!</v>
      </c>
      <c r="DYH40" t="e">
        <f t="shared" si="53"/>
        <v>#DIV/0!</v>
      </c>
      <c r="DYI40" t="e">
        <f t="shared" si="53"/>
        <v>#DIV/0!</v>
      </c>
      <c r="DYJ40" t="e">
        <f t="shared" si="53"/>
        <v>#DIV/0!</v>
      </c>
      <c r="DYK40" t="e">
        <f t="shared" si="53"/>
        <v>#DIV/0!</v>
      </c>
      <c r="DYL40" t="e">
        <f t="shared" si="53"/>
        <v>#DIV/0!</v>
      </c>
      <c r="DYM40" t="e">
        <f t="shared" si="53"/>
        <v>#DIV/0!</v>
      </c>
      <c r="DYN40" t="e">
        <f t="shared" si="53"/>
        <v>#DIV/0!</v>
      </c>
      <c r="DYO40" t="e">
        <f t="shared" si="53"/>
        <v>#DIV/0!</v>
      </c>
      <c r="DYP40" t="e">
        <f t="shared" si="53"/>
        <v>#DIV/0!</v>
      </c>
      <c r="DYQ40" t="e">
        <f t="shared" si="53"/>
        <v>#DIV/0!</v>
      </c>
      <c r="DYR40" t="e">
        <f t="shared" si="53"/>
        <v>#DIV/0!</v>
      </c>
      <c r="DYS40" t="e">
        <f t="shared" si="53"/>
        <v>#DIV/0!</v>
      </c>
      <c r="DYT40" t="e">
        <f t="shared" si="53"/>
        <v>#DIV/0!</v>
      </c>
      <c r="DYU40" t="e">
        <f t="shared" si="53"/>
        <v>#DIV/0!</v>
      </c>
      <c r="DYV40" t="e">
        <f t="shared" si="53"/>
        <v>#DIV/0!</v>
      </c>
      <c r="DYW40" t="e">
        <f t="shared" si="53"/>
        <v>#DIV/0!</v>
      </c>
      <c r="DYX40" t="e">
        <f t="shared" si="53"/>
        <v>#DIV/0!</v>
      </c>
      <c r="DYY40" t="e">
        <f t="shared" si="53"/>
        <v>#DIV/0!</v>
      </c>
      <c r="DYZ40" t="e">
        <f t="shared" si="53"/>
        <v>#DIV/0!</v>
      </c>
      <c r="DZA40" t="e">
        <f t="shared" si="53"/>
        <v>#DIV/0!</v>
      </c>
      <c r="DZB40" t="e">
        <f t="shared" si="53"/>
        <v>#DIV/0!</v>
      </c>
      <c r="DZC40" t="e">
        <f t="shared" si="53"/>
        <v>#DIV/0!</v>
      </c>
      <c r="DZD40" t="e">
        <f t="shared" ref="DZD40:EBO40" si="54">+AVERAGE(DZD9:DZD39)</f>
        <v>#DIV/0!</v>
      </c>
      <c r="DZE40" t="e">
        <f t="shared" si="54"/>
        <v>#DIV/0!</v>
      </c>
      <c r="DZF40" t="e">
        <f t="shared" si="54"/>
        <v>#DIV/0!</v>
      </c>
      <c r="DZG40" t="e">
        <f t="shared" si="54"/>
        <v>#DIV/0!</v>
      </c>
      <c r="DZH40" t="e">
        <f t="shared" si="54"/>
        <v>#DIV/0!</v>
      </c>
      <c r="DZI40" t="e">
        <f t="shared" si="54"/>
        <v>#DIV/0!</v>
      </c>
      <c r="DZJ40" t="e">
        <f t="shared" si="54"/>
        <v>#DIV/0!</v>
      </c>
      <c r="DZK40" t="e">
        <f t="shared" si="54"/>
        <v>#DIV/0!</v>
      </c>
      <c r="DZL40" t="e">
        <f t="shared" si="54"/>
        <v>#DIV/0!</v>
      </c>
      <c r="DZM40" t="e">
        <f t="shared" si="54"/>
        <v>#DIV/0!</v>
      </c>
      <c r="DZN40" t="e">
        <f t="shared" si="54"/>
        <v>#DIV/0!</v>
      </c>
      <c r="DZO40" t="e">
        <f t="shared" si="54"/>
        <v>#DIV/0!</v>
      </c>
      <c r="DZP40" t="e">
        <f t="shared" si="54"/>
        <v>#DIV/0!</v>
      </c>
      <c r="DZQ40" t="e">
        <f t="shared" si="54"/>
        <v>#DIV/0!</v>
      </c>
      <c r="DZR40" t="e">
        <f t="shared" si="54"/>
        <v>#DIV/0!</v>
      </c>
      <c r="DZS40" t="e">
        <f t="shared" si="54"/>
        <v>#DIV/0!</v>
      </c>
      <c r="DZT40" t="e">
        <f t="shared" si="54"/>
        <v>#DIV/0!</v>
      </c>
      <c r="DZU40" t="e">
        <f t="shared" si="54"/>
        <v>#DIV/0!</v>
      </c>
      <c r="DZV40" t="e">
        <f t="shared" si="54"/>
        <v>#DIV/0!</v>
      </c>
      <c r="DZW40" t="e">
        <f t="shared" si="54"/>
        <v>#DIV/0!</v>
      </c>
      <c r="DZX40" t="e">
        <f t="shared" si="54"/>
        <v>#DIV/0!</v>
      </c>
      <c r="DZY40" t="e">
        <f t="shared" si="54"/>
        <v>#DIV/0!</v>
      </c>
      <c r="DZZ40" t="e">
        <f t="shared" si="54"/>
        <v>#DIV/0!</v>
      </c>
      <c r="EAA40" t="e">
        <f t="shared" si="54"/>
        <v>#DIV/0!</v>
      </c>
      <c r="EAB40" t="e">
        <f t="shared" si="54"/>
        <v>#DIV/0!</v>
      </c>
      <c r="EAC40" t="e">
        <f t="shared" si="54"/>
        <v>#DIV/0!</v>
      </c>
      <c r="EAD40" t="e">
        <f t="shared" si="54"/>
        <v>#DIV/0!</v>
      </c>
      <c r="EAE40" t="e">
        <f t="shared" si="54"/>
        <v>#DIV/0!</v>
      </c>
      <c r="EAF40" t="e">
        <f t="shared" si="54"/>
        <v>#DIV/0!</v>
      </c>
      <c r="EAG40" t="e">
        <f t="shared" si="54"/>
        <v>#DIV/0!</v>
      </c>
      <c r="EAH40" t="e">
        <f t="shared" si="54"/>
        <v>#DIV/0!</v>
      </c>
      <c r="EAI40" t="e">
        <f t="shared" si="54"/>
        <v>#DIV/0!</v>
      </c>
      <c r="EAJ40" t="e">
        <f t="shared" si="54"/>
        <v>#DIV/0!</v>
      </c>
      <c r="EAK40" t="e">
        <f t="shared" si="54"/>
        <v>#DIV/0!</v>
      </c>
      <c r="EAL40" t="e">
        <f t="shared" si="54"/>
        <v>#DIV/0!</v>
      </c>
      <c r="EAM40" t="e">
        <f t="shared" si="54"/>
        <v>#DIV/0!</v>
      </c>
      <c r="EAN40" t="e">
        <f t="shared" si="54"/>
        <v>#DIV/0!</v>
      </c>
      <c r="EAO40" t="e">
        <f t="shared" si="54"/>
        <v>#DIV/0!</v>
      </c>
      <c r="EAP40" t="e">
        <f t="shared" si="54"/>
        <v>#DIV/0!</v>
      </c>
      <c r="EAQ40" t="e">
        <f t="shared" si="54"/>
        <v>#DIV/0!</v>
      </c>
      <c r="EAR40" t="e">
        <f t="shared" si="54"/>
        <v>#DIV/0!</v>
      </c>
      <c r="EAS40" t="e">
        <f t="shared" si="54"/>
        <v>#DIV/0!</v>
      </c>
      <c r="EAT40" t="e">
        <f t="shared" si="54"/>
        <v>#DIV/0!</v>
      </c>
      <c r="EAU40" t="e">
        <f t="shared" si="54"/>
        <v>#DIV/0!</v>
      </c>
      <c r="EAV40" t="e">
        <f t="shared" si="54"/>
        <v>#DIV/0!</v>
      </c>
      <c r="EAW40" t="e">
        <f t="shared" si="54"/>
        <v>#DIV/0!</v>
      </c>
      <c r="EAX40" t="e">
        <f t="shared" si="54"/>
        <v>#DIV/0!</v>
      </c>
      <c r="EAY40" t="e">
        <f t="shared" si="54"/>
        <v>#DIV/0!</v>
      </c>
      <c r="EAZ40" t="e">
        <f t="shared" si="54"/>
        <v>#DIV/0!</v>
      </c>
      <c r="EBA40" t="e">
        <f t="shared" si="54"/>
        <v>#DIV/0!</v>
      </c>
      <c r="EBB40" t="e">
        <f t="shared" si="54"/>
        <v>#DIV/0!</v>
      </c>
      <c r="EBC40" t="e">
        <f t="shared" si="54"/>
        <v>#DIV/0!</v>
      </c>
      <c r="EBD40" t="e">
        <f t="shared" si="54"/>
        <v>#DIV/0!</v>
      </c>
      <c r="EBE40" t="e">
        <f t="shared" si="54"/>
        <v>#DIV/0!</v>
      </c>
      <c r="EBF40" t="e">
        <f t="shared" si="54"/>
        <v>#DIV/0!</v>
      </c>
      <c r="EBG40" t="e">
        <f t="shared" si="54"/>
        <v>#DIV/0!</v>
      </c>
      <c r="EBH40" t="e">
        <f t="shared" si="54"/>
        <v>#DIV/0!</v>
      </c>
      <c r="EBI40" t="e">
        <f t="shared" si="54"/>
        <v>#DIV/0!</v>
      </c>
      <c r="EBJ40" t="e">
        <f t="shared" si="54"/>
        <v>#DIV/0!</v>
      </c>
      <c r="EBK40" t="e">
        <f t="shared" si="54"/>
        <v>#DIV/0!</v>
      </c>
      <c r="EBL40" t="e">
        <f t="shared" si="54"/>
        <v>#DIV/0!</v>
      </c>
      <c r="EBM40" t="e">
        <f t="shared" si="54"/>
        <v>#DIV/0!</v>
      </c>
      <c r="EBN40" t="e">
        <f t="shared" si="54"/>
        <v>#DIV/0!</v>
      </c>
      <c r="EBO40" t="e">
        <f t="shared" si="54"/>
        <v>#DIV/0!</v>
      </c>
      <c r="EBP40" t="e">
        <f t="shared" ref="EBP40:EEA40" si="55">+AVERAGE(EBP9:EBP39)</f>
        <v>#DIV/0!</v>
      </c>
      <c r="EBQ40" t="e">
        <f t="shared" si="55"/>
        <v>#DIV/0!</v>
      </c>
      <c r="EBR40" t="e">
        <f t="shared" si="55"/>
        <v>#DIV/0!</v>
      </c>
      <c r="EBS40" t="e">
        <f t="shared" si="55"/>
        <v>#DIV/0!</v>
      </c>
      <c r="EBT40" t="e">
        <f t="shared" si="55"/>
        <v>#DIV/0!</v>
      </c>
      <c r="EBU40" t="e">
        <f t="shared" si="55"/>
        <v>#DIV/0!</v>
      </c>
      <c r="EBV40" t="e">
        <f t="shared" si="55"/>
        <v>#DIV/0!</v>
      </c>
      <c r="EBW40" t="e">
        <f t="shared" si="55"/>
        <v>#DIV/0!</v>
      </c>
      <c r="EBX40" t="e">
        <f t="shared" si="55"/>
        <v>#DIV/0!</v>
      </c>
      <c r="EBY40" t="e">
        <f t="shared" si="55"/>
        <v>#DIV/0!</v>
      </c>
      <c r="EBZ40" t="e">
        <f t="shared" si="55"/>
        <v>#DIV/0!</v>
      </c>
      <c r="ECA40" t="e">
        <f t="shared" si="55"/>
        <v>#DIV/0!</v>
      </c>
      <c r="ECB40" t="e">
        <f t="shared" si="55"/>
        <v>#DIV/0!</v>
      </c>
      <c r="ECC40" t="e">
        <f t="shared" si="55"/>
        <v>#DIV/0!</v>
      </c>
      <c r="ECD40" t="e">
        <f t="shared" si="55"/>
        <v>#DIV/0!</v>
      </c>
      <c r="ECE40" t="e">
        <f t="shared" si="55"/>
        <v>#DIV/0!</v>
      </c>
      <c r="ECF40" t="e">
        <f t="shared" si="55"/>
        <v>#DIV/0!</v>
      </c>
      <c r="ECG40" t="e">
        <f t="shared" si="55"/>
        <v>#DIV/0!</v>
      </c>
      <c r="ECH40" t="e">
        <f t="shared" si="55"/>
        <v>#DIV/0!</v>
      </c>
      <c r="ECI40" t="e">
        <f t="shared" si="55"/>
        <v>#DIV/0!</v>
      </c>
      <c r="ECJ40" t="e">
        <f t="shared" si="55"/>
        <v>#DIV/0!</v>
      </c>
      <c r="ECK40" t="e">
        <f t="shared" si="55"/>
        <v>#DIV/0!</v>
      </c>
      <c r="ECL40" t="e">
        <f t="shared" si="55"/>
        <v>#DIV/0!</v>
      </c>
      <c r="ECM40" t="e">
        <f t="shared" si="55"/>
        <v>#DIV/0!</v>
      </c>
      <c r="ECN40" t="e">
        <f t="shared" si="55"/>
        <v>#DIV/0!</v>
      </c>
      <c r="ECO40" t="e">
        <f t="shared" si="55"/>
        <v>#DIV/0!</v>
      </c>
      <c r="ECP40" t="e">
        <f t="shared" si="55"/>
        <v>#DIV/0!</v>
      </c>
      <c r="ECQ40" t="e">
        <f t="shared" si="55"/>
        <v>#DIV/0!</v>
      </c>
      <c r="ECR40" t="e">
        <f t="shared" si="55"/>
        <v>#DIV/0!</v>
      </c>
      <c r="ECS40" t="e">
        <f t="shared" si="55"/>
        <v>#DIV/0!</v>
      </c>
      <c r="ECT40" t="e">
        <f t="shared" si="55"/>
        <v>#DIV/0!</v>
      </c>
      <c r="ECU40" t="e">
        <f t="shared" si="55"/>
        <v>#DIV/0!</v>
      </c>
      <c r="ECV40" t="e">
        <f t="shared" si="55"/>
        <v>#DIV/0!</v>
      </c>
      <c r="ECW40" t="e">
        <f t="shared" si="55"/>
        <v>#DIV/0!</v>
      </c>
      <c r="ECX40" t="e">
        <f t="shared" si="55"/>
        <v>#DIV/0!</v>
      </c>
      <c r="ECY40" t="e">
        <f t="shared" si="55"/>
        <v>#DIV/0!</v>
      </c>
      <c r="ECZ40" t="e">
        <f t="shared" si="55"/>
        <v>#DIV/0!</v>
      </c>
      <c r="EDA40" t="e">
        <f t="shared" si="55"/>
        <v>#DIV/0!</v>
      </c>
      <c r="EDB40" t="e">
        <f t="shared" si="55"/>
        <v>#DIV/0!</v>
      </c>
      <c r="EDC40" t="e">
        <f t="shared" si="55"/>
        <v>#DIV/0!</v>
      </c>
      <c r="EDD40" t="e">
        <f t="shared" si="55"/>
        <v>#DIV/0!</v>
      </c>
      <c r="EDE40" t="e">
        <f t="shared" si="55"/>
        <v>#DIV/0!</v>
      </c>
      <c r="EDF40" t="e">
        <f t="shared" si="55"/>
        <v>#DIV/0!</v>
      </c>
      <c r="EDG40" t="e">
        <f t="shared" si="55"/>
        <v>#DIV/0!</v>
      </c>
      <c r="EDH40" t="e">
        <f t="shared" si="55"/>
        <v>#DIV/0!</v>
      </c>
      <c r="EDI40" t="e">
        <f t="shared" si="55"/>
        <v>#DIV/0!</v>
      </c>
      <c r="EDJ40" t="e">
        <f t="shared" si="55"/>
        <v>#DIV/0!</v>
      </c>
      <c r="EDK40" t="e">
        <f t="shared" si="55"/>
        <v>#DIV/0!</v>
      </c>
      <c r="EDL40" t="e">
        <f t="shared" si="55"/>
        <v>#DIV/0!</v>
      </c>
      <c r="EDM40" t="e">
        <f t="shared" si="55"/>
        <v>#DIV/0!</v>
      </c>
      <c r="EDN40" t="e">
        <f t="shared" si="55"/>
        <v>#DIV/0!</v>
      </c>
      <c r="EDO40" t="e">
        <f t="shared" si="55"/>
        <v>#DIV/0!</v>
      </c>
      <c r="EDP40" t="e">
        <f t="shared" si="55"/>
        <v>#DIV/0!</v>
      </c>
      <c r="EDQ40" t="e">
        <f t="shared" si="55"/>
        <v>#DIV/0!</v>
      </c>
      <c r="EDR40" t="e">
        <f t="shared" si="55"/>
        <v>#DIV/0!</v>
      </c>
      <c r="EDS40" t="e">
        <f t="shared" si="55"/>
        <v>#DIV/0!</v>
      </c>
      <c r="EDT40" t="e">
        <f t="shared" si="55"/>
        <v>#DIV/0!</v>
      </c>
      <c r="EDU40" t="e">
        <f t="shared" si="55"/>
        <v>#DIV/0!</v>
      </c>
      <c r="EDV40" t="e">
        <f t="shared" si="55"/>
        <v>#DIV/0!</v>
      </c>
      <c r="EDW40" t="e">
        <f t="shared" si="55"/>
        <v>#DIV/0!</v>
      </c>
      <c r="EDX40" t="e">
        <f t="shared" si="55"/>
        <v>#DIV/0!</v>
      </c>
      <c r="EDY40" t="e">
        <f t="shared" si="55"/>
        <v>#DIV/0!</v>
      </c>
      <c r="EDZ40" t="e">
        <f t="shared" si="55"/>
        <v>#DIV/0!</v>
      </c>
      <c r="EEA40" t="e">
        <f t="shared" si="55"/>
        <v>#DIV/0!</v>
      </c>
      <c r="EEB40" t="e">
        <f t="shared" ref="EEB40:EGM40" si="56">+AVERAGE(EEB9:EEB39)</f>
        <v>#DIV/0!</v>
      </c>
      <c r="EEC40" t="e">
        <f t="shared" si="56"/>
        <v>#DIV/0!</v>
      </c>
      <c r="EED40" t="e">
        <f t="shared" si="56"/>
        <v>#DIV/0!</v>
      </c>
      <c r="EEE40" t="e">
        <f t="shared" si="56"/>
        <v>#DIV/0!</v>
      </c>
      <c r="EEF40" t="e">
        <f t="shared" si="56"/>
        <v>#DIV/0!</v>
      </c>
      <c r="EEG40" t="e">
        <f t="shared" si="56"/>
        <v>#DIV/0!</v>
      </c>
      <c r="EEH40" t="e">
        <f t="shared" si="56"/>
        <v>#DIV/0!</v>
      </c>
      <c r="EEI40" t="e">
        <f t="shared" si="56"/>
        <v>#DIV/0!</v>
      </c>
      <c r="EEJ40" t="e">
        <f t="shared" si="56"/>
        <v>#DIV/0!</v>
      </c>
      <c r="EEK40" t="e">
        <f t="shared" si="56"/>
        <v>#DIV/0!</v>
      </c>
      <c r="EEL40" t="e">
        <f t="shared" si="56"/>
        <v>#DIV/0!</v>
      </c>
      <c r="EEM40" t="e">
        <f t="shared" si="56"/>
        <v>#DIV/0!</v>
      </c>
      <c r="EEN40" t="e">
        <f t="shared" si="56"/>
        <v>#DIV/0!</v>
      </c>
      <c r="EEO40" t="e">
        <f t="shared" si="56"/>
        <v>#DIV/0!</v>
      </c>
      <c r="EEP40" t="e">
        <f t="shared" si="56"/>
        <v>#DIV/0!</v>
      </c>
      <c r="EEQ40" t="e">
        <f t="shared" si="56"/>
        <v>#DIV/0!</v>
      </c>
      <c r="EER40" t="e">
        <f t="shared" si="56"/>
        <v>#DIV/0!</v>
      </c>
      <c r="EES40" t="e">
        <f t="shared" si="56"/>
        <v>#DIV/0!</v>
      </c>
      <c r="EET40" t="e">
        <f t="shared" si="56"/>
        <v>#DIV/0!</v>
      </c>
      <c r="EEU40" t="e">
        <f t="shared" si="56"/>
        <v>#DIV/0!</v>
      </c>
      <c r="EEV40" t="e">
        <f t="shared" si="56"/>
        <v>#DIV/0!</v>
      </c>
      <c r="EEW40" t="e">
        <f t="shared" si="56"/>
        <v>#DIV/0!</v>
      </c>
      <c r="EEX40" t="e">
        <f t="shared" si="56"/>
        <v>#DIV/0!</v>
      </c>
      <c r="EEY40" t="e">
        <f t="shared" si="56"/>
        <v>#DIV/0!</v>
      </c>
      <c r="EEZ40" t="e">
        <f t="shared" si="56"/>
        <v>#DIV/0!</v>
      </c>
      <c r="EFA40" t="e">
        <f t="shared" si="56"/>
        <v>#DIV/0!</v>
      </c>
      <c r="EFB40" t="e">
        <f t="shared" si="56"/>
        <v>#DIV/0!</v>
      </c>
      <c r="EFC40" t="e">
        <f t="shared" si="56"/>
        <v>#DIV/0!</v>
      </c>
      <c r="EFD40" t="e">
        <f t="shared" si="56"/>
        <v>#DIV/0!</v>
      </c>
      <c r="EFE40" t="e">
        <f t="shared" si="56"/>
        <v>#DIV/0!</v>
      </c>
      <c r="EFF40" t="e">
        <f t="shared" si="56"/>
        <v>#DIV/0!</v>
      </c>
      <c r="EFG40" t="e">
        <f t="shared" si="56"/>
        <v>#DIV/0!</v>
      </c>
      <c r="EFH40" t="e">
        <f t="shared" si="56"/>
        <v>#DIV/0!</v>
      </c>
      <c r="EFI40" t="e">
        <f t="shared" si="56"/>
        <v>#DIV/0!</v>
      </c>
      <c r="EFJ40" t="e">
        <f t="shared" si="56"/>
        <v>#DIV/0!</v>
      </c>
      <c r="EFK40" t="e">
        <f t="shared" si="56"/>
        <v>#DIV/0!</v>
      </c>
      <c r="EFL40" t="e">
        <f t="shared" si="56"/>
        <v>#DIV/0!</v>
      </c>
      <c r="EFM40" t="e">
        <f t="shared" si="56"/>
        <v>#DIV/0!</v>
      </c>
      <c r="EFN40" t="e">
        <f t="shared" si="56"/>
        <v>#DIV/0!</v>
      </c>
      <c r="EFO40" t="e">
        <f t="shared" si="56"/>
        <v>#DIV/0!</v>
      </c>
      <c r="EFP40" t="e">
        <f t="shared" si="56"/>
        <v>#DIV/0!</v>
      </c>
      <c r="EFQ40" t="e">
        <f t="shared" si="56"/>
        <v>#DIV/0!</v>
      </c>
      <c r="EFR40" t="e">
        <f t="shared" si="56"/>
        <v>#DIV/0!</v>
      </c>
      <c r="EFS40" t="e">
        <f t="shared" si="56"/>
        <v>#DIV/0!</v>
      </c>
      <c r="EFT40" t="e">
        <f t="shared" si="56"/>
        <v>#DIV/0!</v>
      </c>
      <c r="EFU40" t="e">
        <f t="shared" si="56"/>
        <v>#DIV/0!</v>
      </c>
      <c r="EFV40" t="e">
        <f t="shared" si="56"/>
        <v>#DIV/0!</v>
      </c>
      <c r="EFW40" t="e">
        <f t="shared" si="56"/>
        <v>#DIV/0!</v>
      </c>
      <c r="EFX40" t="e">
        <f t="shared" si="56"/>
        <v>#DIV/0!</v>
      </c>
      <c r="EFY40" t="e">
        <f t="shared" si="56"/>
        <v>#DIV/0!</v>
      </c>
      <c r="EFZ40" t="e">
        <f t="shared" si="56"/>
        <v>#DIV/0!</v>
      </c>
      <c r="EGA40" t="e">
        <f t="shared" si="56"/>
        <v>#DIV/0!</v>
      </c>
      <c r="EGB40" t="e">
        <f t="shared" si="56"/>
        <v>#DIV/0!</v>
      </c>
      <c r="EGC40" t="e">
        <f t="shared" si="56"/>
        <v>#DIV/0!</v>
      </c>
      <c r="EGD40" t="e">
        <f t="shared" si="56"/>
        <v>#DIV/0!</v>
      </c>
      <c r="EGE40" t="e">
        <f t="shared" si="56"/>
        <v>#DIV/0!</v>
      </c>
      <c r="EGF40" t="e">
        <f t="shared" si="56"/>
        <v>#DIV/0!</v>
      </c>
      <c r="EGG40" t="e">
        <f t="shared" si="56"/>
        <v>#DIV/0!</v>
      </c>
      <c r="EGH40" t="e">
        <f t="shared" si="56"/>
        <v>#DIV/0!</v>
      </c>
      <c r="EGI40" t="e">
        <f t="shared" si="56"/>
        <v>#DIV/0!</v>
      </c>
      <c r="EGJ40" t="e">
        <f t="shared" si="56"/>
        <v>#DIV/0!</v>
      </c>
      <c r="EGK40" t="e">
        <f t="shared" si="56"/>
        <v>#DIV/0!</v>
      </c>
      <c r="EGL40" t="e">
        <f t="shared" si="56"/>
        <v>#DIV/0!</v>
      </c>
      <c r="EGM40" t="e">
        <f t="shared" si="56"/>
        <v>#DIV/0!</v>
      </c>
      <c r="EGN40" t="e">
        <f t="shared" ref="EGN40:EIY40" si="57">+AVERAGE(EGN9:EGN39)</f>
        <v>#DIV/0!</v>
      </c>
      <c r="EGO40" t="e">
        <f t="shared" si="57"/>
        <v>#DIV/0!</v>
      </c>
      <c r="EGP40" t="e">
        <f t="shared" si="57"/>
        <v>#DIV/0!</v>
      </c>
      <c r="EGQ40" t="e">
        <f t="shared" si="57"/>
        <v>#DIV/0!</v>
      </c>
      <c r="EGR40" t="e">
        <f t="shared" si="57"/>
        <v>#DIV/0!</v>
      </c>
      <c r="EGS40" t="e">
        <f t="shared" si="57"/>
        <v>#DIV/0!</v>
      </c>
      <c r="EGT40" t="e">
        <f t="shared" si="57"/>
        <v>#DIV/0!</v>
      </c>
      <c r="EGU40" t="e">
        <f t="shared" si="57"/>
        <v>#DIV/0!</v>
      </c>
      <c r="EGV40" t="e">
        <f t="shared" si="57"/>
        <v>#DIV/0!</v>
      </c>
      <c r="EGW40" t="e">
        <f t="shared" si="57"/>
        <v>#DIV/0!</v>
      </c>
      <c r="EGX40" t="e">
        <f t="shared" si="57"/>
        <v>#DIV/0!</v>
      </c>
      <c r="EGY40" t="e">
        <f t="shared" si="57"/>
        <v>#DIV/0!</v>
      </c>
      <c r="EGZ40" t="e">
        <f t="shared" si="57"/>
        <v>#DIV/0!</v>
      </c>
      <c r="EHA40" t="e">
        <f t="shared" si="57"/>
        <v>#DIV/0!</v>
      </c>
      <c r="EHB40" t="e">
        <f t="shared" si="57"/>
        <v>#DIV/0!</v>
      </c>
      <c r="EHC40" t="e">
        <f t="shared" si="57"/>
        <v>#DIV/0!</v>
      </c>
      <c r="EHD40" t="e">
        <f t="shared" si="57"/>
        <v>#DIV/0!</v>
      </c>
      <c r="EHE40" t="e">
        <f t="shared" si="57"/>
        <v>#DIV/0!</v>
      </c>
      <c r="EHF40" t="e">
        <f t="shared" si="57"/>
        <v>#DIV/0!</v>
      </c>
      <c r="EHG40" t="e">
        <f t="shared" si="57"/>
        <v>#DIV/0!</v>
      </c>
      <c r="EHH40" t="e">
        <f t="shared" si="57"/>
        <v>#DIV/0!</v>
      </c>
      <c r="EHI40" t="e">
        <f t="shared" si="57"/>
        <v>#DIV/0!</v>
      </c>
      <c r="EHJ40" t="e">
        <f t="shared" si="57"/>
        <v>#DIV/0!</v>
      </c>
      <c r="EHK40" t="e">
        <f t="shared" si="57"/>
        <v>#DIV/0!</v>
      </c>
      <c r="EHL40" t="e">
        <f t="shared" si="57"/>
        <v>#DIV/0!</v>
      </c>
      <c r="EHM40" t="e">
        <f t="shared" si="57"/>
        <v>#DIV/0!</v>
      </c>
      <c r="EHN40" t="e">
        <f t="shared" si="57"/>
        <v>#DIV/0!</v>
      </c>
      <c r="EHO40" t="e">
        <f t="shared" si="57"/>
        <v>#DIV/0!</v>
      </c>
      <c r="EHP40" t="e">
        <f t="shared" si="57"/>
        <v>#DIV/0!</v>
      </c>
      <c r="EHQ40" t="e">
        <f t="shared" si="57"/>
        <v>#DIV/0!</v>
      </c>
      <c r="EHR40" t="e">
        <f t="shared" si="57"/>
        <v>#DIV/0!</v>
      </c>
      <c r="EHS40" t="e">
        <f t="shared" si="57"/>
        <v>#DIV/0!</v>
      </c>
      <c r="EHT40" t="e">
        <f t="shared" si="57"/>
        <v>#DIV/0!</v>
      </c>
      <c r="EHU40" t="e">
        <f t="shared" si="57"/>
        <v>#DIV/0!</v>
      </c>
      <c r="EHV40" t="e">
        <f t="shared" si="57"/>
        <v>#DIV/0!</v>
      </c>
      <c r="EHW40" t="e">
        <f t="shared" si="57"/>
        <v>#DIV/0!</v>
      </c>
      <c r="EHX40" t="e">
        <f t="shared" si="57"/>
        <v>#DIV/0!</v>
      </c>
      <c r="EHY40" t="e">
        <f t="shared" si="57"/>
        <v>#DIV/0!</v>
      </c>
      <c r="EHZ40" t="e">
        <f t="shared" si="57"/>
        <v>#DIV/0!</v>
      </c>
      <c r="EIA40" t="e">
        <f t="shared" si="57"/>
        <v>#DIV/0!</v>
      </c>
      <c r="EIB40" t="e">
        <f t="shared" si="57"/>
        <v>#DIV/0!</v>
      </c>
      <c r="EIC40" t="e">
        <f t="shared" si="57"/>
        <v>#DIV/0!</v>
      </c>
      <c r="EID40" t="e">
        <f t="shared" si="57"/>
        <v>#DIV/0!</v>
      </c>
      <c r="EIE40" t="e">
        <f t="shared" si="57"/>
        <v>#DIV/0!</v>
      </c>
      <c r="EIF40" t="e">
        <f t="shared" si="57"/>
        <v>#DIV/0!</v>
      </c>
      <c r="EIG40" t="e">
        <f t="shared" si="57"/>
        <v>#DIV/0!</v>
      </c>
      <c r="EIH40" t="e">
        <f t="shared" si="57"/>
        <v>#DIV/0!</v>
      </c>
      <c r="EII40" t="e">
        <f t="shared" si="57"/>
        <v>#DIV/0!</v>
      </c>
      <c r="EIJ40" t="e">
        <f t="shared" si="57"/>
        <v>#DIV/0!</v>
      </c>
      <c r="EIK40" t="e">
        <f t="shared" si="57"/>
        <v>#DIV/0!</v>
      </c>
      <c r="EIL40" t="e">
        <f t="shared" si="57"/>
        <v>#DIV/0!</v>
      </c>
      <c r="EIM40" t="e">
        <f t="shared" si="57"/>
        <v>#DIV/0!</v>
      </c>
      <c r="EIN40" t="e">
        <f t="shared" si="57"/>
        <v>#DIV/0!</v>
      </c>
      <c r="EIO40" t="e">
        <f t="shared" si="57"/>
        <v>#DIV/0!</v>
      </c>
      <c r="EIP40" t="e">
        <f t="shared" si="57"/>
        <v>#DIV/0!</v>
      </c>
      <c r="EIQ40" t="e">
        <f t="shared" si="57"/>
        <v>#DIV/0!</v>
      </c>
      <c r="EIR40" t="e">
        <f t="shared" si="57"/>
        <v>#DIV/0!</v>
      </c>
      <c r="EIS40" t="e">
        <f t="shared" si="57"/>
        <v>#DIV/0!</v>
      </c>
      <c r="EIT40" t="e">
        <f t="shared" si="57"/>
        <v>#DIV/0!</v>
      </c>
      <c r="EIU40" t="e">
        <f t="shared" si="57"/>
        <v>#DIV/0!</v>
      </c>
      <c r="EIV40" t="e">
        <f t="shared" si="57"/>
        <v>#DIV/0!</v>
      </c>
      <c r="EIW40" t="e">
        <f t="shared" si="57"/>
        <v>#DIV/0!</v>
      </c>
      <c r="EIX40" t="e">
        <f t="shared" si="57"/>
        <v>#DIV/0!</v>
      </c>
      <c r="EIY40" t="e">
        <f t="shared" si="57"/>
        <v>#DIV/0!</v>
      </c>
      <c r="EIZ40" t="e">
        <f t="shared" ref="EIZ40:ELK40" si="58">+AVERAGE(EIZ9:EIZ39)</f>
        <v>#DIV/0!</v>
      </c>
      <c r="EJA40" t="e">
        <f t="shared" si="58"/>
        <v>#DIV/0!</v>
      </c>
      <c r="EJB40" t="e">
        <f t="shared" si="58"/>
        <v>#DIV/0!</v>
      </c>
      <c r="EJC40" t="e">
        <f t="shared" si="58"/>
        <v>#DIV/0!</v>
      </c>
      <c r="EJD40" t="e">
        <f t="shared" si="58"/>
        <v>#DIV/0!</v>
      </c>
      <c r="EJE40" t="e">
        <f t="shared" si="58"/>
        <v>#DIV/0!</v>
      </c>
      <c r="EJF40" t="e">
        <f t="shared" si="58"/>
        <v>#DIV/0!</v>
      </c>
      <c r="EJG40" t="e">
        <f t="shared" si="58"/>
        <v>#DIV/0!</v>
      </c>
      <c r="EJH40" t="e">
        <f t="shared" si="58"/>
        <v>#DIV/0!</v>
      </c>
      <c r="EJI40" t="e">
        <f t="shared" si="58"/>
        <v>#DIV/0!</v>
      </c>
      <c r="EJJ40" t="e">
        <f t="shared" si="58"/>
        <v>#DIV/0!</v>
      </c>
      <c r="EJK40" t="e">
        <f t="shared" si="58"/>
        <v>#DIV/0!</v>
      </c>
      <c r="EJL40" t="e">
        <f t="shared" si="58"/>
        <v>#DIV/0!</v>
      </c>
      <c r="EJM40" t="e">
        <f t="shared" si="58"/>
        <v>#DIV/0!</v>
      </c>
      <c r="EJN40" t="e">
        <f t="shared" si="58"/>
        <v>#DIV/0!</v>
      </c>
      <c r="EJO40" t="e">
        <f t="shared" si="58"/>
        <v>#DIV/0!</v>
      </c>
      <c r="EJP40" t="e">
        <f t="shared" si="58"/>
        <v>#DIV/0!</v>
      </c>
      <c r="EJQ40" t="e">
        <f t="shared" si="58"/>
        <v>#DIV/0!</v>
      </c>
      <c r="EJR40" t="e">
        <f t="shared" si="58"/>
        <v>#DIV/0!</v>
      </c>
      <c r="EJS40" t="e">
        <f t="shared" si="58"/>
        <v>#DIV/0!</v>
      </c>
      <c r="EJT40" t="e">
        <f t="shared" si="58"/>
        <v>#DIV/0!</v>
      </c>
      <c r="EJU40" t="e">
        <f t="shared" si="58"/>
        <v>#DIV/0!</v>
      </c>
      <c r="EJV40" t="e">
        <f t="shared" si="58"/>
        <v>#DIV/0!</v>
      </c>
      <c r="EJW40" t="e">
        <f t="shared" si="58"/>
        <v>#DIV/0!</v>
      </c>
      <c r="EJX40" t="e">
        <f t="shared" si="58"/>
        <v>#DIV/0!</v>
      </c>
      <c r="EJY40" t="e">
        <f t="shared" si="58"/>
        <v>#DIV/0!</v>
      </c>
      <c r="EJZ40" t="e">
        <f t="shared" si="58"/>
        <v>#DIV/0!</v>
      </c>
      <c r="EKA40" t="e">
        <f t="shared" si="58"/>
        <v>#DIV/0!</v>
      </c>
      <c r="EKB40" t="e">
        <f t="shared" si="58"/>
        <v>#DIV/0!</v>
      </c>
      <c r="EKC40" t="e">
        <f t="shared" si="58"/>
        <v>#DIV/0!</v>
      </c>
      <c r="EKD40" t="e">
        <f t="shared" si="58"/>
        <v>#DIV/0!</v>
      </c>
      <c r="EKE40" t="e">
        <f t="shared" si="58"/>
        <v>#DIV/0!</v>
      </c>
      <c r="EKF40" t="e">
        <f t="shared" si="58"/>
        <v>#DIV/0!</v>
      </c>
      <c r="EKG40" t="e">
        <f t="shared" si="58"/>
        <v>#DIV/0!</v>
      </c>
      <c r="EKH40" t="e">
        <f t="shared" si="58"/>
        <v>#DIV/0!</v>
      </c>
      <c r="EKI40" t="e">
        <f t="shared" si="58"/>
        <v>#DIV/0!</v>
      </c>
      <c r="EKJ40" t="e">
        <f t="shared" si="58"/>
        <v>#DIV/0!</v>
      </c>
      <c r="EKK40" t="e">
        <f t="shared" si="58"/>
        <v>#DIV/0!</v>
      </c>
      <c r="EKL40" t="e">
        <f t="shared" si="58"/>
        <v>#DIV/0!</v>
      </c>
      <c r="EKM40" t="e">
        <f t="shared" si="58"/>
        <v>#DIV/0!</v>
      </c>
      <c r="EKN40" t="e">
        <f t="shared" si="58"/>
        <v>#DIV/0!</v>
      </c>
      <c r="EKO40" t="e">
        <f t="shared" si="58"/>
        <v>#DIV/0!</v>
      </c>
      <c r="EKP40" t="e">
        <f t="shared" si="58"/>
        <v>#DIV/0!</v>
      </c>
      <c r="EKQ40" t="e">
        <f t="shared" si="58"/>
        <v>#DIV/0!</v>
      </c>
      <c r="EKR40" t="e">
        <f t="shared" si="58"/>
        <v>#DIV/0!</v>
      </c>
      <c r="EKS40" t="e">
        <f t="shared" si="58"/>
        <v>#DIV/0!</v>
      </c>
      <c r="EKT40" t="e">
        <f t="shared" si="58"/>
        <v>#DIV/0!</v>
      </c>
      <c r="EKU40" t="e">
        <f t="shared" si="58"/>
        <v>#DIV/0!</v>
      </c>
      <c r="EKV40" t="e">
        <f t="shared" si="58"/>
        <v>#DIV/0!</v>
      </c>
      <c r="EKW40" t="e">
        <f t="shared" si="58"/>
        <v>#DIV/0!</v>
      </c>
      <c r="EKX40" t="e">
        <f t="shared" si="58"/>
        <v>#DIV/0!</v>
      </c>
      <c r="EKY40" t="e">
        <f t="shared" si="58"/>
        <v>#DIV/0!</v>
      </c>
      <c r="EKZ40" t="e">
        <f t="shared" si="58"/>
        <v>#DIV/0!</v>
      </c>
      <c r="ELA40" t="e">
        <f t="shared" si="58"/>
        <v>#DIV/0!</v>
      </c>
      <c r="ELB40" t="e">
        <f t="shared" si="58"/>
        <v>#DIV/0!</v>
      </c>
      <c r="ELC40" t="e">
        <f t="shared" si="58"/>
        <v>#DIV/0!</v>
      </c>
      <c r="ELD40" t="e">
        <f t="shared" si="58"/>
        <v>#DIV/0!</v>
      </c>
      <c r="ELE40" t="e">
        <f t="shared" si="58"/>
        <v>#DIV/0!</v>
      </c>
      <c r="ELF40" t="e">
        <f t="shared" si="58"/>
        <v>#DIV/0!</v>
      </c>
      <c r="ELG40" t="e">
        <f t="shared" si="58"/>
        <v>#DIV/0!</v>
      </c>
      <c r="ELH40" t="e">
        <f t="shared" si="58"/>
        <v>#DIV/0!</v>
      </c>
      <c r="ELI40" t="e">
        <f t="shared" si="58"/>
        <v>#DIV/0!</v>
      </c>
      <c r="ELJ40" t="e">
        <f t="shared" si="58"/>
        <v>#DIV/0!</v>
      </c>
      <c r="ELK40" t="e">
        <f t="shared" si="58"/>
        <v>#DIV/0!</v>
      </c>
      <c r="ELL40" t="e">
        <f t="shared" ref="ELL40:ENW40" si="59">+AVERAGE(ELL9:ELL39)</f>
        <v>#DIV/0!</v>
      </c>
      <c r="ELM40" t="e">
        <f t="shared" si="59"/>
        <v>#DIV/0!</v>
      </c>
      <c r="ELN40" t="e">
        <f t="shared" si="59"/>
        <v>#DIV/0!</v>
      </c>
      <c r="ELO40" t="e">
        <f t="shared" si="59"/>
        <v>#DIV/0!</v>
      </c>
      <c r="ELP40" t="e">
        <f t="shared" si="59"/>
        <v>#DIV/0!</v>
      </c>
      <c r="ELQ40" t="e">
        <f t="shared" si="59"/>
        <v>#DIV/0!</v>
      </c>
      <c r="ELR40" t="e">
        <f t="shared" si="59"/>
        <v>#DIV/0!</v>
      </c>
      <c r="ELS40" t="e">
        <f t="shared" si="59"/>
        <v>#DIV/0!</v>
      </c>
      <c r="ELT40" t="e">
        <f t="shared" si="59"/>
        <v>#DIV/0!</v>
      </c>
      <c r="ELU40" t="e">
        <f t="shared" si="59"/>
        <v>#DIV/0!</v>
      </c>
      <c r="ELV40" t="e">
        <f t="shared" si="59"/>
        <v>#DIV/0!</v>
      </c>
      <c r="ELW40" t="e">
        <f t="shared" si="59"/>
        <v>#DIV/0!</v>
      </c>
      <c r="ELX40" t="e">
        <f t="shared" si="59"/>
        <v>#DIV/0!</v>
      </c>
      <c r="ELY40" t="e">
        <f t="shared" si="59"/>
        <v>#DIV/0!</v>
      </c>
      <c r="ELZ40" t="e">
        <f t="shared" si="59"/>
        <v>#DIV/0!</v>
      </c>
      <c r="EMA40" t="e">
        <f t="shared" si="59"/>
        <v>#DIV/0!</v>
      </c>
      <c r="EMB40" t="e">
        <f t="shared" si="59"/>
        <v>#DIV/0!</v>
      </c>
      <c r="EMC40" t="e">
        <f t="shared" si="59"/>
        <v>#DIV/0!</v>
      </c>
      <c r="EMD40" t="e">
        <f t="shared" si="59"/>
        <v>#DIV/0!</v>
      </c>
      <c r="EME40" t="e">
        <f t="shared" si="59"/>
        <v>#DIV/0!</v>
      </c>
      <c r="EMF40" t="e">
        <f t="shared" si="59"/>
        <v>#DIV/0!</v>
      </c>
      <c r="EMG40" t="e">
        <f t="shared" si="59"/>
        <v>#DIV/0!</v>
      </c>
      <c r="EMH40" t="e">
        <f t="shared" si="59"/>
        <v>#DIV/0!</v>
      </c>
      <c r="EMI40" t="e">
        <f t="shared" si="59"/>
        <v>#DIV/0!</v>
      </c>
      <c r="EMJ40" t="e">
        <f t="shared" si="59"/>
        <v>#DIV/0!</v>
      </c>
      <c r="EMK40" t="e">
        <f t="shared" si="59"/>
        <v>#DIV/0!</v>
      </c>
      <c r="EML40" t="e">
        <f t="shared" si="59"/>
        <v>#DIV/0!</v>
      </c>
      <c r="EMM40" t="e">
        <f t="shared" si="59"/>
        <v>#DIV/0!</v>
      </c>
      <c r="EMN40" t="e">
        <f t="shared" si="59"/>
        <v>#DIV/0!</v>
      </c>
      <c r="EMO40" t="e">
        <f t="shared" si="59"/>
        <v>#DIV/0!</v>
      </c>
      <c r="EMP40" t="e">
        <f t="shared" si="59"/>
        <v>#DIV/0!</v>
      </c>
      <c r="EMQ40" t="e">
        <f t="shared" si="59"/>
        <v>#DIV/0!</v>
      </c>
      <c r="EMR40" t="e">
        <f t="shared" si="59"/>
        <v>#DIV/0!</v>
      </c>
      <c r="EMS40" t="e">
        <f t="shared" si="59"/>
        <v>#DIV/0!</v>
      </c>
      <c r="EMT40" t="e">
        <f t="shared" si="59"/>
        <v>#DIV/0!</v>
      </c>
      <c r="EMU40" t="e">
        <f t="shared" si="59"/>
        <v>#DIV/0!</v>
      </c>
      <c r="EMV40" t="e">
        <f t="shared" si="59"/>
        <v>#DIV/0!</v>
      </c>
      <c r="EMW40" t="e">
        <f t="shared" si="59"/>
        <v>#DIV/0!</v>
      </c>
      <c r="EMX40" t="e">
        <f t="shared" si="59"/>
        <v>#DIV/0!</v>
      </c>
      <c r="EMY40" t="e">
        <f t="shared" si="59"/>
        <v>#DIV/0!</v>
      </c>
      <c r="EMZ40" t="e">
        <f t="shared" si="59"/>
        <v>#DIV/0!</v>
      </c>
      <c r="ENA40" t="e">
        <f t="shared" si="59"/>
        <v>#DIV/0!</v>
      </c>
      <c r="ENB40" t="e">
        <f t="shared" si="59"/>
        <v>#DIV/0!</v>
      </c>
      <c r="ENC40" t="e">
        <f t="shared" si="59"/>
        <v>#DIV/0!</v>
      </c>
      <c r="END40" t="e">
        <f t="shared" si="59"/>
        <v>#DIV/0!</v>
      </c>
      <c r="ENE40" t="e">
        <f t="shared" si="59"/>
        <v>#DIV/0!</v>
      </c>
      <c r="ENF40" t="e">
        <f t="shared" si="59"/>
        <v>#DIV/0!</v>
      </c>
      <c r="ENG40" t="e">
        <f t="shared" si="59"/>
        <v>#DIV/0!</v>
      </c>
      <c r="ENH40" t="e">
        <f t="shared" si="59"/>
        <v>#DIV/0!</v>
      </c>
      <c r="ENI40" t="e">
        <f t="shared" si="59"/>
        <v>#DIV/0!</v>
      </c>
      <c r="ENJ40" t="e">
        <f t="shared" si="59"/>
        <v>#DIV/0!</v>
      </c>
      <c r="ENK40" t="e">
        <f t="shared" si="59"/>
        <v>#DIV/0!</v>
      </c>
      <c r="ENL40" t="e">
        <f t="shared" si="59"/>
        <v>#DIV/0!</v>
      </c>
      <c r="ENM40" t="e">
        <f t="shared" si="59"/>
        <v>#DIV/0!</v>
      </c>
      <c r="ENN40" t="e">
        <f t="shared" si="59"/>
        <v>#DIV/0!</v>
      </c>
      <c r="ENO40" t="e">
        <f t="shared" si="59"/>
        <v>#DIV/0!</v>
      </c>
      <c r="ENP40" t="e">
        <f t="shared" si="59"/>
        <v>#DIV/0!</v>
      </c>
      <c r="ENQ40" t="e">
        <f t="shared" si="59"/>
        <v>#DIV/0!</v>
      </c>
      <c r="ENR40" t="e">
        <f t="shared" si="59"/>
        <v>#DIV/0!</v>
      </c>
      <c r="ENS40" t="e">
        <f t="shared" si="59"/>
        <v>#DIV/0!</v>
      </c>
      <c r="ENT40" t="e">
        <f t="shared" si="59"/>
        <v>#DIV/0!</v>
      </c>
      <c r="ENU40" t="e">
        <f t="shared" si="59"/>
        <v>#DIV/0!</v>
      </c>
      <c r="ENV40" t="e">
        <f t="shared" si="59"/>
        <v>#DIV/0!</v>
      </c>
      <c r="ENW40" t="e">
        <f t="shared" si="59"/>
        <v>#DIV/0!</v>
      </c>
      <c r="ENX40" t="e">
        <f t="shared" ref="ENX40:EQI40" si="60">+AVERAGE(ENX9:ENX39)</f>
        <v>#DIV/0!</v>
      </c>
      <c r="ENY40" t="e">
        <f t="shared" si="60"/>
        <v>#DIV/0!</v>
      </c>
      <c r="ENZ40" t="e">
        <f t="shared" si="60"/>
        <v>#DIV/0!</v>
      </c>
      <c r="EOA40" t="e">
        <f t="shared" si="60"/>
        <v>#DIV/0!</v>
      </c>
      <c r="EOB40" t="e">
        <f t="shared" si="60"/>
        <v>#DIV/0!</v>
      </c>
      <c r="EOC40" t="e">
        <f t="shared" si="60"/>
        <v>#DIV/0!</v>
      </c>
      <c r="EOD40" t="e">
        <f t="shared" si="60"/>
        <v>#DIV/0!</v>
      </c>
      <c r="EOE40" t="e">
        <f t="shared" si="60"/>
        <v>#DIV/0!</v>
      </c>
      <c r="EOF40" t="e">
        <f t="shared" si="60"/>
        <v>#DIV/0!</v>
      </c>
      <c r="EOG40" t="e">
        <f t="shared" si="60"/>
        <v>#DIV/0!</v>
      </c>
      <c r="EOH40" t="e">
        <f t="shared" si="60"/>
        <v>#DIV/0!</v>
      </c>
      <c r="EOI40" t="e">
        <f t="shared" si="60"/>
        <v>#DIV/0!</v>
      </c>
      <c r="EOJ40" t="e">
        <f t="shared" si="60"/>
        <v>#DIV/0!</v>
      </c>
      <c r="EOK40" t="e">
        <f t="shared" si="60"/>
        <v>#DIV/0!</v>
      </c>
      <c r="EOL40" t="e">
        <f t="shared" si="60"/>
        <v>#DIV/0!</v>
      </c>
      <c r="EOM40" t="e">
        <f t="shared" si="60"/>
        <v>#DIV/0!</v>
      </c>
      <c r="EON40" t="e">
        <f t="shared" si="60"/>
        <v>#DIV/0!</v>
      </c>
      <c r="EOO40" t="e">
        <f t="shared" si="60"/>
        <v>#DIV/0!</v>
      </c>
      <c r="EOP40" t="e">
        <f t="shared" si="60"/>
        <v>#DIV/0!</v>
      </c>
      <c r="EOQ40" t="e">
        <f t="shared" si="60"/>
        <v>#DIV/0!</v>
      </c>
      <c r="EOR40" t="e">
        <f t="shared" si="60"/>
        <v>#DIV/0!</v>
      </c>
      <c r="EOS40" t="e">
        <f t="shared" si="60"/>
        <v>#DIV/0!</v>
      </c>
      <c r="EOT40" t="e">
        <f t="shared" si="60"/>
        <v>#DIV/0!</v>
      </c>
      <c r="EOU40" t="e">
        <f t="shared" si="60"/>
        <v>#DIV/0!</v>
      </c>
      <c r="EOV40" t="e">
        <f t="shared" si="60"/>
        <v>#DIV/0!</v>
      </c>
      <c r="EOW40" t="e">
        <f t="shared" si="60"/>
        <v>#DIV/0!</v>
      </c>
      <c r="EOX40" t="e">
        <f t="shared" si="60"/>
        <v>#DIV/0!</v>
      </c>
      <c r="EOY40" t="e">
        <f t="shared" si="60"/>
        <v>#DIV/0!</v>
      </c>
      <c r="EOZ40" t="e">
        <f t="shared" si="60"/>
        <v>#DIV/0!</v>
      </c>
      <c r="EPA40" t="e">
        <f t="shared" si="60"/>
        <v>#DIV/0!</v>
      </c>
      <c r="EPB40" t="e">
        <f t="shared" si="60"/>
        <v>#DIV/0!</v>
      </c>
      <c r="EPC40" t="e">
        <f t="shared" si="60"/>
        <v>#DIV/0!</v>
      </c>
      <c r="EPD40" t="e">
        <f t="shared" si="60"/>
        <v>#DIV/0!</v>
      </c>
      <c r="EPE40" t="e">
        <f t="shared" si="60"/>
        <v>#DIV/0!</v>
      </c>
      <c r="EPF40" t="e">
        <f t="shared" si="60"/>
        <v>#DIV/0!</v>
      </c>
      <c r="EPG40" t="e">
        <f t="shared" si="60"/>
        <v>#DIV/0!</v>
      </c>
      <c r="EPH40" t="e">
        <f t="shared" si="60"/>
        <v>#DIV/0!</v>
      </c>
      <c r="EPI40" t="e">
        <f t="shared" si="60"/>
        <v>#DIV/0!</v>
      </c>
      <c r="EPJ40" t="e">
        <f t="shared" si="60"/>
        <v>#DIV/0!</v>
      </c>
      <c r="EPK40" t="e">
        <f t="shared" si="60"/>
        <v>#DIV/0!</v>
      </c>
      <c r="EPL40" t="e">
        <f t="shared" si="60"/>
        <v>#DIV/0!</v>
      </c>
      <c r="EPM40" t="e">
        <f t="shared" si="60"/>
        <v>#DIV/0!</v>
      </c>
      <c r="EPN40" t="e">
        <f t="shared" si="60"/>
        <v>#DIV/0!</v>
      </c>
      <c r="EPO40" t="e">
        <f t="shared" si="60"/>
        <v>#DIV/0!</v>
      </c>
      <c r="EPP40" t="e">
        <f t="shared" si="60"/>
        <v>#DIV/0!</v>
      </c>
      <c r="EPQ40" t="e">
        <f t="shared" si="60"/>
        <v>#DIV/0!</v>
      </c>
      <c r="EPR40" t="e">
        <f t="shared" si="60"/>
        <v>#DIV/0!</v>
      </c>
      <c r="EPS40" t="e">
        <f t="shared" si="60"/>
        <v>#DIV/0!</v>
      </c>
      <c r="EPT40" t="e">
        <f t="shared" si="60"/>
        <v>#DIV/0!</v>
      </c>
      <c r="EPU40" t="e">
        <f t="shared" si="60"/>
        <v>#DIV/0!</v>
      </c>
      <c r="EPV40" t="e">
        <f t="shared" si="60"/>
        <v>#DIV/0!</v>
      </c>
      <c r="EPW40" t="e">
        <f t="shared" si="60"/>
        <v>#DIV/0!</v>
      </c>
      <c r="EPX40" t="e">
        <f t="shared" si="60"/>
        <v>#DIV/0!</v>
      </c>
      <c r="EPY40" t="e">
        <f t="shared" si="60"/>
        <v>#DIV/0!</v>
      </c>
      <c r="EPZ40" t="e">
        <f t="shared" si="60"/>
        <v>#DIV/0!</v>
      </c>
      <c r="EQA40" t="e">
        <f t="shared" si="60"/>
        <v>#DIV/0!</v>
      </c>
      <c r="EQB40" t="e">
        <f t="shared" si="60"/>
        <v>#DIV/0!</v>
      </c>
      <c r="EQC40" t="e">
        <f t="shared" si="60"/>
        <v>#DIV/0!</v>
      </c>
      <c r="EQD40" t="e">
        <f t="shared" si="60"/>
        <v>#DIV/0!</v>
      </c>
      <c r="EQE40" t="e">
        <f t="shared" si="60"/>
        <v>#DIV/0!</v>
      </c>
      <c r="EQF40" t="e">
        <f t="shared" si="60"/>
        <v>#DIV/0!</v>
      </c>
      <c r="EQG40" t="e">
        <f t="shared" si="60"/>
        <v>#DIV/0!</v>
      </c>
      <c r="EQH40" t="e">
        <f t="shared" si="60"/>
        <v>#DIV/0!</v>
      </c>
      <c r="EQI40" t="e">
        <f t="shared" si="60"/>
        <v>#DIV/0!</v>
      </c>
      <c r="EQJ40" t="e">
        <f t="shared" ref="EQJ40:ESU40" si="61">+AVERAGE(EQJ9:EQJ39)</f>
        <v>#DIV/0!</v>
      </c>
      <c r="EQK40" t="e">
        <f t="shared" si="61"/>
        <v>#DIV/0!</v>
      </c>
      <c r="EQL40" t="e">
        <f t="shared" si="61"/>
        <v>#DIV/0!</v>
      </c>
      <c r="EQM40" t="e">
        <f t="shared" si="61"/>
        <v>#DIV/0!</v>
      </c>
      <c r="EQN40" t="e">
        <f t="shared" si="61"/>
        <v>#DIV/0!</v>
      </c>
      <c r="EQO40" t="e">
        <f t="shared" si="61"/>
        <v>#DIV/0!</v>
      </c>
      <c r="EQP40" t="e">
        <f t="shared" si="61"/>
        <v>#DIV/0!</v>
      </c>
      <c r="EQQ40" t="e">
        <f t="shared" si="61"/>
        <v>#DIV/0!</v>
      </c>
      <c r="EQR40" t="e">
        <f t="shared" si="61"/>
        <v>#DIV/0!</v>
      </c>
      <c r="EQS40" t="e">
        <f t="shared" si="61"/>
        <v>#DIV/0!</v>
      </c>
      <c r="EQT40" t="e">
        <f t="shared" si="61"/>
        <v>#DIV/0!</v>
      </c>
      <c r="EQU40" t="e">
        <f t="shared" si="61"/>
        <v>#DIV/0!</v>
      </c>
      <c r="EQV40" t="e">
        <f t="shared" si="61"/>
        <v>#DIV/0!</v>
      </c>
      <c r="EQW40" t="e">
        <f t="shared" si="61"/>
        <v>#DIV/0!</v>
      </c>
      <c r="EQX40" t="e">
        <f t="shared" si="61"/>
        <v>#DIV/0!</v>
      </c>
      <c r="EQY40" t="e">
        <f t="shared" si="61"/>
        <v>#DIV/0!</v>
      </c>
      <c r="EQZ40" t="e">
        <f t="shared" si="61"/>
        <v>#DIV/0!</v>
      </c>
      <c r="ERA40" t="e">
        <f t="shared" si="61"/>
        <v>#DIV/0!</v>
      </c>
      <c r="ERB40" t="e">
        <f t="shared" si="61"/>
        <v>#DIV/0!</v>
      </c>
      <c r="ERC40" t="e">
        <f t="shared" si="61"/>
        <v>#DIV/0!</v>
      </c>
      <c r="ERD40" t="e">
        <f t="shared" si="61"/>
        <v>#DIV/0!</v>
      </c>
      <c r="ERE40" t="e">
        <f t="shared" si="61"/>
        <v>#DIV/0!</v>
      </c>
      <c r="ERF40" t="e">
        <f t="shared" si="61"/>
        <v>#DIV/0!</v>
      </c>
      <c r="ERG40" t="e">
        <f t="shared" si="61"/>
        <v>#DIV/0!</v>
      </c>
      <c r="ERH40" t="e">
        <f t="shared" si="61"/>
        <v>#DIV/0!</v>
      </c>
      <c r="ERI40" t="e">
        <f t="shared" si="61"/>
        <v>#DIV/0!</v>
      </c>
      <c r="ERJ40" t="e">
        <f t="shared" si="61"/>
        <v>#DIV/0!</v>
      </c>
      <c r="ERK40" t="e">
        <f t="shared" si="61"/>
        <v>#DIV/0!</v>
      </c>
      <c r="ERL40" t="e">
        <f t="shared" si="61"/>
        <v>#DIV/0!</v>
      </c>
      <c r="ERM40" t="e">
        <f t="shared" si="61"/>
        <v>#DIV/0!</v>
      </c>
      <c r="ERN40" t="e">
        <f t="shared" si="61"/>
        <v>#DIV/0!</v>
      </c>
      <c r="ERO40" t="e">
        <f t="shared" si="61"/>
        <v>#DIV/0!</v>
      </c>
      <c r="ERP40" t="e">
        <f t="shared" si="61"/>
        <v>#DIV/0!</v>
      </c>
      <c r="ERQ40" t="e">
        <f t="shared" si="61"/>
        <v>#DIV/0!</v>
      </c>
      <c r="ERR40" t="e">
        <f t="shared" si="61"/>
        <v>#DIV/0!</v>
      </c>
      <c r="ERS40" t="e">
        <f t="shared" si="61"/>
        <v>#DIV/0!</v>
      </c>
      <c r="ERT40" t="e">
        <f t="shared" si="61"/>
        <v>#DIV/0!</v>
      </c>
      <c r="ERU40" t="e">
        <f t="shared" si="61"/>
        <v>#DIV/0!</v>
      </c>
      <c r="ERV40" t="e">
        <f t="shared" si="61"/>
        <v>#DIV/0!</v>
      </c>
      <c r="ERW40" t="e">
        <f t="shared" si="61"/>
        <v>#DIV/0!</v>
      </c>
      <c r="ERX40" t="e">
        <f t="shared" si="61"/>
        <v>#DIV/0!</v>
      </c>
      <c r="ERY40" t="e">
        <f t="shared" si="61"/>
        <v>#DIV/0!</v>
      </c>
      <c r="ERZ40" t="e">
        <f t="shared" si="61"/>
        <v>#DIV/0!</v>
      </c>
      <c r="ESA40" t="e">
        <f t="shared" si="61"/>
        <v>#DIV/0!</v>
      </c>
      <c r="ESB40" t="e">
        <f t="shared" si="61"/>
        <v>#DIV/0!</v>
      </c>
      <c r="ESC40" t="e">
        <f t="shared" si="61"/>
        <v>#DIV/0!</v>
      </c>
      <c r="ESD40" t="e">
        <f t="shared" si="61"/>
        <v>#DIV/0!</v>
      </c>
      <c r="ESE40" t="e">
        <f t="shared" si="61"/>
        <v>#DIV/0!</v>
      </c>
      <c r="ESF40" t="e">
        <f t="shared" si="61"/>
        <v>#DIV/0!</v>
      </c>
      <c r="ESG40" t="e">
        <f t="shared" si="61"/>
        <v>#DIV/0!</v>
      </c>
      <c r="ESH40" t="e">
        <f t="shared" si="61"/>
        <v>#DIV/0!</v>
      </c>
      <c r="ESI40" t="e">
        <f t="shared" si="61"/>
        <v>#DIV/0!</v>
      </c>
      <c r="ESJ40" t="e">
        <f t="shared" si="61"/>
        <v>#DIV/0!</v>
      </c>
      <c r="ESK40" t="e">
        <f t="shared" si="61"/>
        <v>#DIV/0!</v>
      </c>
      <c r="ESL40" t="e">
        <f t="shared" si="61"/>
        <v>#DIV/0!</v>
      </c>
      <c r="ESM40" t="e">
        <f t="shared" si="61"/>
        <v>#DIV/0!</v>
      </c>
      <c r="ESN40" t="e">
        <f t="shared" si="61"/>
        <v>#DIV/0!</v>
      </c>
      <c r="ESO40" t="e">
        <f t="shared" si="61"/>
        <v>#DIV/0!</v>
      </c>
      <c r="ESP40" t="e">
        <f t="shared" si="61"/>
        <v>#DIV/0!</v>
      </c>
      <c r="ESQ40" t="e">
        <f t="shared" si="61"/>
        <v>#DIV/0!</v>
      </c>
      <c r="ESR40" t="e">
        <f t="shared" si="61"/>
        <v>#DIV/0!</v>
      </c>
      <c r="ESS40" t="e">
        <f t="shared" si="61"/>
        <v>#DIV/0!</v>
      </c>
      <c r="EST40" t="e">
        <f t="shared" si="61"/>
        <v>#DIV/0!</v>
      </c>
      <c r="ESU40" t="e">
        <f t="shared" si="61"/>
        <v>#DIV/0!</v>
      </c>
      <c r="ESV40" t="e">
        <f t="shared" ref="ESV40:EVG40" si="62">+AVERAGE(ESV9:ESV39)</f>
        <v>#DIV/0!</v>
      </c>
      <c r="ESW40" t="e">
        <f t="shared" si="62"/>
        <v>#DIV/0!</v>
      </c>
      <c r="ESX40" t="e">
        <f t="shared" si="62"/>
        <v>#DIV/0!</v>
      </c>
      <c r="ESY40" t="e">
        <f t="shared" si="62"/>
        <v>#DIV/0!</v>
      </c>
      <c r="ESZ40" t="e">
        <f t="shared" si="62"/>
        <v>#DIV/0!</v>
      </c>
      <c r="ETA40" t="e">
        <f t="shared" si="62"/>
        <v>#DIV/0!</v>
      </c>
      <c r="ETB40" t="e">
        <f t="shared" si="62"/>
        <v>#DIV/0!</v>
      </c>
      <c r="ETC40" t="e">
        <f t="shared" si="62"/>
        <v>#DIV/0!</v>
      </c>
      <c r="ETD40" t="e">
        <f t="shared" si="62"/>
        <v>#DIV/0!</v>
      </c>
      <c r="ETE40" t="e">
        <f t="shared" si="62"/>
        <v>#DIV/0!</v>
      </c>
      <c r="ETF40" t="e">
        <f t="shared" si="62"/>
        <v>#DIV/0!</v>
      </c>
      <c r="ETG40" t="e">
        <f t="shared" si="62"/>
        <v>#DIV/0!</v>
      </c>
      <c r="ETH40" t="e">
        <f t="shared" si="62"/>
        <v>#DIV/0!</v>
      </c>
      <c r="ETI40" t="e">
        <f t="shared" si="62"/>
        <v>#DIV/0!</v>
      </c>
      <c r="ETJ40" t="e">
        <f t="shared" si="62"/>
        <v>#DIV/0!</v>
      </c>
      <c r="ETK40" t="e">
        <f t="shared" si="62"/>
        <v>#DIV/0!</v>
      </c>
      <c r="ETL40" t="e">
        <f t="shared" si="62"/>
        <v>#DIV/0!</v>
      </c>
      <c r="ETM40" t="e">
        <f t="shared" si="62"/>
        <v>#DIV/0!</v>
      </c>
      <c r="ETN40" t="e">
        <f t="shared" si="62"/>
        <v>#DIV/0!</v>
      </c>
      <c r="ETO40" t="e">
        <f t="shared" si="62"/>
        <v>#DIV/0!</v>
      </c>
      <c r="ETP40" t="e">
        <f t="shared" si="62"/>
        <v>#DIV/0!</v>
      </c>
      <c r="ETQ40" t="e">
        <f t="shared" si="62"/>
        <v>#DIV/0!</v>
      </c>
      <c r="ETR40" t="e">
        <f t="shared" si="62"/>
        <v>#DIV/0!</v>
      </c>
      <c r="ETS40" t="e">
        <f t="shared" si="62"/>
        <v>#DIV/0!</v>
      </c>
      <c r="ETT40" t="e">
        <f t="shared" si="62"/>
        <v>#DIV/0!</v>
      </c>
      <c r="ETU40" t="e">
        <f t="shared" si="62"/>
        <v>#DIV/0!</v>
      </c>
      <c r="ETV40" t="e">
        <f t="shared" si="62"/>
        <v>#DIV/0!</v>
      </c>
      <c r="ETW40" t="e">
        <f t="shared" si="62"/>
        <v>#DIV/0!</v>
      </c>
      <c r="ETX40" t="e">
        <f t="shared" si="62"/>
        <v>#DIV/0!</v>
      </c>
      <c r="ETY40" t="e">
        <f t="shared" si="62"/>
        <v>#DIV/0!</v>
      </c>
      <c r="ETZ40" t="e">
        <f t="shared" si="62"/>
        <v>#DIV/0!</v>
      </c>
      <c r="EUA40" t="e">
        <f t="shared" si="62"/>
        <v>#DIV/0!</v>
      </c>
      <c r="EUB40" t="e">
        <f t="shared" si="62"/>
        <v>#DIV/0!</v>
      </c>
      <c r="EUC40" t="e">
        <f t="shared" si="62"/>
        <v>#DIV/0!</v>
      </c>
      <c r="EUD40" t="e">
        <f t="shared" si="62"/>
        <v>#DIV/0!</v>
      </c>
      <c r="EUE40" t="e">
        <f t="shared" si="62"/>
        <v>#DIV/0!</v>
      </c>
      <c r="EUF40" t="e">
        <f t="shared" si="62"/>
        <v>#DIV/0!</v>
      </c>
      <c r="EUG40" t="e">
        <f t="shared" si="62"/>
        <v>#DIV/0!</v>
      </c>
      <c r="EUH40" t="e">
        <f t="shared" si="62"/>
        <v>#DIV/0!</v>
      </c>
      <c r="EUI40" t="e">
        <f t="shared" si="62"/>
        <v>#DIV/0!</v>
      </c>
      <c r="EUJ40" t="e">
        <f t="shared" si="62"/>
        <v>#DIV/0!</v>
      </c>
      <c r="EUK40" t="e">
        <f t="shared" si="62"/>
        <v>#DIV/0!</v>
      </c>
      <c r="EUL40" t="e">
        <f t="shared" si="62"/>
        <v>#DIV/0!</v>
      </c>
      <c r="EUM40" t="e">
        <f t="shared" si="62"/>
        <v>#DIV/0!</v>
      </c>
      <c r="EUN40" t="e">
        <f t="shared" si="62"/>
        <v>#DIV/0!</v>
      </c>
      <c r="EUO40" t="e">
        <f t="shared" si="62"/>
        <v>#DIV/0!</v>
      </c>
      <c r="EUP40" t="e">
        <f t="shared" si="62"/>
        <v>#DIV/0!</v>
      </c>
      <c r="EUQ40" t="e">
        <f t="shared" si="62"/>
        <v>#DIV/0!</v>
      </c>
      <c r="EUR40" t="e">
        <f t="shared" si="62"/>
        <v>#DIV/0!</v>
      </c>
      <c r="EUS40" t="e">
        <f t="shared" si="62"/>
        <v>#DIV/0!</v>
      </c>
      <c r="EUT40" t="e">
        <f t="shared" si="62"/>
        <v>#DIV/0!</v>
      </c>
      <c r="EUU40" t="e">
        <f t="shared" si="62"/>
        <v>#DIV/0!</v>
      </c>
      <c r="EUV40" t="e">
        <f t="shared" si="62"/>
        <v>#DIV/0!</v>
      </c>
      <c r="EUW40" t="e">
        <f t="shared" si="62"/>
        <v>#DIV/0!</v>
      </c>
      <c r="EUX40" t="e">
        <f t="shared" si="62"/>
        <v>#DIV/0!</v>
      </c>
      <c r="EUY40" t="e">
        <f t="shared" si="62"/>
        <v>#DIV/0!</v>
      </c>
      <c r="EUZ40" t="e">
        <f t="shared" si="62"/>
        <v>#DIV/0!</v>
      </c>
      <c r="EVA40" t="e">
        <f t="shared" si="62"/>
        <v>#DIV/0!</v>
      </c>
      <c r="EVB40" t="e">
        <f t="shared" si="62"/>
        <v>#DIV/0!</v>
      </c>
      <c r="EVC40" t="e">
        <f t="shared" si="62"/>
        <v>#DIV/0!</v>
      </c>
      <c r="EVD40" t="e">
        <f t="shared" si="62"/>
        <v>#DIV/0!</v>
      </c>
      <c r="EVE40" t="e">
        <f t="shared" si="62"/>
        <v>#DIV/0!</v>
      </c>
      <c r="EVF40" t="e">
        <f t="shared" si="62"/>
        <v>#DIV/0!</v>
      </c>
      <c r="EVG40" t="e">
        <f t="shared" si="62"/>
        <v>#DIV/0!</v>
      </c>
      <c r="EVH40" t="e">
        <f t="shared" ref="EVH40:EXS40" si="63">+AVERAGE(EVH9:EVH39)</f>
        <v>#DIV/0!</v>
      </c>
      <c r="EVI40" t="e">
        <f t="shared" si="63"/>
        <v>#DIV/0!</v>
      </c>
      <c r="EVJ40" t="e">
        <f t="shared" si="63"/>
        <v>#DIV/0!</v>
      </c>
      <c r="EVK40" t="e">
        <f t="shared" si="63"/>
        <v>#DIV/0!</v>
      </c>
      <c r="EVL40" t="e">
        <f t="shared" si="63"/>
        <v>#DIV/0!</v>
      </c>
      <c r="EVM40" t="e">
        <f t="shared" si="63"/>
        <v>#DIV/0!</v>
      </c>
      <c r="EVN40" t="e">
        <f t="shared" si="63"/>
        <v>#DIV/0!</v>
      </c>
      <c r="EVO40" t="e">
        <f t="shared" si="63"/>
        <v>#DIV/0!</v>
      </c>
      <c r="EVP40" t="e">
        <f t="shared" si="63"/>
        <v>#DIV/0!</v>
      </c>
      <c r="EVQ40" t="e">
        <f t="shared" si="63"/>
        <v>#DIV/0!</v>
      </c>
      <c r="EVR40" t="e">
        <f t="shared" si="63"/>
        <v>#DIV/0!</v>
      </c>
      <c r="EVS40" t="e">
        <f t="shared" si="63"/>
        <v>#DIV/0!</v>
      </c>
      <c r="EVT40" t="e">
        <f t="shared" si="63"/>
        <v>#DIV/0!</v>
      </c>
      <c r="EVU40" t="e">
        <f t="shared" si="63"/>
        <v>#DIV/0!</v>
      </c>
      <c r="EVV40" t="e">
        <f t="shared" si="63"/>
        <v>#DIV/0!</v>
      </c>
      <c r="EVW40" t="e">
        <f t="shared" si="63"/>
        <v>#DIV/0!</v>
      </c>
      <c r="EVX40" t="e">
        <f t="shared" si="63"/>
        <v>#DIV/0!</v>
      </c>
      <c r="EVY40" t="e">
        <f t="shared" si="63"/>
        <v>#DIV/0!</v>
      </c>
      <c r="EVZ40" t="e">
        <f t="shared" si="63"/>
        <v>#DIV/0!</v>
      </c>
      <c r="EWA40" t="e">
        <f t="shared" si="63"/>
        <v>#DIV/0!</v>
      </c>
      <c r="EWB40" t="e">
        <f t="shared" si="63"/>
        <v>#DIV/0!</v>
      </c>
      <c r="EWC40" t="e">
        <f t="shared" si="63"/>
        <v>#DIV/0!</v>
      </c>
      <c r="EWD40" t="e">
        <f t="shared" si="63"/>
        <v>#DIV/0!</v>
      </c>
      <c r="EWE40" t="e">
        <f t="shared" si="63"/>
        <v>#DIV/0!</v>
      </c>
      <c r="EWF40" t="e">
        <f t="shared" si="63"/>
        <v>#DIV/0!</v>
      </c>
      <c r="EWG40" t="e">
        <f t="shared" si="63"/>
        <v>#DIV/0!</v>
      </c>
      <c r="EWH40" t="e">
        <f t="shared" si="63"/>
        <v>#DIV/0!</v>
      </c>
      <c r="EWI40" t="e">
        <f t="shared" si="63"/>
        <v>#DIV/0!</v>
      </c>
      <c r="EWJ40" t="e">
        <f t="shared" si="63"/>
        <v>#DIV/0!</v>
      </c>
      <c r="EWK40" t="e">
        <f t="shared" si="63"/>
        <v>#DIV/0!</v>
      </c>
      <c r="EWL40" t="e">
        <f t="shared" si="63"/>
        <v>#DIV/0!</v>
      </c>
      <c r="EWM40" t="e">
        <f t="shared" si="63"/>
        <v>#DIV/0!</v>
      </c>
      <c r="EWN40" t="e">
        <f t="shared" si="63"/>
        <v>#DIV/0!</v>
      </c>
      <c r="EWO40" t="e">
        <f t="shared" si="63"/>
        <v>#DIV/0!</v>
      </c>
      <c r="EWP40" t="e">
        <f t="shared" si="63"/>
        <v>#DIV/0!</v>
      </c>
      <c r="EWQ40" t="e">
        <f t="shared" si="63"/>
        <v>#DIV/0!</v>
      </c>
      <c r="EWR40" t="e">
        <f t="shared" si="63"/>
        <v>#DIV/0!</v>
      </c>
      <c r="EWS40" t="e">
        <f t="shared" si="63"/>
        <v>#DIV/0!</v>
      </c>
      <c r="EWT40" t="e">
        <f t="shared" si="63"/>
        <v>#DIV/0!</v>
      </c>
      <c r="EWU40" t="e">
        <f t="shared" si="63"/>
        <v>#DIV/0!</v>
      </c>
      <c r="EWV40" t="e">
        <f t="shared" si="63"/>
        <v>#DIV/0!</v>
      </c>
      <c r="EWW40" t="e">
        <f t="shared" si="63"/>
        <v>#DIV/0!</v>
      </c>
      <c r="EWX40" t="e">
        <f t="shared" si="63"/>
        <v>#DIV/0!</v>
      </c>
      <c r="EWY40" t="e">
        <f t="shared" si="63"/>
        <v>#DIV/0!</v>
      </c>
      <c r="EWZ40" t="e">
        <f t="shared" si="63"/>
        <v>#DIV/0!</v>
      </c>
      <c r="EXA40" t="e">
        <f t="shared" si="63"/>
        <v>#DIV/0!</v>
      </c>
      <c r="EXB40" t="e">
        <f t="shared" si="63"/>
        <v>#DIV/0!</v>
      </c>
      <c r="EXC40" t="e">
        <f t="shared" si="63"/>
        <v>#DIV/0!</v>
      </c>
      <c r="EXD40" t="e">
        <f t="shared" si="63"/>
        <v>#DIV/0!</v>
      </c>
      <c r="EXE40" t="e">
        <f t="shared" si="63"/>
        <v>#DIV/0!</v>
      </c>
      <c r="EXF40" t="e">
        <f t="shared" si="63"/>
        <v>#DIV/0!</v>
      </c>
      <c r="EXG40" t="e">
        <f t="shared" si="63"/>
        <v>#DIV/0!</v>
      </c>
      <c r="EXH40" t="e">
        <f t="shared" si="63"/>
        <v>#DIV/0!</v>
      </c>
      <c r="EXI40" t="e">
        <f t="shared" si="63"/>
        <v>#DIV/0!</v>
      </c>
      <c r="EXJ40" t="e">
        <f t="shared" si="63"/>
        <v>#DIV/0!</v>
      </c>
      <c r="EXK40" t="e">
        <f t="shared" si="63"/>
        <v>#DIV/0!</v>
      </c>
      <c r="EXL40" t="e">
        <f t="shared" si="63"/>
        <v>#DIV/0!</v>
      </c>
      <c r="EXM40" t="e">
        <f t="shared" si="63"/>
        <v>#DIV/0!</v>
      </c>
      <c r="EXN40" t="e">
        <f t="shared" si="63"/>
        <v>#DIV/0!</v>
      </c>
      <c r="EXO40" t="e">
        <f t="shared" si="63"/>
        <v>#DIV/0!</v>
      </c>
      <c r="EXP40" t="e">
        <f t="shared" si="63"/>
        <v>#DIV/0!</v>
      </c>
      <c r="EXQ40" t="e">
        <f t="shared" si="63"/>
        <v>#DIV/0!</v>
      </c>
      <c r="EXR40" t="e">
        <f t="shared" si="63"/>
        <v>#DIV/0!</v>
      </c>
      <c r="EXS40" t="e">
        <f t="shared" si="63"/>
        <v>#DIV/0!</v>
      </c>
      <c r="EXT40" t="e">
        <f t="shared" ref="EXT40:FAE40" si="64">+AVERAGE(EXT9:EXT39)</f>
        <v>#DIV/0!</v>
      </c>
      <c r="EXU40" t="e">
        <f t="shared" si="64"/>
        <v>#DIV/0!</v>
      </c>
      <c r="EXV40" t="e">
        <f t="shared" si="64"/>
        <v>#DIV/0!</v>
      </c>
      <c r="EXW40" t="e">
        <f t="shared" si="64"/>
        <v>#DIV/0!</v>
      </c>
      <c r="EXX40" t="e">
        <f t="shared" si="64"/>
        <v>#DIV/0!</v>
      </c>
      <c r="EXY40" t="e">
        <f t="shared" si="64"/>
        <v>#DIV/0!</v>
      </c>
      <c r="EXZ40" t="e">
        <f t="shared" si="64"/>
        <v>#DIV/0!</v>
      </c>
      <c r="EYA40" t="e">
        <f t="shared" si="64"/>
        <v>#DIV/0!</v>
      </c>
      <c r="EYB40" t="e">
        <f t="shared" si="64"/>
        <v>#DIV/0!</v>
      </c>
      <c r="EYC40" t="e">
        <f t="shared" si="64"/>
        <v>#DIV/0!</v>
      </c>
      <c r="EYD40" t="e">
        <f t="shared" si="64"/>
        <v>#DIV/0!</v>
      </c>
      <c r="EYE40" t="e">
        <f t="shared" si="64"/>
        <v>#DIV/0!</v>
      </c>
      <c r="EYF40" t="e">
        <f t="shared" si="64"/>
        <v>#DIV/0!</v>
      </c>
      <c r="EYG40" t="e">
        <f t="shared" si="64"/>
        <v>#DIV/0!</v>
      </c>
      <c r="EYH40" t="e">
        <f t="shared" si="64"/>
        <v>#DIV/0!</v>
      </c>
      <c r="EYI40" t="e">
        <f t="shared" si="64"/>
        <v>#DIV/0!</v>
      </c>
      <c r="EYJ40" t="e">
        <f t="shared" si="64"/>
        <v>#DIV/0!</v>
      </c>
      <c r="EYK40" t="e">
        <f t="shared" si="64"/>
        <v>#DIV/0!</v>
      </c>
      <c r="EYL40" t="e">
        <f t="shared" si="64"/>
        <v>#DIV/0!</v>
      </c>
      <c r="EYM40" t="e">
        <f t="shared" si="64"/>
        <v>#DIV/0!</v>
      </c>
      <c r="EYN40" t="e">
        <f t="shared" si="64"/>
        <v>#DIV/0!</v>
      </c>
      <c r="EYO40" t="e">
        <f t="shared" si="64"/>
        <v>#DIV/0!</v>
      </c>
      <c r="EYP40" t="e">
        <f t="shared" si="64"/>
        <v>#DIV/0!</v>
      </c>
      <c r="EYQ40" t="e">
        <f t="shared" si="64"/>
        <v>#DIV/0!</v>
      </c>
      <c r="EYR40" t="e">
        <f t="shared" si="64"/>
        <v>#DIV/0!</v>
      </c>
      <c r="EYS40" t="e">
        <f t="shared" si="64"/>
        <v>#DIV/0!</v>
      </c>
      <c r="EYT40" t="e">
        <f t="shared" si="64"/>
        <v>#DIV/0!</v>
      </c>
      <c r="EYU40" t="e">
        <f t="shared" si="64"/>
        <v>#DIV/0!</v>
      </c>
      <c r="EYV40" t="e">
        <f t="shared" si="64"/>
        <v>#DIV/0!</v>
      </c>
      <c r="EYW40" t="e">
        <f t="shared" si="64"/>
        <v>#DIV/0!</v>
      </c>
      <c r="EYX40" t="e">
        <f t="shared" si="64"/>
        <v>#DIV/0!</v>
      </c>
      <c r="EYY40" t="e">
        <f t="shared" si="64"/>
        <v>#DIV/0!</v>
      </c>
      <c r="EYZ40" t="e">
        <f t="shared" si="64"/>
        <v>#DIV/0!</v>
      </c>
      <c r="EZA40" t="e">
        <f t="shared" si="64"/>
        <v>#DIV/0!</v>
      </c>
      <c r="EZB40" t="e">
        <f t="shared" si="64"/>
        <v>#DIV/0!</v>
      </c>
      <c r="EZC40" t="e">
        <f t="shared" si="64"/>
        <v>#DIV/0!</v>
      </c>
      <c r="EZD40" t="e">
        <f t="shared" si="64"/>
        <v>#DIV/0!</v>
      </c>
      <c r="EZE40" t="e">
        <f t="shared" si="64"/>
        <v>#DIV/0!</v>
      </c>
      <c r="EZF40" t="e">
        <f t="shared" si="64"/>
        <v>#DIV/0!</v>
      </c>
      <c r="EZG40" t="e">
        <f t="shared" si="64"/>
        <v>#DIV/0!</v>
      </c>
      <c r="EZH40" t="e">
        <f t="shared" si="64"/>
        <v>#DIV/0!</v>
      </c>
      <c r="EZI40" t="e">
        <f t="shared" si="64"/>
        <v>#DIV/0!</v>
      </c>
      <c r="EZJ40" t="e">
        <f t="shared" si="64"/>
        <v>#DIV/0!</v>
      </c>
      <c r="EZK40" t="e">
        <f t="shared" si="64"/>
        <v>#DIV/0!</v>
      </c>
      <c r="EZL40" t="e">
        <f t="shared" si="64"/>
        <v>#DIV/0!</v>
      </c>
      <c r="EZM40" t="e">
        <f t="shared" si="64"/>
        <v>#DIV/0!</v>
      </c>
      <c r="EZN40" t="e">
        <f t="shared" si="64"/>
        <v>#DIV/0!</v>
      </c>
      <c r="EZO40" t="e">
        <f t="shared" si="64"/>
        <v>#DIV/0!</v>
      </c>
      <c r="EZP40" t="e">
        <f t="shared" si="64"/>
        <v>#DIV/0!</v>
      </c>
      <c r="EZQ40" t="e">
        <f t="shared" si="64"/>
        <v>#DIV/0!</v>
      </c>
      <c r="EZR40" t="e">
        <f t="shared" si="64"/>
        <v>#DIV/0!</v>
      </c>
      <c r="EZS40" t="e">
        <f t="shared" si="64"/>
        <v>#DIV/0!</v>
      </c>
      <c r="EZT40" t="e">
        <f t="shared" si="64"/>
        <v>#DIV/0!</v>
      </c>
      <c r="EZU40" t="e">
        <f t="shared" si="64"/>
        <v>#DIV/0!</v>
      </c>
      <c r="EZV40" t="e">
        <f t="shared" si="64"/>
        <v>#DIV/0!</v>
      </c>
      <c r="EZW40" t="e">
        <f t="shared" si="64"/>
        <v>#DIV/0!</v>
      </c>
      <c r="EZX40" t="e">
        <f t="shared" si="64"/>
        <v>#DIV/0!</v>
      </c>
      <c r="EZY40" t="e">
        <f t="shared" si="64"/>
        <v>#DIV/0!</v>
      </c>
      <c r="EZZ40" t="e">
        <f t="shared" si="64"/>
        <v>#DIV/0!</v>
      </c>
      <c r="FAA40" t="e">
        <f t="shared" si="64"/>
        <v>#DIV/0!</v>
      </c>
      <c r="FAB40" t="e">
        <f t="shared" si="64"/>
        <v>#DIV/0!</v>
      </c>
      <c r="FAC40" t="e">
        <f t="shared" si="64"/>
        <v>#DIV/0!</v>
      </c>
      <c r="FAD40" t="e">
        <f t="shared" si="64"/>
        <v>#DIV/0!</v>
      </c>
      <c r="FAE40" t="e">
        <f t="shared" si="64"/>
        <v>#DIV/0!</v>
      </c>
      <c r="FAF40" t="e">
        <f t="shared" ref="FAF40:FCQ40" si="65">+AVERAGE(FAF9:FAF39)</f>
        <v>#DIV/0!</v>
      </c>
      <c r="FAG40" t="e">
        <f t="shared" si="65"/>
        <v>#DIV/0!</v>
      </c>
      <c r="FAH40" t="e">
        <f t="shared" si="65"/>
        <v>#DIV/0!</v>
      </c>
      <c r="FAI40" t="e">
        <f t="shared" si="65"/>
        <v>#DIV/0!</v>
      </c>
      <c r="FAJ40" t="e">
        <f t="shared" si="65"/>
        <v>#DIV/0!</v>
      </c>
      <c r="FAK40" t="e">
        <f t="shared" si="65"/>
        <v>#DIV/0!</v>
      </c>
      <c r="FAL40" t="e">
        <f t="shared" si="65"/>
        <v>#DIV/0!</v>
      </c>
      <c r="FAM40" t="e">
        <f t="shared" si="65"/>
        <v>#DIV/0!</v>
      </c>
      <c r="FAN40" t="e">
        <f t="shared" si="65"/>
        <v>#DIV/0!</v>
      </c>
      <c r="FAO40" t="e">
        <f t="shared" si="65"/>
        <v>#DIV/0!</v>
      </c>
      <c r="FAP40" t="e">
        <f t="shared" si="65"/>
        <v>#DIV/0!</v>
      </c>
      <c r="FAQ40" t="e">
        <f t="shared" si="65"/>
        <v>#DIV/0!</v>
      </c>
      <c r="FAR40" t="e">
        <f t="shared" si="65"/>
        <v>#DIV/0!</v>
      </c>
      <c r="FAS40" t="e">
        <f t="shared" si="65"/>
        <v>#DIV/0!</v>
      </c>
      <c r="FAT40" t="e">
        <f t="shared" si="65"/>
        <v>#DIV/0!</v>
      </c>
      <c r="FAU40" t="e">
        <f t="shared" si="65"/>
        <v>#DIV/0!</v>
      </c>
      <c r="FAV40" t="e">
        <f t="shared" si="65"/>
        <v>#DIV/0!</v>
      </c>
      <c r="FAW40" t="e">
        <f t="shared" si="65"/>
        <v>#DIV/0!</v>
      </c>
      <c r="FAX40" t="e">
        <f t="shared" si="65"/>
        <v>#DIV/0!</v>
      </c>
      <c r="FAY40" t="e">
        <f t="shared" si="65"/>
        <v>#DIV/0!</v>
      </c>
      <c r="FAZ40" t="e">
        <f t="shared" si="65"/>
        <v>#DIV/0!</v>
      </c>
      <c r="FBA40" t="e">
        <f t="shared" si="65"/>
        <v>#DIV/0!</v>
      </c>
      <c r="FBB40" t="e">
        <f t="shared" si="65"/>
        <v>#DIV/0!</v>
      </c>
      <c r="FBC40" t="e">
        <f t="shared" si="65"/>
        <v>#DIV/0!</v>
      </c>
      <c r="FBD40" t="e">
        <f t="shared" si="65"/>
        <v>#DIV/0!</v>
      </c>
      <c r="FBE40" t="e">
        <f t="shared" si="65"/>
        <v>#DIV/0!</v>
      </c>
      <c r="FBF40" t="e">
        <f t="shared" si="65"/>
        <v>#DIV/0!</v>
      </c>
      <c r="FBG40" t="e">
        <f t="shared" si="65"/>
        <v>#DIV/0!</v>
      </c>
      <c r="FBH40" t="e">
        <f t="shared" si="65"/>
        <v>#DIV/0!</v>
      </c>
      <c r="FBI40" t="e">
        <f t="shared" si="65"/>
        <v>#DIV/0!</v>
      </c>
      <c r="FBJ40" t="e">
        <f t="shared" si="65"/>
        <v>#DIV/0!</v>
      </c>
      <c r="FBK40" t="e">
        <f t="shared" si="65"/>
        <v>#DIV/0!</v>
      </c>
      <c r="FBL40" t="e">
        <f t="shared" si="65"/>
        <v>#DIV/0!</v>
      </c>
      <c r="FBM40" t="e">
        <f t="shared" si="65"/>
        <v>#DIV/0!</v>
      </c>
      <c r="FBN40" t="e">
        <f t="shared" si="65"/>
        <v>#DIV/0!</v>
      </c>
      <c r="FBO40" t="e">
        <f t="shared" si="65"/>
        <v>#DIV/0!</v>
      </c>
      <c r="FBP40" t="e">
        <f t="shared" si="65"/>
        <v>#DIV/0!</v>
      </c>
      <c r="FBQ40" t="e">
        <f t="shared" si="65"/>
        <v>#DIV/0!</v>
      </c>
      <c r="FBR40" t="e">
        <f t="shared" si="65"/>
        <v>#DIV/0!</v>
      </c>
      <c r="FBS40" t="e">
        <f t="shared" si="65"/>
        <v>#DIV/0!</v>
      </c>
      <c r="FBT40" t="e">
        <f t="shared" si="65"/>
        <v>#DIV/0!</v>
      </c>
      <c r="FBU40" t="e">
        <f t="shared" si="65"/>
        <v>#DIV/0!</v>
      </c>
      <c r="FBV40" t="e">
        <f t="shared" si="65"/>
        <v>#DIV/0!</v>
      </c>
      <c r="FBW40" t="e">
        <f t="shared" si="65"/>
        <v>#DIV/0!</v>
      </c>
      <c r="FBX40" t="e">
        <f t="shared" si="65"/>
        <v>#DIV/0!</v>
      </c>
      <c r="FBY40" t="e">
        <f t="shared" si="65"/>
        <v>#DIV/0!</v>
      </c>
      <c r="FBZ40" t="e">
        <f t="shared" si="65"/>
        <v>#DIV/0!</v>
      </c>
      <c r="FCA40" t="e">
        <f t="shared" si="65"/>
        <v>#DIV/0!</v>
      </c>
      <c r="FCB40" t="e">
        <f t="shared" si="65"/>
        <v>#DIV/0!</v>
      </c>
      <c r="FCC40" t="e">
        <f t="shared" si="65"/>
        <v>#DIV/0!</v>
      </c>
      <c r="FCD40" t="e">
        <f t="shared" si="65"/>
        <v>#DIV/0!</v>
      </c>
      <c r="FCE40" t="e">
        <f t="shared" si="65"/>
        <v>#DIV/0!</v>
      </c>
      <c r="FCF40" t="e">
        <f t="shared" si="65"/>
        <v>#DIV/0!</v>
      </c>
      <c r="FCG40" t="e">
        <f t="shared" si="65"/>
        <v>#DIV/0!</v>
      </c>
      <c r="FCH40" t="e">
        <f t="shared" si="65"/>
        <v>#DIV/0!</v>
      </c>
      <c r="FCI40" t="e">
        <f t="shared" si="65"/>
        <v>#DIV/0!</v>
      </c>
      <c r="FCJ40" t="e">
        <f t="shared" si="65"/>
        <v>#DIV/0!</v>
      </c>
      <c r="FCK40" t="e">
        <f t="shared" si="65"/>
        <v>#DIV/0!</v>
      </c>
      <c r="FCL40" t="e">
        <f t="shared" si="65"/>
        <v>#DIV/0!</v>
      </c>
      <c r="FCM40" t="e">
        <f t="shared" si="65"/>
        <v>#DIV/0!</v>
      </c>
      <c r="FCN40" t="e">
        <f t="shared" si="65"/>
        <v>#DIV/0!</v>
      </c>
      <c r="FCO40" t="e">
        <f t="shared" si="65"/>
        <v>#DIV/0!</v>
      </c>
      <c r="FCP40" t="e">
        <f t="shared" si="65"/>
        <v>#DIV/0!</v>
      </c>
      <c r="FCQ40" t="e">
        <f t="shared" si="65"/>
        <v>#DIV/0!</v>
      </c>
      <c r="FCR40" t="e">
        <f t="shared" ref="FCR40:FFC40" si="66">+AVERAGE(FCR9:FCR39)</f>
        <v>#DIV/0!</v>
      </c>
      <c r="FCS40" t="e">
        <f t="shared" si="66"/>
        <v>#DIV/0!</v>
      </c>
      <c r="FCT40" t="e">
        <f t="shared" si="66"/>
        <v>#DIV/0!</v>
      </c>
      <c r="FCU40" t="e">
        <f t="shared" si="66"/>
        <v>#DIV/0!</v>
      </c>
      <c r="FCV40" t="e">
        <f t="shared" si="66"/>
        <v>#DIV/0!</v>
      </c>
      <c r="FCW40" t="e">
        <f t="shared" si="66"/>
        <v>#DIV/0!</v>
      </c>
      <c r="FCX40" t="e">
        <f t="shared" si="66"/>
        <v>#DIV/0!</v>
      </c>
      <c r="FCY40" t="e">
        <f t="shared" si="66"/>
        <v>#DIV/0!</v>
      </c>
      <c r="FCZ40" t="e">
        <f t="shared" si="66"/>
        <v>#DIV/0!</v>
      </c>
      <c r="FDA40" t="e">
        <f t="shared" si="66"/>
        <v>#DIV/0!</v>
      </c>
      <c r="FDB40" t="e">
        <f t="shared" si="66"/>
        <v>#DIV/0!</v>
      </c>
      <c r="FDC40" t="e">
        <f t="shared" si="66"/>
        <v>#DIV/0!</v>
      </c>
      <c r="FDD40" t="e">
        <f t="shared" si="66"/>
        <v>#DIV/0!</v>
      </c>
      <c r="FDE40" t="e">
        <f t="shared" si="66"/>
        <v>#DIV/0!</v>
      </c>
      <c r="FDF40" t="e">
        <f t="shared" si="66"/>
        <v>#DIV/0!</v>
      </c>
      <c r="FDG40" t="e">
        <f t="shared" si="66"/>
        <v>#DIV/0!</v>
      </c>
      <c r="FDH40" t="e">
        <f t="shared" si="66"/>
        <v>#DIV/0!</v>
      </c>
      <c r="FDI40" t="e">
        <f t="shared" si="66"/>
        <v>#DIV/0!</v>
      </c>
      <c r="FDJ40" t="e">
        <f t="shared" si="66"/>
        <v>#DIV/0!</v>
      </c>
      <c r="FDK40" t="e">
        <f t="shared" si="66"/>
        <v>#DIV/0!</v>
      </c>
      <c r="FDL40" t="e">
        <f t="shared" si="66"/>
        <v>#DIV/0!</v>
      </c>
      <c r="FDM40" t="e">
        <f t="shared" si="66"/>
        <v>#DIV/0!</v>
      </c>
      <c r="FDN40" t="e">
        <f t="shared" si="66"/>
        <v>#DIV/0!</v>
      </c>
      <c r="FDO40" t="e">
        <f t="shared" si="66"/>
        <v>#DIV/0!</v>
      </c>
      <c r="FDP40" t="e">
        <f t="shared" si="66"/>
        <v>#DIV/0!</v>
      </c>
      <c r="FDQ40" t="e">
        <f t="shared" si="66"/>
        <v>#DIV/0!</v>
      </c>
      <c r="FDR40" t="e">
        <f t="shared" si="66"/>
        <v>#DIV/0!</v>
      </c>
      <c r="FDS40" t="e">
        <f t="shared" si="66"/>
        <v>#DIV/0!</v>
      </c>
      <c r="FDT40" t="e">
        <f t="shared" si="66"/>
        <v>#DIV/0!</v>
      </c>
      <c r="FDU40" t="e">
        <f t="shared" si="66"/>
        <v>#DIV/0!</v>
      </c>
      <c r="FDV40" t="e">
        <f t="shared" si="66"/>
        <v>#DIV/0!</v>
      </c>
      <c r="FDW40" t="e">
        <f t="shared" si="66"/>
        <v>#DIV/0!</v>
      </c>
      <c r="FDX40" t="e">
        <f t="shared" si="66"/>
        <v>#DIV/0!</v>
      </c>
      <c r="FDY40" t="e">
        <f t="shared" si="66"/>
        <v>#DIV/0!</v>
      </c>
      <c r="FDZ40" t="e">
        <f t="shared" si="66"/>
        <v>#DIV/0!</v>
      </c>
      <c r="FEA40" t="e">
        <f t="shared" si="66"/>
        <v>#DIV/0!</v>
      </c>
      <c r="FEB40" t="e">
        <f t="shared" si="66"/>
        <v>#DIV/0!</v>
      </c>
      <c r="FEC40" t="e">
        <f t="shared" si="66"/>
        <v>#DIV/0!</v>
      </c>
      <c r="FED40" t="e">
        <f t="shared" si="66"/>
        <v>#DIV/0!</v>
      </c>
      <c r="FEE40" t="e">
        <f t="shared" si="66"/>
        <v>#DIV/0!</v>
      </c>
      <c r="FEF40" t="e">
        <f t="shared" si="66"/>
        <v>#DIV/0!</v>
      </c>
      <c r="FEG40" t="e">
        <f t="shared" si="66"/>
        <v>#DIV/0!</v>
      </c>
      <c r="FEH40" t="e">
        <f t="shared" si="66"/>
        <v>#DIV/0!</v>
      </c>
      <c r="FEI40" t="e">
        <f t="shared" si="66"/>
        <v>#DIV/0!</v>
      </c>
      <c r="FEJ40" t="e">
        <f t="shared" si="66"/>
        <v>#DIV/0!</v>
      </c>
      <c r="FEK40" t="e">
        <f t="shared" si="66"/>
        <v>#DIV/0!</v>
      </c>
      <c r="FEL40" t="e">
        <f t="shared" si="66"/>
        <v>#DIV/0!</v>
      </c>
      <c r="FEM40" t="e">
        <f t="shared" si="66"/>
        <v>#DIV/0!</v>
      </c>
      <c r="FEN40" t="e">
        <f t="shared" si="66"/>
        <v>#DIV/0!</v>
      </c>
      <c r="FEO40" t="e">
        <f t="shared" si="66"/>
        <v>#DIV/0!</v>
      </c>
      <c r="FEP40" t="e">
        <f t="shared" si="66"/>
        <v>#DIV/0!</v>
      </c>
      <c r="FEQ40" t="e">
        <f t="shared" si="66"/>
        <v>#DIV/0!</v>
      </c>
      <c r="FER40" t="e">
        <f t="shared" si="66"/>
        <v>#DIV/0!</v>
      </c>
      <c r="FES40" t="e">
        <f t="shared" si="66"/>
        <v>#DIV/0!</v>
      </c>
      <c r="FET40" t="e">
        <f t="shared" si="66"/>
        <v>#DIV/0!</v>
      </c>
      <c r="FEU40" t="e">
        <f t="shared" si="66"/>
        <v>#DIV/0!</v>
      </c>
      <c r="FEV40" t="e">
        <f t="shared" si="66"/>
        <v>#DIV/0!</v>
      </c>
      <c r="FEW40" t="e">
        <f t="shared" si="66"/>
        <v>#DIV/0!</v>
      </c>
      <c r="FEX40" t="e">
        <f t="shared" si="66"/>
        <v>#DIV/0!</v>
      </c>
      <c r="FEY40" t="e">
        <f t="shared" si="66"/>
        <v>#DIV/0!</v>
      </c>
      <c r="FEZ40" t="e">
        <f t="shared" si="66"/>
        <v>#DIV/0!</v>
      </c>
      <c r="FFA40" t="e">
        <f t="shared" si="66"/>
        <v>#DIV/0!</v>
      </c>
      <c r="FFB40" t="e">
        <f t="shared" si="66"/>
        <v>#DIV/0!</v>
      </c>
      <c r="FFC40" t="e">
        <f t="shared" si="66"/>
        <v>#DIV/0!</v>
      </c>
      <c r="FFD40" t="e">
        <f t="shared" ref="FFD40:FHO40" si="67">+AVERAGE(FFD9:FFD39)</f>
        <v>#DIV/0!</v>
      </c>
      <c r="FFE40" t="e">
        <f t="shared" si="67"/>
        <v>#DIV/0!</v>
      </c>
      <c r="FFF40" t="e">
        <f t="shared" si="67"/>
        <v>#DIV/0!</v>
      </c>
      <c r="FFG40" t="e">
        <f t="shared" si="67"/>
        <v>#DIV/0!</v>
      </c>
      <c r="FFH40" t="e">
        <f t="shared" si="67"/>
        <v>#DIV/0!</v>
      </c>
      <c r="FFI40" t="e">
        <f t="shared" si="67"/>
        <v>#DIV/0!</v>
      </c>
      <c r="FFJ40" t="e">
        <f t="shared" si="67"/>
        <v>#DIV/0!</v>
      </c>
      <c r="FFK40" t="e">
        <f t="shared" si="67"/>
        <v>#DIV/0!</v>
      </c>
      <c r="FFL40" t="e">
        <f t="shared" si="67"/>
        <v>#DIV/0!</v>
      </c>
      <c r="FFM40" t="e">
        <f t="shared" si="67"/>
        <v>#DIV/0!</v>
      </c>
      <c r="FFN40" t="e">
        <f t="shared" si="67"/>
        <v>#DIV/0!</v>
      </c>
      <c r="FFO40" t="e">
        <f t="shared" si="67"/>
        <v>#DIV/0!</v>
      </c>
      <c r="FFP40" t="e">
        <f t="shared" si="67"/>
        <v>#DIV/0!</v>
      </c>
      <c r="FFQ40" t="e">
        <f t="shared" si="67"/>
        <v>#DIV/0!</v>
      </c>
      <c r="FFR40" t="e">
        <f t="shared" si="67"/>
        <v>#DIV/0!</v>
      </c>
      <c r="FFS40" t="e">
        <f t="shared" si="67"/>
        <v>#DIV/0!</v>
      </c>
      <c r="FFT40" t="e">
        <f t="shared" si="67"/>
        <v>#DIV/0!</v>
      </c>
      <c r="FFU40" t="e">
        <f t="shared" si="67"/>
        <v>#DIV/0!</v>
      </c>
      <c r="FFV40" t="e">
        <f t="shared" si="67"/>
        <v>#DIV/0!</v>
      </c>
      <c r="FFW40" t="e">
        <f t="shared" si="67"/>
        <v>#DIV/0!</v>
      </c>
      <c r="FFX40" t="e">
        <f t="shared" si="67"/>
        <v>#DIV/0!</v>
      </c>
      <c r="FFY40" t="e">
        <f t="shared" si="67"/>
        <v>#DIV/0!</v>
      </c>
      <c r="FFZ40" t="e">
        <f t="shared" si="67"/>
        <v>#DIV/0!</v>
      </c>
      <c r="FGA40" t="e">
        <f t="shared" si="67"/>
        <v>#DIV/0!</v>
      </c>
      <c r="FGB40" t="e">
        <f t="shared" si="67"/>
        <v>#DIV/0!</v>
      </c>
      <c r="FGC40" t="e">
        <f t="shared" si="67"/>
        <v>#DIV/0!</v>
      </c>
      <c r="FGD40" t="e">
        <f t="shared" si="67"/>
        <v>#DIV/0!</v>
      </c>
      <c r="FGE40" t="e">
        <f t="shared" si="67"/>
        <v>#DIV/0!</v>
      </c>
      <c r="FGF40" t="e">
        <f t="shared" si="67"/>
        <v>#DIV/0!</v>
      </c>
      <c r="FGG40" t="e">
        <f t="shared" si="67"/>
        <v>#DIV/0!</v>
      </c>
      <c r="FGH40" t="e">
        <f t="shared" si="67"/>
        <v>#DIV/0!</v>
      </c>
      <c r="FGI40" t="e">
        <f t="shared" si="67"/>
        <v>#DIV/0!</v>
      </c>
      <c r="FGJ40" t="e">
        <f t="shared" si="67"/>
        <v>#DIV/0!</v>
      </c>
      <c r="FGK40" t="e">
        <f t="shared" si="67"/>
        <v>#DIV/0!</v>
      </c>
      <c r="FGL40" t="e">
        <f t="shared" si="67"/>
        <v>#DIV/0!</v>
      </c>
      <c r="FGM40" t="e">
        <f t="shared" si="67"/>
        <v>#DIV/0!</v>
      </c>
      <c r="FGN40" t="e">
        <f t="shared" si="67"/>
        <v>#DIV/0!</v>
      </c>
      <c r="FGO40" t="e">
        <f t="shared" si="67"/>
        <v>#DIV/0!</v>
      </c>
      <c r="FGP40" t="e">
        <f t="shared" si="67"/>
        <v>#DIV/0!</v>
      </c>
      <c r="FGQ40" t="e">
        <f t="shared" si="67"/>
        <v>#DIV/0!</v>
      </c>
      <c r="FGR40" t="e">
        <f t="shared" si="67"/>
        <v>#DIV/0!</v>
      </c>
      <c r="FGS40" t="e">
        <f t="shared" si="67"/>
        <v>#DIV/0!</v>
      </c>
      <c r="FGT40" t="e">
        <f t="shared" si="67"/>
        <v>#DIV/0!</v>
      </c>
      <c r="FGU40" t="e">
        <f t="shared" si="67"/>
        <v>#DIV/0!</v>
      </c>
      <c r="FGV40" t="e">
        <f t="shared" si="67"/>
        <v>#DIV/0!</v>
      </c>
      <c r="FGW40" t="e">
        <f t="shared" si="67"/>
        <v>#DIV/0!</v>
      </c>
      <c r="FGX40" t="e">
        <f t="shared" si="67"/>
        <v>#DIV/0!</v>
      </c>
      <c r="FGY40" t="e">
        <f t="shared" si="67"/>
        <v>#DIV/0!</v>
      </c>
      <c r="FGZ40" t="e">
        <f t="shared" si="67"/>
        <v>#DIV/0!</v>
      </c>
      <c r="FHA40" t="e">
        <f t="shared" si="67"/>
        <v>#DIV/0!</v>
      </c>
      <c r="FHB40" t="e">
        <f t="shared" si="67"/>
        <v>#DIV/0!</v>
      </c>
      <c r="FHC40" t="e">
        <f t="shared" si="67"/>
        <v>#DIV/0!</v>
      </c>
      <c r="FHD40" t="e">
        <f t="shared" si="67"/>
        <v>#DIV/0!</v>
      </c>
      <c r="FHE40" t="e">
        <f t="shared" si="67"/>
        <v>#DIV/0!</v>
      </c>
      <c r="FHF40" t="e">
        <f t="shared" si="67"/>
        <v>#DIV/0!</v>
      </c>
      <c r="FHG40" t="e">
        <f t="shared" si="67"/>
        <v>#DIV/0!</v>
      </c>
      <c r="FHH40" t="e">
        <f t="shared" si="67"/>
        <v>#DIV/0!</v>
      </c>
      <c r="FHI40" t="e">
        <f t="shared" si="67"/>
        <v>#DIV/0!</v>
      </c>
      <c r="FHJ40" t="e">
        <f t="shared" si="67"/>
        <v>#DIV/0!</v>
      </c>
      <c r="FHK40" t="e">
        <f t="shared" si="67"/>
        <v>#DIV/0!</v>
      </c>
      <c r="FHL40" t="e">
        <f t="shared" si="67"/>
        <v>#DIV/0!</v>
      </c>
      <c r="FHM40" t="e">
        <f t="shared" si="67"/>
        <v>#DIV/0!</v>
      </c>
      <c r="FHN40" t="e">
        <f t="shared" si="67"/>
        <v>#DIV/0!</v>
      </c>
      <c r="FHO40" t="e">
        <f t="shared" si="67"/>
        <v>#DIV/0!</v>
      </c>
      <c r="FHP40" t="e">
        <f t="shared" ref="FHP40:FKA40" si="68">+AVERAGE(FHP9:FHP39)</f>
        <v>#DIV/0!</v>
      </c>
      <c r="FHQ40" t="e">
        <f t="shared" si="68"/>
        <v>#DIV/0!</v>
      </c>
      <c r="FHR40" t="e">
        <f t="shared" si="68"/>
        <v>#DIV/0!</v>
      </c>
      <c r="FHS40" t="e">
        <f t="shared" si="68"/>
        <v>#DIV/0!</v>
      </c>
      <c r="FHT40" t="e">
        <f t="shared" si="68"/>
        <v>#DIV/0!</v>
      </c>
      <c r="FHU40" t="e">
        <f t="shared" si="68"/>
        <v>#DIV/0!</v>
      </c>
      <c r="FHV40" t="e">
        <f t="shared" si="68"/>
        <v>#DIV/0!</v>
      </c>
      <c r="FHW40" t="e">
        <f t="shared" si="68"/>
        <v>#DIV/0!</v>
      </c>
      <c r="FHX40" t="e">
        <f t="shared" si="68"/>
        <v>#DIV/0!</v>
      </c>
      <c r="FHY40" t="e">
        <f t="shared" si="68"/>
        <v>#DIV/0!</v>
      </c>
      <c r="FHZ40" t="e">
        <f t="shared" si="68"/>
        <v>#DIV/0!</v>
      </c>
      <c r="FIA40" t="e">
        <f t="shared" si="68"/>
        <v>#DIV/0!</v>
      </c>
      <c r="FIB40" t="e">
        <f t="shared" si="68"/>
        <v>#DIV/0!</v>
      </c>
      <c r="FIC40" t="e">
        <f t="shared" si="68"/>
        <v>#DIV/0!</v>
      </c>
      <c r="FID40" t="e">
        <f t="shared" si="68"/>
        <v>#DIV/0!</v>
      </c>
      <c r="FIE40" t="e">
        <f t="shared" si="68"/>
        <v>#DIV/0!</v>
      </c>
      <c r="FIF40" t="e">
        <f t="shared" si="68"/>
        <v>#DIV/0!</v>
      </c>
      <c r="FIG40" t="e">
        <f t="shared" si="68"/>
        <v>#DIV/0!</v>
      </c>
      <c r="FIH40" t="e">
        <f t="shared" si="68"/>
        <v>#DIV/0!</v>
      </c>
      <c r="FII40" t="e">
        <f t="shared" si="68"/>
        <v>#DIV/0!</v>
      </c>
      <c r="FIJ40" t="e">
        <f t="shared" si="68"/>
        <v>#DIV/0!</v>
      </c>
      <c r="FIK40" t="e">
        <f t="shared" si="68"/>
        <v>#DIV/0!</v>
      </c>
      <c r="FIL40" t="e">
        <f t="shared" si="68"/>
        <v>#DIV/0!</v>
      </c>
      <c r="FIM40" t="e">
        <f t="shared" si="68"/>
        <v>#DIV/0!</v>
      </c>
      <c r="FIN40" t="e">
        <f t="shared" si="68"/>
        <v>#DIV/0!</v>
      </c>
      <c r="FIO40" t="e">
        <f t="shared" si="68"/>
        <v>#DIV/0!</v>
      </c>
      <c r="FIP40" t="e">
        <f t="shared" si="68"/>
        <v>#DIV/0!</v>
      </c>
      <c r="FIQ40" t="e">
        <f t="shared" si="68"/>
        <v>#DIV/0!</v>
      </c>
      <c r="FIR40" t="e">
        <f t="shared" si="68"/>
        <v>#DIV/0!</v>
      </c>
      <c r="FIS40" t="e">
        <f t="shared" si="68"/>
        <v>#DIV/0!</v>
      </c>
      <c r="FIT40" t="e">
        <f t="shared" si="68"/>
        <v>#DIV/0!</v>
      </c>
      <c r="FIU40" t="e">
        <f t="shared" si="68"/>
        <v>#DIV/0!</v>
      </c>
      <c r="FIV40" t="e">
        <f t="shared" si="68"/>
        <v>#DIV/0!</v>
      </c>
      <c r="FIW40" t="e">
        <f t="shared" si="68"/>
        <v>#DIV/0!</v>
      </c>
      <c r="FIX40" t="e">
        <f t="shared" si="68"/>
        <v>#DIV/0!</v>
      </c>
      <c r="FIY40" t="e">
        <f t="shared" si="68"/>
        <v>#DIV/0!</v>
      </c>
      <c r="FIZ40" t="e">
        <f t="shared" si="68"/>
        <v>#DIV/0!</v>
      </c>
      <c r="FJA40" t="e">
        <f t="shared" si="68"/>
        <v>#DIV/0!</v>
      </c>
      <c r="FJB40" t="e">
        <f t="shared" si="68"/>
        <v>#DIV/0!</v>
      </c>
      <c r="FJC40" t="e">
        <f t="shared" si="68"/>
        <v>#DIV/0!</v>
      </c>
      <c r="FJD40" t="e">
        <f t="shared" si="68"/>
        <v>#DIV/0!</v>
      </c>
      <c r="FJE40" t="e">
        <f t="shared" si="68"/>
        <v>#DIV/0!</v>
      </c>
      <c r="FJF40" t="e">
        <f t="shared" si="68"/>
        <v>#DIV/0!</v>
      </c>
      <c r="FJG40" t="e">
        <f t="shared" si="68"/>
        <v>#DIV/0!</v>
      </c>
      <c r="FJH40" t="e">
        <f t="shared" si="68"/>
        <v>#DIV/0!</v>
      </c>
      <c r="FJI40" t="e">
        <f t="shared" si="68"/>
        <v>#DIV/0!</v>
      </c>
      <c r="FJJ40" t="e">
        <f t="shared" si="68"/>
        <v>#DIV/0!</v>
      </c>
      <c r="FJK40" t="e">
        <f t="shared" si="68"/>
        <v>#DIV/0!</v>
      </c>
      <c r="FJL40" t="e">
        <f t="shared" si="68"/>
        <v>#DIV/0!</v>
      </c>
      <c r="FJM40" t="e">
        <f t="shared" si="68"/>
        <v>#DIV/0!</v>
      </c>
      <c r="FJN40" t="e">
        <f t="shared" si="68"/>
        <v>#DIV/0!</v>
      </c>
      <c r="FJO40" t="e">
        <f t="shared" si="68"/>
        <v>#DIV/0!</v>
      </c>
      <c r="FJP40" t="e">
        <f t="shared" si="68"/>
        <v>#DIV/0!</v>
      </c>
      <c r="FJQ40" t="e">
        <f t="shared" si="68"/>
        <v>#DIV/0!</v>
      </c>
      <c r="FJR40" t="e">
        <f t="shared" si="68"/>
        <v>#DIV/0!</v>
      </c>
      <c r="FJS40" t="e">
        <f t="shared" si="68"/>
        <v>#DIV/0!</v>
      </c>
      <c r="FJT40" t="e">
        <f t="shared" si="68"/>
        <v>#DIV/0!</v>
      </c>
      <c r="FJU40" t="e">
        <f t="shared" si="68"/>
        <v>#DIV/0!</v>
      </c>
      <c r="FJV40" t="e">
        <f t="shared" si="68"/>
        <v>#DIV/0!</v>
      </c>
      <c r="FJW40" t="e">
        <f t="shared" si="68"/>
        <v>#DIV/0!</v>
      </c>
      <c r="FJX40" t="e">
        <f t="shared" si="68"/>
        <v>#DIV/0!</v>
      </c>
      <c r="FJY40" t="e">
        <f t="shared" si="68"/>
        <v>#DIV/0!</v>
      </c>
      <c r="FJZ40" t="e">
        <f t="shared" si="68"/>
        <v>#DIV/0!</v>
      </c>
      <c r="FKA40" t="e">
        <f t="shared" si="68"/>
        <v>#DIV/0!</v>
      </c>
      <c r="FKB40" t="e">
        <f t="shared" ref="FKB40:FMM40" si="69">+AVERAGE(FKB9:FKB39)</f>
        <v>#DIV/0!</v>
      </c>
      <c r="FKC40" t="e">
        <f t="shared" si="69"/>
        <v>#DIV/0!</v>
      </c>
      <c r="FKD40" t="e">
        <f t="shared" si="69"/>
        <v>#DIV/0!</v>
      </c>
      <c r="FKE40" t="e">
        <f t="shared" si="69"/>
        <v>#DIV/0!</v>
      </c>
      <c r="FKF40" t="e">
        <f t="shared" si="69"/>
        <v>#DIV/0!</v>
      </c>
      <c r="FKG40" t="e">
        <f t="shared" si="69"/>
        <v>#DIV/0!</v>
      </c>
      <c r="FKH40" t="e">
        <f t="shared" si="69"/>
        <v>#DIV/0!</v>
      </c>
      <c r="FKI40" t="e">
        <f t="shared" si="69"/>
        <v>#DIV/0!</v>
      </c>
      <c r="FKJ40" t="e">
        <f t="shared" si="69"/>
        <v>#DIV/0!</v>
      </c>
      <c r="FKK40" t="e">
        <f t="shared" si="69"/>
        <v>#DIV/0!</v>
      </c>
      <c r="FKL40" t="e">
        <f t="shared" si="69"/>
        <v>#DIV/0!</v>
      </c>
      <c r="FKM40" t="e">
        <f t="shared" si="69"/>
        <v>#DIV/0!</v>
      </c>
      <c r="FKN40" t="e">
        <f t="shared" si="69"/>
        <v>#DIV/0!</v>
      </c>
      <c r="FKO40" t="e">
        <f t="shared" si="69"/>
        <v>#DIV/0!</v>
      </c>
      <c r="FKP40" t="e">
        <f t="shared" si="69"/>
        <v>#DIV/0!</v>
      </c>
      <c r="FKQ40" t="e">
        <f t="shared" si="69"/>
        <v>#DIV/0!</v>
      </c>
      <c r="FKR40" t="e">
        <f t="shared" si="69"/>
        <v>#DIV/0!</v>
      </c>
      <c r="FKS40" t="e">
        <f t="shared" si="69"/>
        <v>#DIV/0!</v>
      </c>
      <c r="FKT40" t="e">
        <f t="shared" si="69"/>
        <v>#DIV/0!</v>
      </c>
      <c r="FKU40" t="e">
        <f t="shared" si="69"/>
        <v>#DIV/0!</v>
      </c>
      <c r="FKV40" t="e">
        <f t="shared" si="69"/>
        <v>#DIV/0!</v>
      </c>
      <c r="FKW40" t="e">
        <f t="shared" si="69"/>
        <v>#DIV/0!</v>
      </c>
      <c r="FKX40" t="e">
        <f t="shared" si="69"/>
        <v>#DIV/0!</v>
      </c>
      <c r="FKY40" t="e">
        <f t="shared" si="69"/>
        <v>#DIV/0!</v>
      </c>
      <c r="FKZ40" t="e">
        <f t="shared" si="69"/>
        <v>#DIV/0!</v>
      </c>
      <c r="FLA40" t="e">
        <f t="shared" si="69"/>
        <v>#DIV/0!</v>
      </c>
      <c r="FLB40" t="e">
        <f t="shared" si="69"/>
        <v>#DIV/0!</v>
      </c>
      <c r="FLC40" t="e">
        <f t="shared" si="69"/>
        <v>#DIV/0!</v>
      </c>
      <c r="FLD40" t="e">
        <f t="shared" si="69"/>
        <v>#DIV/0!</v>
      </c>
      <c r="FLE40" t="e">
        <f t="shared" si="69"/>
        <v>#DIV/0!</v>
      </c>
      <c r="FLF40" t="e">
        <f t="shared" si="69"/>
        <v>#DIV/0!</v>
      </c>
      <c r="FLG40" t="e">
        <f t="shared" si="69"/>
        <v>#DIV/0!</v>
      </c>
      <c r="FLH40" t="e">
        <f t="shared" si="69"/>
        <v>#DIV/0!</v>
      </c>
      <c r="FLI40" t="e">
        <f t="shared" si="69"/>
        <v>#DIV/0!</v>
      </c>
      <c r="FLJ40" t="e">
        <f t="shared" si="69"/>
        <v>#DIV/0!</v>
      </c>
      <c r="FLK40" t="e">
        <f t="shared" si="69"/>
        <v>#DIV/0!</v>
      </c>
      <c r="FLL40" t="e">
        <f t="shared" si="69"/>
        <v>#DIV/0!</v>
      </c>
      <c r="FLM40" t="e">
        <f t="shared" si="69"/>
        <v>#DIV/0!</v>
      </c>
      <c r="FLN40" t="e">
        <f t="shared" si="69"/>
        <v>#DIV/0!</v>
      </c>
      <c r="FLO40" t="e">
        <f t="shared" si="69"/>
        <v>#DIV/0!</v>
      </c>
      <c r="FLP40" t="e">
        <f t="shared" si="69"/>
        <v>#DIV/0!</v>
      </c>
      <c r="FLQ40" t="e">
        <f t="shared" si="69"/>
        <v>#DIV/0!</v>
      </c>
      <c r="FLR40" t="e">
        <f t="shared" si="69"/>
        <v>#DIV/0!</v>
      </c>
      <c r="FLS40" t="e">
        <f t="shared" si="69"/>
        <v>#DIV/0!</v>
      </c>
      <c r="FLT40" t="e">
        <f t="shared" si="69"/>
        <v>#DIV/0!</v>
      </c>
      <c r="FLU40" t="e">
        <f t="shared" si="69"/>
        <v>#DIV/0!</v>
      </c>
      <c r="FLV40" t="e">
        <f t="shared" si="69"/>
        <v>#DIV/0!</v>
      </c>
      <c r="FLW40" t="e">
        <f t="shared" si="69"/>
        <v>#DIV/0!</v>
      </c>
      <c r="FLX40" t="e">
        <f t="shared" si="69"/>
        <v>#DIV/0!</v>
      </c>
      <c r="FLY40" t="e">
        <f t="shared" si="69"/>
        <v>#DIV/0!</v>
      </c>
      <c r="FLZ40" t="e">
        <f t="shared" si="69"/>
        <v>#DIV/0!</v>
      </c>
      <c r="FMA40" t="e">
        <f t="shared" si="69"/>
        <v>#DIV/0!</v>
      </c>
      <c r="FMB40" t="e">
        <f t="shared" si="69"/>
        <v>#DIV/0!</v>
      </c>
      <c r="FMC40" t="e">
        <f t="shared" si="69"/>
        <v>#DIV/0!</v>
      </c>
      <c r="FMD40" t="e">
        <f t="shared" si="69"/>
        <v>#DIV/0!</v>
      </c>
      <c r="FME40" t="e">
        <f t="shared" si="69"/>
        <v>#DIV/0!</v>
      </c>
      <c r="FMF40" t="e">
        <f t="shared" si="69"/>
        <v>#DIV/0!</v>
      </c>
      <c r="FMG40" t="e">
        <f t="shared" si="69"/>
        <v>#DIV/0!</v>
      </c>
      <c r="FMH40" t="e">
        <f t="shared" si="69"/>
        <v>#DIV/0!</v>
      </c>
      <c r="FMI40" t="e">
        <f t="shared" si="69"/>
        <v>#DIV/0!</v>
      </c>
      <c r="FMJ40" t="e">
        <f t="shared" si="69"/>
        <v>#DIV/0!</v>
      </c>
      <c r="FMK40" t="e">
        <f t="shared" si="69"/>
        <v>#DIV/0!</v>
      </c>
      <c r="FML40" t="e">
        <f t="shared" si="69"/>
        <v>#DIV/0!</v>
      </c>
      <c r="FMM40" t="e">
        <f t="shared" si="69"/>
        <v>#DIV/0!</v>
      </c>
      <c r="FMN40" t="e">
        <f t="shared" ref="FMN40:FOY40" si="70">+AVERAGE(FMN9:FMN39)</f>
        <v>#DIV/0!</v>
      </c>
      <c r="FMO40" t="e">
        <f t="shared" si="70"/>
        <v>#DIV/0!</v>
      </c>
      <c r="FMP40" t="e">
        <f t="shared" si="70"/>
        <v>#DIV/0!</v>
      </c>
      <c r="FMQ40" t="e">
        <f t="shared" si="70"/>
        <v>#DIV/0!</v>
      </c>
      <c r="FMR40" t="e">
        <f t="shared" si="70"/>
        <v>#DIV/0!</v>
      </c>
      <c r="FMS40" t="e">
        <f t="shared" si="70"/>
        <v>#DIV/0!</v>
      </c>
      <c r="FMT40" t="e">
        <f t="shared" si="70"/>
        <v>#DIV/0!</v>
      </c>
      <c r="FMU40" t="e">
        <f t="shared" si="70"/>
        <v>#DIV/0!</v>
      </c>
      <c r="FMV40" t="e">
        <f t="shared" si="70"/>
        <v>#DIV/0!</v>
      </c>
      <c r="FMW40" t="e">
        <f t="shared" si="70"/>
        <v>#DIV/0!</v>
      </c>
      <c r="FMX40" t="e">
        <f t="shared" si="70"/>
        <v>#DIV/0!</v>
      </c>
      <c r="FMY40" t="e">
        <f t="shared" si="70"/>
        <v>#DIV/0!</v>
      </c>
      <c r="FMZ40" t="e">
        <f t="shared" si="70"/>
        <v>#DIV/0!</v>
      </c>
      <c r="FNA40" t="e">
        <f t="shared" si="70"/>
        <v>#DIV/0!</v>
      </c>
      <c r="FNB40" t="e">
        <f t="shared" si="70"/>
        <v>#DIV/0!</v>
      </c>
      <c r="FNC40" t="e">
        <f t="shared" si="70"/>
        <v>#DIV/0!</v>
      </c>
      <c r="FND40" t="e">
        <f t="shared" si="70"/>
        <v>#DIV/0!</v>
      </c>
      <c r="FNE40" t="e">
        <f t="shared" si="70"/>
        <v>#DIV/0!</v>
      </c>
      <c r="FNF40" t="e">
        <f t="shared" si="70"/>
        <v>#DIV/0!</v>
      </c>
      <c r="FNG40" t="e">
        <f t="shared" si="70"/>
        <v>#DIV/0!</v>
      </c>
      <c r="FNH40" t="e">
        <f t="shared" si="70"/>
        <v>#DIV/0!</v>
      </c>
      <c r="FNI40" t="e">
        <f t="shared" si="70"/>
        <v>#DIV/0!</v>
      </c>
      <c r="FNJ40" t="e">
        <f t="shared" si="70"/>
        <v>#DIV/0!</v>
      </c>
      <c r="FNK40" t="e">
        <f t="shared" si="70"/>
        <v>#DIV/0!</v>
      </c>
      <c r="FNL40" t="e">
        <f t="shared" si="70"/>
        <v>#DIV/0!</v>
      </c>
      <c r="FNM40" t="e">
        <f t="shared" si="70"/>
        <v>#DIV/0!</v>
      </c>
      <c r="FNN40" t="e">
        <f t="shared" si="70"/>
        <v>#DIV/0!</v>
      </c>
      <c r="FNO40" t="e">
        <f t="shared" si="70"/>
        <v>#DIV/0!</v>
      </c>
      <c r="FNP40" t="e">
        <f t="shared" si="70"/>
        <v>#DIV/0!</v>
      </c>
      <c r="FNQ40" t="e">
        <f t="shared" si="70"/>
        <v>#DIV/0!</v>
      </c>
      <c r="FNR40" t="e">
        <f t="shared" si="70"/>
        <v>#DIV/0!</v>
      </c>
      <c r="FNS40" t="e">
        <f t="shared" si="70"/>
        <v>#DIV/0!</v>
      </c>
      <c r="FNT40" t="e">
        <f t="shared" si="70"/>
        <v>#DIV/0!</v>
      </c>
      <c r="FNU40" t="e">
        <f t="shared" si="70"/>
        <v>#DIV/0!</v>
      </c>
      <c r="FNV40" t="e">
        <f t="shared" si="70"/>
        <v>#DIV/0!</v>
      </c>
      <c r="FNW40" t="e">
        <f t="shared" si="70"/>
        <v>#DIV/0!</v>
      </c>
      <c r="FNX40" t="e">
        <f t="shared" si="70"/>
        <v>#DIV/0!</v>
      </c>
      <c r="FNY40" t="e">
        <f t="shared" si="70"/>
        <v>#DIV/0!</v>
      </c>
      <c r="FNZ40" t="e">
        <f t="shared" si="70"/>
        <v>#DIV/0!</v>
      </c>
      <c r="FOA40" t="e">
        <f t="shared" si="70"/>
        <v>#DIV/0!</v>
      </c>
      <c r="FOB40" t="e">
        <f t="shared" si="70"/>
        <v>#DIV/0!</v>
      </c>
      <c r="FOC40" t="e">
        <f t="shared" si="70"/>
        <v>#DIV/0!</v>
      </c>
      <c r="FOD40" t="e">
        <f t="shared" si="70"/>
        <v>#DIV/0!</v>
      </c>
      <c r="FOE40" t="e">
        <f t="shared" si="70"/>
        <v>#DIV/0!</v>
      </c>
      <c r="FOF40" t="e">
        <f t="shared" si="70"/>
        <v>#DIV/0!</v>
      </c>
      <c r="FOG40" t="e">
        <f t="shared" si="70"/>
        <v>#DIV/0!</v>
      </c>
      <c r="FOH40" t="e">
        <f t="shared" si="70"/>
        <v>#DIV/0!</v>
      </c>
      <c r="FOI40" t="e">
        <f t="shared" si="70"/>
        <v>#DIV/0!</v>
      </c>
      <c r="FOJ40" t="e">
        <f t="shared" si="70"/>
        <v>#DIV/0!</v>
      </c>
      <c r="FOK40" t="e">
        <f t="shared" si="70"/>
        <v>#DIV/0!</v>
      </c>
      <c r="FOL40" t="e">
        <f t="shared" si="70"/>
        <v>#DIV/0!</v>
      </c>
      <c r="FOM40" t="e">
        <f t="shared" si="70"/>
        <v>#DIV/0!</v>
      </c>
      <c r="FON40" t="e">
        <f t="shared" si="70"/>
        <v>#DIV/0!</v>
      </c>
      <c r="FOO40" t="e">
        <f t="shared" si="70"/>
        <v>#DIV/0!</v>
      </c>
      <c r="FOP40" t="e">
        <f t="shared" si="70"/>
        <v>#DIV/0!</v>
      </c>
      <c r="FOQ40" t="e">
        <f t="shared" si="70"/>
        <v>#DIV/0!</v>
      </c>
      <c r="FOR40" t="e">
        <f t="shared" si="70"/>
        <v>#DIV/0!</v>
      </c>
      <c r="FOS40" t="e">
        <f t="shared" si="70"/>
        <v>#DIV/0!</v>
      </c>
      <c r="FOT40" t="e">
        <f t="shared" si="70"/>
        <v>#DIV/0!</v>
      </c>
      <c r="FOU40" t="e">
        <f t="shared" si="70"/>
        <v>#DIV/0!</v>
      </c>
      <c r="FOV40" t="e">
        <f t="shared" si="70"/>
        <v>#DIV/0!</v>
      </c>
      <c r="FOW40" t="e">
        <f t="shared" si="70"/>
        <v>#DIV/0!</v>
      </c>
      <c r="FOX40" t="e">
        <f t="shared" si="70"/>
        <v>#DIV/0!</v>
      </c>
      <c r="FOY40" t="e">
        <f t="shared" si="70"/>
        <v>#DIV/0!</v>
      </c>
      <c r="FOZ40" t="e">
        <f t="shared" ref="FOZ40:FRK40" si="71">+AVERAGE(FOZ9:FOZ39)</f>
        <v>#DIV/0!</v>
      </c>
      <c r="FPA40" t="e">
        <f t="shared" si="71"/>
        <v>#DIV/0!</v>
      </c>
      <c r="FPB40" t="e">
        <f t="shared" si="71"/>
        <v>#DIV/0!</v>
      </c>
      <c r="FPC40" t="e">
        <f t="shared" si="71"/>
        <v>#DIV/0!</v>
      </c>
      <c r="FPD40" t="e">
        <f t="shared" si="71"/>
        <v>#DIV/0!</v>
      </c>
      <c r="FPE40" t="e">
        <f t="shared" si="71"/>
        <v>#DIV/0!</v>
      </c>
      <c r="FPF40" t="e">
        <f t="shared" si="71"/>
        <v>#DIV/0!</v>
      </c>
      <c r="FPG40" t="e">
        <f t="shared" si="71"/>
        <v>#DIV/0!</v>
      </c>
      <c r="FPH40" t="e">
        <f t="shared" si="71"/>
        <v>#DIV/0!</v>
      </c>
      <c r="FPI40" t="e">
        <f t="shared" si="71"/>
        <v>#DIV/0!</v>
      </c>
      <c r="FPJ40" t="e">
        <f t="shared" si="71"/>
        <v>#DIV/0!</v>
      </c>
      <c r="FPK40" t="e">
        <f t="shared" si="71"/>
        <v>#DIV/0!</v>
      </c>
      <c r="FPL40" t="e">
        <f t="shared" si="71"/>
        <v>#DIV/0!</v>
      </c>
      <c r="FPM40" t="e">
        <f t="shared" si="71"/>
        <v>#DIV/0!</v>
      </c>
      <c r="FPN40" t="e">
        <f t="shared" si="71"/>
        <v>#DIV/0!</v>
      </c>
      <c r="FPO40" t="e">
        <f t="shared" si="71"/>
        <v>#DIV/0!</v>
      </c>
      <c r="FPP40" t="e">
        <f t="shared" si="71"/>
        <v>#DIV/0!</v>
      </c>
      <c r="FPQ40" t="e">
        <f t="shared" si="71"/>
        <v>#DIV/0!</v>
      </c>
      <c r="FPR40" t="e">
        <f t="shared" si="71"/>
        <v>#DIV/0!</v>
      </c>
      <c r="FPS40" t="e">
        <f t="shared" si="71"/>
        <v>#DIV/0!</v>
      </c>
      <c r="FPT40" t="e">
        <f t="shared" si="71"/>
        <v>#DIV/0!</v>
      </c>
      <c r="FPU40" t="e">
        <f t="shared" si="71"/>
        <v>#DIV/0!</v>
      </c>
      <c r="FPV40" t="e">
        <f t="shared" si="71"/>
        <v>#DIV/0!</v>
      </c>
      <c r="FPW40" t="e">
        <f t="shared" si="71"/>
        <v>#DIV/0!</v>
      </c>
      <c r="FPX40" t="e">
        <f t="shared" si="71"/>
        <v>#DIV/0!</v>
      </c>
      <c r="FPY40" t="e">
        <f t="shared" si="71"/>
        <v>#DIV/0!</v>
      </c>
      <c r="FPZ40" t="e">
        <f t="shared" si="71"/>
        <v>#DIV/0!</v>
      </c>
      <c r="FQA40" t="e">
        <f t="shared" si="71"/>
        <v>#DIV/0!</v>
      </c>
      <c r="FQB40" t="e">
        <f t="shared" si="71"/>
        <v>#DIV/0!</v>
      </c>
      <c r="FQC40" t="e">
        <f t="shared" si="71"/>
        <v>#DIV/0!</v>
      </c>
      <c r="FQD40" t="e">
        <f t="shared" si="71"/>
        <v>#DIV/0!</v>
      </c>
      <c r="FQE40" t="e">
        <f t="shared" si="71"/>
        <v>#DIV/0!</v>
      </c>
      <c r="FQF40" t="e">
        <f t="shared" si="71"/>
        <v>#DIV/0!</v>
      </c>
      <c r="FQG40" t="e">
        <f t="shared" si="71"/>
        <v>#DIV/0!</v>
      </c>
      <c r="FQH40" t="e">
        <f t="shared" si="71"/>
        <v>#DIV/0!</v>
      </c>
      <c r="FQI40" t="e">
        <f t="shared" si="71"/>
        <v>#DIV/0!</v>
      </c>
      <c r="FQJ40" t="e">
        <f t="shared" si="71"/>
        <v>#DIV/0!</v>
      </c>
      <c r="FQK40" t="e">
        <f t="shared" si="71"/>
        <v>#DIV/0!</v>
      </c>
      <c r="FQL40" t="e">
        <f t="shared" si="71"/>
        <v>#DIV/0!</v>
      </c>
      <c r="FQM40" t="e">
        <f t="shared" si="71"/>
        <v>#DIV/0!</v>
      </c>
      <c r="FQN40" t="e">
        <f t="shared" si="71"/>
        <v>#DIV/0!</v>
      </c>
      <c r="FQO40" t="e">
        <f t="shared" si="71"/>
        <v>#DIV/0!</v>
      </c>
      <c r="FQP40" t="e">
        <f t="shared" si="71"/>
        <v>#DIV/0!</v>
      </c>
      <c r="FQQ40" t="e">
        <f t="shared" si="71"/>
        <v>#DIV/0!</v>
      </c>
      <c r="FQR40" t="e">
        <f t="shared" si="71"/>
        <v>#DIV/0!</v>
      </c>
      <c r="FQS40" t="e">
        <f t="shared" si="71"/>
        <v>#DIV/0!</v>
      </c>
      <c r="FQT40" t="e">
        <f t="shared" si="71"/>
        <v>#DIV/0!</v>
      </c>
      <c r="FQU40" t="e">
        <f t="shared" si="71"/>
        <v>#DIV/0!</v>
      </c>
      <c r="FQV40" t="e">
        <f t="shared" si="71"/>
        <v>#DIV/0!</v>
      </c>
      <c r="FQW40" t="e">
        <f t="shared" si="71"/>
        <v>#DIV/0!</v>
      </c>
      <c r="FQX40" t="e">
        <f t="shared" si="71"/>
        <v>#DIV/0!</v>
      </c>
      <c r="FQY40" t="e">
        <f t="shared" si="71"/>
        <v>#DIV/0!</v>
      </c>
      <c r="FQZ40" t="e">
        <f t="shared" si="71"/>
        <v>#DIV/0!</v>
      </c>
      <c r="FRA40" t="e">
        <f t="shared" si="71"/>
        <v>#DIV/0!</v>
      </c>
      <c r="FRB40" t="e">
        <f t="shared" si="71"/>
        <v>#DIV/0!</v>
      </c>
      <c r="FRC40" t="e">
        <f t="shared" si="71"/>
        <v>#DIV/0!</v>
      </c>
      <c r="FRD40" t="e">
        <f t="shared" si="71"/>
        <v>#DIV/0!</v>
      </c>
      <c r="FRE40" t="e">
        <f t="shared" si="71"/>
        <v>#DIV/0!</v>
      </c>
      <c r="FRF40" t="e">
        <f t="shared" si="71"/>
        <v>#DIV/0!</v>
      </c>
      <c r="FRG40" t="e">
        <f t="shared" si="71"/>
        <v>#DIV/0!</v>
      </c>
      <c r="FRH40" t="e">
        <f t="shared" si="71"/>
        <v>#DIV/0!</v>
      </c>
      <c r="FRI40" t="e">
        <f t="shared" si="71"/>
        <v>#DIV/0!</v>
      </c>
      <c r="FRJ40" t="e">
        <f t="shared" si="71"/>
        <v>#DIV/0!</v>
      </c>
      <c r="FRK40" t="e">
        <f t="shared" si="71"/>
        <v>#DIV/0!</v>
      </c>
      <c r="FRL40" t="e">
        <f t="shared" ref="FRL40:FTW40" si="72">+AVERAGE(FRL9:FRL39)</f>
        <v>#DIV/0!</v>
      </c>
      <c r="FRM40" t="e">
        <f t="shared" si="72"/>
        <v>#DIV/0!</v>
      </c>
      <c r="FRN40" t="e">
        <f t="shared" si="72"/>
        <v>#DIV/0!</v>
      </c>
      <c r="FRO40" t="e">
        <f t="shared" si="72"/>
        <v>#DIV/0!</v>
      </c>
      <c r="FRP40" t="e">
        <f t="shared" si="72"/>
        <v>#DIV/0!</v>
      </c>
      <c r="FRQ40" t="e">
        <f t="shared" si="72"/>
        <v>#DIV/0!</v>
      </c>
      <c r="FRR40" t="e">
        <f t="shared" si="72"/>
        <v>#DIV/0!</v>
      </c>
      <c r="FRS40" t="e">
        <f t="shared" si="72"/>
        <v>#DIV/0!</v>
      </c>
      <c r="FRT40" t="e">
        <f t="shared" si="72"/>
        <v>#DIV/0!</v>
      </c>
      <c r="FRU40" t="e">
        <f t="shared" si="72"/>
        <v>#DIV/0!</v>
      </c>
      <c r="FRV40" t="e">
        <f t="shared" si="72"/>
        <v>#DIV/0!</v>
      </c>
      <c r="FRW40" t="e">
        <f t="shared" si="72"/>
        <v>#DIV/0!</v>
      </c>
      <c r="FRX40" t="e">
        <f t="shared" si="72"/>
        <v>#DIV/0!</v>
      </c>
      <c r="FRY40" t="e">
        <f t="shared" si="72"/>
        <v>#DIV/0!</v>
      </c>
      <c r="FRZ40" t="e">
        <f t="shared" si="72"/>
        <v>#DIV/0!</v>
      </c>
      <c r="FSA40" t="e">
        <f t="shared" si="72"/>
        <v>#DIV/0!</v>
      </c>
      <c r="FSB40" t="e">
        <f t="shared" si="72"/>
        <v>#DIV/0!</v>
      </c>
      <c r="FSC40" t="e">
        <f t="shared" si="72"/>
        <v>#DIV/0!</v>
      </c>
      <c r="FSD40" t="e">
        <f t="shared" si="72"/>
        <v>#DIV/0!</v>
      </c>
      <c r="FSE40" t="e">
        <f t="shared" si="72"/>
        <v>#DIV/0!</v>
      </c>
      <c r="FSF40" t="e">
        <f t="shared" si="72"/>
        <v>#DIV/0!</v>
      </c>
      <c r="FSG40" t="e">
        <f t="shared" si="72"/>
        <v>#DIV/0!</v>
      </c>
      <c r="FSH40" t="e">
        <f t="shared" si="72"/>
        <v>#DIV/0!</v>
      </c>
      <c r="FSI40" t="e">
        <f t="shared" si="72"/>
        <v>#DIV/0!</v>
      </c>
      <c r="FSJ40" t="e">
        <f t="shared" si="72"/>
        <v>#DIV/0!</v>
      </c>
      <c r="FSK40" t="e">
        <f t="shared" si="72"/>
        <v>#DIV/0!</v>
      </c>
      <c r="FSL40" t="e">
        <f t="shared" si="72"/>
        <v>#DIV/0!</v>
      </c>
      <c r="FSM40" t="e">
        <f t="shared" si="72"/>
        <v>#DIV/0!</v>
      </c>
      <c r="FSN40" t="e">
        <f t="shared" si="72"/>
        <v>#DIV/0!</v>
      </c>
      <c r="FSO40" t="e">
        <f t="shared" si="72"/>
        <v>#DIV/0!</v>
      </c>
      <c r="FSP40" t="e">
        <f t="shared" si="72"/>
        <v>#DIV/0!</v>
      </c>
      <c r="FSQ40" t="e">
        <f t="shared" si="72"/>
        <v>#DIV/0!</v>
      </c>
      <c r="FSR40" t="e">
        <f t="shared" si="72"/>
        <v>#DIV/0!</v>
      </c>
      <c r="FSS40" t="e">
        <f t="shared" si="72"/>
        <v>#DIV/0!</v>
      </c>
      <c r="FST40" t="e">
        <f t="shared" si="72"/>
        <v>#DIV/0!</v>
      </c>
      <c r="FSU40" t="e">
        <f t="shared" si="72"/>
        <v>#DIV/0!</v>
      </c>
      <c r="FSV40" t="e">
        <f t="shared" si="72"/>
        <v>#DIV/0!</v>
      </c>
      <c r="FSW40" t="e">
        <f t="shared" si="72"/>
        <v>#DIV/0!</v>
      </c>
      <c r="FSX40" t="e">
        <f t="shared" si="72"/>
        <v>#DIV/0!</v>
      </c>
      <c r="FSY40" t="e">
        <f t="shared" si="72"/>
        <v>#DIV/0!</v>
      </c>
      <c r="FSZ40" t="e">
        <f t="shared" si="72"/>
        <v>#DIV/0!</v>
      </c>
      <c r="FTA40" t="e">
        <f t="shared" si="72"/>
        <v>#DIV/0!</v>
      </c>
      <c r="FTB40" t="e">
        <f t="shared" si="72"/>
        <v>#DIV/0!</v>
      </c>
      <c r="FTC40" t="e">
        <f t="shared" si="72"/>
        <v>#DIV/0!</v>
      </c>
      <c r="FTD40" t="e">
        <f t="shared" si="72"/>
        <v>#DIV/0!</v>
      </c>
      <c r="FTE40" t="e">
        <f t="shared" si="72"/>
        <v>#DIV/0!</v>
      </c>
      <c r="FTF40" t="e">
        <f t="shared" si="72"/>
        <v>#DIV/0!</v>
      </c>
      <c r="FTG40" t="e">
        <f t="shared" si="72"/>
        <v>#DIV/0!</v>
      </c>
      <c r="FTH40" t="e">
        <f t="shared" si="72"/>
        <v>#DIV/0!</v>
      </c>
      <c r="FTI40" t="e">
        <f t="shared" si="72"/>
        <v>#DIV/0!</v>
      </c>
      <c r="FTJ40" t="e">
        <f t="shared" si="72"/>
        <v>#DIV/0!</v>
      </c>
      <c r="FTK40" t="e">
        <f t="shared" si="72"/>
        <v>#DIV/0!</v>
      </c>
      <c r="FTL40" t="e">
        <f t="shared" si="72"/>
        <v>#DIV/0!</v>
      </c>
      <c r="FTM40" t="e">
        <f t="shared" si="72"/>
        <v>#DIV/0!</v>
      </c>
      <c r="FTN40" t="e">
        <f t="shared" si="72"/>
        <v>#DIV/0!</v>
      </c>
      <c r="FTO40" t="e">
        <f t="shared" si="72"/>
        <v>#DIV/0!</v>
      </c>
      <c r="FTP40" t="e">
        <f t="shared" si="72"/>
        <v>#DIV/0!</v>
      </c>
      <c r="FTQ40" t="e">
        <f t="shared" si="72"/>
        <v>#DIV/0!</v>
      </c>
      <c r="FTR40" t="e">
        <f t="shared" si="72"/>
        <v>#DIV/0!</v>
      </c>
      <c r="FTS40" t="e">
        <f t="shared" si="72"/>
        <v>#DIV/0!</v>
      </c>
      <c r="FTT40" t="e">
        <f t="shared" si="72"/>
        <v>#DIV/0!</v>
      </c>
      <c r="FTU40" t="e">
        <f t="shared" si="72"/>
        <v>#DIV/0!</v>
      </c>
      <c r="FTV40" t="e">
        <f t="shared" si="72"/>
        <v>#DIV/0!</v>
      </c>
      <c r="FTW40" t="e">
        <f t="shared" si="72"/>
        <v>#DIV/0!</v>
      </c>
      <c r="FTX40" t="e">
        <f t="shared" ref="FTX40:FWI40" si="73">+AVERAGE(FTX9:FTX39)</f>
        <v>#DIV/0!</v>
      </c>
      <c r="FTY40" t="e">
        <f t="shared" si="73"/>
        <v>#DIV/0!</v>
      </c>
      <c r="FTZ40" t="e">
        <f t="shared" si="73"/>
        <v>#DIV/0!</v>
      </c>
      <c r="FUA40" t="e">
        <f t="shared" si="73"/>
        <v>#DIV/0!</v>
      </c>
      <c r="FUB40" t="e">
        <f t="shared" si="73"/>
        <v>#DIV/0!</v>
      </c>
      <c r="FUC40" t="e">
        <f t="shared" si="73"/>
        <v>#DIV/0!</v>
      </c>
      <c r="FUD40" t="e">
        <f t="shared" si="73"/>
        <v>#DIV/0!</v>
      </c>
      <c r="FUE40" t="e">
        <f t="shared" si="73"/>
        <v>#DIV/0!</v>
      </c>
      <c r="FUF40" t="e">
        <f t="shared" si="73"/>
        <v>#DIV/0!</v>
      </c>
      <c r="FUG40" t="e">
        <f t="shared" si="73"/>
        <v>#DIV/0!</v>
      </c>
      <c r="FUH40" t="e">
        <f t="shared" si="73"/>
        <v>#DIV/0!</v>
      </c>
      <c r="FUI40" t="e">
        <f t="shared" si="73"/>
        <v>#DIV/0!</v>
      </c>
      <c r="FUJ40" t="e">
        <f t="shared" si="73"/>
        <v>#DIV/0!</v>
      </c>
      <c r="FUK40" t="e">
        <f t="shared" si="73"/>
        <v>#DIV/0!</v>
      </c>
      <c r="FUL40" t="e">
        <f t="shared" si="73"/>
        <v>#DIV/0!</v>
      </c>
      <c r="FUM40" t="e">
        <f t="shared" si="73"/>
        <v>#DIV/0!</v>
      </c>
      <c r="FUN40" t="e">
        <f t="shared" si="73"/>
        <v>#DIV/0!</v>
      </c>
      <c r="FUO40" t="e">
        <f t="shared" si="73"/>
        <v>#DIV/0!</v>
      </c>
      <c r="FUP40" t="e">
        <f t="shared" si="73"/>
        <v>#DIV/0!</v>
      </c>
      <c r="FUQ40" t="e">
        <f t="shared" si="73"/>
        <v>#DIV/0!</v>
      </c>
      <c r="FUR40" t="e">
        <f t="shared" si="73"/>
        <v>#DIV/0!</v>
      </c>
      <c r="FUS40" t="e">
        <f t="shared" si="73"/>
        <v>#DIV/0!</v>
      </c>
      <c r="FUT40" t="e">
        <f t="shared" si="73"/>
        <v>#DIV/0!</v>
      </c>
      <c r="FUU40" t="e">
        <f t="shared" si="73"/>
        <v>#DIV/0!</v>
      </c>
      <c r="FUV40" t="e">
        <f t="shared" si="73"/>
        <v>#DIV/0!</v>
      </c>
      <c r="FUW40" t="e">
        <f t="shared" si="73"/>
        <v>#DIV/0!</v>
      </c>
      <c r="FUX40" t="e">
        <f t="shared" si="73"/>
        <v>#DIV/0!</v>
      </c>
      <c r="FUY40" t="e">
        <f t="shared" si="73"/>
        <v>#DIV/0!</v>
      </c>
      <c r="FUZ40" t="e">
        <f t="shared" si="73"/>
        <v>#DIV/0!</v>
      </c>
      <c r="FVA40" t="e">
        <f t="shared" si="73"/>
        <v>#DIV/0!</v>
      </c>
      <c r="FVB40" t="e">
        <f t="shared" si="73"/>
        <v>#DIV/0!</v>
      </c>
      <c r="FVC40" t="e">
        <f t="shared" si="73"/>
        <v>#DIV/0!</v>
      </c>
      <c r="FVD40" t="e">
        <f t="shared" si="73"/>
        <v>#DIV/0!</v>
      </c>
      <c r="FVE40" t="e">
        <f t="shared" si="73"/>
        <v>#DIV/0!</v>
      </c>
      <c r="FVF40" t="e">
        <f t="shared" si="73"/>
        <v>#DIV/0!</v>
      </c>
      <c r="FVG40" t="e">
        <f t="shared" si="73"/>
        <v>#DIV/0!</v>
      </c>
      <c r="FVH40" t="e">
        <f t="shared" si="73"/>
        <v>#DIV/0!</v>
      </c>
      <c r="FVI40" t="e">
        <f t="shared" si="73"/>
        <v>#DIV/0!</v>
      </c>
      <c r="FVJ40" t="e">
        <f t="shared" si="73"/>
        <v>#DIV/0!</v>
      </c>
      <c r="FVK40" t="e">
        <f t="shared" si="73"/>
        <v>#DIV/0!</v>
      </c>
      <c r="FVL40" t="e">
        <f t="shared" si="73"/>
        <v>#DIV/0!</v>
      </c>
      <c r="FVM40" t="e">
        <f t="shared" si="73"/>
        <v>#DIV/0!</v>
      </c>
      <c r="FVN40" t="e">
        <f t="shared" si="73"/>
        <v>#DIV/0!</v>
      </c>
      <c r="FVO40" t="e">
        <f t="shared" si="73"/>
        <v>#DIV/0!</v>
      </c>
      <c r="FVP40" t="e">
        <f t="shared" si="73"/>
        <v>#DIV/0!</v>
      </c>
      <c r="FVQ40" t="e">
        <f t="shared" si="73"/>
        <v>#DIV/0!</v>
      </c>
      <c r="FVR40" t="e">
        <f t="shared" si="73"/>
        <v>#DIV/0!</v>
      </c>
      <c r="FVS40" t="e">
        <f t="shared" si="73"/>
        <v>#DIV/0!</v>
      </c>
      <c r="FVT40" t="e">
        <f t="shared" si="73"/>
        <v>#DIV/0!</v>
      </c>
      <c r="FVU40" t="e">
        <f t="shared" si="73"/>
        <v>#DIV/0!</v>
      </c>
      <c r="FVV40" t="e">
        <f t="shared" si="73"/>
        <v>#DIV/0!</v>
      </c>
      <c r="FVW40" t="e">
        <f t="shared" si="73"/>
        <v>#DIV/0!</v>
      </c>
      <c r="FVX40" t="e">
        <f t="shared" si="73"/>
        <v>#DIV/0!</v>
      </c>
      <c r="FVY40" t="e">
        <f t="shared" si="73"/>
        <v>#DIV/0!</v>
      </c>
      <c r="FVZ40" t="e">
        <f t="shared" si="73"/>
        <v>#DIV/0!</v>
      </c>
      <c r="FWA40" t="e">
        <f t="shared" si="73"/>
        <v>#DIV/0!</v>
      </c>
      <c r="FWB40" t="e">
        <f t="shared" si="73"/>
        <v>#DIV/0!</v>
      </c>
      <c r="FWC40" t="e">
        <f t="shared" si="73"/>
        <v>#DIV/0!</v>
      </c>
      <c r="FWD40" t="e">
        <f t="shared" si="73"/>
        <v>#DIV/0!</v>
      </c>
      <c r="FWE40" t="e">
        <f t="shared" si="73"/>
        <v>#DIV/0!</v>
      </c>
      <c r="FWF40" t="e">
        <f t="shared" si="73"/>
        <v>#DIV/0!</v>
      </c>
      <c r="FWG40" t="e">
        <f t="shared" si="73"/>
        <v>#DIV/0!</v>
      </c>
      <c r="FWH40" t="e">
        <f t="shared" si="73"/>
        <v>#DIV/0!</v>
      </c>
      <c r="FWI40" t="e">
        <f t="shared" si="73"/>
        <v>#DIV/0!</v>
      </c>
      <c r="FWJ40" t="e">
        <f t="shared" ref="FWJ40:FYU40" si="74">+AVERAGE(FWJ9:FWJ39)</f>
        <v>#DIV/0!</v>
      </c>
      <c r="FWK40" t="e">
        <f t="shared" si="74"/>
        <v>#DIV/0!</v>
      </c>
      <c r="FWL40" t="e">
        <f t="shared" si="74"/>
        <v>#DIV/0!</v>
      </c>
      <c r="FWM40" t="e">
        <f t="shared" si="74"/>
        <v>#DIV/0!</v>
      </c>
      <c r="FWN40" t="e">
        <f t="shared" si="74"/>
        <v>#DIV/0!</v>
      </c>
      <c r="FWO40" t="e">
        <f t="shared" si="74"/>
        <v>#DIV/0!</v>
      </c>
      <c r="FWP40" t="e">
        <f t="shared" si="74"/>
        <v>#DIV/0!</v>
      </c>
      <c r="FWQ40" t="e">
        <f t="shared" si="74"/>
        <v>#DIV/0!</v>
      </c>
      <c r="FWR40" t="e">
        <f t="shared" si="74"/>
        <v>#DIV/0!</v>
      </c>
      <c r="FWS40" t="e">
        <f t="shared" si="74"/>
        <v>#DIV/0!</v>
      </c>
      <c r="FWT40" t="e">
        <f t="shared" si="74"/>
        <v>#DIV/0!</v>
      </c>
      <c r="FWU40" t="e">
        <f t="shared" si="74"/>
        <v>#DIV/0!</v>
      </c>
      <c r="FWV40" t="e">
        <f t="shared" si="74"/>
        <v>#DIV/0!</v>
      </c>
      <c r="FWW40" t="e">
        <f t="shared" si="74"/>
        <v>#DIV/0!</v>
      </c>
      <c r="FWX40" t="e">
        <f t="shared" si="74"/>
        <v>#DIV/0!</v>
      </c>
      <c r="FWY40" t="e">
        <f t="shared" si="74"/>
        <v>#DIV/0!</v>
      </c>
      <c r="FWZ40" t="e">
        <f t="shared" si="74"/>
        <v>#DIV/0!</v>
      </c>
      <c r="FXA40" t="e">
        <f t="shared" si="74"/>
        <v>#DIV/0!</v>
      </c>
      <c r="FXB40" t="e">
        <f t="shared" si="74"/>
        <v>#DIV/0!</v>
      </c>
      <c r="FXC40" t="e">
        <f t="shared" si="74"/>
        <v>#DIV/0!</v>
      </c>
      <c r="FXD40" t="e">
        <f t="shared" si="74"/>
        <v>#DIV/0!</v>
      </c>
      <c r="FXE40" t="e">
        <f t="shared" si="74"/>
        <v>#DIV/0!</v>
      </c>
      <c r="FXF40" t="e">
        <f t="shared" si="74"/>
        <v>#DIV/0!</v>
      </c>
      <c r="FXG40" t="e">
        <f t="shared" si="74"/>
        <v>#DIV/0!</v>
      </c>
      <c r="FXH40" t="e">
        <f t="shared" si="74"/>
        <v>#DIV/0!</v>
      </c>
      <c r="FXI40" t="e">
        <f t="shared" si="74"/>
        <v>#DIV/0!</v>
      </c>
      <c r="FXJ40" t="e">
        <f t="shared" si="74"/>
        <v>#DIV/0!</v>
      </c>
      <c r="FXK40" t="e">
        <f t="shared" si="74"/>
        <v>#DIV/0!</v>
      </c>
      <c r="FXL40" t="e">
        <f t="shared" si="74"/>
        <v>#DIV/0!</v>
      </c>
      <c r="FXM40" t="e">
        <f t="shared" si="74"/>
        <v>#DIV/0!</v>
      </c>
      <c r="FXN40" t="e">
        <f t="shared" si="74"/>
        <v>#DIV/0!</v>
      </c>
      <c r="FXO40" t="e">
        <f t="shared" si="74"/>
        <v>#DIV/0!</v>
      </c>
      <c r="FXP40" t="e">
        <f t="shared" si="74"/>
        <v>#DIV/0!</v>
      </c>
      <c r="FXQ40" t="e">
        <f t="shared" si="74"/>
        <v>#DIV/0!</v>
      </c>
      <c r="FXR40" t="e">
        <f t="shared" si="74"/>
        <v>#DIV/0!</v>
      </c>
      <c r="FXS40" t="e">
        <f t="shared" si="74"/>
        <v>#DIV/0!</v>
      </c>
      <c r="FXT40" t="e">
        <f t="shared" si="74"/>
        <v>#DIV/0!</v>
      </c>
      <c r="FXU40" t="e">
        <f t="shared" si="74"/>
        <v>#DIV/0!</v>
      </c>
      <c r="FXV40" t="e">
        <f t="shared" si="74"/>
        <v>#DIV/0!</v>
      </c>
      <c r="FXW40" t="e">
        <f t="shared" si="74"/>
        <v>#DIV/0!</v>
      </c>
      <c r="FXX40" t="e">
        <f t="shared" si="74"/>
        <v>#DIV/0!</v>
      </c>
      <c r="FXY40" t="e">
        <f t="shared" si="74"/>
        <v>#DIV/0!</v>
      </c>
      <c r="FXZ40" t="e">
        <f t="shared" si="74"/>
        <v>#DIV/0!</v>
      </c>
      <c r="FYA40" t="e">
        <f t="shared" si="74"/>
        <v>#DIV/0!</v>
      </c>
      <c r="FYB40" t="e">
        <f t="shared" si="74"/>
        <v>#DIV/0!</v>
      </c>
      <c r="FYC40" t="e">
        <f t="shared" si="74"/>
        <v>#DIV/0!</v>
      </c>
      <c r="FYD40" t="e">
        <f t="shared" si="74"/>
        <v>#DIV/0!</v>
      </c>
      <c r="FYE40" t="e">
        <f t="shared" si="74"/>
        <v>#DIV/0!</v>
      </c>
      <c r="FYF40" t="e">
        <f t="shared" si="74"/>
        <v>#DIV/0!</v>
      </c>
      <c r="FYG40" t="e">
        <f t="shared" si="74"/>
        <v>#DIV/0!</v>
      </c>
      <c r="FYH40" t="e">
        <f t="shared" si="74"/>
        <v>#DIV/0!</v>
      </c>
      <c r="FYI40" t="e">
        <f t="shared" si="74"/>
        <v>#DIV/0!</v>
      </c>
      <c r="FYJ40" t="e">
        <f t="shared" si="74"/>
        <v>#DIV/0!</v>
      </c>
      <c r="FYK40" t="e">
        <f t="shared" si="74"/>
        <v>#DIV/0!</v>
      </c>
      <c r="FYL40" t="e">
        <f t="shared" si="74"/>
        <v>#DIV/0!</v>
      </c>
      <c r="FYM40" t="e">
        <f t="shared" si="74"/>
        <v>#DIV/0!</v>
      </c>
      <c r="FYN40" t="e">
        <f t="shared" si="74"/>
        <v>#DIV/0!</v>
      </c>
      <c r="FYO40" t="e">
        <f t="shared" si="74"/>
        <v>#DIV/0!</v>
      </c>
      <c r="FYP40" t="e">
        <f t="shared" si="74"/>
        <v>#DIV/0!</v>
      </c>
      <c r="FYQ40" t="e">
        <f t="shared" si="74"/>
        <v>#DIV/0!</v>
      </c>
      <c r="FYR40" t="e">
        <f t="shared" si="74"/>
        <v>#DIV/0!</v>
      </c>
      <c r="FYS40" t="e">
        <f t="shared" si="74"/>
        <v>#DIV/0!</v>
      </c>
      <c r="FYT40" t="e">
        <f t="shared" si="74"/>
        <v>#DIV/0!</v>
      </c>
      <c r="FYU40" t="e">
        <f t="shared" si="74"/>
        <v>#DIV/0!</v>
      </c>
      <c r="FYV40" t="e">
        <f t="shared" ref="FYV40:GBG40" si="75">+AVERAGE(FYV9:FYV39)</f>
        <v>#DIV/0!</v>
      </c>
      <c r="FYW40" t="e">
        <f t="shared" si="75"/>
        <v>#DIV/0!</v>
      </c>
      <c r="FYX40" t="e">
        <f t="shared" si="75"/>
        <v>#DIV/0!</v>
      </c>
      <c r="FYY40" t="e">
        <f t="shared" si="75"/>
        <v>#DIV/0!</v>
      </c>
      <c r="FYZ40" t="e">
        <f t="shared" si="75"/>
        <v>#DIV/0!</v>
      </c>
      <c r="FZA40" t="e">
        <f t="shared" si="75"/>
        <v>#DIV/0!</v>
      </c>
      <c r="FZB40" t="e">
        <f t="shared" si="75"/>
        <v>#DIV/0!</v>
      </c>
      <c r="FZC40" t="e">
        <f t="shared" si="75"/>
        <v>#DIV/0!</v>
      </c>
      <c r="FZD40" t="e">
        <f t="shared" si="75"/>
        <v>#DIV/0!</v>
      </c>
      <c r="FZE40" t="e">
        <f t="shared" si="75"/>
        <v>#DIV/0!</v>
      </c>
      <c r="FZF40" t="e">
        <f t="shared" si="75"/>
        <v>#DIV/0!</v>
      </c>
      <c r="FZG40" t="e">
        <f t="shared" si="75"/>
        <v>#DIV/0!</v>
      </c>
      <c r="FZH40" t="e">
        <f t="shared" si="75"/>
        <v>#DIV/0!</v>
      </c>
      <c r="FZI40" t="e">
        <f t="shared" si="75"/>
        <v>#DIV/0!</v>
      </c>
      <c r="FZJ40" t="e">
        <f t="shared" si="75"/>
        <v>#DIV/0!</v>
      </c>
      <c r="FZK40" t="e">
        <f t="shared" si="75"/>
        <v>#DIV/0!</v>
      </c>
      <c r="FZL40" t="e">
        <f t="shared" si="75"/>
        <v>#DIV/0!</v>
      </c>
      <c r="FZM40" t="e">
        <f t="shared" si="75"/>
        <v>#DIV/0!</v>
      </c>
      <c r="FZN40" t="e">
        <f t="shared" si="75"/>
        <v>#DIV/0!</v>
      </c>
      <c r="FZO40" t="e">
        <f t="shared" si="75"/>
        <v>#DIV/0!</v>
      </c>
      <c r="FZP40" t="e">
        <f t="shared" si="75"/>
        <v>#DIV/0!</v>
      </c>
      <c r="FZQ40" t="e">
        <f t="shared" si="75"/>
        <v>#DIV/0!</v>
      </c>
      <c r="FZR40" t="e">
        <f t="shared" si="75"/>
        <v>#DIV/0!</v>
      </c>
      <c r="FZS40" t="e">
        <f t="shared" si="75"/>
        <v>#DIV/0!</v>
      </c>
      <c r="FZT40" t="e">
        <f t="shared" si="75"/>
        <v>#DIV/0!</v>
      </c>
      <c r="FZU40" t="e">
        <f t="shared" si="75"/>
        <v>#DIV/0!</v>
      </c>
      <c r="FZV40" t="e">
        <f t="shared" si="75"/>
        <v>#DIV/0!</v>
      </c>
      <c r="FZW40" t="e">
        <f t="shared" si="75"/>
        <v>#DIV/0!</v>
      </c>
      <c r="FZX40" t="e">
        <f t="shared" si="75"/>
        <v>#DIV/0!</v>
      </c>
      <c r="FZY40" t="e">
        <f t="shared" si="75"/>
        <v>#DIV/0!</v>
      </c>
      <c r="FZZ40" t="e">
        <f t="shared" si="75"/>
        <v>#DIV/0!</v>
      </c>
      <c r="GAA40" t="e">
        <f t="shared" si="75"/>
        <v>#DIV/0!</v>
      </c>
      <c r="GAB40" t="e">
        <f t="shared" si="75"/>
        <v>#DIV/0!</v>
      </c>
      <c r="GAC40" t="e">
        <f t="shared" si="75"/>
        <v>#DIV/0!</v>
      </c>
      <c r="GAD40" t="e">
        <f t="shared" si="75"/>
        <v>#DIV/0!</v>
      </c>
      <c r="GAE40" t="e">
        <f t="shared" si="75"/>
        <v>#DIV/0!</v>
      </c>
      <c r="GAF40" t="e">
        <f t="shared" si="75"/>
        <v>#DIV/0!</v>
      </c>
      <c r="GAG40" t="e">
        <f t="shared" si="75"/>
        <v>#DIV/0!</v>
      </c>
      <c r="GAH40" t="e">
        <f t="shared" si="75"/>
        <v>#DIV/0!</v>
      </c>
      <c r="GAI40" t="e">
        <f t="shared" si="75"/>
        <v>#DIV/0!</v>
      </c>
      <c r="GAJ40" t="e">
        <f t="shared" si="75"/>
        <v>#DIV/0!</v>
      </c>
      <c r="GAK40" t="e">
        <f t="shared" si="75"/>
        <v>#DIV/0!</v>
      </c>
      <c r="GAL40" t="e">
        <f t="shared" si="75"/>
        <v>#DIV/0!</v>
      </c>
      <c r="GAM40" t="e">
        <f t="shared" si="75"/>
        <v>#DIV/0!</v>
      </c>
      <c r="GAN40" t="e">
        <f t="shared" si="75"/>
        <v>#DIV/0!</v>
      </c>
      <c r="GAO40" t="e">
        <f t="shared" si="75"/>
        <v>#DIV/0!</v>
      </c>
      <c r="GAP40" t="e">
        <f t="shared" si="75"/>
        <v>#DIV/0!</v>
      </c>
      <c r="GAQ40" t="e">
        <f t="shared" si="75"/>
        <v>#DIV/0!</v>
      </c>
      <c r="GAR40" t="e">
        <f t="shared" si="75"/>
        <v>#DIV/0!</v>
      </c>
      <c r="GAS40" t="e">
        <f t="shared" si="75"/>
        <v>#DIV/0!</v>
      </c>
      <c r="GAT40" t="e">
        <f t="shared" si="75"/>
        <v>#DIV/0!</v>
      </c>
      <c r="GAU40" t="e">
        <f t="shared" si="75"/>
        <v>#DIV/0!</v>
      </c>
      <c r="GAV40" t="e">
        <f t="shared" si="75"/>
        <v>#DIV/0!</v>
      </c>
      <c r="GAW40" t="e">
        <f t="shared" si="75"/>
        <v>#DIV/0!</v>
      </c>
      <c r="GAX40" t="e">
        <f t="shared" si="75"/>
        <v>#DIV/0!</v>
      </c>
      <c r="GAY40" t="e">
        <f t="shared" si="75"/>
        <v>#DIV/0!</v>
      </c>
      <c r="GAZ40" t="e">
        <f t="shared" si="75"/>
        <v>#DIV/0!</v>
      </c>
      <c r="GBA40" t="e">
        <f t="shared" si="75"/>
        <v>#DIV/0!</v>
      </c>
      <c r="GBB40" t="e">
        <f t="shared" si="75"/>
        <v>#DIV/0!</v>
      </c>
      <c r="GBC40" t="e">
        <f t="shared" si="75"/>
        <v>#DIV/0!</v>
      </c>
      <c r="GBD40" t="e">
        <f t="shared" si="75"/>
        <v>#DIV/0!</v>
      </c>
      <c r="GBE40" t="e">
        <f t="shared" si="75"/>
        <v>#DIV/0!</v>
      </c>
      <c r="GBF40" t="e">
        <f t="shared" si="75"/>
        <v>#DIV/0!</v>
      </c>
      <c r="GBG40" t="e">
        <f t="shared" si="75"/>
        <v>#DIV/0!</v>
      </c>
      <c r="GBH40" t="e">
        <f t="shared" ref="GBH40:GDS40" si="76">+AVERAGE(GBH9:GBH39)</f>
        <v>#DIV/0!</v>
      </c>
      <c r="GBI40" t="e">
        <f t="shared" si="76"/>
        <v>#DIV/0!</v>
      </c>
      <c r="GBJ40" t="e">
        <f t="shared" si="76"/>
        <v>#DIV/0!</v>
      </c>
      <c r="GBK40" t="e">
        <f t="shared" si="76"/>
        <v>#DIV/0!</v>
      </c>
      <c r="GBL40" t="e">
        <f t="shared" si="76"/>
        <v>#DIV/0!</v>
      </c>
      <c r="GBM40" t="e">
        <f t="shared" si="76"/>
        <v>#DIV/0!</v>
      </c>
      <c r="GBN40" t="e">
        <f t="shared" si="76"/>
        <v>#DIV/0!</v>
      </c>
      <c r="GBO40" t="e">
        <f t="shared" si="76"/>
        <v>#DIV/0!</v>
      </c>
      <c r="GBP40" t="e">
        <f t="shared" si="76"/>
        <v>#DIV/0!</v>
      </c>
      <c r="GBQ40" t="e">
        <f t="shared" si="76"/>
        <v>#DIV/0!</v>
      </c>
      <c r="GBR40" t="e">
        <f t="shared" si="76"/>
        <v>#DIV/0!</v>
      </c>
      <c r="GBS40" t="e">
        <f t="shared" si="76"/>
        <v>#DIV/0!</v>
      </c>
      <c r="GBT40" t="e">
        <f t="shared" si="76"/>
        <v>#DIV/0!</v>
      </c>
      <c r="GBU40" t="e">
        <f t="shared" si="76"/>
        <v>#DIV/0!</v>
      </c>
      <c r="GBV40" t="e">
        <f t="shared" si="76"/>
        <v>#DIV/0!</v>
      </c>
      <c r="GBW40" t="e">
        <f t="shared" si="76"/>
        <v>#DIV/0!</v>
      </c>
      <c r="GBX40" t="e">
        <f t="shared" si="76"/>
        <v>#DIV/0!</v>
      </c>
      <c r="GBY40" t="e">
        <f t="shared" si="76"/>
        <v>#DIV/0!</v>
      </c>
      <c r="GBZ40" t="e">
        <f t="shared" si="76"/>
        <v>#DIV/0!</v>
      </c>
      <c r="GCA40" t="e">
        <f t="shared" si="76"/>
        <v>#DIV/0!</v>
      </c>
      <c r="GCB40" t="e">
        <f t="shared" si="76"/>
        <v>#DIV/0!</v>
      </c>
      <c r="GCC40" t="e">
        <f t="shared" si="76"/>
        <v>#DIV/0!</v>
      </c>
      <c r="GCD40" t="e">
        <f t="shared" si="76"/>
        <v>#DIV/0!</v>
      </c>
      <c r="GCE40" t="e">
        <f t="shared" si="76"/>
        <v>#DIV/0!</v>
      </c>
      <c r="GCF40" t="e">
        <f t="shared" si="76"/>
        <v>#DIV/0!</v>
      </c>
      <c r="GCG40" t="e">
        <f t="shared" si="76"/>
        <v>#DIV/0!</v>
      </c>
      <c r="GCH40" t="e">
        <f t="shared" si="76"/>
        <v>#DIV/0!</v>
      </c>
      <c r="GCI40" t="e">
        <f t="shared" si="76"/>
        <v>#DIV/0!</v>
      </c>
      <c r="GCJ40" t="e">
        <f t="shared" si="76"/>
        <v>#DIV/0!</v>
      </c>
      <c r="GCK40" t="e">
        <f t="shared" si="76"/>
        <v>#DIV/0!</v>
      </c>
      <c r="GCL40" t="e">
        <f t="shared" si="76"/>
        <v>#DIV/0!</v>
      </c>
      <c r="GCM40" t="e">
        <f t="shared" si="76"/>
        <v>#DIV/0!</v>
      </c>
      <c r="GCN40" t="e">
        <f t="shared" si="76"/>
        <v>#DIV/0!</v>
      </c>
      <c r="GCO40" t="e">
        <f t="shared" si="76"/>
        <v>#DIV/0!</v>
      </c>
      <c r="GCP40" t="e">
        <f t="shared" si="76"/>
        <v>#DIV/0!</v>
      </c>
      <c r="GCQ40" t="e">
        <f t="shared" si="76"/>
        <v>#DIV/0!</v>
      </c>
      <c r="GCR40" t="e">
        <f t="shared" si="76"/>
        <v>#DIV/0!</v>
      </c>
      <c r="GCS40" t="e">
        <f t="shared" si="76"/>
        <v>#DIV/0!</v>
      </c>
      <c r="GCT40" t="e">
        <f t="shared" si="76"/>
        <v>#DIV/0!</v>
      </c>
      <c r="GCU40" t="e">
        <f t="shared" si="76"/>
        <v>#DIV/0!</v>
      </c>
      <c r="GCV40" t="e">
        <f t="shared" si="76"/>
        <v>#DIV/0!</v>
      </c>
      <c r="GCW40" t="e">
        <f t="shared" si="76"/>
        <v>#DIV/0!</v>
      </c>
      <c r="GCX40" t="e">
        <f t="shared" si="76"/>
        <v>#DIV/0!</v>
      </c>
      <c r="GCY40" t="e">
        <f t="shared" si="76"/>
        <v>#DIV/0!</v>
      </c>
      <c r="GCZ40" t="e">
        <f t="shared" si="76"/>
        <v>#DIV/0!</v>
      </c>
      <c r="GDA40" t="e">
        <f t="shared" si="76"/>
        <v>#DIV/0!</v>
      </c>
      <c r="GDB40" t="e">
        <f t="shared" si="76"/>
        <v>#DIV/0!</v>
      </c>
      <c r="GDC40" t="e">
        <f t="shared" si="76"/>
        <v>#DIV/0!</v>
      </c>
      <c r="GDD40" t="e">
        <f t="shared" si="76"/>
        <v>#DIV/0!</v>
      </c>
      <c r="GDE40" t="e">
        <f t="shared" si="76"/>
        <v>#DIV/0!</v>
      </c>
      <c r="GDF40" t="e">
        <f t="shared" si="76"/>
        <v>#DIV/0!</v>
      </c>
      <c r="GDG40" t="e">
        <f t="shared" si="76"/>
        <v>#DIV/0!</v>
      </c>
      <c r="GDH40" t="e">
        <f t="shared" si="76"/>
        <v>#DIV/0!</v>
      </c>
      <c r="GDI40" t="e">
        <f t="shared" si="76"/>
        <v>#DIV/0!</v>
      </c>
      <c r="GDJ40" t="e">
        <f t="shared" si="76"/>
        <v>#DIV/0!</v>
      </c>
      <c r="GDK40" t="e">
        <f t="shared" si="76"/>
        <v>#DIV/0!</v>
      </c>
      <c r="GDL40" t="e">
        <f t="shared" si="76"/>
        <v>#DIV/0!</v>
      </c>
      <c r="GDM40" t="e">
        <f t="shared" si="76"/>
        <v>#DIV/0!</v>
      </c>
      <c r="GDN40" t="e">
        <f t="shared" si="76"/>
        <v>#DIV/0!</v>
      </c>
      <c r="GDO40" t="e">
        <f t="shared" si="76"/>
        <v>#DIV/0!</v>
      </c>
      <c r="GDP40" t="e">
        <f t="shared" si="76"/>
        <v>#DIV/0!</v>
      </c>
      <c r="GDQ40" t="e">
        <f t="shared" si="76"/>
        <v>#DIV/0!</v>
      </c>
      <c r="GDR40" t="e">
        <f t="shared" si="76"/>
        <v>#DIV/0!</v>
      </c>
      <c r="GDS40" t="e">
        <f t="shared" si="76"/>
        <v>#DIV/0!</v>
      </c>
      <c r="GDT40" t="e">
        <f t="shared" ref="GDT40:GGE40" si="77">+AVERAGE(GDT9:GDT39)</f>
        <v>#DIV/0!</v>
      </c>
      <c r="GDU40" t="e">
        <f t="shared" si="77"/>
        <v>#DIV/0!</v>
      </c>
      <c r="GDV40" t="e">
        <f t="shared" si="77"/>
        <v>#DIV/0!</v>
      </c>
      <c r="GDW40" t="e">
        <f t="shared" si="77"/>
        <v>#DIV/0!</v>
      </c>
      <c r="GDX40" t="e">
        <f t="shared" si="77"/>
        <v>#DIV/0!</v>
      </c>
      <c r="GDY40" t="e">
        <f t="shared" si="77"/>
        <v>#DIV/0!</v>
      </c>
      <c r="GDZ40" t="e">
        <f t="shared" si="77"/>
        <v>#DIV/0!</v>
      </c>
      <c r="GEA40" t="e">
        <f t="shared" si="77"/>
        <v>#DIV/0!</v>
      </c>
      <c r="GEB40" t="e">
        <f t="shared" si="77"/>
        <v>#DIV/0!</v>
      </c>
      <c r="GEC40" t="e">
        <f t="shared" si="77"/>
        <v>#DIV/0!</v>
      </c>
      <c r="GED40" t="e">
        <f t="shared" si="77"/>
        <v>#DIV/0!</v>
      </c>
      <c r="GEE40" t="e">
        <f t="shared" si="77"/>
        <v>#DIV/0!</v>
      </c>
      <c r="GEF40" t="e">
        <f t="shared" si="77"/>
        <v>#DIV/0!</v>
      </c>
      <c r="GEG40" t="e">
        <f t="shared" si="77"/>
        <v>#DIV/0!</v>
      </c>
      <c r="GEH40" t="e">
        <f t="shared" si="77"/>
        <v>#DIV/0!</v>
      </c>
      <c r="GEI40" t="e">
        <f t="shared" si="77"/>
        <v>#DIV/0!</v>
      </c>
      <c r="GEJ40" t="e">
        <f t="shared" si="77"/>
        <v>#DIV/0!</v>
      </c>
      <c r="GEK40" t="e">
        <f t="shared" si="77"/>
        <v>#DIV/0!</v>
      </c>
      <c r="GEL40" t="e">
        <f t="shared" si="77"/>
        <v>#DIV/0!</v>
      </c>
      <c r="GEM40" t="e">
        <f t="shared" si="77"/>
        <v>#DIV/0!</v>
      </c>
      <c r="GEN40" t="e">
        <f t="shared" si="77"/>
        <v>#DIV/0!</v>
      </c>
      <c r="GEO40" t="e">
        <f t="shared" si="77"/>
        <v>#DIV/0!</v>
      </c>
      <c r="GEP40" t="e">
        <f t="shared" si="77"/>
        <v>#DIV/0!</v>
      </c>
      <c r="GEQ40" t="e">
        <f t="shared" si="77"/>
        <v>#DIV/0!</v>
      </c>
      <c r="GER40" t="e">
        <f t="shared" si="77"/>
        <v>#DIV/0!</v>
      </c>
      <c r="GES40" t="e">
        <f t="shared" si="77"/>
        <v>#DIV/0!</v>
      </c>
      <c r="GET40" t="e">
        <f t="shared" si="77"/>
        <v>#DIV/0!</v>
      </c>
      <c r="GEU40" t="e">
        <f t="shared" si="77"/>
        <v>#DIV/0!</v>
      </c>
      <c r="GEV40" t="e">
        <f t="shared" si="77"/>
        <v>#DIV/0!</v>
      </c>
      <c r="GEW40" t="e">
        <f t="shared" si="77"/>
        <v>#DIV/0!</v>
      </c>
      <c r="GEX40" t="e">
        <f t="shared" si="77"/>
        <v>#DIV/0!</v>
      </c>
      <c r="GEY40" t="e">
        <f t="shared" si="77"/>
        <v>#DIV/0!</v>
      </c>
      <c r="GEZ40" t="e">
        <f t="shared" si="77"/>
        <v>#DIV/0!</v>
      </c>
      <c r="GFA40" t="e">
        <f t="shared" si="77"/>
        <v>#DIV/0!</v>
      </c>
      <c r="GFB40" t="e">
        <f t="shared" si="77"/>
        <v>#DIV/0!</v>
      </c>
      <c r="GFC40" t="e">
        <f t="shared" si="77"/>
        <v>#DIV/0!</v>
      </c>
      <c r="GFD40" t="e">
        <f t="shared" si="77"/>
        <v>#DIV/0!</v>
      </c>
      <c r="GFE40" t="e">
        <f t="shared" si="77"/>
        <v>#DIV/0!</v>
      </c>
      <c r="GFF40" t="e">
        <f t="shared" si="77"/>
        <v>#DIV/0!</v>
      </c>
      <c r="GFG40" t="e">
        <f t="shared" si="77"/>
        <v>#DIV/0!</v>
      </c>
      <c r="GFH40" t="e">
        <f t="shared" si="77"/>
        <v>#DIV/0!</v>
      </c>
      <c r="GFI40" t="e">
        <f t="shared" si="77"/>
        <v>#DIV/0!</v>
      </c>
      <c r="GFJ40" t="e">
        <f t="shared" si="77"/>
        <v>#DIV/0!</v>
      </c>
      <c r="GFK40" t="e">
        <f t="shared" si="77"/>
        <v>#DIV/0!</v>
      </c>
      <c r="GFL40" t="e">
        <f t="shared" si="77"/>
        <v>#DIV/0!</v>
      </c>
      <c r="GFM40" t="e">
        <f t="shared" si="77"/>
        <v>#DIV/0!</v>
      </c>
      <c r="GFN40" t="e">
        <f t="shared" si="77"/>
        <v>#DIV/0!</v>
      </c>
      <c r="GFO40" t="e">
        <f t="shared" si="77"/>
        <v>#DIV/0!</v>
      </c>
      <c r="GFP40" t="e">
        <f t="shared" si="77"/>
        <v>#DIV/0!</v>
      </c>
      <c r="GFQ40" t="e">
        <f t="shared" si="77"/>
        <v>#DIV/0!</v>
      </c>
      <c r="GFR40" t="e">
        <f t="shared" si="77"/>
        <v>#DIV/0!</v>
      </c>
      <c r="GFS40" t="e">
        <f t="shared" si="77"/>
        <v>#DIV/0!</v>
      </c>
      <c r="GFT40" t="e">
        <f t="shared" si="77"/>
        <v>#DIV/0!</v>
      </c>
      <c r="GFU40" t="e">
        <f t="shared" si="77"/>
        <v>#DIV/0!</v>
      </c>
      <c r="GFV40" t="e">
        <f t="shared" si="77"/>
        <v>#DIV/0!</v>
      </c>
      <c r="GFW40" t="e">
        <f t="shared" si="77"/>
        <v>#DIV/0!</v>
      </c>
      <c r="GFX40" t="e">
        <f t="shared" si="77"/>
        <v>#DIV/0!</v>
      </c>
      <c r="GFY40" t="e">
        <f t="shared" si="77"/>
        <v>#DIV/0!</v>
      </c>
      <c r="GFZ40" t="e">
        <f t="shared" si="77"/>
        <v>#DIV/0!</v>
      </c>
      <c r="GGA40" t="e">
        <f t="shared" si="77"/>
        <v>#DIV/0!</v>
      </c>
      <c r="GGB40" t="e">
        <f t="shared" si="77"/>
        <v>#DIV/0!</v>
      </c>
      <c r="GGC40" t="e">
        <f t="shared" si="77"/>
        <v>#DIV/0!</v>
      </c>
      <c r="GGD40" t="e">
        <f t="shared" si="77"/>
        <v>#DIV/0!</v>
      </c>
      <c r="GGE40" t="e">
        <f t="shared" si="77"/>
        <v>#DIV/0!</v>
      </c>
      <c r="GGF40" t="e">
        <f t="shared" ref="GGF40:GIQ40" si="78">+AVERAGE(GGF9:GGF39)</f>
        <v>#DIV/0!</v>
      </c>
      <c r="GGG40" t="e">
        <f t="shared" si="78"/>
        <v>#DIV/0!</v>
      </c>
      <c r="GGH40" t="e">
        <f t="shared" si="78"/>
        <v>#DIV/0!</v>
      </c>
      <c r="GGI40" t="e">
        <f t="shared" si="78"/>
        <v>#DIV/0!</v>
      </c>
      <c r="GGJ40" t="e">
        <f t="shared" si="78"/>
        <v>#DIV/0!</v>
      </c>
      <c r="GGK40" t="e">
        <f t="shared" si="78"/>
        <v>#DIV/0!</v>
      </c>
      <c r="GGL40" t="e">
        <f t="shared" si="78"/>
        <v>#DIV/0!</v>
      </c>
      <c r="GGM40" t="e">
        <f t="shared" si="78"/>
        <v>#DIV/0!</v>
      </c>
      <c r="GGN40" t="e">
        <f t="shared" si="78"/>
        <v>#DIV/0!</v>
      </c>
      <c r="GGO40" t="e">
        <f t="shared" si="78"/>
        <v>#DIV/0!</v>
      </c>
      <c r="GGP40" t="e">
        <f t="shared" si="78"/>
        <v>#DIV/0!</v>
      </c>
      <c r="GGQ40" t="e">
        <f t="shared" si="78"/>
        <v>#DIV/0!</v>
      </c>
      <c r="GGR40" t="e">
        <f t="shared" si="78"/>
        <v>#DIV/0!</v>
      </c>
      <c r="GGS40" t="e">
        <f t="shared" si="78"/>
        <v>#DIV/0!</v>
      </c>
      <c r="GGT40" t="e">
        <f t="shared" si="78"/>
        <v>#DIV/0!</v>
      </c>
      <c r="GGU40" t="e">
        <f t="shared" si="78"/>
        <v>#DIV/0!</v>
      </c>
      <c r="GGV40" t="e">
        <f t="shared" si="78"/>
        <v>#DIV/0!</v>
      </c>
      <c r="GGW40" t="e">
        <f t="shared" si="78"/>
        <v>#DIV/0!</v>
      </c>
      <c r="GGX40" t="e">
        <f t="shared" si="78"/>
        <v>#DIV/0!</v>
      </c>
      <c r="GGY40" t="e">
        <f t="shared" si="78"/>
        <v>#DIV/0!</v>
      </c>
      <c r="GGZ40" t="e">
        <f t="shared" si="78"/>
        <v>#DIV/0!</v>
      </c>
      <c r="GHA40" t="e">
        <f t="shared" si="78"/>
        <v>#DIV/0!</v>
      </c>
      <c r="GHB40" t="e">
        <f t="shared" si="78"/>
        <v>#DIV/0!</v>
      </c>
      <c r="GHC40" t="e">
        <f t="shared" si="78"/>
        <v>#DIV/0!</v>
      </c>
      <c r="GHD40" t="e">
        <f t="shared" si="78"/>
        <v>#DIV/0!</v>
      </c>
      <c r="GHE40" t="e">
        <f t="shared" si="78"/>
        <v>#DIV/0!</v>
      </c>
      <c r="GHF40" t="e">
        <f t="shared" si="78"/>
        <v>#DIV/0!</v>
      </c>
      <c r="GHG40" t="e">
        <f t="shared" si="78"/>
        <v>#DIV/0!</v>
      </c>
      <c r="GHH40" t="e">
        <f t="shared" si="78"/>
        <v>#DIV/0!</v>
      </c>
      <c r="GHI40" t="e">
        <f t="shared" si="78"/>
        <v>#DIV/0!</v>
      </c>
      <c r="GHJ40" t="e">
        <f t="shared" si="78"/>
        <v>#DIV/0!</v>
      </c>
      <c r="GHK40" t="e">
        <f t="shared" si="78"/>
        <v>#DIV/0!</v>
      </c>
      <c r="GHL40" t="e">
        <f t="shared" si="78"/>
        <v>#DIV/0!</v>
      </c>
      <c r="GHM40" t="e">
        <f t="shared" si="78"/>
        <v>#DIV/0!</v>
      </c>
      <c r="GHN40" t="e">
        <f t="shared" si="78"/>
        <v>#DIV/0!</v>
      </c>
      <c r="GHO40" t="e">
        <f t="shared" si="78"/>
        <v>#DIV/0!</v>
      </c>
      <c r="GHP40" t="e">
        <f t="shared" si="78"/>
        <v>#DIV/0!</v>
      </c>
      <c r="GHQ40" t="e">
        <f t="shared" si="78"/>
        <v>#DIV/0!</v>
      </c>
      <c r="GHR40" t="e">
        <f t="shared" si="78"/>
        <v>#DIV/0!</v>
      </c>
      <c r="GHS40" t="e">
        <f t="shared" si="78"/>
        <v>#DIV/0!</v>
      </c>
      <c r="GHT40" t="e">
        <f t="shared" si="78"/>
        <v>#DIV/0!</v>
      </c>
      <c r="GHU40" t="e">
        <f t="shared" si="78"/>
        <v>#DIV/0!</v>
      </c>
      <c r="GHV40" t="e">
        <f t="shared" si="78"/>
        <v>#DIV/0!</v>
      </c>
      <c r="GHW40" t="e">
        <f t="shared" si="78"/>
        <v>#DIV/0!</v>
      </c>
      <c r="GHX40" t="e">
        <f t="shared" si="78"/>
        <v>#DIV/0!</v>
      </c>
      <c r="GHY40" t="e">
        <f t="shared" si="78"/>
        <v>#DIV/0!</v>
      </c>
      <c r="GHZ40" t="e">
        <f t="shared" si="78"/>
        <v>#DIV/0!</v>
      </c>
      <c r="GIA40" t="e">
        <f t="shared" si="78"/>
        <v>#DIV/0!</v>
      </c>
      <c r="GIB40" t="e">
        <f t="shared" si="78"/>
        <v>#DIV/0!</v>
      </c>
      <c r="GIC40" t="e">
        <f t="shared" si="78"/>
        <v>#DIV/0!</v>
      </c>
      <c r="GID40" t="e">
        <f t="shared" si="78"/>
        <v>#DIV/0!</v>
      </c>
      <c r="GIE40" t="e">
        <f t="shared" si="78"/>
        <v>#DIV/0!</v>
      </c>
      <c r="GIF40" t="e">
        <f t="shared" si="78"/>
        <v>#DIV/0!</v>
      </c>
      <c r="GIG40" t="e">
        <f t="shared" si="78"/>
        <v>#DIV/0!</v>
      </c>
      <c r="GIH40" t="e">
        <f t="shared" si="78"/>
        <v>#DIV/0!</v>
      </c>
      <c r="GII40" t="e">
        <f t="shared" si="78"/>
        <v>#DIV/0!</v>
      </c>
      <c r="GIJ40" t="e">
        <f t="shared" si="78"/>
        <v>#DIV/0!</v>
      </c>
      <c r="GIK40" t="e">
        <f t="shared" si="78"/>
        <v>#DIV/0!</v>
      </c>
      <c r="GIL40" t="e">
        <f t="shared" si="78"/>
        <v>#DIV/0!</v>
      </c>
      <c r="GIM40" t="e">
        <f t="shared" si="78"/>
        <v>#DIV/0!</v>
      </c>
      <c r="GIN40" t="e">
        <f t="shared" si="78"/>
        <v>#DIV/0!</v>
      </c>
      <c r="GIO40" t="e">
        <f t="shared" si="78"/>
        <v>#DIV/0!</v>
      </c>
      <c r="GIP40" t="e">
        <f t="shared" si="78"/>
        <v>#DIV/0!</v>
      </c>
      <c r="GIQ40" t="e">
        <f t="shared" si="78"/>
        <v>#DIV/0!</v>
      </c>
      <c r="GIR40" t="e">
        <f t="shared" ref="GIR40:GLC40" si="79">+AVERAGE(GIR9:GIR39)</f>
        <v>#DIV/0!</v>
      </c>
      <c r="GIS40" t="e">
        <f t="shared" si="79"/>
        <v>#DIV/0!</v>
      </c>
      <c r="GIT40" t="e">
        <f t="shared" si="79"/>
        <v>#DIV/0!</v>
      </c>
      <c r="GIU40" t="e">
        <f t="shared" si="79"/>
        <v>#DIV/0!</v>
      </c>
      <c r="GIV40" t="e">
        <f t="shared" si="79"/>
        <v>#DIV/0!</v>
      </c>
      <c r="GIW40" t="e">
        <f t="shared" si="79"/>
        <v>#DIV/0!</v>
      </c>
      <c r="GIX40" t="e">
        <f t="shared" si="79"/>
        <v>#DIV/0!</v>
      </c>
      <c r="GIY40" t="e">
        <f t="shared" si="79"/>
        <v>#DIV/0!</v>
      </c>
      <c r="GIZ40" t="e">
        <f t="shared" si="79"/>
        <v>#DIV/0!</v>
      </c>
      <c r="GJA40" t="e">
        <f t="shared" si="79"/>
        <v>#DIV/0!</v>
      </c>
      <c r="GJB40" t="e">
        <f t="shared" si="79"/>
        <v>#DIV/0!</v>
      </c>
      <c r="GJC40" t="e">
        <f t="shared" si="79"/>
        <v>#DIV/0!</v>
      </c>
      <c r="GJD40" t="e">
        <f t="shared" si="79"/>
        <v>#DIV/0!</v>
      </c>
      <c r="GJE40" t="e">
        <f t="shared" si="79"/>
        <v>#DIV/0!</v>
      </c>
      <c r="GJF40" t="e">
        <f t="shared" si="79"/>
        <v>#DIV/0!</v>
      </c>
      <c r="GJG40" t="e">
        <f t="shared" si="79"/>
        <v>#DIV/0!</v>
      </c>
      <c r="GJH40" t="e">
        <f t="shared" si="79"/>
        <v>#DIV/0!</v>
      </c>
      <c r="GJI40" t="e">
        <f t="shared" si="79"/>
        <v>#DIV/0!</v>
      </c>
      <c r="GJJ40" t="e">
        <f t="shared" si="79"/>
        <v>#DIV/0!</v>
      </c>
      <c r="GJK40" t="e">
        <f t="shared" si="79"/>
        <v>#DIV/0!</v>
      </c>
      <c r="GJL40" t="e">
        <f t="shared" si="79"/>
        <v>#DIV/0!</v>
      </c>
      <c r="GJM40" t="e">
        <f t="shared" si="79"/>
        <v>#DIV/0!</v>
      </c>
      <c r="GJN40" t="e">
        <f t="shared" si="79"/>
        <v>#DIV/0!</v>
      </c>
      <c r="GJO40" t="e">
        <f t="shared" si="79"/>
        <v>#DIV/0!</v>
      </c>
      <c r="GJP40" t="e">
        <f t="shared" si="79"/>
        <v>#DIV/0!</v>
      </c>
      <c r="GJQ40" t="e">
        <f t="shared" si="79"/>
        <v>#DIV/0!</v>
      </c>
      <c r="GJR40" t="e">
        <f t="shared" si="79"/>
        <v>#DIV/0!</v>
      </c>
      <c r="GJS40" t="e">
        <f t="shared" si="79"/>
        <v>#DIV/0!</v>
      </c>
      <c r="GJT40" t="e">
        <f t="shared" si="79"/>
        <v>#DIV/0!</v>
      </c>
      <c r="GJU40" t="e">
        <f t="shared" si="79"/>
        <v>#DIV/0!</v>
      </c>
      <c r="GJV40" t="e">
        <f t="shared" si="79"/>
        <v>#DIV/0!</v>
      </c>
      <c r="GJW40" t="e">
        <f t="shared" si="79"/>
        <v>#DIV/0!</v>
      </c>
      <c r="GJX40" t="e">
        <f t="shared" si="79"/>
        <v>#DIV/0!</v>
      </c>
      <c r="GJY40" t="e">
        <f t="shared" si="79"/>
        <v>#DIV/0!</v>
      </c>
      <c r="GJZ40" t="e">
        <f t="shared" si="79"/>
        <v>#DIV/0!</v>
      </c>
      <c r="GKA40" t="e">
        <f t="shared" si="79"/>
        <v>#DIV/0!</v>
      </c>
      <c r="GKB40" t="e">
        <f t="shared" si="79"/>
        <v>#DIV/0!</v>
      </c>
      <c r="GKC40" t="e">
        <f t="shared" si="79"/>
        <v>#DIV/0!</v>
      </c>
      <c r="GKD40" t="e">
        <f t="shared" si="79"/>
        <v>#DIV/0!</v>
      </c>
      <c r="GKE40" t="e">
        <f t="shared" si="79"/>
        <v>#DIV/0!</v>
      </c>
      <c r="GKF40" t="e">
        <f t="shared" si="79"/>
        <v>#DIV/0!</v>
      </c>
      <c r="GKG40" t="e">
        <f t="shared" si="79"/>
        <v>#DIV/0!</v>
      </c>
      <c r="GKH40" t="e">
        <f t="shared" si="79"/>
        <v>#DIV/0!</v>
      </c>
      <c r="GKI40" t="e">
        <f t="shared" si="79"/>
        <v>#DIV/0!</v>
      </c>
      <c r="GKJ40" t="e">
        <f t="shared" si="79"/>
        <v>#DIV/0!</v>
      </c>
      <c r="GKK40" t="e">
        <f t="shared" si="79"/>
        <v>#DIV/0!</v>
      </c>
      <c r="GKL40" t="e">
        <f t="shared" si="79"/>
        <v>#DIV/0!</v>
      </c>
      <c r="GKM40" t="e">
        <f t="shared" si="79"/>
        <v>#DIV/0!</v>
      </c>
      <c r="GKN40" t="e">
        <f t="shared" si="79"/>
        <v>#DIV/0!</v>
      </c>
      <c r="GKO40" t="e">
        <f t="shared" si="79"/>
        <v>#DIV/0!</v>
      </c>
      <c r="GKP40" t="e">
        <f t="shared" si="79"/>
        <v>#DIV/0!</v>
      </c>
      <c r="GKQ40" t="e">
        <f t="shared" si="79"/>
        <v>#DIV/0!</v>
      </c>
      <c r="GKR40" t="e">
        <f t="shared" si="79"/>
        <v>#DIV/0!</v>
      </c>
      <c r="GKS40" t="e">
        <f t="shared" si="79"/>
        <v>#DIV/0!</v>
      </c>
      <c r="GKT40" t="e">
        <f t="shared" si="79"/>
        <v>#DIV/0!</v>
      </c>
      <c r="GKU40" t="e">
        <f t="shared" si="79"/>
        <v>#DIV/0!</v>
      </c>
      <c r="GKV40" t="e">
        <f t="shared" si="79"/>
        <v>#DIV/0!</v>
      </c>
      <c r="GKW40" t="e">
        <f t="shared" si="79"/>
        <v>#DIV/0!</v>
      </c>
      <c r="GKX40" t="e">
        <f t="shared" si="79"/>
        <v>#DIV/0!</v>
      </c>
      <c r="GKY40" t="e">
        <f t="shared" si="79"/>
        <v>#DIV/0!</v>
      </c>
      <c r="GKZ40" t="e">
        <f t="shared" si="79"/>
        <v>#DIV/0!</v>
      </c>
      <c r="GLA40" t="e">
        <f t="shared" si="79"/>
        <v>#DIV/0!</v>
      </c>
      <c r="GLB40" t="e">
        <f t="shared" si="79"/>
        <v>#DIV/0!</v>
      </c>
      <c r="GLC40" t="e">
        <f t="shared" si="79"/>
        <v>#DIV/0!</v>
      </c>
      <c r="GLD40" t="e">
        <f t="shared" ref="GLD40:GNO40" si="80">+AVERAGE(GLD9:GLD39)</f>
        <v>#DIV/0!</v>
      </c>
      <c r="GLE40" t="e">
        <f t="shared" si="80"/>
        <v>#DIV/0!</v>
      </c>
      <c r="GLF40" t="e">
        <f t="shared" si="80"/>
        <v>#DIV/0!</v>
      </c>
      <c r="GLG40" t="e">
        <f t="shared" si="80"/>
        <v>#DIV/0!</v>
      </c>
      <c r="GLH40" t="e">
        <f t="shared" si="80"/>
        <v>#DIV/0!</v>
      </c>
      <c r="GLI40" t="e">
        <f t="shared" si="80"/>
        <v>#DIV/0!</v>
      </c>
      <c r="GLJ40" t="e">
        <f t="shared" si="80"/>
        <v>#DIV/0!</v>
      </c>
      <c r="GLK40" t="e">
        <f t="shared" si="80"/>
        <v>#DIV/0!</v>
      </c>
      <c r="GLL40" t="e">
        <f t="shared" si="80"/>
        <v>#DIV/0!</v>
      </c>
      <c r="GLM40" t="e">
        <f t="shared" si="80"/>
        <v>#DIV/0!</v>
      </c>
      <c r="GLN40" t="e">
        <f t="shared" si="80"/>
        <v>#DIV/0!</v>
      </c>
      <c r="GLO40" t="e">
        <f t="shared" si="80"/>
        <v>#DIV/0!</v>
      </c>
      <c r="GLP40" t="e">
        <f t="shared" si="80"/>
        <v>#DIV/0!</v>
      </c>
      <c r="GLQ40" t="e">
        <f t="shared" si="80"/>
        <v>#DIV/0!</v>
      </c>
      <c r="GLR40" t="e">
        <f t="shared" si="80"/>
        <v>#DIV/0!</v>
      </c>
      <c r="GLS40" t="e">
        <f t="shared" si="80"/>
        <v>#DIV/0!</v>
      </c>
      <c r="GLT40" t="e">
        <f t="shared" si="80"/>
        <v>#DIV/0!</v>
      </c>
      <c r="GLU40" t="e">
        <f t="shared" si="80"/>
        <v>#DIV/0!</v>
      </c>
      <c r="GLV40" t="e">
        <f t="shared" si="80"/>
        <v>#DIV/0!</v>
      </c>
      <c r="GLW40" t="e">
        <f t="shared" si="80"/>
        <v>#DIV/0!</v>
      </c>
      <c r="GLX40" t="e">
        <f t="shared" si="80"/>
        <v>#DIV/0!</v>
      </c>
      <c r="GLY40" t="e">
        <f t="shared" si="80"/>
        <v>#DIV/0!</v>
      </c>
      <c r="GLZ40" t="e">
        <f t="shared" si="80"/>
        <v>#DIV/0!</v>
      </c>
      <c r="GMA40" t="e">
        <f t="shared" si="80"/>
        <v>#DIV/0!</v>
      </c>
      <c r="GMB40" t="e">
        <f t="shared" si="80"/>
        <v>#DIV/0!</v>
      </c>
      <c r="GMC40" t="e">
        <f t="shared" si="80"/>
        <v>#DIV/0!</v>
      </c>
      <c r="GMD40" t="e">
        <f t="shared" si="80"/>
        <v>#DIV/0!</v>
      </c>
      <c r="GME40" t="e">
        <f t="shared" si="80"/>
        <v>#DIV/0!</v>
      </c>
      <c r="GMF40" t="e">
        <f t="shared" si="80"/>
        <v>#DIV/0!</v>
      </c>
      <c r="GMG40" t="e">
        <f t="shared" si="80"/>
        <v>#DIV/0!</v>
      </c>
      <c r="GMH40" t="e">
        <f t="shared" si="80"/>
        <v>#DIV/0!</v>
      </c>
      <c r="GMI40" t="e">
        <f t="shared" si="80"/>
        <v>#DIV/0!</v>
      </c>
      <c r="GMJ40" t="e">
        <f t="shared" si="80"/>
        <v>#DIV/0!</v>
      </c>
      <c r="GMK40" t="e">
        <f t="shared" si="80"/>
        <v>#DIV/0!</v>
      </c>
      <c r="GML40" t="e">
        <f t="shared" si="80"/>
        <v>#DIV/0!</v>
      </c>
      <c r="GMM40" t="e">
        <f t="shared" si="80"/>
        <v>#DIV/0!</v>
      </c>
      <c r="GMN40" t="e">
        <f t="shared" si="80"/>
        <v>#DIV/0!</v>
      </c>
      <c r="GMO40" t="e">
        <f t="shared" si="80"/>
        <v>#DIV/0!</v>
      </c>
      <c r="GMP40" t="e">
        <f t="shared" si="80"/>
        <v>#DIV/0!</v>
      </c>
      <c r="GMQ40" t="e">
        <f t="shared" si="80"/>
        <v>#DIV/0!</v>
      </c>
      <c r="GMR40" t="e">
        <f t="shared" si="80"/>
        <v>#DIV/0!</v>
      </c>
      <c r="GMS40" t="e">
        <f t="shared" si="80"/>
        <v>#DIV/0!</v>
      </c>
      <c r="GMT40" t="e">
        <f t="shared" si="80"/>
        <v>#DIV/0!</v>
      </c>
      <c r="GMU40" t="e">
        <f t="shared" si="80"/>
        <v>#DIV/0!</v>
      </c>
      <c r="GMV40" t="e">
        <f t="shared" si="80"/>
        <v>#DIV/0!</v>
      </c>
      <c r="GMW40" t="e">
        <f t="shared" si="80"/>
        <v>#DIV/0!</v>
      </c>
      <c r="GMX40" t="e">
        <f t="shared" si="80"/>
        <v>#DIV/0!</v>
      </c>
      <c r="GMY40" t="e">
        <f t="shared" si="80"/>
        <v>#DIV/0!</v>
      </c>
      <c r="GMZ40" t="e">
        <f t="shared" si="80"/>
        <v>#DIV/0!</v>
      </c>
      <c r="GNA40" t="e">
        <f t="shared" si="80"/>
        <v>#DIV/0!</v>
      </c>
      <c r="GNB40" t="e">
        <f t="shared" si="80"/>
        <v>#DIV/0!</v>
      </c>
      <c r="GNC40" t="e">
        <f t="shared" si="80"/>
        <v>#DIV/0!</v>
      </c>
      <c r="GND40" t="e">
        <f t="shared" si="80"/>
        <v>#DIV/0!</v>
      </c>
      <c r="GNE40" t="e">
        <f t="shared" si="80"/>
        <v>#DIV/0!</v>
      </c>
      <c r="GNF40" t="e">
        <f t="shared" si="80"/>
        <v>#DIV/0!</v>
      </c>
      <c r="GNG40" t="e">
        <f t="shared" si="80"/>
        <v>#DIV/0!</v>
      </c>
      <c r="GNH40" t="e">
        <f t="shared" si="80"/>
        <v>#DIV/0!</v>
      </c>
      <c r="GNI40" t="e">
        <f t="shared" si="80"/>
        <v>#DIV/0!</v>
      </c>
      <c r="GNJ40" t="e">
        <f t="shared" si="80"/>
        <v>#DIV/0!</v>
      </c>
      <c r="GNK40" t="e">
        <f t="shared" si="80"/>
        <v>#DIV/0!</v>
      </c>
      <c r="GNL40" t="e">
        <f t="shared" si="80"/>
        <v>#DIV/0!</v>
      </c>
      <c r="GNM40" t="e">
        <f t="shared" si="80"/>
        <v>#DIV/0!</v>
      </c>
      <c r="GNN40" t="e">
        <f t="shared" si="80"/>
        <v>#DIV/0!</v>
      </c>
      <c r="GNO40" t="e">
        <f t="shared" si="80"/>
        <v>#DIV/0!</v>
      </c>
      <c r="GNP40" t="e">
        <f t="shared" ref="GNP40:GQA40" si="81">+AVERAGE(GNP9:GNP39)</f>
        <v>#DIV/0!</v>
      </c>
      <c r="GNQ40" t="e">
        <f t="shared" si="81"/>
        <v>#DIV/0!</v>
      </c>
      <c r="GNR40" t="e">
        <f t="shared" si="81"/>
        <v>#DIV/0!</v>
      </c>
      <c r="GNS40" t="e">
        <f t="shared" si="81"/>
        <v>#DIV/0!</v>
      </c>
      <c r="GNT40" t="e">
        <f t="shared" si="81"/>
        <v>#DIV/0!</v>
      </c>
      <c r="GNU40" t="e">
        <f t="shared" si="81"/>
        <v>#DIV/0!</v>
      </c>
      <c r="GNV40" t="e">
        <f t="shared" si="81"/>
        <v>#DIV/0!</v>
      </c>
      <c r="GNW40" t="e">
        <f t="shared" si="81"/>
        <v>#DIV/0!</v>
      </c>
      <c r="GNX40" t="e">
        <f t="shared" si="81"/>
        <v>#DIV/0!</v>
      </c>
      <c r="GNY40" t="e">
        <f t="shared" si="81"/>
        <v>#DIV/0!</v>
      </c>
      <c r="GNZ40" t="e">
        <f t="shared" si="81"/>
        <v>#DIV/0!</v>
      </c>
      <c r="GOA40" t="e">
        <f t="shared" si="81"/>
        <v>#DIV/0!</v>
      </c>
      <c r="GOB40" t="e">
        <f t="shared" si="81"/>
        <v>#DIV/0!</v>
      </c>
      <c r="GOC40" t="e">
        <f t="shared" si="81"/>
        <v>#DIV/0!</v>
      </c>
      <c r="GOD40" t="e">
        <f t="shared" si="81"/>
        <v>#DIV/0!</v>
      </c>
      <c r="GOE40" t="e">
        <f t="shared" si="81"/>
        <v>#DIV/0!</v>
      </c>
      <c r="GOF40" t="e">
        <f t="shared" si="81"/>
        <v>#DIV/0!</v>
      </c>
      <c r="GOG40" t="e">
        <f t="shared" si="81"/>
        <v>#DIV/0!</v>
      </c>
      <c r="GOH40" t="e">
        <f t="shared" si="81"/>
        <v>#DIV/0!</v>
      </c>
      <c r="GOI40" t="e">
        <f t="shared" si="81"/>
        <v>#DIV/0!</v>
      </c>
      <c r="GOJ40" t="e">
        <f t="shared" si="81"/>
        <v>#DIV/0!</v>
      </c>
      <c r="GOK40" t="e">
        <f t="shared" si="81"/>
        <v>#DIV/0!</v>
      </c>
      <c r="GOL40" t="e">
        <f t="shared" si="81"/>
        <v>#DIV/0!</v>
      </c>
      <c r="GOM40" t="e">
        <f t="shared" si="81"/>
        <v>#DIV/0!</v>
      </c>
      <c r="GON40" t="e">
        <f t="shared" si="81"/>
        <v>#DIV/0!</v>
      </c>
      <c r="GOO40" t="e">
        <f t="shared" si="81"/>
        <v>#DIV/0!</v>
      </c>
      <c r="GOP40" t="e">
        <f t="shared" si="81"/>
        <v>#DIV/0!</v>
      </c>
      <c r="GOQ40" t="e">
        <f t="shared" si="81"/>
        <v>#DIV/0!</v>
      </c>
      <c r="GOR40" t="e">
        <f t="shared" si="81"/>
        <v>#DIV/0!</v>
      </c>
      <c r="GOS40" t="e">
        <f t="shared" si="81"/>
        <v>#DIV/0!</v>
      </c>
      <c r="GOT40" t="e">
        <f t="shared" si="81"/>
        <v>#DIV/0!</v>
      </c>
      <c r="GOU40" t="e">
        <f t="shared" si="81"/>
        <v>#DIV/0!</v>
      </c>
      <c r="GOV40" t="e">
        <f t="shared" si="81"/>
        <v>#DIV/0!</v>
      </c>
      <c r="GOW40" t="e">
        <f t="shared" si="81"/>
        <v>#DIV/0!</v>
      </c>
      <c r="GOX40" t="e">
        <f t="shared" si="81"/>
        <v>#DIV/0!</v>
      </c>
      <c r="GOY40" t="e">
        <f t="shared" si="81"/>
        <v>#DIV/0!</v>
      </c>
      <c r="GOZ40" t="e">
        <f t="shared" si="81"/>
        <v>#DIV/0!</v>
      </c>
      <c r="GPA40" t="e">
        <f t="shared" si="81"/>
        <v>#DIV/0!</v>
      </c>
      <c r="GPB40" t="e">
        <f t="shared" si="81"/>
        <v>#DIV/0!</v>
      </c>
      <c r="GPC40" t="e">
        <f t="shared" si="81"/>
        <v>#DIV/0!</v>
      </c>
      <c r="GPD40" t="e">
        <f t="shared" si="81"/>
        <v>#DIV/0!</v>
      </c>
      <c r="GPE40" t="e">
        <f t="shared" si="81"/>
        <v>#DIV/0!</v>
      </c>
      <c r="GPF40" t="e">
        <f t="shared" si="81"/>
        <v>#DIV/0!</v>
      </c>
      <c r="GPG40" t="e">
        <f t="shared" si="81"/>
        <v>#DIV/0!</v>
      </c>
      <c r="GPH40" t="e">
        <f t="shared" si="81"/>
        <v>#DIV/0!</v>
      </c>
      <c r="GPI40" t="e">
        <f t="shared" si="81"/>
        <v>#DIV/0!</v>
      </c>
      <c r="GPJ40" t="e">
        <f t="shared" si="81"/>
        <v>#DIV/0!</v>
      </c>
      <c r="GPK40" t="e">
        <f t="shared" si="81"/>
        <v>#DIV/0!</v>
      </c>
      <c r="GPL40" t="e">
        <f t="shared" si="81"/>
        <v>#DIV/0!</v>
      </c>
      <c r="GPM40" t="e">
        <f t="shared" si="81"/>
        <v>#DIV/0!</v>
      </c>
      <c r="GPN40" t="e">
        <f t="shared" si="81"/>
        <v>#DIV/0!</v>
      </c>
      <c r="GPO40" t="e">
        <f t="shared" si="81"/>
        <v>#DIV/0!</v>
      </c>
      <c r="GPP40" t="e">
        <f t="shared" si="81"/>
        <v>#DIV/0!</v>
      </c>
      <c r="GPQ40" t="e">
        <f t="shared" si="81"/>
        <v>#DIV/0!</v>
      </c>
      <c r="GPR40" t="e">
        <f t="shared" si="81"/>
        <v>#DIV/0!</v>
      </c>
      <c r="GPS40" t="e">
        <f t="shared" si="81"/>
        <v>#DIV/0!</v>
      </c>
      <c r="GPT40" t="e">
        <f t="shared" si="81"/>
        <v>#DIV/0!</v>
      </c>
      <c r="GPU40" t="e">
        <f t="shared" si="81"/>
        <v>#DIV/0!</v>
      </c>
      <c r="GPV40" t="e">
        <f t="shared" si="81"/>
        <v>#DIV/0!</v>
      </c>
      <c r="GPW40" t="e">
        <f t="shared" si="81"/>
        <v>#DIV/0!</v>
      </c>
      <c r="GPX40" t="e">
        <f t="shared" si="81"/>
        <v>#DIV/0!</v>
      </c>
      <c r="GPY40" t="e">
        <f t="shared" si="81"/>
        <v>#DIV/0!</v>
      </c>
      <c r="GPZ40" t="e">
        <f t="shared" si="81"/>
        <v>#DIV/0!</v>
      </c>
      <c r="GQA40" t="e">
        <f t="shared" si="81"/>
        <v>#DIV/0!</v>
      </c>
      <c r="GQB40" t="e">
        <f t="shared" ref="GQB40:GSM40" si="82">+AVERAGE(GQB9:GQB39)</f>
        <v>#DIV/0!</v>
      </c>
      <c r="GQC40" t="e">
        <f t="shared" si="82"/>
        <v>#DIV/0!</v>
      </c>
      <c r="GQD40" t="e">
        <f t="shared" si="82"/>
        <v>#DIV/0!</v>
      </c>
      <c r="GQE40" t="e">
        <f t="shared" si="82"/>
        <v>#DIV/0!</v>
      </c>
      <c r="GQF40" t="e">
        <f t="shared" si="82"/>
        <v>#DIV/0!</v>
      </c>
      <c r="GQG40" t="e">
        <f t="shared" si="82"/>
        <v>#DIV/0!</v>
      </c>
      <c r="GQH40" t="e">
        <f t="shared" si="82"/>
        <v>#DIV/0!</v>
      </c>
      <c r="GQI40" t="e">
        <f t="shared" si="82"/>
        <v>#DIV/0!</v>
      </c>
      <c r="GQJ40" t="e">
        <f t="shared" si="82"/>
        <v>#DIV/0!</v>
      </c>
      <c r="GQK40" t="e">
        <f t="shared" si="82"/>
        <v>#DIV/0!</v>
      </c>
      <c r="GQL40" t="e">
        <f t="shared" si="82"/>
        <v>#DIV/0!</v>
      </c>
      <c r="GQM40" t="e">
        <f t="shared" si="82"/>
        <v>#DIV/0!</v>
      </c>
      <c r="GQN40" t="e">
        <f t="shared" si="82"/>
        <v>#DIV/0!</v>
      </c>
      <c r="GQO40" t="e">
        <f t="shared" si="82"/>
        <v>#DIV/0!</v>
      </c>
      <c r="GQP40" t="e">
        <f t="shared" si="82"/>
        <v>#DIV/0!</v>
      </c>
      <c r="GQQ40" t="e">
        <f t="shared" si="82"/>
        <v>#DIV/0!</v>
      </c>
      <c r="GQR40" t="e">
        <f t="shared" si="82"/>
        <v>#DIV/0!</v>
      </c>
      <c r="GQS40" t="e">
        <f t="shared" si="82"/>
        <v>#DIV/0!</v>
      </c>
      <c r="GQT40" t="e">
        <f t="shared" si="82"/>
        <v>#DIV/0!</v>
      </c>
      <c r="GQU40" t="e">
        <f t="shared" si="82"/>
        <v>#DIV/0!</v>
      </c>
      <c r="GQV40" t="e">
        <f t="shared" si="82"/>
        <v>#DIV/0!</v>
      </c>
      <c r="GQW40" t="e">
        <f t="shared" si="82"/>
        <v>#DIV/0!</v>
      </c>
      <c r="GQX40" t="e">
        <f t="shared" si="82"/>
        <v>#DIV/0!</v>
      </c>
      <c r="GQY40" t="e">
        <f t="shared" si="82"/>
        <v>#DIV/0!</v>
      </c>
      <c r="GQZ40" t="e">
        <f t="shared" si="82"/>
        <v>#DIV/0!</v>
      </c>
      <c r="GRA40" t="e">
        <f t="shared" si="82"/>
        <v>#DIV/0!</v>
      </c>
      <c r="GRB40" t="e">
        <f t="shared" si="82"/>
        <v>#DIV/0!</v>
      </c>
      <c r="GRC40" t="e">
        <f t="shared" si="82"/>
        <v>#DIV/0!</v>
      </c>
      <c r="GRD40" t="e">
        <f t="shared" si="82"/>
        <v>#DIV/0!</v>
      </c>
      <c r="GRE40" t="e">
        <f t="shared" si="82"/>
        <v>#DIV/0!</v>
      </c>
      <c r="GRF40" t="e">
        <f t="shared" si="82"/>
        <v>#DIV/0!</v>
      </c>
      <c r="GRG40" t="e">
        <f t="shared" si="82"/>
        <v>#DIV/0!</v>
      </c>
      <c r="GRH40" t="e">
        <f t="shared" si="82"/>
        <v>#DIV/0!</v>
      </c>
      <c r="GRI40" t="e">
        <f t="shared" si="82"/>
        <v>#DIV/0!</v>
      </c>
      <c r="GRJ40" t="e">
        <f t="shared" si="82"/>
        <v>#DIV/0!</v>
      </c>
      <c r="GRK40" t="e">
        <f t="shared" si="82"/>
        <v>#DIV/0!</v>
      </c>
      <c r="GRL40" t="e">
        <f t="shared" si="82"/>
        <v>#DIV/0!</v>
      </c>
      <c r="GRM40" t="e">
        <f t="shared" si="82"/>
        <v>#DIV/0!</v>
      </c>
      <c r="GRN40" t="e">
        <f t="shared" si="82"/>
        <v>#DIV/0!</v>
      </c>
      <c r="GRO40" t="e">
        <f t="shared" si="82"/>
        <v>#DIV/0!</v>
      </c>
      <c r="GRP40" t="e">
        <f t="shared" si="82"/>
        <v>#DIV/0!</v>
      </c>
      <c r="GRQ40" t="e">
        <f t="shared" si="82"/>
        <v>#DIV/0!</v>
      </c>
      <c r="GRR40" t="e">
        <f t="shared" si="82"/>
        <v>#DIV/0!</v>
      </c>
      <c r="GRS40" t="e">
        <f t="shared" si="82"/>
        <v>#DIV/0!</v>
      </c>
      <c r="GRT40" t="e">
        <f t="shared" si="82"/>
        <v>#DIV/0!</v>
      </c>
      <c r="GRU40" t="e">
        <f t="shared" si="82"/>
        <v>#DIV/0!</v>
      </c>
      <c r="GRV40" t="e">
        <f t="shared" si="82"/>
        <v>#DIV/0!</v>
      </c>
      <c r="GRW40" t="e">
        <f t="shared" si="82"/>
        <v>#DIV/0!</v>
      </c>
      <c r="GRX40" t="e">
        <f t="shared" si="82"/>
        <v>#DIV/0!</v>
      </c>
      <c r="GRY40" t="e">
        <f t="shared" si="82"/>
        <v>#DIV/0!</v>
      </c>
      <c r="GRZ40" t="e">
        <f t="shared" si="82"/>
        <v>#DIV/0!</v>
      </c>
      <c r="GSA40" t="e">
        <f t="shared" si="82"/>
        <v>#DIV/0!</v>
      </c>
      <c r="GSB40" t="e">
        <f t="shared" si="82"/>
        <v>#DIV/0!</v>
      </c>
      <c r="GSC40" t="e">
        <f t="shared" si="82"/>
        <v>#DIV/0!</v>
      </c>
      <c r="GSD40" t="e">
        <f t="shared" si="82"/>
        <v>#DIV/0!</v>
      </c>
      <c r="GSE40" t="e">
        <f t="shared" si="82"/>
        <v>#DIV/0!</v>
      </c>
      <c r="GSF40" t="e">
        <f t="shared" si="82"/>
        <v>#DIV/0!</v>
      </c>
      <c r="GSG40" t="e">
        <f t="shared" si="82"/>
        <v>#DIV/0!</v>
      </c>
      <c r="GSH40" t="e">
        <f t="shared" si="82"/>
        <v>#DIV/0!</v>
      </c>
      <c r="GSI40" t="e">
        <f t="shared" si="82"/>
        <v>#DIV/0!</v>
      </c>
      <c r="GSJ40" t="e">
        <f t="shared" si="82"/>
        <v>#DIV/0!</v>
      </c>
      <c r="GSK40" t="e">
        <f t="shared" si="82"/>
        <v>#DIV/0!</v>
      </c>
      <c r="GSL40" t="e">
        <f t="shared" si="82"/>
        <v>#DIV/0!</v>
      </c>
      <c r="GSM40" t="e">
        <f t="shared" si="82"/>
        <v>#DIV/0!</v>
      </c>
      <c r="GSN40" t="e">
        <f t="shared" ref="GSN40:GUY40" si="83">+AVERAGE(GSN9:GSN39)</f>
        <v>#DIV/0!</v>
      </c>
      <c r="GSO40" t="e">
        <f t="shared" si="83"/>
        <v>#DIV/0!</v>
      </c>
      <c r="GSP40" t="e">
        <f t="shared" si="83"/>
        <v>#DIV/0!</v>
      </c>
      <c r="GSQ40" t="e">
        <f t="shared" si="83"/>
        <v>#DIV/0!</v>
      </c>
      <c r="GSR40" t="e">
        <f t="shared" si="83"/>
        <v>#DIV/0!</v>
      </c>
      <c r="GSS40" t="e">
        <f t="shared" si="83"/>
        <v>#DIV/0!</v>
      </c>
      <c r="GST40" t="e">
        <f t="shared" si="83"/>
        <v>#DIV/0!</v>
      </c>
      <c r="GSU40" t="e">
        <f t="shared" si="83"/>
        <v>#DIV/0!</v>
      </c>
      <c r="GSV40" t="e">
        <f t="shared" si="83"/>
        <v>#DIV/0!</v>
      </c>
      <c r="GSW40" t="e">
        <f t="shared" si="83"/>
        <v>#DIV/0!</v>
      </c>
      <c r="GSX40" t="e">
        <f t="shared" si="83"/>
        <v>#DIV/0!</v>
      </c>
      <c r="GSY40" t="e">
        <f t="shared" si="83"/>
        <v>#DIV/0!</v>
      </c>
      <c r="GSZ40" t="e">
        <f t="shared" si="83"/>
        <v>#DIV/0!</v>
      </c>
      <c r="GTA40" t="e">
        <f t="shared" si="83"/>
        <v>#DIV/0!</v>
      </c>
      <c r="GTB40" t="e">
        <f t="shared" si="83"/>
        <v>#DIV/0!</v>
      </c>
      <c r="GTC40" t="e">
        <f t="shared" si="83"/>
        <v>#DIV/0!</v>
      </c>
      <c r="GTD40" t="e">
        <f t="shared" si="83"/>
        <v>#DIV/0!</v>
      </c>
      <c r="GTE40" t="e">
        <f t="shared" si="83"/>
        <v>#DIV/0!</v>
      </c>
      <c r="GTF40" t="e">
        <f t="shared" si="83"/>
        <v>#DIV/0!</v>
      </c>
      <c r="GTG40" t="e">
        <f t="shared" si="83"/>
        <v>#DIV/0!</v>
      </c>
      <c r="GTH40" t="e">
        <f t="shared" si="83"/>
        <v>#DIV/0!</v>
      </c>
      <c r="GTI40" t="e">
        <f t="shared" si="83"/>
        <v>#DIV/0!</v>
      </c>
      <c r="GTJ40" t="e">
        <f t="shared" si="83"/>
        <v>#DIV/0!</v>
      </c>
      <c r="GTK40" t="e">
        <f t="shared" si="83"/>
        <v>#DIV/0!</v>
      </c>
      <c r="GTL40" t="e">
        <f t="shared" si="83"/>
        <v>#DIV/0!</v>
      </c>
      <c r="GTM40" t="e">
        <f t="shared" si="83"/>
        <v>#DIV/0!</v>
      </c>
      <c r="GTN40" t="e">
        <f t="shared" si="83"/>
        <v>#DIV/0!</v>
      </c>
      <c r="GTO40" t="e">
        <f t="shared" si="83"/>
        <v>#DIV/0!</v>
      </c>
      <c r="GTP40" t="e">
        <f t="shared" si="83"/>
        <v>#DIV/0!</v>
      </c>
      <c r="GTQ40" t="e">
        <f t="shared" si="83"/>
        <v>#DIV/0!</v>
      </c>
      <c r="GTR40" t="e">
        <f t="shared" si="83"/>
        <v>#DIV/0!</v>
      </c>
      <c r="GTS40" t="e">
        <f t="shared" si="83"/>
        <v>#DIV/0!</v>
      </c>
      <c r="GTT40" t="e">
        <f t="shared" si="83"/>
        <v>#DIV/0!</v>
      </c>
      <c r="GTU40" t="e">
        <f t="shared" si="83"/>
        <v>#DIV/0!</v>
      </c>
      <c r="GTV40" t="e">
        <f t="shared" si="83"/>
        <v>#DIV/0!</v>
      </c>
      <c r="GTW40" t="e">
        <f t="shared" si="83"/>
        <v>#DIV/0!</v>
      </c>
      <c r="GTX40" t="e">
        <f t="shared" si="83"/>
        <v>#DIV/0!</v>
      </c>
      <c r="GTY40" t="e">
        <f t="shared" si="83"/>
        <v>#DIV/0!</v>
      </c>
      <c r="GTZ40" t="e">
        <f t="shared" si="83"/>
        <v>#DIV/0!</v>
      </c>
      <c r="GUA40" t="e">
        <f t="shared" si="83"/>
        <v>#DIV/0!</v>
      </c>
      <c r="GUB40" t="e">
        <f t="shared" si="83"/>
        <v>#DIV/0!</v>
      </c>
      <c r="GUC40" t="e">
        <f t="shared" si="83"/>
        <v>#DIV/0!</v>
      </c>
      <c r="GUD40" t="e">
        <f t="shared" si="83"/>
        <v>#DIV/0!</v>
      </c>
      <c r="GUE40" t="e">
        <f t="shared" si="83"/>
        <v>#DIV/0!</v>
      </c>
      <c r="GUF40" t="e">
        <f t="shared" si="83"/>
        <v>#DIV/0!</v>
      </c>
      <c r="GUG40" t="e">
        <f t="shared" si="83"/>
        <v>#DIV/0!</v>
      </c>
      <c r="GUH40" t="e">
        <f t="shared" si="83"/>
        <v>#DIV/0!</v>
      </c>
      <c r="GUI40" t="e">
        <f t="shared" si="83"/>
        <v>#DIV/0!</v>
      </c>
      <c r="GUJ40" t="e">
        <f t="shared" si="83"/>
        <v>#DIV/0!</v>
      </c>
      <c r="GUK40" t="e">
        <f t="shared" si="83"/>
        <v>#DIV/0!</v>
      </c>
      <c r="GUL40" t="e">
        <f t="shared" si="83"/>
        <v>#DIV/0!</v>
      </c>
      <c r="GUM40" t="e">
        <f t="shared" si="83"/>
        <v>#DIV/0!</v>
      </c>
      <c r="GUN40" t="e">
        <f t="shared" si="83"/>
        <v>#DIV/0!</v>
      </c>
      <c r="GUO40" t="e">
        <f t="shared" si="83"/>
        <v>#DIV/0!</v>
      </c>
      <c r="GUP40" t="e">
        <f t="shared" si="83"/>
        <v>#DIV/0!</v>
      </c>
      <c r="GUQ40" t="e">
        <f t="shared" si="83"/>
        <v>#DIV/0!</v>
      </c>
      <c r="GUR40" t="e">
        <f t="shared" si="83"/>
        <v>#DIV/0!</v>
      </c>
      <c r="GUS40" t="e">
        <f t="shared" si="83"/>
        <v>#DIV/0!</v>
      </c>
      <c r="GUT40" t="e">
        <f t="shared" si="83"/>
        <v>#DIV/0!</v>
      </c>
      <c r="GUU40" t="e">
        <f t="shared" si="83"/>
        <v>#DIV/0!</v>
      </c>
      <c r="GUV40" t="e">
        <f t="shared" si="83"/>
        <v>#DIV/0!</v>
      </c>
      <c r="GUW40" t="e">
        <f t="shared" si="83"/>
        <v>#DIV/0!</v>
      </c>
      <c r="GUX40" t="e">
        <f t="shared" si="83"/>
        <v>#DIV/0!</v>
      </c>
      <c r="GUY40" t="e">
        <f t="shared" si="83"/>
        <v>#DIV/0!</v>
      </c>
      <c r="GUZ40" t="e">
        <f t="shared" ref="GUZ40:GXK40" si="84">+AVERAGE(GUZ9:GUZ39)</f>
        <v>#DIV/0!</v>
      </c>
      <c r="GVA40" t="e">
        <f t="shared" si="84"/>
        <v>#DIV/0!</v>
      </c>
      <c r="GVB40" t="e">
        <f t="shared" si="84"/>
        <v>#DIV/0!</v>
      </c>
      <c r="GVC40" t="e">
        <f t="shared" si="84"/>
        <v>#DIV/0!</v>
      </c>
      <c r="GVD40" t="e">
        <f t="shared" si="84"/>
        <v>#DIV/0!</v>
      </c>
      <c r="GVE40" t="e">
        <f t="shared" si="84"/>
        <v>#DIV/0!</v>
      </c>
      <c r="GVF40" t="e">
        <f t="shared" si="84"/>
        <v>#DIV/0!</v>
      </c>
      <c r="GVG40" t="e">
        <f t="shared" si="84"/>
        <v>#DIV/0!</v>
      </c>
      <c r="GVH40" t="e">
        <f t="shared" si="84"/>
        <v>#DIV/0!</v>
      </c>
      <c r="GVI40" t="e">
        <f t="shared" si="84"/>
        <v>#DIV/0!</v>
      </c>
      <c r="GVJ40" t="e">
        <f t="shared" si="84"/>
        <v>#DIV/0!</v>
      </c>
      <c r="GVK40" t="e">
        <f t="shared" si="84"/>
        <v>#DIV/0!</v>
      </c>
      <c r="GVL40" t="e">
        <f t="shared" si="84"/>
        <v>#DIV/0!</v>
      </c>
      <c r="GVM40" t="e">
        <f t="shared" si="84"/>
        <v>#DIV/0!</v>
      </c>
      <c r="GVN40" t="e">
        <f t="shared" si="84"/>
        <v>#DIV/0!</v>
      </c>
      <c r="GVO40" t="e">
        <f t="shared" si="84"/>
        <v>#DIV/0!</v>
      </c>
      <c r="GVP40" t="e">
        <f t="shared" si="84"/>
        <v>#DIV/0!</v>
      </c>
      <c r="GVQ40" t="e">
        <f t="shared" si="84"/>
        <v>#DIV/0!</v>
      </c>
      <c r="GVR40" t="e">
        <f t="shared" si="84"/>
        <v>#DIV/0!</v>
      </c>
      <c r="GVS40" t="e">
        <f t="shared" si="84"/>
        <v>#DIV/0!</v>
      </c>
      <c r="GVT40" t="e">
        <f t="shared" si="84"/>
        <v>#DIV/0!</v>
      </c>
      <c r="GVU40" t="e">
        <f t="shared" si="84"/>
        <v>#DIV/0!</v>
      </c>
      <c r="GVV40" t="e">
        <f t="shared" si="84"/>
        <v>#DIV/0!</v>
      </c>
      <c r="GVW40" t="e">
        <f t="shared" si="84"/>
        <v>#DIV/0!</v>
      </c>
      <c r="GVX40" t="e">
        <f t="shared" si="84"/>
        <v>#DIV/0!</v>
      </c>
      <c r="GVY40" t="e">
        <f t="shared" si="84"/>
        <v>#DIV/0!</v>
      </c>
      <c r="GVZ40" t="e">
        <f t="shared" si="84"/>
        <v>#DIV/0!</v>
      </c>
      <c r="GWA40" t="e">
        <f t="shared" si="84"/>
        <v>#DIV/0!</v>
      </c>
      <c r="GWB40" t="e">
        <f t="shared" si="84"/>
        <v>#DIV/0!</v>
      </c>
      <c r="GWC40" t="e">
        <f t="shared" si="84"/>
        <v>#DIV/0!</v>
      </c>
      <c r="GWD40" t="e">
        <f t="shared" si="84"/>
        <v>#DIV/0!</v>
      </c>
      <c r="GWE40" t="e">
        <f t="shared" si="84"/>
        <v>#DIV/0!</v>
      </c>
      <c r="GWF40" t="e">
        <f t="shared" si="84"/>
        <v>#DIV/0!</v>
      </c>
      <c r="GWG40" t="e">
        <f t="shared" si="84"/>
        <v>#DIV/0!</v>
      </c>
      <c r="GWH40" t="e">
        <f t="shared" si="84"/>
        <v>#DIV/0!</v>
      </c>
      <c r="GWI40" t="e">
        <f t="shared" si="84"/>
        <v>#DIV/0!</v>
      </c>
      <c r="GWJ40" t="e">
        <f t="shared" si="84"/>
        <v>#DIV/0!</v>
      </c>
      <c r="GWK40" t="e">
        <f t="shared" si="84"/>
        <v>#DIV/0!</v>
      </c>
      <c r="GWL40" t="e">
        <f t="shared" si="84"/>
        <v>#DIV/0!</v>
      </c>
      <c r="GWM40" t="e">
        <f t="shared" si="84"/>
        <v>#DIV/0!</v>
      </c>
      <c r="GWN40" t="e">
        <f t="shared" si="84"/>
        <v>#DIV/0!</v>
      </c>
      <c r="GWO40" t="e">
        <f t="shared" si="84"/>
        <v>#DIV/0!</v>
      </c>
      <c r="GWP40" t="e">
        <f t="shared" si="84"/>
        <v>#DIV/0!</v>
      </c>
      <c r="GWQ40" t="e">
        <f t="shared" si="84"/>
        <v>#DIV/0!</v>
      </c>
      <c r="GWR40" t="e">
        <f t="shared" si="84"/>
        <v>#DIV/0!</v>
      </c>
      <c r="GWS40" t="e">
        <f t="shared" si="84"/>
        <v>#DIV/0!</v>
      </c>
      <c r="GWT40" t="e">
        <f t="shared" si="84"/>
        <v>#DIV/0!</v>
      </c>
      <c r="GWU40" t="e">
        <f t="shared" si="84"/>
        <v>#DIV/0!</v>
      </c>
      <c r="GWV40" t="e">
        <f t="shared" si="84"/>
        <v>#DIV/0!</v>
      </c>
      <c r="GWW40" t="e">
        <f t="shared" si="84"/>
        <v>#DIV/0!</v>
      </c>
      <c r="GWX40" t="e">
        <f t="shared" si="84"/>
        <v>#DIV/0!</v>
      </c>
      <c r="GWY40" t="e">
        <f t="shared" si="84"/>
        <v>#DIV/0!</v>
      </c>
      <c r="GWZ40" t="e">
        <f t="shared" si="84"/>
        <v>#DIV/0!</v>
      </c>
      <c r="GXA40" t="e">
        <f t="shared" si="84"/>
        <v>#DIV/0!</v>
      </c>
      <c r="GXB40" t="e">
        <f t="shared" si="84"/>
        <v>#DIV/0!</v>
      </c>
      <c r="GXC40" t="e">
        <f t="shared" si="84"/>
        <v>#DIV/0!</v>
      </c>
      <c r="GXD40" t="e">
        <f t="shared" si="84"/>
        <v>#DIV/0!</v>
      </c>
      <c r="GXE40" t="e">
        <f t="shared" si="84"/>
        <v>#DIV/0!</v>
      </c>
      <c r="GXF40" t="e">
        <f t="shared" si="84"/>
        <v>#DIV/0!</v>
      </c>
      <c r="GXG40" t="e">
        <f t="shared" si="84"/>
        <v>#DIV/0!</v>
      </c>
      <c r="GXH40" t="e">
        <f t="shared" si="84"/>
        <v>#DIV/0!</v>
      </c>
      <c r="GXI40" t="e">
        <f t="shared" si="84"/>
        <v>#DIV/0!</v>
      </c>
      <c r="GXJ40" t="e">
        <f t="shared" si="84"/>
        <v>#DIV/0!</v>
      </c>
      <c r="GXK40" t="e">
        <f t="shared" si="84"/>
        <v>#DIV/0!</v>
      </c>
      <c r="GXL40" t="e">
        <f t="shared" ref="GXL40:GZW40" si="85">+AVERAGE(GXL9:GXL39)</f>
        <v>#DIV/0!</v>
      </c>
      <c r="GXM40" t="e">
        <f t="shared" si="85"/>
        <v>#DIV/0!</v>
      </c>
      <c r="GXN40" t="e">
        <f t="shared" si="85"/>
        <v>#DIV/0!</v>
      </c>
      <c r="GXO40" t="e">
        <f t="shared" si="85"/>
        <v>#DIV/0!</v>
      </c>
      <c r="GXP40" t="e">
        <f t="shared" si="85"/>
        <v>#DIV/0!</v>
      </c>
      <c r="GXQ40" t="e">
        <f t="shared" si="85"/>
        <v>#DIV/0!</v>
      </c>
      <c r="GXR40" t="e">
        <f t="shared" si="85"/>
        <v>#DIV/0!</v>
      </c>
      <c r="GXS40" t="e">
        <f t="shared" si="85"/>
        <v>#DIV/0!</v>
      </c>
      <c r="GXT40" t="e">
        <f t="shared" si="85"/>
        <v>#DIV/0!</v>
      </c>
      <c r="GXU40" t="e">
        <f t="shared" si="85"/>
        <v>#DIV/0!</v>
      </c>
      <c r="GXV40" t="e">
        <f t="shared" si="85"/>
        <v>#DIV/0!</v>
      </c>
      <c r="GXW40" t="e">
        <f t="shared" si="85"/>
        <v>#DIV/0!</v>
      </c>
      <c r="GXX40" t="e">
        <f t="shared" si="85"/>
        <v>#DIV/0!</v>
      </c>
      <c r="GXY40" t="e">
        <f t="shared" si="85"/>
        <v>#DIV/0!</v>
      </c>
      <c r="GXZ40" t="e">
        <f t="shared" si="85"/>
        <v>#DIV/0!</v>
      </c>
      <c r="GYA40" t="e">
        <f t="shared" si="85"/>
        <v>#DIV/0!</v>
      </c>
      <c r="GYB40" t="e">
        <f t="shared" si="85"/>
        <v>#DIV/0!</v>
      </c>
      <c r="GYC40" t="e">
        <f t="shared" si="85"/>
        <v>#DIV/0!</v>
      </c>
      <c r="GYD40" t="e">
        <f t="shared" si="85"/>
        <v>#DIV/0!</v>
      </c>
      <c r="GYE40" t="e">
        <f t="shared" si="85"/>
        <v>#DIV/0!</v>
      </c>
      <c r="GYF40" t="e">
        <f t="shared" si="85"/>
        <v>#DIV/0!</v>
      </c>
      <c r="GYG40" t="e">
        <f t="shared" si="85"/>
        <v>#DIV/0!</v>
      </c>
      <c r="GYH40" t="e">
        <f t="shared" si="85"/>
        <v>#DIV/0!</v>
      </c>
      <c r="GYI40" t="e">
        <f t="shared" si="85"/>
        <v>#DIV/0!</v>
      </c>
      <c r="GYJ40" t="e">
        <f t="shared" si="85"/>
        <v>#DIV/0!</v>
      </c>
      <c r="GYK40" t="e">
        <f t="shared" si="85"/>
        <v>#DIV/0!</v>
      </c>
      <c r="GYL40" t="e">
        <f t="shared" si="85"/>
        <v>#DIV/0!</v>
      </c>
      <c r="GYM40" t="e">
        <f t="shared" si="85"/>
        <v>#DIV/0!</v>
      </c>
      <c r="GYN40" t="e">
        <f t="shared" si="85"/>
        <v>#DIV/0!</v>
      </c>
      <c r="GYO40" t="e">
        <f t="shared" si="85"/>
        <v>#DIV/0!</v>
      </c>
      <c r="GYP40" t="e">
        <f t="shared" si="85"/>
        <v>#DIV/0!</v>
      </c>
      <c r="GYQ40" t="e">
        <f t="shared" si="85"/>
        <v>#DIV/0!</v>
      </c>
      <c r="GYR40" t="e">
        <f t="shared" si="85"/>
        <v>#DIV/0!</v>
      </c>
      <c r="GYS40" t="e">
        <f t="shared" si="85"/>
        <v>#DIV/0!</v>
      </c>
      <c r="GYT40" t="e">
        <f t="shared" si="85"/>
        <v>#DIV/0!</v>
      </c>
      <c r="GYU40" t="e">
        <f t="shared" si="85"/>
        <v>#DIV/0!</v>
      </c>
      <c r="GYV40" t="e">
        <f t="shared" si="85"/>
        <v>#DIV/0!</v>
      </c>
      <c r="GYW40" t="e">
        <f t="shared" si="85"/>
        <v>#DIV/0!</v>
      </c>
      <c r="GYX40" t="e">
        <f t="shared" si="85"/>
        <v>#DIV/0!</v>
      </c>
      <c r="GYY40" t="e">
        <f t="shared" si="85"/>
        <v>#DIV/0!</v>
      </c>
      <c r="GYZ40" t="e">
        <f t="shared" si="85"/>
        <v>#DIV/0!</v>
      </c>
      <c r="GZA40" t="e">
        <f t="shared" si="85"/>
        <v>#DIV/0!</v>
      </c>
      <c r="GZB40" t="e">
        <f t="shared" si="85"/>
        <v>#DIV/0!</v>
      </c>
      <c r="GZC40" t="e">
        <f t="shared" si="85"/>
        <v>#DIV/0!</v>
      </c>
      <c r="GZD40" t="e">
        <f t="shared" si="85"/>
        <v>#DIV/0!</v>
      </c>
      <c r="GZE40" t="e">
        <f t="shared" si="85"/>
        <v>#DIV/0!</v>
      </c>
      <c r="GZF40" t="e">
        <f t="shared" si="85"/>
        <v>#DIV/0!</v>
      </c>
      <c r="GZG40" t="e">
        <f t="shared" si="85"/>
        <v>#DIV/0!</v>
      </c>
      <c r="GZH40" t="e">
        <f t="shared" si="85"/>
        <v>#DIV/0!</v>
      </c>
      <c r="GZI40" t="e">
        <f t="shared" si="85"/>
        <v>#DIV/0!</v>
      </c>
      <c r="GZJ40" t="e">
        <f t="shared" si="85"/>
        <v>#DIV/0!</v>
      </c>
      <c r="GZK40" t="e">
        <f t="shared" si="85"/>
        <v>#DIV/0!</v>
      </c>
      <c r="GZL40" t="e">
        <f t="shared" si="85"/>
        <v>#DIV/0!</v>
      </c>
      <c r="GZM40" t="e">
        <f t="shared" si="85"/>
        <v>#DIV/0!</v>
      </c>
      <c r="GZN40" t="e">
        <f t="shared" si="85"/>
        <v>#DIV/0!</v>
      </c>
      <c r="GZO40" t="e">
        <f t="shared" si="85"/>
        <v>#DIV/0!</v>
      </c>
      <c r="GZP40" t="e">
        <f t="shared" si="85"/>
        <v>#DIV/0!</v>
      </c>
      <c r="GZQ40" t="e">
        <f t="shared" si="85"/>
        <v>#DIV/0!</v>
      </c>
      <c r="GZR40" t="e">
        <f t="shared" si="85"/>
        <v>#DIV/0!</v>
      </c>
      <c r="GZS40" t="e">
        <f t="shared" si="85"/>
        <v>#DIV/0!</v>
      </c>
      <c r="GZT40" t="e">
        <f t="shared" si="85"/>
        <v>#DIV/0!</v>
      </c>
      <c r="GZU40" t="e">
        <f t="shared" si="85"/>
        <v>#DIV/0!</v>
      </c>
      <c r="GZV40" t="e">
        <f t="shared" si="85"/>
        <v>#DIV/0!</v>
      </c>
      <c r="GZW40" t="e">
        <f t="shared" si="85"/>
        <v>#DIV/0!</v>
      </c>
      <c r="GZX40" t="e">
        <f t="shared" ref="GZX40:HCI40" si="86">+AVERAGE(GZX9:GZX39)</f>
        <v>#DIV/0!</v>
      </c>
      <c r="GZY40" t="e">
        <f t="shared" si="86"/>
        <v>#DIV/0!</v>
      </c>
      <c r="GZZ40" t="e">
        <f t="shared" si="86"/>
        <v>#DIV/0!</v>
      </c>
      <c r="HAA40" t="e">
        <f t="shared" si="86"/>
        <v>#DIV/0!</v>
      </c>
      <c r="HAB40" t="e">
        <f t="shared" si="86"/>
        <v>#DIV/0!</v>
      </c>
      <c r="HAC40" t="e">
        <f t="shared" si="86"/>
        <v>#DIV/0!</v>
      </c>
      <c r="HAD40" t="e">
        <f t="shared" si="86"/>
        <v>#DIV/0!</v>
      </c>
      <c r="HAE40" t="e">
        <f t="shared" si="86"/>
        <v>#DIV/0!</v>
      </c>
      <c r="HAF40" t="e">
        <f t="shared" si="86"/>
        <v>#DIV/0!</v>
      </c>
      <c r="HAG40" t="e">
        <f t="shared" si="86"/>
        <v>#DIV/0!</v>
      </c>
      <c r="HAH40" t="e">
        <f t="shared" si="86"/>
        <v>#DIV/0!</v>
      </c>
      <c r="HAI40" t="e">
        <f t="shared" si="86"/>
        <v>#DIV/0!</v>
      </c>
      <c r="HAJ40" t="e">
        <f t="shared" si="86"/>
        <v>#DIV/0!</v>
      </c>
      <c r="HAK40" t="e">
        <f t="shared" si="86"/>
        <v>#DIV/0!</v>
      </c>
      <c r="HAL40" t="e">
        <f t="shared" si="86"/>
        <v>#DIV/0!</v>
      </c>
      <c r="HAM40" t="e">
        <f t="shared" si="86"/>
        <v>#DIV/0!</v>
      </c>
      <c r="HAN40" t="e">
        <f t="shared" si="86"/>
        <v>#DIV/0!</v>
      </c>
      <c r="HAO40" t="e">
        <f t="shared" si="86"/>
        <v>#DIV/0!</v>
      </c>
      <c r="HAP40" t="e">
        <f t="shared" si="86"/>
        <v>#DIV/0!</v>
      </c>
      <c r="HAQ40" t="e">
        <f t="shared" si="86"/>
        <v>#DIV/0!</v>
      </c>
      <c r="HAR40" t="e">
        <f t="shared" si="86"/>
        <v>#DIV/0!</v>
      </c>
      <c r="HAS40" t="e">
        <f t="shared" si="86"/>
        <v>#DIV/0!</v>
      </c>
      <c r="HAT40" t="e">
        <f t="shared" si="86"/>
        <v>#DIV/0!</v>
      </c>
      <c r="HAU40" t="e">
        <f t="shared" si="86"/>
        <v>#DIV/0!</v>
      </c>
      <c r="HAV40" t="e">
        <f t="shared" si="86"/>
        <v>#DIV/0!</v>
      </c>
      <c r="HAW40" t="e">
        <f t="shared" si="86"/>
        <v>#DIV/0!</v>
      </c>
      <c r="HAX40" t="e">
        <f t="shared" si="86"/>
        <v>#DIV/0!</v>
      </c>
      <c r="HAY40" t="e">
        <f t="shared" si="86"/>
        <v>#DIV/0!</v>
      </c>
      <c r="HAZ40" t="e">
        <f t="shared" si="86"/>
        <v>#DIV/0!</v>
      </c>
      <c r="HBA40" t="e">
        <f t="shared" si="86"/>
        <v>#DIV/0!</v>
      </c>
      <c r="HBB40" t="e">
        <f t="shared" si="86"/>
        <v>#DIV/0!</v>
      </c>
      <c r="HBC40" t="e">
        <f t="shared" si="86"/>
        <v>#DIV/0!</v>
      </c>
      <c r="HBD40" t="e">
        <f t="shared" si="86"/>
        <v>#DIV/0!</v>
      </c>
      <c r="HBE40" t="e">
        <f t="shared" si="86"/>
        <v>#DIV/0!</v>
      </c>
      <c r="HBF40" t="e">
        <f t="shared" si="86"/>
        <v>#DIV/0!</v>
      </c>
      <c r="HBG40" t="e">
        <f t="shared" si="86"/>
        <v>#DIV/0!</v>
      </c>
      <c r="HBH40" t="e">
        <f t="shared" si="86"/>
        <v>#DIV/0!</v>
      </c>
      <c r="HBI40" t="e">
        <f t="shared" si="86"/>
        <v>#DIV/0!</v>
      </c>
      <c r="HBJ40" t="e">
        <f t="shared" si="86"/>
        <v>#DIV/0!</v>
      </c>
      <c r="HBK40" t="e">
        <f t="shared" si="86"/>
        <v>#DIV/0!</v>
      </c>
      <c r="HBL40" t="e">
        <f t="shared" si="86"/>
        <v>#DIV/0!</v>
      </c>
      <c r="HBM40" t="e">
        <f t="shared" si="86"/>
        <v>#DIV/0!</v>
      </c>
      <c r="HBN40" t="e">
        <f t="shared" si="86"/>
        <v>#DIV/0!</v>
      </c>
      <c r="HBO40" t="e">
        <f t="shared" si="86"/>
        <v>#DIV/0!</v>
      </c>
      <c r="HBP40" t="e">
        <f t="shared" si="86"/>
        <v>#DIV/0!</v>
      </c>
      <c r="HBQ40" t="e">
        <f t="shared" si="86"/>
        <v>#DIV/0!</v>
      </c>
      <c r="HBR40" t="e">
        <f t="shared" si="86"/>
        <v>#DIV/0!</v>
      </c>
      <c r="HBS40" t="e">
        <f t="shared" si="86"/>
        <v>#DIV/0!</v>
      </c>
      <c r="HBT40" t="e">
        <f t="shared" si="86"/>
        <v>#DIV/0!</v>
      </c>
      <c r="HBU40" t="e">
        <f t="shared" si="86"/>
        <v>#DIV/0!</v>
      </c>
      <c r="HBV40" t="e">
        <f t="shared" si="86"/>
        <v>#DIV/0!</v>
      </c>
      <c r="HBW40" t="e">
        <f t="shared" si="86"/>
        <v>#DIV/0!</v>
      </c>
      <c r="HBX40" t="e">
        <f t="shared" si="86"/>
        <v>#DIV/0!</v>
      </c>
      <c r="HBY40" t="e">
        <f t="shared" si="86"/>
        <v>#DIV/0!</v>
      </c>
      <c r="HBZ40" t="e">
        <f t="shared" si="86"/>
        <v>#DIV/0!</v>
      </c>
      <c r="HCA40" t="e">
        <f t="shared" si="86"/>
        <v>#DIV/0!</v>
      </c>
      <c r="HCB40" t="e">
        <f t="shared" si="86"/>
        <v>#DIV/0!</v>
      </c>
      <c r="HCC40" t="e">
        <f t="shared" si="86"/>
        <v>#DIV/0!</v>
      </c>
      <c r="HCD40" t="e">
        <f t="shared" si="86"/>
        <v>#DIV/0!</v>
      </c>
      <c r="HCE40" t="e">
        <f t="shared" si="86"/>
        <v>#DIV/0!</v>
      </c>
      <c r="HCF40" t="e">
        <f t="shared" si="86"/>
        <v>#DIV/0!</v>
      </c>
      <c r="HCG40" t="e">
        <f t="shared" si="86"/>
        <v>#DIV/0!</v>
      </c>
      <c r="HCH40" t="e">
        <f t="shared" si="86"/>
        <v>#DIV/0!</v>
      </c>
      <c r="HCI40" t="e">
        <f t="shared" si="86"/>
        <v>#DIV/0!</v>
      </c>
      <c r="HCJ40" t="e">
        <f t="shared" ref="HCJ40:HEU40" si="87">+AVERAGE(HCJ9:HCJ39)</f>
        <v>#DIV/0!</v>
      </c>
      <c r="HCK40" t="e">
        <f t="shared" si="87"/>
        <v>#DIV/0!</v>
      </c>
      <c r="HCL40" t="e">
        <f t="shared" si="87"/>
        <v>#DIV/0!</v>
      </c>
      <c r="HCM40" t="e">
        <f t="shared" si="87"/>
        <v>#DIV/0!</v>
      </c>
      <c r="HCN40" t="e">
        <f t="shared" si="87"/>
        <v>#DIV/0!</v>
      </c>
      <c r="HCO40" t="e">
        <f t="shared" si="87"/>
        <v>#DIV/0!</v>
      </c>
      <c r="HCP40" t="e">
        <f t="shared" si="87"/>
        <v>#DIV/0!</v>
      </c>
      <c r="HCQ40" t="e">
        <f t="shared" si="87"/>
        <v>#DIV/0!</v>
      </c>
      <c r="HCR40" t="e">
        <f t="shared" si="87"/>
        <v>#DIV/0!</v>
      </c>
      <c r="HCS40" t="e">
        <f t="shared" si="87"/>
        <v>#DIV/0!</v>
      </c>
      <c r="HCT40" t="e">
        <f t="shared" si="87"/>
        <v>#DIV/0!</v>
      </c>
      <c r="HCU40" t="e">
        <f t="shared" si="87"/>
        <v>#DIV/0!</v>
      </c>
      <c r="HCV40" t="e">
        <f t="shared" si="87"/>
        <v>#DIV/0!</v>
      </c>
      <c r="HCW40" t="e">
        <f t="shared" si="87"/>
        <v>#DIV/0!</v>
      </c>
      <c r="HCX40" t="e">
        <f t="shared" si="87"/>
        <v>#DIV/0!</v>
      </c>
      <c r="HCY40" t="e">
        <f t="shared" si="87"/>
        <v>#DIV/0!</v>
      </c>
      <c r="HCZ40" t="e">
        <f t="shared" si="87"/>
        <v>#DIV/0!</v>
      </c>
      <c r="HDA40" t="e">
        <f t="shared" si="87"/>
        <v>#DIV/0!</v>
      </c>
      <c r="HDB40" t="e">
        <f t="shared" si="87"/>
        <v>#DIV/0!</v>
      </c>
      <c r="HDC40" t="e">
        <f t="shared" si="87"/>
        <v>#DIV/0!</v>
      </c>
      <c r="HDD40" t="e">
        <f t="shared" si="87"/>
        <v>#DIV/0!</v>
      </c>
      <c r="HDE40" t="e">
        <f t="shared" si="87"/>
        <v>#DIV/0!</v>
      </c>
      <c r="HDF40" t="e">
        <f t="shared" si="87"/>
        <v>#DIV/0!</v>
      </c>
      <c r="HDG40" t="e">
        <f t="shared" si="87"/>
        <v>#DIV/0!</v>
      </c>
      <c r="HDH40" t="e">
        <f t="shared" si="87"/>
        <v>#DIV/0!</v>
      </c>
      <c r="HDI40" t="e">
        <f t="shared" si="87"/>
        <v>#DIV/0!</v>
      </c>
      <c r="HDJ40" t="e">
        <f t="shared" si="87"/>
        <v>#DIV/0!</v>
      </c>
      <c r="HDK40" t="e">
        <f t="shared" si="87"/>
        <v>#DIV/0!</v>
      </c>
      <c r="HDL40" t="e">
        <f t="shared" si="87"/>
        <v>#DIV/0!</v>
      </c>
      <c r="HDM40" t="e">
        <f t="shared" si="87"/>
        <v>#DIV/0!</v>
      </c>
      <c r="HDN40" t="e">
        <f t="shared" si="87"/>
        <v>#DIV/0!</v>
      </c>
      <c r="HDO40" t="e">
        <f t="shared" si="87"/>
        <v>#DIV/0!</v>
      </c>
      <c r="HDP40" t="e">
        <f t="shared" si="87"/>
        <v>#DIV/0!</v>
      </c>
      <c r="HDQ40" t="e">
        <f t="shared" si="87"/>
        <v>#DIV/0!</v>
      </c>
      <c r="HDR40" t="e">
        <f t="shared" si="87"/>
        <v>#DIV/0!</v>
      </c>
      <c r="HDS40" t="e">
        <f t="shared" si="87"/>
        <v>#DIV/0!</v>
      </c>
      <c r="HDT40" t="e">
        <f t="shared" si="87"/>
        <v>#DIV/0!</v>
      </c>
      <c r="HDU40" t="e">
        <f t="shared" si="87"/>
        <v>#DIV/0!</v>
      </c>
      <c r="HDV40" t="e">
        <f t="shared" si="87"/>
        <v>#DIV/0!</v>
      </c>
      <c r="HDW40" t="e">
        <f t="shared" si="87"/>
        <v>#DIV/0!</v>
      </c>
      <c r="HDX40" t="e">
        <f t="shared" si="87"/>
        <v>#DIV/0!</v>
      </c>
      <c r="HDY40" t="e">
        <f t="shared" si="87"/>
        <v>#DIV/0!</v>
      </c>
      <c r="HDZ40" t="e">
        <f t="shared" si="87"/>
        <v>#DIV/0!</v>
      </c>
      <c r="HEA40" t="e">
        <f t="shared" si="87"/>
        <v>#DIV/0!</v>
      </c>
      <c r="HEB40" t="e">
        <f t="shared" si="87"/>
        <v>#DIV/0!</v>
      </c>
      <c r="HEC40" t="e">
        <f t="shared" si="87"/>
        <v>#DIV/0!</v>
      </c>
      <c r="HED40" t="e">
        <f t="shared" si="87"/>
        <v>#DIV/0!</v>
      </c>
      <c r="HEE40" t="e">
        <f t="shared" si="87"/>
        <v>#DIV/0!</v>
      </c>
      <c r="HEF40" t="e">
        <f t="shared" si="87"/>
        <v>#DIV/0!</v>
      </c>
      <c r="HEG40" t="e">
        <f t="shared" si="87"/>
        <v>#DIV/0!</v>
      </c>
      <c r="HEH40" t="e">
        <f t="shared" si="87"/>
        <v>#DIV/0!</v>
      </c>
      <c r="HEI40" t="e">
        <f t="shared" si="87"/>
        <v>#DIV/0!</v>
      </c>
      <c r="HEJ40" t="e">
        <f t="shared" si="87"/>
        <v>#DIV/0!</v>
      </c>
      <c r="HEK40" t="e">
        <f t="shared" si="87"/>
        <v>#DIV/0!</v>
      </c>
      <c r="HEL40" t="e">
        <f t="shared" si="87"/>
        <v>#DIV/0!</v>
      </c>
      <c r="HEM40" t="e">
        <f t="shared" si="87"/>
        <v>#DIV/0!</v>
      </c>
      <c r="HEN40" t="e">
        <f t="shared" si="87"/>
        <v>#DIV/0!</v>
      </c>
      <c r="HEO40" t="e">
        <f t="shared" si="87"/>
        <v>#DIV/0!</v>
      </c>
      <c r="HEP40" t="e">
        <f t="shared" si="87"/>
        <v>#DIV/0!</v>
      </c>
      <c r="HEQ40" t="e">
        <f t="shared" si="87"/>
        <v>#DIV/0!</v>
      </c>
      <c r="HER40" t="e">
        <f t="shared" si="87"/>
        <v>#DIV/0!</v>
      </c>
      <c r="HES40" t="e">
        <f t="shared" si="87"/>
        <v>#DIV/0!</v>
      </c>
      <c r="HET40" t="e">
        <f t="shared" si="87"/>
        <v>#DIV/0!</v>
      </c>
      <c r="HEU40" t="e">
        <f t="shared" si="87"/>
        <v>#DIV/0!</v>
      </c>
      <c r="HEV40" t="e">
        <f t="shared" ref="HEV40:HHG40" si="88">+AVERAGE(HEV9:HEV39)</f>
        <v>#DIV/0!</v>
      </c>
      <c r="HEW40" t="e">
        <f t="shared" si="88"/>
        <v>#DIV/0!</v>
      </c>
      <c r="HEX40" t="e">
        <f t="shared" si="88"/>
        <v>#DIV/0!</v>
      </c>
      <c r="HEY40" t="e">
        <f t="shared" si="88"/>
        <v>#DIV/0!</v>
      </c>
      <c r="HEZ40" t="e">
        <f t="shared" si="88"/>
        <v>#DIV/0!</v>
      </c>
      <c r="HFA40" t="e">
        <f t="shared" si="88"/>
        <v>#DIV/0!</v>
      </c>
      <c r="HFB40" t="e">
        <f t="shared" si="88"/>
        <v>#DIV/0!</v>
      </c>
      <c r="HFC40" t="e">
        <f t="shared" si="88"/>
        <v>#DIV/0!</v>
      </c>
      <c r="HFD40" t="e">
        <f t="shared" si="88"/>
        <v>#DIV/0!</v>
      </c>
      <c r="HFE40" t="e">
        <f t="shared" si="88"/>
        <v>#DIV/0!</v>
      </c>
      <c r="HFF40" t="e">
        <f t="shared" si="88"/>
        <v>#DIV/0!</v>
      </c>
      <c r="HFG40" t="e">
        <f t="shared" si="88"/>
        <v>#DIV/0!</v>
      </c>
      <c r="HFH40" t="e">
        <f t="shared" si="88"/>
        <v>#DIV/0!</v>
      </c>
      <c r="HFI40" t="e">
        <f t="shared" si="88"/>
        <v>#DIV/0!</v>
      </c>
      <c r="HFJ40" t="e">
        <f t="shared" si="88"/>
        <v>#DIV/0!</v>
      </c>
      <c r="HFK40" t="e">
        <f t="shared" si="88"/>
        <v>#DIV/0!</v>
      </c>
      <c r="HFL40" t="e">
        <f t="shared" si="88"/>
        <v>#DIV/0!</v>
      </c>
      <c r="HFM40" t="e">
        <f t="shared" si="88"/>
        <v>#DIV/0!</v>
      </c>
      <c r="HFN40" t="e">
        <f t="shared" si="88"/>
        <v>#DIV/0!</v>
      </c>
      <c r="HFO40" t="e">
        <f t="shared" si="88"/>
        <v>#DIV/0!</v>
      </c>
      <c r="HFP40" t="e">
        <f t="shared" si="88"/>
        <v>#DIV/0!</v>
      </c>
      <c r="HFQ40" t="e">
        <f t="shared" si="88"/>
        <v>#DIV/0!</v>
      </c>
      <c r="HFR40" t="e">
        <f t="shared" si="88"/>
        <v>#DIV/0!</v>
      </c>
      <c r="HFS40" t="e">
        <f t="shared" si="88"/>
        <v>#DIV/0!</v>
      </c>
      <c r="HFT40" t="e">
        <f t="shared" si="88"/>
        <v>#DIV/0!</v>
      </c>
      <c r="HFU40" t="e">
        <f t="shared" si="88"/>
        <v>#DIV/0!</v>
      </c>
      <c r="HFV40" t="e">
        <f t="shared" si="88"/>
        <v>#DIV/0!</v>
      </c>
      <c r="HFW40" t="e">
        <f t="shared" si="88"/>
        <v>#DIV/0!</v>
      </c>
      <c r="HFX40" t="e">
        <f t="shared" si="88"/>
        <v>#DIV/0!</v>
      </c>
      <c r="HFY40" t="e">
        <f t="shared" si="88"/>
        <v>#DIV/0!</v>
      </c>
      <c r="HFZ40" t="e">
        <f t="shared" si="88"/>
        <v>#DIV/0!</v>
      </c>
      <c r="HGA40" t="e">
        <f t="shared" si="88"/>
        <v>#DIV/0!</v>
      </c>
      <c r="HGB40" t="e">
        <f t="shared" si="88"/>
        <v>#DIV/0!</v>
      </c>
      <c r="HGC40" t="e">
        <f t="shared" si="88"/>
        <v>#DIV/0!</v>
      </c>
      <c r="HGD40" t="e">
        <f t="shared" si="88"/>
        <v>#DIV/0!</v>
      </c>
      <c r="HGE40" t="e">
        <f t="shared" si="88"/>
        <v>#DIV/0!</v>
      </c>
      <c r="HGF40" t="e">
        <f t="shared" si="88"/>
        <v>#DIV/0!</v>
      </c>
      <c r="HGG40" t="e">
        <f t="shared" si="88"/>
        <v>#DIV/0!</v>
      </c>
      <c r="HGH40" t="e">
        <f t="shared" si="88"/>
        <v>#DIV/0!</v>
      </c>
      <c r="HGI40" t="e">
        <f t="shared" si="88"/>
        <v>#DIV/0!</v>
      </c>
      <c r="HGJ40" t="e">
        <f t="shared" si="88"/>
        <v>#DIV/0!</v>
      </c>
      <c r="HGK40" t="e">
        <f t="shared" si="88"/>
        <v>#DIV/0!</v>
      </c>
      <c r="HGL40" t="e">
        <f t="shared" si="88"/>
        <v>#DIV/0!</v>
      </c>
      <c r="HGM40" t="e">
        <f t="shared" si="88"/>
        <v>#DIV/0!</v>
      </c>
      <c r="HGN40" t="e">
        <f t="shared" si="88"/>
        <v>#DIV/0!</v>
      </c>
      <c r="HGO40" t="e">
        <f t="shared" si="88"/>
        <v>#DIV/0!</v>
      </c>
      <c r="HGP40" t="e">
        <f t="shared" si="88"/>
        <v>#DIV/0!</v>
      </c>
      <c r="HGQ40" t="e">
        <f t="shared" si="88"/>
        <v>#DIV/0!</v>
      </c>
      <c r="HGR40" t="e">
        <f t="shared" si="88"/>
        <v>#DIV/0!</v>
      </c>
      <c r="HGS40" t="e">
        <f t="shared" si="88"/>
        <v>#DIV/0!</v>
      </c>
      <c r="HGT40" t="e">
        <f t="shared" si="88"/>
        <v>#DIV/0!</v>
      </c>
      <c r="HGU40" t="e">
        <f t="shared" si="88"/>
        <v>#DIV/0!</v>
      </c>
      <c r="HGV40" t="e">
        <f t="shared" si="88"/>
        <v>#DIV/0!</v>
      </c>
      <c r="HGW40" t="e">
        <f t="shared" si="88"/>
        <v>#DIV/0!</v>
      </c>
      <c r="HGX40" t="e">
        <f t="shared" si="88"/>
        <v>#DIV/0!</v>
      </c>
      <c r="HGY40" t="e">
        <f t="shared" si="88"/>
        <v>#DIV/0!</v>
      </c>
      <c r="HGZ40" t="e">
        <f t="shared" si="88"/>
        <v>#DIV/0!</v>
      </c>
      <c r="HHA40" t="e">
        <f t="shared" si="88"/>
        <v>#DIV/0!</v>
      </c>
      <c r="HHB40" t="e">
        <f t="shared" si="88"/>
        <v>#DIV/0!</v>
      </c>
      <c r="HHC40" t="e">
        <f t="shared" si="88"/>
        <v>#DIV/0!</v>
      </c>
      <c r="HHD40" t="e">
        <f t="shared" si="88"/>
        <v>#DIV/0!</v>
      </c>
      <c r="HHE40" t="e">
        <f t="shared" si="88"/>
        <v>#DIV/0!</v>
      </c>
      <c r="HHF40" t="e">
        <f t="shared" si="88"/>
        <v>#DIV/0!</v>
      </c>
      <c r="HHG40" t="e">
        <f t="shared" si="88"/>
        <v>#DIV/0!</v>
      </c>
      <c r="HHH40" t="e">
        <f t="shared" ref="HHH40:HJS40" si="89">+AVERAGE(HHH9:HHH39)</f>
        <v>#DIV/0!</v>
      </c>
      <c r="HHI40" t="e">
        <f t="shared" si="89"/>
        <v>#DIV/0!</v>
      </c>
      <c r="HHJ40" t="e">
        <f t="shared" si="89"/>
        <v>#DIV/0!</v>
      </c>
      <c r="HHK40" t="e">
        <f t="shared" si="89"/>
        <v>#DIV/0!</v>
      </c>
      <c r="HHL40" t="e">
        <f t="shared" si="89"/>
        <v>#DIV/0!</v>
      </c>
      <c r="HHM40" t="e">
        <f t="shared" si="89"/>
        <v>#DIV/0!</v>
      </c>
      <c r="HHN40" t="e">
        <f t="shared" si="89"/>
        <v>#DIV/0!</v>
      </c>
      <c r="HHO40" t="e">
        <f t="shared" si="89"/>
        <v>#DIV/0!</v>
      </c>
      <c r="HHP40" t="e">
        <f t="shared" si="89"/>
        <v>#DIV/0!</v>
      </c>
      <c r="HHQ40" t="e">
        <f t="shared" si="89"/>
        <v>#DIV/0!</v>
      </c>
      <c r="HHR40" t="e">
        <f t="shared" si="89"/>
        <v>#DIV/0!</v>
      </c>
      <c r="HHS40" t="e">
        <f t="shared" si="89"/>
        <v>#DIV/0!</v>
      </c>
      <c r="HHT40" t="e">
        <f t="shared" si="89"/>
        <v>#DIV/0!</v>
      </c>
      <c r="HHU40" t="e">
        <f t="shared" si="89"/>
        <v>#DIV/0!</v>
      </c>
      <c r="HHV40" t="e">
        <f t="shared" si="89"/>
        <v>#DIV/0!</v>
      </c>
      <c r="HHW40" t="e">
        <f t="shared" si="89"/>
        <v>#DIV/0!</v>
      </c>
      <c r="HHX40" t="e">
        <f t="shared" si="89"/>
        <v>#DIV/0!</v>
      </c>
      <c r="HHY40" t="e">
        <f t="shared" si="89"/>
        <v>#DIV/0!</v>
      </c>
      <c r="HHZ40" t="e">
        <f t="shared" si="89"/>
        <v>#DIV/0!</v>
      </c>
      <c r="HIA40" t="e">
        <f t="shared" si="89"/>
        <v>#DIV/0!</v>
      </c>
      <c r="HIB40" t="e">
        <f t="shared" si="89"/>
        <v>#DIV/0!</v>
      </c>
      <c r="HIC40" t="e">
        <f t="shared" si="89"/>
        <v>#DIV/0!</v>
      </c>
      <c r="HID40" t="e">
        <f t="shared" si="89"/>
        <v>#DIV/0!</v>
      </c>
      <c r="HIE40" t="e">
        <f t="shared" si="89"/>
        <v>#DIV/0!</v>
      </c>
      <c r="HIF40" t="e">
        <f t="shared" si="89"/>
        <v>#DIV/0!</v>
      </c>
      <c r="HIG40" t="e">
        <f t="shared" si="89"/>
        <v>#DIV/0!</v>
      </c>
      <c r="HIH40" t="e">
        <f t="shared" si="89"/>
        <v>#DIV/0!</v>
      </c>
      <c r="HII40" t="e">
        <f t="shared" si="89"/>
        <v>#DIV/0!</v>
      </c>
      <c r="HIJ40" t="e">
        <f t="shared" si="89"/>
        <v>#DIV/0!</v>
      </c>
      <c r="HIK40" t="e">
        <f t="shared" si="89"/>
        <v>#DIV/0!</v>
      </c>
      <c r="HIL40" t="e">
        <f t="shared" si="89"/>
        <v>#DIV/0!</v>
      </c>
      <c r="HIM40" t="e">
        <f t="shared" si="89"/>
        <v>#DIV/0!</v>
      </c>
      <c r="HIN40" t="e">
        <f t="shared" si="89"/>
        <v>#DIV/0!</v>
      </c>
      <c r="HIO40" t="e">
        <f t="shared" si="89"/>
        <v>#DIV/0!</v>
      </c>
      <c r="HIP40" t="e">
        <f t="shared" si="89"/>
        <v>#DIV/0!</v>
      </c>
      <c r="HIQ40" t="e">
        <f t="shared" si="89"/>
        <v>#DIV/0!</v>
      </c>
      <c r="HIR40" t="e">
        <f t="shared" si="89"/>
        <v>#DIV/0!</v>
      </c>
      <c r="HIS40" t="e">
        <f t="shared" si="89"/>
        <v>#DIV/0!</v>
      </c>
      <c r="HIT40" t="e">
        <f t="shared" si="89"/>
        <v>#DIV/0!</v>
      </c>
      <c r="HIU40" t="e">
        <f t="shared" si="89"/>
        <v>#DIV/0!</v>
      </c>
      <c r="HIV40" t="e">
        <f t="shared" si="89"/>
        <v>#DIV/0!</v>
      </c>
      <c r="HIW40" t="e">
        <f t="shared" si="89"/>
        <v>#DIV/0!</v>
      </c>
      <c r="HIX40" t="e">
        <f t="shared" si="89"/>
        <v>#DIV/0!</v>
      </c>
      <c r="HIY40" t="e">
        <f t="shared" si="89"/>
        <v>#DIV/0!</v>
      </c>
      <c r="HIZ40" t="e">
        <f t="shared" si="89"/>
        <v>#DIV/0!</v>
      </c>
      <c r="HJA40" t="e">
        <f t="shared" si="89"/>
        <v>#DIV/0!</v>
      </c>
      <c r="HJB40" t="e">
        <f t="shared" si="89"/>
        <v>#DIV/0!</v>
      </c>
      <c r="HJC40" t="e">
        <f t="shared" si="89"/>
        <v>#DIV/0!</v>
      </c>
      <c r="HJD40" t="e">
        <f t="shared" si="89"/>
        <v>#DIV/0!</v>
      </c>
      <c r="HJE40" t="e">
        <f t="shared" si="89"/>
        <v>#DIV/0!</v>
      </c>
      <c r="HJF40" t="e">
        <f t="shared" si="89"/>
        <v>#DIV/0!</v>
      </c>
      <c r="HJG40" t="e">
        <f t="shared" si="89"/>
        <v>#DIV/0!</v>
      </c>
      <c r="HJH40" t="e">
        <f t="shared" si="89"/>
        <v>#DIV/0!</v>
      </c>
      <c r="HJI40" t="e">
        <f t="shared" si="89"/>
        <v>#DIV/0!</v>
      </c>
      <c r="HJJ40" t="e">
        <f t="shared" si="89"/>
        <v>#DIV/0!</v>
      </c>
      <c r="HJK40" t="e">
        <f t="shared" si="89"/>
        <v>#DIV/0!</v>
      </c>
      <c r="HJL40" t="e">
        <f t="shared" si="89"/>
        <v>#DIV/0!</v>
      </c>
      <c r="HJM40" t="e">
        <f t="shared" si="89"/>
        <v>#DIV/0!</v>
      </c>
      <c r="HJN40" t="e">
        <f t="shared" si="89"/>
        <v>#DIV/0!</v>
      </c>
      <c r="HJO40" t="e">
        <f t="shared" si="89"/>
        <v>#DIV/0!</v>
      </c>
      <c r="HJP40" t="e">
        <f t="shared" si="89"/>
        <v>#DIV/0!</v>
      </c>
      <c r="HJQ40" t="e">
        <f t="shared" si="89"/>
        <v>#DIV/0!</v>
      </c>
      <c r="HJR40" t="e">
        <f t="shared" si="89"/>
        <v>#DIV/0!</v>
      </c>
      <c r="HJS40" t="e">
        <f t="shared" si="89"/>
        <v>#DIV/0!</v>
      </c>
      <c r="HJT40" t="e">
        <f t="shared" ref="HJT40:HME40" si="90">+AVERAGE(HJT9:HJT39)</f>
        <v>#DIV/0!</v>
      </c>
      <c r="HJU40" t="e">
        <f t="shared" si="90"/>
        <v>#DIV/0!</v>
      </c>
      <c r="HJV40" t="e">
        <f t="shared" si="90"/>
        <v>#DIV/0!</v>
      </c>
      <c r="HJW40" t="e">
        <f t="shared" si="90"/>
        <v>#DIV/0!</v>
      </c>
      <c r="HJX40" t="e">
        <f t="shared" si="90"/>
        <v>#DIV/0!</v>
      </c>
      <c r="HJY40" t="e">
        <f t="shared" si="90"/>
        <v>#DIV/0!</v>
      </c>
      <c r="HJZ40" t="e">
        <f t="shared" si="90"/>
        <v>#DIV/0!</v>
      </c>
      <c r="HKA40" t="e">
        <f t="shared" si="90"/>
        <v>#DIV/0!</v>
      </c>
      <c r="HKB40" t="e">
        <f t="shared" si="90"/>
        <v>#DIV/0!</v>
      </c>
      <c r="HKC40" t="e">
        <f t="shared" si="90"/>
        <v>#DIV/0!</v>
      </c>
      <c r="HKD40" t="e">
        <f t="shared" si="90"/>
        <v>#DIV/0!</v>
      </c>
      <c r="HKE40" t="e">
        <f t="shared" si="90"/>
        <v>#DIV/0!</v>
      </c>
      <c r="HKF40" t="e">
        <f t="shared" si="90"/>
        <v>#DIV/0!</v>
      </c>
      <c r="HKG40" t="e">
        <f t="shared" si="90"/>
        <v>#DIV/0!</v>
      </c>
      <c r="HKH40" t="e">
        <f t="shared" si="90"/>
        <v>#DIV/0!</v>
      </c>
      <c r="HKI40" t="e">
        <f t="shared" si="90"/>
        <v>#DIV/0!</v>
      </c>
      <c r="HKJ40" t="e">
        <f t="shared" si="90"/>
        <v>#DIV/0!</v>
      </c>
      <c r="HKK40" t="e">
        <f t="shared" si="90"/>
        <v>#DIV/0!</v>
      </c>
      <c r="HKL40" t="e">
        <f t="shared" si="90"/>
        <v>#DIV/0!</v>
      </c>
      <c r="HKM40" t="e">
        <f t="shared" si="90"/>
        <v>#DIV/0!</v>
      </c>
      <c r="HKN40" t="e">
        <f t="shared" si="90"/>
        <v>#DIV/0!</v>
      </c>
      <c r="HKO40" t="e">
        <f t="shared" si="90"/>
        <v>#DIV/0!</v>
      </c>
      <c r="HKP40" t="e">
        <f t="shared" si="90"/>
        <v>#DIV/0!</v>
      </c>
      <c r="HKQ40" t="e">
        <f t="shared" si="90"/>
        <v>#DIV/0!</v>
      </c>
      <c r="HKR40" t="e">
        <f t="shared" si="90"/>
        <v>#DIV/0!</v>
      </c>
      <c r="HKS40" t="e">
        <f t="shared" si="90"/>
        <v>#DIV/0!</v>
      </c>
      <c r="HKT40" t="e">
        <f t="shared" si="90"/>
        <v>#DIV/0!</v>
      </c>
      <c r="HKU40" t="e">
        <f t="shared" si="90"/>
        <v>#DIV/0!</v>
      </c>
      <c r="HKV40" t="e">
        <f t="shared" si="90"/>
        <v>#DIV/0!</v>
      </c>
      <c r="HKW40" t="e">
        <f t="shared" si="90"/>
        <v>#DIV/0!</v>
      </c>
      <c r="HKX40" t="e">
        <f t="shared" si="90"/>
        <v>#DIV/0!</v>
      </c>
      <c r="HKY40" t="e">
        <f t="shared" si="90"/>
        <v>#DIV/0!</v>
      </c>
      <c r="HKZ40" t="e">
        <f t="shared" si="90"/>
        <v>#DIV/0!</v>
      </c>
      <c r="HLA40" t="e">
        <f t="shared" si="90"/>
        <v>#DIV/0!</v>
      </c>
      <c r="HLB40" t="e">
        <f t="shared" si="90"/>
        <v>#DIV/0!</v>
      </c>
      <c r="HLC40" t="e">
        <f t="shared" si="90"/>
        <v>#DIV/0!</v>
      </c>
      <c r="HLD40" t="e">
        <f t="shared" si="90"/>
        <v>#DIV/0!</v>
      </c>
      <c r="HLE40" t="e">
        <f t="shared" si="90"/>
        <v>#DIV/0!</v>
      </c>
      <c r="HLF40" t="e">
        <f t="shared" si="90"/>
        <v>#DIV/0!</v>
      </c>
      <c r="HLG40" t="e">
        <f t="shared" si="90"/>
        <v>#DIV/0!</v>
      </c>
      <c r="HLH40" t="e">
        <f t="shared" si="90"/>
        <v>#DIV/0!</v>
      </c>
      <c r="HLI40" t="e">
        <f t="shared" si="90"/>
        <v>#DIV/0!</v>
      </c>
      <c r="HLJ40" t="e">
        <f t="shared" si="90"/>
        <v>#DIV/0!</v>
      </c>
      <c r="HLK40" t="e">
        <f t="shared" si="90"/>
        <v>#DIV/0!</v>
      </c>
      <c r="HLL40" t="e">
        <f t="shared" si="90"/>
        <v>#DIV/0!</v>
      </c>
      <c r="HLM40" t="e">
        <f t="shared" si="90"/>
        <v>#DIV/0!</v>
      </c>
      <c r="HLN40" t="e">
        <f t="shared" si="90"/>
        <v>#DIV/0!</v>
      </c>
      <c r="HLO40" t="e">
        <f t="shared" si="90"/>
        <v>#DIV/0!</v>
      </c>
      <c r="HLP40" t="e">
        <f t="shared" si="90"/>
        <v>#DIV/0!</v>
      </c>
      <c r="HLQ40" t="e">
        <f t="shared" si="90"/>
        <v>#DIV/0!</v>
      </c>
      <c r="HLR40" t="e">
        <f t="shared" si="90"/>
        <v>#DIV/0!</v>
      </c>
      <c r="HLS40" t="e">
        <f t="shared" si="90"/>
        <v>#DIV/0!</v>
      </c>
      <c r="HLT40" t="e">
        <f t="shared" si="90"/>
        <v>#DIV/0!</v>
      </c>
      <c r="HLU40" t="e">
        <f t="shared" si="90"/>
        <v>#DIV/0!</v>
      </c>
      <c r="HLV40" t="e">
        <f t="shared" si="90"/>
        <v>#DIV/0!</v>
      </c>
      <c r="HLW40" t="e">
        <f t="shared" si="90"/>
        <v>#DIV/0!</v>
      </c>
      <c r="HLX40" t="e">
        <f t="shared" si="90"/>
        <v>#DIV/0!</v>
      </c>
      <c r="HLY40" t="e">
        <f t="shared" si="90"/>
        <v>#DIV/0!</v>
      </c>
      <c r="HLZ40" t="e">
        <f t="shared" si="90"/>
        <v>#DIV/0!</v>
      </c>
      <c r="HMA40" t="e">
        <f t="shared" si="90"/>
        <v>#DIV/0!</v>
      </c>
      <c r="HMB40" t="e">
        <f t="shared" si="90"/>
        <v>#DIV/0!</v>
      </c>
      <c r="HMC40" t="e">
        <f t="shared" si="90"/>
        <v>#DIV/0!</v>
      </c>
      <c r="HMD40" t="e">
        <f t="shared" si="90"/>
        <v>#DIV/0!</v>
      </c>
      <c r="HME40" t="e">
        <f t="shared" si="90"/>
        <v>#DIV/0!</v>
      </c>
      <c r="HMF40" t="e">
        <f t="shared" ref="HMF40:HOQ40" si="91">+AVERAGE(HMF9:HMF39)</f>
        <v>#DIV/0!</v>
      </c>
      <c r="HMG40" t="e">
        <f t="shared" si="91"/>
        <v>#DIV/0!</v>
      </c>
      <c r="HMH40" t="e">
        <f t="shared" si="91"/>
        <v>#DIV/0!</v>
      </c>
      <c r="HMI40" t="e">
        <f t="shared" si="91"/>
        <v>#DIV/0!</v>
      </c>
      <c r="HMJ40" t="e">
        <f t="shared" si="91"/>
        <v>#DIV/0!</v>
      </c>
      <c r="HMK40" t="e">
        <f t="shared" si="91"/>
        <v>#DIV/0!</v>
      </c>
      <c r="HML40" t="e">
        <f t="shared" si="91"/>
        <v>#DIV/0!</v>
      </c>
      <c r="HMM40" t="e">
        <f t="shared" si="91"/>
        <v>#DIV/0!</v>
      </c>
      <c r="HMN40" t="e">
        <f t="shared" si="91"/>
        <v>#DIV/0!</v>
      </c>
      <c r="HMO40" t="e">
        <f t="shared" si="91"/>
        <v>#DIV/0!</v>
      </c>
      <c r="HMP40" t="e">
        <f t="shared" si="91"/>
        <v>#DIV/0!</v>
      </c>
      <c r="HMQ40" t="e">
        <f t="shared" si="91"/>
        <v>#DIV/0!</v>
      </c>
      <c r="HMR40" t="e">
        <f t="shared" si="91"/>
        <v>#DIV/0!</v>
      </c>
      <c r="HMS40" t="e">
        <f t="shared" si="91"/>
        <v>#DIV/0!</v>
      </c>
      <c r="HMT40" t="e">
        <f t="shared" si="91"/>
        <v>#DIV/0!</v>
      </c>
      <c r="HMU40" t="e">
        <f t="shared" si="91"/>
        <v>#DIV/0!</v>
      </c>
      <c r="HMV40" t="e">
        <f t="shared" si="91"/>
        <v>#DIV/0!</v>
      </c>
      <c r="HMW40" t="e">
        <f t="shared" si="91"/>
        <v>#DIV/0!</v>
      </c>
      <c r="HMX40" t="e">
        <f t="shared" si="91"/>
        <v>#DIV/0!</v>
      </c>
      <c r="HMY40" t="e">
        <f t="shared" si="91"/>
        <v>#DIV/0!</v>
      </c>
      <c r="HMZ40" t="e">
        <f t="shared" si="91"/>
        <v>#DIV/0!</v>
      </c>
      <c r="HNA40" t="e">
        <f t="shared" si="91"/>
        <v>#DIV/0!</v>
      </c>
      <c r="HNB40" t="e">
        <f t="shared" si="91"/>
        <v>#DIV/0!</v>
      </c>
      <c r="HNC40" t="e">
        <f t="shared" si="91"/>
        <v>#DIV/0!</v>
      </c>
      <c r="HND40" t="e">
        <f t="shared" si="91"/>
        <v>#DIV/0!</v>
      </c>
      <c r="HNE40" t="e">
        <f t="shared" si="91"/>
        <v>#DIV/0!</v>
      </c>
      <c r="HNF40" t="e">
        <f t="shared" si="91"/>
        <v>#DIV/0!</v>
      </c>
      <c r="HNG40" t="e">
        <f t="shared" si="91"/>
        <v>#DIV/0!</v>
      </c>
      <c r="HNH40" t="e">
        <f t="shared" si="91"/>
        <v>#DIV/0!</v>
      </c>
      <c r="HNI40" t="e">
        <f t="shared" si="91"/>
        <v>#DIV/0!</v>
      </c>
      <c r="HNJ40" t="e">
        <f t="shared" si="91"/>
        <v>#DIV/0!</v>
      </c>
      <c r="HNK40" t="e">
        <f t="shared" si="91"/>
        <v>#DIV/0!</v>
      </c>
      <c r="HNL40" t="e">
        <f t="shared" si="91"/>
        <v>#DIV/0!</v>
      </c>
      <c r="HNM40" t="e">
        <f t="shared" si="91"/>
        <v>#DIV/0!</v>
      </c>
      <c r="HNN40" t="e">
        <f t="shared" si="91"/>
        <v>#DIV/0!</v>
      </c>
      <c r="HNO40" t="e">
        <f t="shared" si="91"/>
        <v>#DIV/0!</v>
      </c>
      <c r="HNP40" t="e">
        <f t="shared" si="91"/>
        <v>#DIV/0!</v>
      </c>
      <c r="HNQ40" t="e">
        <f t="shared" si="91"/>
        <v>#DIV/0!</v>
      </c>
      <c r="HNR40" t="e">
        <f t="shared" si="91"/>
        <v>#DIV/0!</v>
      </c>
      <c r="HNS40" t="e">
        <f t="shared" si="91"/>
        <v>#DIV/0!</v>
      </c>
      <c r="HNT40" t="e">
        <f t="shared" si="91"/>
        <v>#DIV/0!</v>
      </c>
      <c r="HNU40" t="e">
        <f t="shared" si="91"/>
        <v>#DIV/0!</v>
      </c>
      <c r="HNV40" t="e">
        <f t="shared" si="91"/>
        <v>#DIV/0!</v>
      </c>
      <c r="HNW40" t="e">
        <f t="shared" si="91"/>
        <v>#DIV/0!</v>
      </c>
      <c r="HNX40" t="e">
        <f t="shared" si="91"/>
        <v>#DIV/0!</v>
      </c>
      <c r="HNY40" t="e">
        <f t="shared" si="91"/>
        <v>#DIV/0!</v>
      </c>
      <c r="HNZ40" t="e">
        <f t="shared" si="91"/>
        <v>#DIV/0!</v>
      </c>
      <c r="HOA40" t="e">
        <f t="shared" si="91"/>
        <v>#DIV/0!</v>
      </c>
      <c r="HOB40" t="e">
        <f t="shared" si="91"/>
        <v>#DIV/0!</v>
      </c>
      <c r="HOC40" t="e">
        <f t="shared" si="91"/>
        <v>#DIV/0!</v>
      </c>
      <c r="HOD40" t="e">
        <f t="shared" si="91"/>
        <v>#DIV/0!</v>
      </c>
      <c r="HOE40" t="e">
        <f t="shared" si="91"/>
        <v>#DIV/0!</v>
      </c>
      <c r="HOF40" t="e">
        <f t="shared" si="91"/>
        <v>#DIV/0!</v>
      </c>
      <c r="HOG40" t="e">
        <f t="shared" si="91"/>
        <v>#DIV/0!</v>
      </c>
      <c r="HOH40" t="e">
        <f t="shared" si="91"/>
        <v>#DIV/0!</v>
      </c>
      <c r="HOI40" t="e">
        <f t="shared" si="91"/>
        <v>#DIV/0!</v>
      </c>
      <c r="HOJ40" t="e">
        <f t="shared" si="91"/>
        <v>#DIV/0!</v>
      </c>
      <c r="HOK40" t="e">
        <f t="shared" si="91"/>
        <v>#DIV/0!</v>
      </c>
      <c r="HOL40" t="e">
        <f t="shared" si="91"/>
        <v>#DIV/0!</v>
      </c>
      <c r="HOM40" t="e">
        <f t="shared" si="91"/>
        <v>#DIV/0!</v>
      </c>
      <c r="HON40" t="e">
        <f t="shared" si="91"/>
        <v>#DIV/0!</v>
      </c>
      <c r="HOO40" t="e">
        <f t="shared" si="91"/>
        <v>#DIV/0!</v>
      </c>
      <c r="HOP40" t="e">
        <f t="shared" si="91"/>
        <v>#DIV/0!</v>
      </c>
      <c r="HOQ40" t="e">
        <f t="shared" si="91"/>
        <v>#DIV/0!</v>
      </c>
      <c r="HOR40" t="e">
        <f t="shared" ref="HOR40:HRC40" si="92">+AVERAGE(HOR9:HOR39)</f>
        <v>#DIV/0!</v>
      </c>
      <c r="HOS40" t="e">
        <f t="shared" si="92"/>
        <v>#DIV/0!</v>
      </c>
      <c r="HOT40" t="e">
        <f t="shared" si="92"/>
        <v>#DIV/0!</v>
      </c>
      <c r="HOU40" t="e">
        <f t="shared" si="92"/>
        <v>#DIV/0!</v>
      </c>
      <c r="HOV40" t="e">
        <f t="shared" si="92"/>
        <v>#DIV/0!</v>
      </c>
      <c r="HOW40" t="e">
        <f t="shared" si="92"/>
        <v>#DIV/0!</v>
      </c>
      <c r="HOX40" t="e">
        <f t="shared" si="92"/>
        <v>#DIV/0!</v>
      </c>
      <c r="HOY40" t="e">
        <f t="shared" si="92"/>
        <v>#DIV/0!</v>
      </c>
      <c r="HOZ40" t="e">
        <f t="shared" si="92"/>
        <v>#DIV/0!</v>
      </c>
      <c r="HPA40" t="e">
        <f t="shared" si="92"/>
        <v>#DIV/0!</v>
      </c>
      <c r="HPB40" t="e">
        <f t="shared" si="92"/>
        <v>#DIV/0!</v>
      </c>
      <c r="HPC40" t="e">
        <f t="shared" si="92"/>
        <v>#DIV/0!</v>
      </c>
      <c r="HPD40" t="e">
        <f t="shared" si="92"/>
        <v>#DIV/0!</v>
      </c>
      <c r="HPE40" t="e">
        <f t="shared" si="92"/>
        <v>#DIV/0!</v>
      </c>
      <c r="HPF40" t="e">
        <f t="shared" si="92"/>
        <v>#DIV/0!</v>
      </c>
      <c r="HPG40" t="e">
        <f t="shared" si="92"/>
        <v>#DIV/0!</v>
      </c>
      <c r="HPH40" t="e">
        <f t="shared" si="92"/>
        <v>#DIV/0!</v>
      </c>
      <c r="HPI40" t="e">
        <f t="shared" si="92"/>
        <v>#DIV/0!</v>
      </c>
      <c r="HPJ40" t="e">
        <f t="shared" si="92"/>
        <v>#DIV/0!</v>
      </c>
      <c r="HPK40" t="e">
        <f t="shared" si="92"/>
        <v>#DIV/0!</v>
      </c>
      <c r="HPL40" t="e">
        <f t="shared" si="92"/>
        <v>#DIV/0!</v>
      </c>
      <c r="HPM40" t="e">
        <f t="shared" si="92"/>
        <v>#DIV/0!</v>
      </c>
      <c r="HPN40" t="e">
        <f t="shared" si="92"/>
        <v>#DIV/0!</v>
      </c>
      <c r="HPO40" t="e">
        <f t="shared" si="92"/>
        <v>#DIV/0!</v>
      </c>
      <c r="HPP40" t="e">
        <f t="shared" si="92"/>
        <v>#DIV/0!</v>
      </c>
      <c r="HPQ40" t="e">
        <f t="shared" si="92"/>
        <v>#DIV/0!</v>
      </c>
      <c r="HPR40" t="e">
        <f t="shared" si="92"/>
        <v>#DIV/0!</v>
      </c>
      <c r="HPS40" t="e">
        <f t="shared" si="92"/>
        <v>#DIV/0!</v>
      </c>
      <c r="HPT40" t="e">
        <f t="shared" si="92"/>
        <v>#DIV/0!</v>
      </c>
      <c r="HPU40" t="e">
        <f t="shared" si="92"/>
        <v>#DIV/0!</v>
      </c>
      <c r="HPV40" t="e">
        <f t="shared" si="92"/>
        <v>#DIV/0!</v>
      </c>
      <c r="HPW40" t="e">
        <f t="shared" si="92"/>
        <v>#DIV/0!</v>
      </c>
      <c r="HPX40" t="e">
        <f t="shared" si="92"/>
        <v>#DIV/0!</v>
      </c>
      <c r="HPY40" t="e">
        <f t="shared" si="92"/>
        <v>#DIV/0!</v>
      </c>
      <c r="HPZ40" t="e">
        <f t="shared" si="92"/>
        <v>#DIV/0!</v>
      </c>
      <c r="HQA40" t="e">
        <f t="shared" si="92"/>
        <v>#DIV/0!</v>
      </c>
      <c r="HQB40" t="e">
        <f t="shared" si="92"/>
        <v>#DIV/0!</v>
      </c>
      <c r="HQC40" t="e">
        <f t="shared" si="92"/>
        <v>#DIV/0!</v>
      </c>
      <c r="HQD40" t="e">
        <f t="shared" si="92"/>
        <v>#DIV/0!</v>
      </c>
      <c r="HQE40" t="e">
        <f t="shared" si="92"/>
        <v>#DIV/0!</v>
      </c>
      <c r="HQF40" t="e">
        <f t="shared" si="92"/>
        <v>#DIV/0!</v>
      </c>
      <c r="HQG40" t="e">
        <f t="shared" si="92"/>
        <v>#DIV/0!</v>
      </c>
      <c r="HQH40" t="e">
        <f t="shared" si="92"/>
        <v>#DIV/0!</v>
      </c>
      <c r="HQI40" t="e">
        <f t="shared" si="92"/>
        <v>#DIV/0!</v>
      </c>
      <c r="HQJ40" t="e">
        <f t="shared" si="92"/>
        <v>#DIV/0!</v>
      </c>
      <c r="HQK40" t="e">
        <f t="shared" si="92"/>
        <v>#DIV/0!</v>
      </c>
      <c r="HQL40" t="e">
        <f t="shared" si="92"/>
        <v>#DIV/0!</v>
      </c>
      <c r="HQM40" t="e">
        <f t="shared" si="92"/>
        <v>#DIV/0!</v>
      </c>
      <c r="HQN40" t="e">
        <f t="shared" si="92"/>
        <v>#DIV/0!</v>
      </c>
      <c r="HQO40" t="e">
        <f t="shared" si="92"/>
        <v>#DIV/0!</v>
      </c>
      <c r="HQP40" t="e">
        <f t="shared" si="92"/>
        <v>#DIV/0!</v>
      </c>
      <c r="HQQ40" t="e">
        <f t="shared" si="92"/>
        <v>#DIV/0!</v>
      </c>
      <c r="HQR40" t="e">
        <f t="shared" si="92"/>
        <v>#DIV/0!</v>
      </c>
      <c r="HQS40" t="e">
        <f t="shared" si="92"/>
        <v>#DIV/0!</v>
      </c>
      <c r="HQT40" t="e">
        <f t="shared" si="92"/>
        <v>#DIV/0!</v>
      </c>
      <c r="HQU40" t="e">
        <f t="shared" si="92"/>
        <v>#DIV/0!</v>
      </c>
      <c r="HQV40" t="e">
        <f t="shared" si="92"/>
        <v>#DIV/0!</v>
      </c>
      <c r="HQW40" t="e">
        <f t="shared" si="92"/>
        <v>#DIV/0!</v>
      </c>
      <c r="HQX40" t="e">
        <f t="shared" si="92"/>
        <v>#DIV/0!</v>
      </c>
      <c r="HQY40" t="e">
        <f t="shared" si="92"/>
        <v>#DIV/0!</v>
      </c>
      <c r="HQZ40" t="e">
        <f t="shared" si="92"/>
        <v>#DIV/0!</v>
      </c>
      <c r="HRA40" t="e">
        <f t="shared" si="92"/>
        <v>#DIV/0!</v>
      </c>
      <c r="HRB40" t="e">
        <f t="shared" si="92"/>
        <v>#DIV/0!</v>
      </c>
      <c r="HRC40" t="e">
        <f t="shared" si="92"/>
        <v>#DIV/0!</v>
      </c>
      <c r="HRD40" t="e">
        <f t="shared" ref="HRD40:HTO40" si="93">+AVERAGE(HRD9:HRD39)</f>
        <v>#DIV/0!</v>
      </c>
      <c r="HRE40" t="e">
        <f t="shared" si="93"/>
        <v>#DIV/0!</v>
      </c>
      <c r="HRF40" t="e">
        <f t="shared" si="93"/>
        <v>#DIV/0!</v>
      </c>
      <c r="HRG40" t="e">
        <f t="shared" si="93"/>
        <v>#DIV/0!</v>
      </c>
      <c r="HRH40" t="e">
        <f t="shared" si="93"/>
        <v>#DIV/0!</v>
      </c>
      <c r="HRI40" t="e">
        <f t="shared" si="93"/>
        <v>#DIV/0!</v>
      </c>
      <c r="HRJ40" t="e">
        <f t="shared" si="93"/>
        <v>#DIV/0!</v>
      </c>
      <c r="HRK40" t="e">
        <f t="shared" si="93"/>
        <v>#DIV/0!</v>
      </c>
      <c r="HRL40" t="e">
        <f t="shared" si="93"/>
        <v>#DIV/0!</v>
      </c>
      <c r="HRM40" t="e">
        <f t="shared" si="93"/>
        <v>#DIV/0!</v>
      </c>
      <c r="HRN40" t="e">
        <f t="shared" si="93"/>
        <v>#DIV/0!</v>
      </c>
      <c r="HRO40" t="e">
        <f t="shared" si="93"/>
        <v>#DIV/0!</v>
      </c>
      <c r="HRP40" t="e">
        <f t="shared" si="93"/>
        <v>#DIV/0!</v>
      </c>
      <c r="HRQ40" t="e">
        <f t="shared" si="93"/>
        <v>#DIV/0!</v>
      </c>
      <c r="HRR40" t="e">
        <f t="shared" si="93"/>
        <v>#DIV/0!</v>
      </c>
      <c r="HRS40" t="e">
        <f t="shared" si="93"/>
        <v>#DIV/0!</v>
      </c>
      <c r="HRT40" t="e">
        <f t="shared" si="93"/>
        <v>#DIV/0!</v>
      </c>
      <c r="HRU40" t="e">
        <f t="shared" si="93"/>
        <v>#DIV/0!</v>
      </c>
      <c r="HRV40" t="e">
        <f t="shared" si="93"/>
        <v>#DIV/0!</v>
      </c>
      <c r="HRW40" t="e">
        <f t="shared" si="93"/>
        <v>#DIV/0!</v>
      </c>
      <c r="HRX40" t="e">
        <f t="shared" si="93"/>
        <v>#DIV/0!</v>
      </c>
      <c r="HRY40" t="e">
        <f t="shared" si="93"/>
        <v>#DIV/0!</v>
      </c>
      <c r="HRZ40" t="e">
        <f t="shared" si="93"/>
        <v>#DIV/0!</v>
      </c>
      <c r="HSA40" t="e">
        <f t="shared" si="93"/>
        <v>#DIV/0!</v>
      </c>
      <c r="HSB40" t="e">
        <f t="shared" si="93"/>
        <v>#DIV/0!</v>
      </c>
      <c r="HSC40" t="e">
        <f t="shared" si="93"/>
        <v>#DIV/0!</v>
      </c>
      <c r="HSD40" t="e">
        <f t="shared" si="93"/>
        <v>#DIV/0!</v>
      </c>
      <c r="HSE40" t="e">
        <f t="shared" si="93"/>
        <v>#DIV/0!</v>
      </c>
      <c r="HSF40" t="e">
        <f t="shared" si="93"/>
        <v>#DIV/0!</v>
      </c>
      <c r="HSG40" t="e">
        <f t="shared" si="93"/>
        <v>#DIV/0!</v>
      </c>
      <c r="HSH40" t="e">
        <f t="shared" si="93"/>
        <v>#DIV/0!</v>
      </c>
      <c r="HSI40" t="e">
        <f t="shared" si="93"/>
        <v>#DIV/0!</v>
      </c>
      <c r="HSJ40" t="e">
        <f t="shared" si="93"/>
        <v>#DIV/0!</v>
      </c>
      <c r="HSK40" t="e">
        <f t="shared" si="93"/>
        <v>#DIV/0!</v>
      </c>
      <c r="HSL40" t="e">
        <f t="shared" si="93"/>
        <v>#DIV/0!</v>
      </c>
      <c r="HSM40" t="e">
        <f t="shared" si="93"/>
        <v>#DIV/0!</v>
      </c>
      <c r="HSN40" t="e">
        <f t="shared" si="93"/>
        <v>#DIV/0!</v>
      </c>
      <c r="HSO40" t="e">
        <f t="shared" si="93"/>
        <v>#DIV/0!</v>
      </c>
      <c r="HSP40" t="e">
        <f t="shared" si="93"/>
        <v>#DIV/0!</v>
      </c>
      <c r="HSQ40" t="e">
        <f t="shared" si="93"/>
        <v>#DIV/0!</v>
      </c>
      <c r="HSR40" t="e">
        <f t="shared" si="93"/>
        <v>#DIV/0!</v>
      </c>
      <c r="HSS40" t="e">
        <f t="shared" si="93"/>
        <v>#DIV/0!</v>
      </c>
      <c r="HST40" t="e">
        <f t="shared" si="93"/>
        <v>#DIV/0!</v>
      </c>
      <c r="HSU40" t="e">
        <f t="shared" si="93"/>
        <v>#DIV/0!</v>
      </c>
      <c r="HSV40" t="e">
        <f t="shared" si="93"/>
        <v>#DIV/0!</v>
      </c>
      <c r="HSW40" t="e">
        <f t="shared" si="93"/>
        <v>#DIV/0!</v>
      </c>
      <c r="HSX40" t="e">
        <f t="shared" si="93"/>
        <v>#DIV/0!</v>
      </c>
      <c r="HSY40" t="e">
        <f t="shared" si="93"/>
        <v>#DIV/0!</v>
      </c>
      <c r="HSZ40" t="e">
        <f t="shared" si="93"/>
        <v>#DIV/0!</v>
      </c>
      <c r="HTA40" t="e">
        <f t="shared" si="93"/>
        <v>#DIV/0!</v>
      </c>
      <c r="HTB40" t="e">
        <f t="shared" si="93"/>
        <v>#DIV/0!</v>
      </c>
      <c r="HTC40" t="e">
        <f t="shared" si="93"/>
        <v>#DIV/0!</v>
      </c>
      <c r="HTD40" t="e">
        <f t="shared" si="93"/>
        <v>#DIV/0!</v>
      </c>
      <c r="HTE40" t="e">
        <f t="shared" si="93"/>
        <v>#DIV/0!</v>
      </c>
      <c r="HTF40" t="e">
        <f t="shared" si="93"/>
        <v>#DIV/0!</v>
      </c>
      <c r="HTG40" t="e">
        <f t="shared" si="93"/>
        <v>#DIV/0!</v>
      </c>
      <c r="HTH40" t="e">
        <f t="shared" si="93"/>
        <v>#DIV/0!</v>
      </c>
      <c r="HTI40" t="e">
        <f t="shared" si="93"/>
        <v>#DIV/0!</v>
      </c>
      <c r="HTJ40" t="e">
        <f t="shared" si="93"/>
        <v>#DIV/0!</v>
      </c>
      <c r="HTK40" t="e">
        <f t="shared" si="93"/>
        <v>#DIV/0!</v>
      </c>
      <c r="HTL40" t="e">
        <f t="shared" si="93"/>
        <v>#DIV/0!</v>
      </c>
      <c r="HTM40" t="e">
        <f t="shared" si="93"/>
        <v>#DIV/0!</v>
      </c>
      <c r="HTN40" t="e">
        <f t="shared" si="93"/>
        <v>#DIV/0!</v>
      </c>
      <c r="HTO40" t="e">
        <f t="shared" si="93"/>
        <v>#DIV/0!</v>
      </c>
      <c r="HTP40" t="e">
        <f t="shared" ref="HTP40:HWA40" si="94">+AVERAGE(HTP9:HTP39)</f>
        <v>#DIV/0!</v>
      </c>
      <c r="HTQ40" t="e">
        <f t="shared" si="94"/>
        <v>#DIV/0!</v>
      </c>
      <c r="HTR40" t="e">
        <f t="shared" si="94"/>
        <v>#DIV/0!</v>
      </c>
      <c r="HTS40" t="e">
        <f t="shared" si="94"/>
        <v>#DIV/0!</v>
      </c>
      <c r="HTT40" t="e">
        <f t="shared" si="94"/>
        <v>#DIV/0!</v>
      </c>
      <c r="HTU40" t="e">
        <f t="shared" si="94"/>
        <v>#DIV/0!</v>
      </c>
      <c r="HTV40" t="e">
        <f t="shared" si="94"/>
        <v>#DIV/0!</v>
      </c>
      <c r="HTW40" t="e">
        <f t="shared" si="94"/>
        <v>#DIV/0!</v>
      </c>
      <c r="HTX40" t="e">
        <f t="shared" si="94"/>
        <v>#DIV/0!</v>
      </c>
      <c r="HTY40" t="e">
        <f t="shared" si="94"/>
        <v>#DIV/0!</v>
      </c>
      <c r="HTZ40" t="e">
        <f t="shared" si="94"/>
        <v>#DIV/0!</v>
      </c>
      <c r="HUA40" t="e">
        <f t="shared" si="94"/>
        <v>#DIV/0!</v>
      </c>
      <c r="HUB40" t="e">
        <f t="shared" si="94"/>
        <v>#DIV/0!</v>
      </c>
      <c r="HUC40" t="e">
        <f t="shared" si="94"/>
        <v>#DIV/0!</v>
      </c>
      <c r="HUD40" t="e">
        <f t="shared" si="94"/>
        <v>#DIV/0!</v>
      </c>
      <c r="HUE40" t="e">
        <f t="shared" si="94"/>
        <v>#DIV/0!</v>
      </c>
      <c r="HUF40" t="e">
        <f t="shared" si="94"/>
        <v>#DIV/0!</v>
      </c>
      <c r="HUG40" t="e">
        <f t="shared" si="94"/>
        <v>#DIV/0!</v>
      </c>
      <c r="HUH40" t="e">
        <f t="shared" si="94"/>
        <v>#DIV/0!</v>
      </c>
      <c r="HUI40" t="e">
        <f t="shared" si="94"/>
        <v>#DIV/0!</v>
      </c>
      <c r="HUJ40" t="e">
        <f t="shared" si="94"/>
        <v>#DIV/0!</v>
      </c>
      <c r="HUK40" t="e">
        <f t="shared" si="94"/>
        <v>#DIV/0!</v>
      </c>
      <c r="HUL40" t="e">
        <f t="shared" si="94"/>
        <v>#DIV/0!</v>
      </c>
      <c r="HUM40" t="e">
        <f t="shared" si="94"/>
        <v>#DIV/0!</v>
      </c>
      <c r="HUN40" t="e">
        <f t="shared" si="94"/>
        <v>#DIV/0!</v>
      </c>
      <c r="HUO40" t="e">
        <f t="shared" si="94"/>
        <v>#DIV/0!</v>
      </c>
      <c r="HUP40" t="e">
        <f t="shared" si="94"/>
        <v>#DIV/0!</v>
      </c>
      <c r="HUQ40" t="e">
        <f t="shared" si="94"/>
        <v>#DIV/0!</v>
      </c>
      <c r="HUR40" t="e">
        <f t="shared" si="94"/>
        <v>#DIV/0!</v>
      </c>
      <c r="HUS40" t="e">
        <f t="shared" si="94"/>
        <v>#DIV/0!</v>
      </c>
      <c r="HUT40" t="e">
        <f t="shared" si="94"/>
        <v>#DIV/0!</v>
      </c>
      <c r="HUU40" t="e">
        <f t="shared" si="94"/>
        <v>#DIV/0!</v>
      </c>
      <c r="HUV40" t="e">
        <f t="shared" si="94"/>
        <v>#DIV/0!</v>
      </c>
      <c r="HUW40" t="e">
        <f t="shared" si="94"/>
        <v>#DIV/0!</v>
      </c>
      <c r="HUX40" t="e">
        <f t="shared" si="94"/>
        <v>#DIV/0!</v>
      </c>
      <c r="HUY40" t="e">
        <f t="shared" si="94"/>
        <v>#DIV/0!</v>
      </c>
      <c r="HUZ40" t="e">
        <f t="shared" si="94"/>
        <v>#DIV/0!</v>
      </c>
      <c r="HVA40" t="e">
        <f t="shared" si="94"/>
        <v>#DIV/0!</v>
      </c>
      <c r="HVB40" t="e">
        <f t="shared" si="94"/>
        <v>#DIV/0!</v>
      </c>
      <c r="HVC40" t="e">
        <f t="shared" si="94"/>
        <v>#DIV/0!</v>
      </c>
      <c r="HVD40" t="e">
        <f t="shared" si="94"/>
        <v>#DIV/0!</v>
      </c>
      <c r="HVE40" t="e">
        <f t="shared" si="94"/>
        <v>#DIV/0!</v>
      </c>
      <c r="HVF40" t="e">
        <f t="shared" si="94"/>
        <v>#DIV/0!</v>
      </c>
      <c r="HVG40" t="e">
        <f t="shared" si="94"/>
        <v>#DIV/0!</v>
      </c>
      <c r="HVH40" t="e">
        <f t="shared" si="94"/>
        <v>#DIV/0!</v>
      </c>
      <c r="HVI40" t="e">
        <f t="shared" si="94"/>
        <v>#DIV/0!</v>
      </c>
      <c r="HVJ40" t="e">
        <f t="shared" si="94"/>
        <v>#DIV/0!</v>
      </c>
      <c r="HVK40" t="e">
        <f t="shared" si="94"/>
        <v>#DIV/0!</v>
      </c>
      <c r="HVL40" t="e">
        <f t="shared" si="94"/>
        <v>#DIV/0!</v>
      </c>
      <c r="HVM40" t="e">
        <f t="shared" si="94"/>
        <v>#DIV/0!</v>
      </c>
      <c r="HVN40" t="e">
        <f t="shared" si="94"/>
        <v>#DIV/0!</v>
      </c>
      <c r="HVO40" t="e">
        <f t="shared" si="94"/>
        <v>#DIV/0!</v>
      </c>
      <c r="HVP40" t="e">
        <f t="shared" si="94"/>
        <v>#DIV/0!</v>
      </c>
      <c r="HVQ40" t="e">
        <f t="shared" si="94"/>
        <v>#DIV/0!</v>
      </c>
      <c r="HVR40" t="e">
        <f t="shared" si="94"/>
        <v>#DIV/0!</v>
      </c>
      <c r="HVS40" t="e">
        <f t="shared" si="94"/>
        <v>#DIV/0!</v>
      </c>
      <c r="HVT40" t="e">
        <f t="shared" si="94"/>
        <v>#DIV/0!</v>
      </c>
      <c r="HVU40" t="e">
        <f t="shared" si="94"/>
        <v>#DIV/0!</v>
      </c>
      <c r="HVV40" t="e">
        <f t="shared" si="94"/>
        <v>#DIV/0!</v>
      </c>
      <c r="HVW40" t="e">
        <f t="shared" si="94"/>
        <v>#DIV/0!</v>
      </c>
      <c r="HVX40" t="e">
        <f t="shared" si="94"/>
        <v>#DIV/0!</v>
      </c>
      <c r="HVY40" t="e">
        <f t="shared" si="94"/>
        <v>#DIV/0!</v>
      </c>
      <c r="HVZ40" t="e">
        <f t="shared" si="94"/>
        <v>#DIV/0!</v>
      </c>
      <c r="HWA40" t="e">
        <f t="shared" si="94"/>
        <v>#DIV/0!</v>
      </c>
      <c r="HWB40" t="e">
        <f t="shared" ref="HWB40:HYM40" si="95">+AVERAGE(HWB9:HWB39)</f>
        <v>#DIV/0!</v>
      </c>
      <c r="HWC40" t="e">
        <f t="shared" si="95"/>
        <v>#DIV/0!</v>
      </c>
      <c r="HWD40" t="e">
        <f t="shared" si="95"/>
        <v>#DIV/0!</v>
      </c>
      <c r="HWE40" t="e">
        <f t="shared" si="95"/>
        <v>#DIV/0!</v>
      </c>
      <c r="HWF40" t="e">
        <f t="shared" si="95"/>
        <v>#DIV/0!</v>
      </c>
      <c r="HWG40" t="e">
        <f t="shared" si="95"/>
        <v>#DIV/0!</v>
      </c>
      <c r="HWH40" t="e">
        <f t="shared" si="95"/>
        <v>#DIV/0!</v>
      </c>
      <c r="HWI40" t="e">
        <f t="shared" si="95"/>
        <v>#DIV/0!</v>
      </c>
      <c r="HWJ40" t="e">
        <f t="shared" si="95"/>
        <v>#DIV/0!</v>
      </c>
      <c r="HWK40" t="e">
        <f t="shared" si="95"/>
        <v>#DIV/0!</v>
      </c>
      <c r="HWL40" t="e">
        <f t="shared" si="95"/>
        <v>#DIV/0!</v>
      </c>
      <c r="HWM40" t="e">
        <f t="shared" si="95"/>
        <v>#DIV/0!</v>
      </c>
      <c r="HWN40" t="e">
        <f t="shared" si="95"/>
        <v>#DIV/0!</v>
      </c>
      <c r="HWO40" t="e">
        <f t="shared" si="95"/>
        <v>#DIV/0!</v>
      </c>
      <c r="HWP40" t="e">
        <f t="shared" si="95"/>
        <v>#DIV/0!</v>
      </c>
      <c r="HWQ40" t="e">
        <f t="shared" si="95"/>
        <v>#DIV/0!</v>
      </c>
      <c r="HWR40" t="e">
        <f t="shared" si="95"/>
        <v>#DIV/0!</v>
      </c>
      <c r="HWS40" t="e">
        <f t="shared" si="95"/>
        <v>#DIV/0!</v>
      </c>
      <c r="HWT40" t="e">
        <f t="shared" si="95"/>
        <v>#DIV/0!</v>
      </c>
      <c r="HWU40" t="e">
        <f t="shared" si="95"/>
        <v>#DIV/0!</v>
      </c>
      <c r="HWV40" t="e">
        <f t="shared" si="95"/>
        <v>#DIV/0!</v>
      </c>
      <c r="HWW40" t="e">
        <f t="shared" si="95"/>
        <v>#DIV/0!</v>
      </c>
      <c r="HWX40" t="e">
        <f t="shared" si="95"/>
        <v>#DIV/0!</v>
      </c>
      <c r="HWY40" t="e">
        <f t="shared" si="95"/>
        <v>#DIV/0!</v>
      </c>
      <c r="HWZ40" t="e">
        <f t="shared" si="95"/>
        <v>#DIV/0!</v>
      </c>
      <c r="HXA40" t="e">
        <f t="shared" si="95"/>
        <v>#DIV/0!</v>
      </c>
      <c r="HXB40" t="e">
        <f t="shared" si="95"/>
        <v>#DIV/0!</v>
      </c>
      <c r="HXC40" t="e">
        <f t="shared" si="95"/>
        <v>#DIV/0!</v>
      </c>
      <c r="HXD40" t="e">
        <f t="shared" si="95"/>
        <v>#DIV/0!</v>
      </c>
      <c r="HXE40" t="e">
        <f t="shared" si="95"/>
        <v>#DIV/0!</v>
      </c>
      <c r="HXF40" t="e">
        <f t="shared" si="95"/>
        <v>#DIV/0!</v>
      </c>
      <c r="HXG40" t="e">
        <f t="shared" si="95"/>
        <v>#DIV/0!</v>
      </c>
      <c r="HXH40" t="e">
        <f t="shared" si="95"/>
        <v>#DIV/0!</v>
      </c>
      <c r="HXI40" t="e">
        <f t="shared" si="95"/>
        <v>#DIV/0!</v>
      </c>
      <c r="HXJ40" t="e">
        <f t="shared" si="95"/>
        <v>#DIV/0!</v>
      </c>
      <c r="HXK40" t="e">
        <f t="shared" si="95"/>
        <v>#DIV/0!</v>
      </c>
      <c r="HXL40" t="e">
        <f t="shared" si="95"/>
        <v>#DIV/0!</v>
      </c>
      <c r="HXM40" t="e">
        <f t="shared" si="95"/>
        <v>#DIV/0!</v>
      </c>
      <c r="HXN40" t="e">
        <f t="shared" si="95"/>
        <v>#DIV/0!</v>
      </c>
      <c r="HXO40" t="e">
        <f t="shared" si="95"/>
        <v>#DIV/0!</v>
      </c>
      <c r="HXP40" t="e">
        <f t="shared" si="95"/>
        <v>#DIV/0!</v>
      </c>
      <c r="HXQ40" t="e">
        <f t="shared" si="95"/>
        <v>#DIV/0!</v>
      </c>
      <c r="HXR40" t="e">
        <f t="shared" si="95"/>
        <v>#DIV/0!</v>
      </c>
      <c r="HXS40" t="e">
        <f t="shared" si="95"/>
        <v>#DIV/0!</v>
      </c>
      <c r="HXT40" t="e">
        <f t="shared" si="95"/>
        <v>#DIV/0!</v>
      </c>
      <c r="HXU40" t="e">
        <f t="shared" si="95"/>
        <v>#DIV/0!</v>
      </c>
      <c r="HXV40" t="e">
        <f t="shared" si="95"/>
        <v>#DIV/0!</v>
      </c>
      <c r="HXW40" t="e">
        <f t="shared" si="95"/>
        <v>#DIV/0!</v>
      </c>
      <c r="HXX40" t="e">
        <f t="shared" si="95"/>
        <v>#DIV/0!</v>
      </c>
      <c r="HXY40" t="e">
        <f t="shared" si="95"/>
        <v>#DIV/0!</v>
      </c>
      <c r="HXZ40" t="e">
        <f t="shared" si="95"/>
        <v>#DIV/0!</v>
      </c>
      <c r="HYA40" t="e">
        <f t="shared" si="95"/>
        <v>#DIV/0!</v>
      </c>
      <c r="HYB40" t="e">
        <f t="shared" si="95"/>
        <v>#DIV/0!</v>
      </c>
      <c r="HYC40" t="e">
        <f t="shared" si="95"/>
        <v>#DIV/0!</v>
      </c>
      <c r="HYD40" t="e">
        <f t="shared" si="95"/>
        <v>#DIV/0!</v>
      </c>
      <c r="HYE40" t="e">
        <f t="shared" si="95"/>
        <v>#DIV/0!</v>
      </c>
      <c r="HYF40" t="e">
        <f t="shared" si="95"/>
        <v>#DIV/0!</v>
      </c>
      <c r="HYG40" t="e">
        <f t="shared" si="95"/>
        <v>#DIV/0!</v>
      </c>
      <c r="HYH40" t="e">
        <f t="shared" si="95"/>
        <v>#DIV/0!</v>
      </c>
      <c r="HYI40" t="e">
        <f t="shared" si="95"/>
        <v>#DIV/0!</v>
      </c>
      <c r="HYJ40" t="e">
        <f t="shared" si="95"/>
        <v>#DIV/0!</v>
      </c>
      <c r="HYK40" t="e">
        <f t="shared" si="95"/>
        <v>#DIV/0!</v>
      </c>
      <c r="HYL40" t="e">
        <f t="shared" si="95"/>
        <v>#DIV/0!</v>
      </c>
      <c r="HYM40" t="e">
        <f t="shared" si="95"/>
        <v>#DIV/0!</v>
      </c>
      <c r="HYN40" t="e">
        <f t="shared" ref="HYN40:IAY40" si="96">+AVERAGE(HYN9:HYN39)</f>
        <v>#DIV/0!</v>
      </c>
      <c r="HYO40" t="e">
        <f t="shared" si="96"/>
        <v>#DIV/0!</v>
      </c>
      <c r="HYP40" t="e">
        <f t="shared" si="96"/>
        <v>#DIV/0!</v>
      </c>
      <c r="HYQ40" t="e">
        <f t="shared" si="96"/>
        <v>#DIV/0!</v>
      </c>
      <c r="HYR40" t="e">
        <f t="shared" si="96"/>
        <v>#DIV/0!</v>
      </c>
      <c r="HYS40" t="e">
        <f t="shared" si="96"/>
        <v>#DIV/0!</v>
      </c>
      <c r="HYT40" t="e">
        <f t="shared" si="96"/>
        <v>#DIV/0!</v>
      </c>
      <c r="HYU40" t="e">
        <f t="shared" si="96"/>
        <v>#DIV/0!</v>
      </c>
      <c r="HYV40" t="e">
        <f t="shared" si="96"/>
        <v>#DIV/0!</v>
      </c>
      <c r="HYW40" t="e">
        <f t="shared" si="96"/>
        <v>#DIV/0!</v>
      </c>
      <c r="HYX40" t="e">
        <f t="shared" si="96"/>
        <v>#DIV/0!</v>
      </c>
      <c r="HYY40" t="e">
        <f t="shared" si="96"/>
        <v>#DIV/0!</v>
      </c>
      <c r="HYZ40" t="e">
        <f t="shared" si="96"/>
        <v>#DIV/0!</v>
      </c>
      <c r="HZA40" t="e">
        <f t="shared" si="96"/>
        <v>#DIV/0!</v>
      </c>
      <c r="HZB40" t="e">
        <f t="shared" si="96"/>
        <v>#DIV/0!</v>
      </c>
      <c r="HZC40" t="e">
        <f t="shared" si="96"/>
        <v>#DIV/0!</v>
      </c>
      <c r="HZD40" t="e">
        <f t="shared" si="96"/>
        <v>#DIV/0!</v>
      </c>
      <c r="HZE40" t="e">
        <f t="shared" si="96"/>
        <v>#DIV/0!</v>
      </c>
      <c r="HZF40" t="e">
        <f t="shared" si="96"/>
        <v>#DIV/0!</v>
      </c>
      <c r="HZG40" t="e">
        <f t="shared" si="96"/>
        <v>#DIV/0!</v>
      </c>
      <c r="HZH40" t="e">
        <f t="shared" si="96"/>
        <v>#DIV/0!</v>
      </c>
      <c r="HZI40" t="e">
        <f t="shared" si="96"/>
        <v>#DIV/0!</v>
      </c>
      <c r="HZJ40" t="e">
        <f t="shared" si="96"/>
        <v>#DIV/0!</v>
      </c>
      <c r="HZK40" t="e">
        <f t="shared" si="96"/>
        <v>#DIV/0!</v>
      </c>
      <c r="HZL40" t="e">
        <f t="shared" si="96"/>
        <v>#DIV/0!</v>
      </c>
      <c r="HZM40" t="e">
        <f t="shared" si="96"/>
        <v>#DIV/0!</v>
      </c>
      <c r="HZN40" t="e">
        <f t="shared" si="96"/>
        <v>#DIV/0!</v>
      </c>
      <c r="HZO40" t="e">
        <f t="shared" si="96"/>
        <v>#DIV/0!</v>
      </c>
      <c r="HZP40" t="e">
        <f t="shared" si="96"/>
        <v>#DIV/0!</v>
      </c>
      <c r="HZQ40" t="e">
        <f t="shared" si="96"/>
        <v>#DIV/0!</v>
      </c>
      <c r="HZR40" t="e">
        <f t="shared" si="96"/>
        <v>#DIV/0!</v>
      </c>
      <c r="HZS40" t="e">
        <f t="shared" si="96"/>
        <v>#DIV/0!</v>
      </c>
      <c r="HZT40" t="e">
        <f t="shared" si="96"/>
        <v>#DIV/0!</v>
      </c>
      <c r="HZU40" t="e">
        <f t="shared" si="96"/>
        <v>#DIV/0!</v>
      </c>
      <c r="HZV40" t="e">
        <f t="shared" si="96"/>
        <v>#DIV/0!</v>
      </c>
      <c r="HZW40" t="e">
        <f t="shared" si="96"/>
        <v>#DIV/0!</v>
      </c>
      <c r="HZX40" t="e">
        <f t="shared" si="96"/>
        <v>#DIV/0!</v>
      </c>
      <c r="HZY40" t="e">
        <f t="shared" si="96"/>
        <v>#DIV/0!</v>
      </c>
      <c r="HZZ40" t="e">
        <f t="shared" si="96"/>
        <v>#DIV/0!</v>
      </c>
      <c r="IAA40" t="e">
        <f t="shared" si="96"/>
        <v>#DIV/0!</v>
      </c>
      <c r="IAB40" t="e">
        <f t="shared" si="96"/>
        <v>#DIV/0!</v>
      </c>
      <c r="IAC40" t="e">
        <f t="shared" si="96"/>
        <v>#DIV/0!</v>
      </c>
      <c r="IAD40" t="e">
        <f t="shared" si="96"/>
        <v>#DIV/0!</v>
      </c>
      <c r="IAE40" t="e">
        <f t="shared" si="96"/>
        <v>#DIV/0!</v>
      </c>
      <c r="IAF40" t="e">
        <f t="shared" si="96"/>
        <v>#DIV/0!</v>
      </c>
      <c r="IAG40" t="e">
        <f t="shared" si="96"/>
        <v>#DIV/0!</v>
      </c>
      <c r="IAH40" t="e">
        <f t="shared" si="96"/>
        <v>#DIV/0!</v>
      </c>
      <c r="IAI40" t="e">
        <f t="shared" si="96"/>
        <v>#DIV/0!</v>
      </c>
      <c r="IAJ40" t="e">
        <f t="shared" si="96"/>
        <v>#DIV/0!</v>
      </c>
      <c r="IAK40" t="e">
        <f t="shared" si="96"/>
        <v>#DIV/0!</v>
      </c>
      <c r="IAL40" t="e">
        <f t="shared" si="96"/>
        <v>#DIV/0!</v>
      </c>
      <c r="IAM40" t="e">
        <f t="shared" si="96"/>
        <v>#DIV/0!</v>
      </c>
      <c r="IAN40" t="e">
        <f t="shared" si="96"/>
        <v>#DIV/0!</v>
      </c>
      <c r="IAO40" t="e">
        <f t="shared" si="96"/>
        <v>#DIV/0!</v>
      </c>
      <c r="IAP40" t="e">
        <f t="shared" si="96"/>
        <v>#DIV/0!</v>
      </c>
      <c r="IAQ40" t="e">
        <f t="shared" si="96"/>
        <v>#DIV/0!</v>
      </c>
      <c r="IAR40" t="e">
        <f t="shared" si="96"/>
        <v>#DIV/0!</v>
      </c>
      <c r="IAS40" t="e">
        <f t="shared" si="96"/>
        <v>#DIV/0!</v>
      </c>
      <c r="IAT40" t="e">
        <f t="shared" si="96"/>
        <v>#DIV/0!</v>
      </c>
      <c r="IAU40" t="e">
        <f t="shared" si="96"/>
        <v>#DIV/0!</v>
      </c>
      <c r="IAV40" t="e">
        <f t="shared" si="96"/>
        <v>#DIV/0!</v>
      </c>
      <c r="IAW40" t="e">
        <f t="shared" si="96"/>
        <v>#DIV/0!</v>
      </c>
      <c r="IAX40" t="e">
        <f t="shared" si="96"/>
        <v>#DIV/0!</v>
      </c>
      <c r="IAY40" t="e">
        <f t="shared" si="96"/>
        <v>#DIV/0!</v>
      </c>
      <c r="IAZ40" t="e">
        <f t="shared" ref="IAZ40:IDK40" si="97">+AVERAGE(IAZ9:IAZ39)</f>
        <v>#DIV/0!</v>
      </c>
      <c r="IBA40" t="e">
        <f t="shared" si="97"/>
        <v>#DIV/0!</v>
      </c>
      <c r="IBB40" t="e">
        <f t="shared" si="97"/>
        <v>#DIV/0!</v>
      </c>
      <c r="IBC40" t="e">
        <f t="shared" si="97"/>
        <v>#DIV/0!</v>
      </c>
      <c r="IBD40" t="e">
        <f t="shared" si="97"/>
        <v>#DIV/0!</v>
      </c>
      <c r="IBE40" t="e">
        <f t="shared" si="97"/>
        <v>#DIV/0!</v>
      </c>
      <c r="IBF40" t="e">
        <f t="shared" si="97"/>
        <v>#DIV/0!</v>
      </c>
      <c r="IBG40" t="e">
        <f t="shared" si="97"/>
        <v>#DIV/0!</v>
      </c>
      <c r="IBH40" t="e">
        <f t="shared" si="97"/>
        <v>#DIV/0!</v>
      </c>
      <c r="IBI40" t="e">
        <f t="shared" si="97"/>
        <v>#DIV/0!</v>
      </c>
      <c r="IBJ40" t="e">
        <f t="shared" si="97"/>
        <v>#DIV/0!</v>
      </c>
      <c r="IBK40" t="e">
        <f t="shared" si="97"/>
        <v>#DIV/0!</v>
      </c>
      <c r="IBL40" t="e">
        <f t="shared" si="97"/>
        <v>#DIV/0!</v>
      </c>
      <c r="IBM40" t="e">
        <f t="shared" si="97"/>
        <v>#DIV/0!</v>
      </c>
      <c r="IBN40" t="e">
        <f t="shared" si="97"/>
        <v>#DIV/0!</v>
      </c>
      <c r="IBO40" t="e">
        <f t="shared" si="97"/>
        <v>#DIV/0!</v>
      </c>
      <c r="IBP40" t="e">
        <f t="shared" si="97"/>
        <v>#DIV/0!</v>
      </c>
      <c r="IBQ40" t="e">
        <f t="shared" si="97"/>
        <v>#DIV/0!</v>
      </c>
      <c r="IBR40" t="e">
        <f t="shared" si="97"/>
        <v>#DIV/0!</v>
      </c>
      <c r="IBS40" t="e">
        <f t="shared" si="97"/>
        <v>#DIV/0!</v>
      </c>
      <c r="IBT40" t="e">
        <f t="shared" si="97"/>
        <v>#DIV/0!</v>
      </c>
      <c r="IBU40" t="e">
        <f t="shared" si="97"/>
        <v>#DIV/0!</v>
      </c>
      <c r="IBV40" t="e">
        <f t="shared" si="97"/>
        <v>#DIV/0!</v>
      </c>
      <c r="IBW40" t="e">
        <f t="shared" si="97"/>
        <v>#DIV/0!</v>
      </c>
      <c r="IBX40" t="e">
        <f t="shared" si="97"/>
        <v>#DIV/0!</v>
      </c>
      <c r="IBY40" t="e">
        <f t="shared" si="97"/>
        <v>#DIV/0!</v>
      </c>
      <c r="IBZ40" t="e">
        <f t="shared" si="97"/>
        <v>#DIV/0!</v>
      </c>
      <c r="ICA40" t="e">
        <f t="shared" si="97"/>
        <v>#DIV/0!</v>
      </c>
      <c r="ICB40" t="e">
        <f t="shared" si="97"/>
        <v>#DIV/0!</v>
      </c>
      <c r="ICC40" t="e">
        <f t="shared" si="97"/>
        <v>#DIV/0!</v>
      </c>
      <c r="ICD40" t="e">
        <f t="shared" si="97"/>
        <v>#DIV/0!</v>
      </c>
      <c r="ICE40" t="e">
        <f t="shared" si="97"/>
        <v>#DIV/0!</v>
      </c>
      <c r="ICF40" t="e">
        <f t="shared" si="97"/>
        <v>#DIV/0!</v>
      </c>
      <c r="ICG40" t="e">
        <f t="shared" si="97"/>
        <v>#DIV/0!</v>
      </c>
      <c r="ICH40" t="e">
        <f t="shared" si="97"/>
        <v>#DIV/0!</v>
      </c>
      <c r="ICI40" t="e">
        <f t="shared" si="97"/>
        <v>#DIV/0!</v>
      </c>
      <c r="ICJ40" t="e">
        <f t="shared" si="97"/>
        <v>#DIV/0!</v>
      </c>
      <c r="ICK40" t="e">
        <f t="shared" si="97"/>
        <v>#DIV/0!</v>
      </c>
      <c r="ICL40" t="e">
        <f t="shared" si="97"/>
        <v>#DIV/0!</v>
      </c>
      <c r="ICM40" t="e">
        <f t="shared" si="97"/>
        <v>#DIV/0!</v>
      </c>
      <c r="ICN40" t="e">
        <f t="shared" si="97"/>
        <v>#DIV/0!</v>
      </c>
      <c r="ICO40" t="e">
        <f t="shared" si="97"/>
        <v>#DIV/0!</v>
      </c>
      <c r="ICP40" t="e">
        <f t="shared" si="97"/>
        <v>#DIV/0!</v>
      </c>
      <c r="ICQ40" t="e">
        <f t="shared" si="97"/>
        <v>#DIV/0!</v>
      </c>
      <c r="ICR40" t="e">
        <f t="shared" si="97"/>
        <v>#DIV/0!</v>
      </c>
      <c r="ICS40" t="e">
        <f t="shared" si="97"/>
        <v>#DIV/0!</v>
      </c>
      <c r="ICT40" t="e">
        <f t="shared" si="97"/>
        <v>#DIV/0!</v>
      </c>
      <c r="ICU40" t="e">
        <f t="shared" si="97"/>
        <v>#DIV/0!</v>
      </c>
      <c r="ICV40" t="e">
        <f t="shared" si="97"/>
        <v>#DIV/0!</v>
      </c>
      <c r="ICW40" t="e">
        <f t="shared" si="97"/>
        <v>#DIV/0!</v>
      </c>
      <c r="ICX40" t="e">
        <f t="shared" si="97"/>
        <v>#DIV/0!</v>
      </c>
      <c r="ICY40" t="e">
        <f t="shared" si="97"/>
        <v>#DIV/0!</v>
      </c>
      <c r="ICZ40" t="e">
        <f t="shared" si="97"/>
        <v>#DIV/0!</v>
      </c>
      <c r="IDA40" t="e">
        <f t="shared" si="97"/>
        <v>#DIV/0!</v>
      </c>
      <c r="IDB40" t="e">
        <f t="shared" si="97"/>
        <v>#DIV/0!</v>
      </c>
      <c r="IDC40" t="e">
        <f t="shared" si="97"/>
        <v>#DIV/0!</v>
      </c>
      <c r="IDD40" t="e">
        <f t="shared" si="97"/>
        <v>#DIV/0!</v>
      </c>
      <c r="IDE40" t="e">
        <f t="shared" si="97"/>
        <v>#DIV/0!</v>
      </c>
      <c r="IDF40" t="e">
        <f t="shared" si="97"/>
        <v>#DIV/0!</v>
      </c>
      <c r="IDG40" t="e">
        <f t="shared" si="97"/>
        <v>#DIV/0!</v>
      </c>
      <c r="IDH40" t="e">
        <f t="shared" si="97"/>
        <v>#DIV/0!</v>
      </c>
      <c r="IDI40" t="e">
        <f t="shared" si="97"/>
        <v>#DIV/0!</v>
      </c>
      <c r="IDJ40" t="e">
        <f t="shared" si="97"/>
        <v>#DIV/0!</v>
      </c>
      <c r="IDK40" t="e">
        <f t="shared" si="97"/>
        <v>#DIV/0!</v>
      </c>
      <c r="IDL40" t="e">
        <f t="shared" ref="IDL40:IFW40" si="98">+AVERAGE(IDL9:IDL39)</f>
        <v>#DIV/0!</v>
      </c>
      <c r="IDM40" t="e">
        <f t="shared" si="98"/>
        <v>#DIV/0!</v>
      </c>
      <c r="IDN40" t="e">
        <f t="shared" si="98"/>
        <v>#DIV/0!</v>
      </c>
      <c r="IDO40" t="e">
        <f t="shared" si="98"/>
        <v>#DIV/0!</v>
      </c>
      <c r="IDP40" t="e">
        <f t="shared" si="98"/>
        <v>#DIV/0!</v>
      </c>
      <c r="IDQ40" t="e">
        <f t="shared" si="98"/>
        <v>#DIV/0!</v>
      </c>
      <c r="IDR40" t="e">
        <f t="shared" si="98"/>
        <v>#DIV/0!</v>
      </c>
      <c r="IDS40" t="e">
        <f t="shared" si="98"/>
        <v>#DIV/0!</v>
      </c>
      <c r="IDT40" t="e">
        <f t="shared" si="98"/>
        <v>#DIV/0!</v>
      </c>
      <c r="IDU40" t="e">
        <f t="shared" si="98"/>
        <v>#DIV/0!</v>
      </c>
      <c r="IDV40" t="e">
        <f t="shared" si="98"/>
        <v>#DIV/0!</v>
      </c>
      <c r="IDW40" t="e">
        <f t="shared" si="98"/>
        <v>#DIV/0!</v>
      </c>
      <c r="IDX40" t="e">
        <f t="shared" si="98"/>
        <v>#DIV/0!</v>
      </c>
      <c r="IDY40" t="e">
        <f t="shared" si="98"/>
        <v>#DIV/0!</v>
      </c>
      <c r="IDZ40" t="e">
        <f t="shared" si="98"/>
        <v>#DIV/0!</v>
      </c>
      <c r="IEA40" t="e">
        <f t="shared" si="98"/>
        <v>#DIV/0!</v>
      </c>
      <c r="IEB40" t="e">
        <f t="shared" si="98"/>
        <v>#DIV/0!</v>
      </c>
      <c r="IEC40" t="e">
        <f t="shared" si="98"/>
        <v>#DIV/0!</v>
      </c>
      <c r="IED40" t="e">
        <f t="shared" si="98"/>
        <v>#DIV/0!</v>
      </c>
      <c r="IEE40" t="e">
        <f t="shared" si="98"/>
        <v>#DIV/0!</v>
      </c>
      <c r="IEF40" t="e">
        <f t="shared" si="98"/>
        <v>#DIV/0!</v>
      </c>
      <c r="IEG40" t="e">
        <f t="shared" si="98"/>
        <v>#DIV/0!</v>
      </c>
      <c r="IEH40" t="e">
        <f t="shared" si="98"/>
        <v>#DIV/0!</v>
      </c>
      <c r="IEI40" t="e">
        <f t="shared" si="98"/>
        <v>#DIV/0!</v>
      </c>
      <c r="IEJ40" t="e">
        <f t="shared" si="98"/>
        <v>#DIV/0!</v>
      </c>
      <c r="IEK40" t="e">
        <f t="shared" si="98"/>
        <v>#DIV/0!</v>
      </c>
      <c r="IEL40" t="e">
        <f t="shared" si="98"/>
        <v>#DIV/0!</v>
      </c>
      <c r="IEM40" t="e">
        <f t="shared" si="98"/>
        <v>#DIV/0!</v>
      </c>
      <c r="IEN40" t="e">
        <f t="shared" si="98"/>
        <v>#DIV/0!</v>
      </c>
      <c r="IEO40" t="e">
        <f t="shared" si="98"/>
        <v>#DIV/0!</v>
      </c>
      <c r="IEP40" t="e">
        <f t="shared" si="98"/>
        <v>#DIV/0!</v>
      </c>
      <c r="IEQ40" t="e">
        <f t="shared" si="98"/>
        <v>#DIV/0!</v>
      </c>
      <c r="IER40" t="e">
        <f t="shared" si="98"/>
        <v>#DIV/0!</v>
      </c>
      <c r="IES40" t="e">
        <f t="shared" si="98"/>
        <v>#DIV/0!</v>
      </c>
      <c r="IET40" t="e">
        <f t="shared" si="98"/>
        <v>#DIV/0!</v>
      </c>
      <c r="IEU40" t="e">
        <f t="shared" si="98"/>
        <v>#DIV/0!</v>
      </c>
      <c r="IEV40" t="e">
        <f t="shared" si="98"/>
        <v>#DIV/0!</v>
      </c>
      <c r="IEW40" t="e">
        <f t="shared" si="98"/>
        <v>#DIV/0!</v>
      </c>
      <c r="IEX40" t="e">
        <f t="shared" si="98"/>
        <v>#DIV/0!</v>
      </c>
      <c r="IEY40" t="e">
        <f t="shared" si="98"/>
        <v>#DIV/0!</v>
      </c>
      <c r="IEZ40" t="e">
        <f t="shared" si="98"/>
        <v>#DIV/0!</v>
      </c>
      <c r="IFA40" t="e">
        <f t="shared" si="98"/>
        <v>#DIV/0!</v>
      </c>
      <c r="IFB40" t="e">
        <f t="shared" si="98"/>
        <v>#DIV/0!</v>
      </c>
      <c r="IFC40" t="e">
        <f t="shared" si="98"/>
        <v>#DIV/0!</v>
      </c>
      <c r="IFD40" t="e">
        <f t="shared" si="98"/>
        <v>#DIV/0!</v>
      </c>
      <c r="IFE40" t="e">
        <f t="shared" si="98"/>
        <v>#DIV/0!</v>
      </c>
      <c r="IFF40" t="e">
        <f t="shared" si="98"/>
        <v>#DIV/0!</v>
      </c>
      <c r="IFG40" t="e">
        <f t="shared" si="98"/>
        <v>#DIV/0!</v>
      </c>
      <c r="IFH40" t="e">
        <f t="shared" si="98"/>
        <v>#DIV/0!</v>
      </c>
      <c r="IFI40" t="e">
        <f t="shared" si="98"/>
        <v>#DIV/0!</v>
      </c>
      <c r="IFJ40" t="e">
        <f t="shared" si="98"/>
        <v>#DIV/0!</v>
      </c>
      <c r="IFK40" t="e">
        <f t="shared" si="98"/>
        <v>#DIV/0!</v>
      </c>
      <c r="IFL40" t="e">
        <f t="shared" si="98"/>
        <v>#DIV/0!</v>
      </c>
      <c r="IFM40" t="e">
        <f t="shared" si="98"/>
        <v>#DIV/0!</v>
      </c>
      <c r="IFN40" t="e">
        <f t="shared" si="98"/>
        <v>#DIV/0!</v>
      </c>
      <c r="IFO40" t="e">
        <f t="shared" si="98"/>
        <v>#DIV/0!</v>
      </c>
      <c r="IFP40" t="e">
        <f t="shared" si="98"/>
        <v>#DIV/0!</v>
      </c>
      <c r="IFQ40" t="e">
        <f t="shared" si="98"/>
        <v>#DIV/0!</v>
      </c>
      <c r="IFR40" t="e">
        <f t="shared" si="98"/>
        <v>#DIV/0!</v>
      </c>
      <c r="IFS40" t="e">
        <f t="shared" si="98"/>
        <v>#DIV/0!</v>
      </c>
      <c r="IFT40" t="e">
        <f t="shared" si="98"/>
        <v>#DIV/0!</v>
      </c>
      <c r="IFU40" t="e">
        <f t="shared" si="98"/>
        <v>#DIV/0!</v>
      </c>
      <c r="IFV40" t="e">
        <f t="shared" si="98"/>
        <v>#DIV/0!</v>
      </c>
      <c r="IFW40" t="e">
        <f t="shared" si="98"/>
        <v>#DIV/0!</v>
      </c>
      <c r="IFX40" t="e">
        <f t="shared" ref="IFX40:III40" si="99">+AVERAGE(IFX9:IFX39)</f>
        <v>#DIV/0!</v>
      </c>
      <c r="IFY40" t="e">
        <f t="shared" si="99"/>
        <v>#DIV/0!</v>
      </c>
      <c r="IFZ40" t="e">
        <f t="shared" si="99"/>
        <v>#DIV/0!</v>
      </c>
      <c r="IGA40" t="e">
        <f t="shared" si="99"/>
        <v>#DIV/0!</v>
      </c>
      <c r="IGB40" t="e">
        <f t="shared" si="99"/>
        <v>#DIV/0!</v>
      </c>
      <c r="IGC40" t="e">
        <f t="shared" si="99"/>
        <v>#DIV/0!</v>
      </c>
      <c r="IGD40" t="e">
        <f t="shared" si="99"/>
        <v>#DIV/0!</v>
      </c>
      <c r="IGE40" t="e">
        <f t="shared" si="99"/>
        <v>#DIV/0!</v>
      </c>
      <c r="IGF40" t="e">
        <f t="shared" si="99"/>
        <v>#DIV/0!</v>
      </c>
      <c r="IGG40" t="e">
        <f t="shared" si="99"/>
        <v>#DIV/0!</v>
      </c>
      <c r="IGH40" t="e">
        <f t="shared" si="99"/>
        <v>#DIV/0!</v>
      </c>
      <c r="IGI40" t="e">
        <f t="shared" si="99"/>
        <v>#DIV/0!</v>
      </c>
      <c r="IGJ40" t="e">
        <f t="shared" si="99"/>
        <v>#DIV/0!</v>
      </c>
      <c r="IGK40" t="e">
        <f t="shared" si="99"/>
        <v>#DIV/0!</v>
      </c>
      <c r="IGL40" t="e">
        <f t="shared" si="99"/>
        <v>#DIV/0!</v>
      </c>
      <c r="IGM40" t="e">
        <f t="shared" si="99"/>
        <v>#DIV/0!</v>
      </c>
      <c r="IGN40" t="e">
        <f t="shared" si="99"/>
        <v>#DIV/0!</v>
      </c>
      <c r="IGO40" t="e">
        <f t="shared" si="99"/>
        <v>#DIV/0!</v>
      </c>
      <c r="IGP40" t="e">
        <f t="shared" si="99"/>
        <v>#DIV/0!</v>
      </c>
      <c r="IGQ40" t="e">
        <f t="shared" si="99"/>
        <v>#DIV/0!</v>
      </c>
      <c r="IGR40" t="e">
        <f t="shared" si="99"/>
        <v>#DIV/0!</v>
      </c>
      <c r="IGS40" t="e">
        <f t="shared" si="99"/>
        <v>#DIV/0!</v>
      </c>
      <c r="IGT40" t="e">
        <f t="shared" si="99"/>
        <v>#DIV/0!</v>
      </c>
      <c r="IGU40" t="e">
        <f t="shared" si="99"/>
        <v>#DIV/0!</v>
      </c>
      <c r="IGV40" t="e">
        <f t="shared" si="99"/>
        <v>#DIV/0!</v>
      </c>
      <c r="IGW40" t="e">
        <f t="shared" si="99"/>
        <v>#DIV/0!</v>
      </c>
      <c r="IGX40" t="e">
        <f t="shared" si="99"/>
        <v>#DIV/0!</v>
      </c>
      <c r="IGY40" t="e">
        <f t="shared" si="99"/>
        <v>#DIV/0!</v>
      </c>
      <c r="IGZ40" t="e">
        <f t="shared" si="99"/>
        <v>#DIV/0!</v>
      </c>
      <c r="IHA40" t="e">
        <f t="shared" si="99"/>
        <v>#DIV/0!</v>
      </c>
      <c r="IHB40" t="e">
        <f t="shared" si="99"/>
        <v>#DIV/0!</v>
      </c>
      <c r="IHC40" t="e">
        <f t="shared" si="99"/>
        <v>#DIV/0!</v>
      </c>
      <c r="IHD40" t="e">
        <f t="shared" si="99"/>
        <v>#DIV/0!</v>
      </c>
      <c r="IHE40" t="e">
        <f t="shared" si="99"/>
        <v>#DIV/0!</v>
      </c>
      <c r="IHF40" t="e">
        <f t="shared" si="99"/>
        <v>#DIV/0!</v>
      </c>
      <c r="IHG40" t="e">
        <f t="shared" si="99"/>
        <v>#DIV/0!</v>
      </c>
      <c r="IHH40" t="e">
        <f t="shared" si="99"/>
        <v>#DIV/0!</v>
      </c>
      <c r="IHI40" t="e">
        <f t="shared" si="99"/>
        <v>#DIV/0!</v>
      </c>
      <c r="IHJ40" t="e">
        <f t="shared" si="99"/>
        <v>#DIV/0!</v>
      </c>
      <c r="IHK40" t="e">
        <f t="shared" si="99"/>
        <v>#DIV/0!</v>
      </c>
      <c r="IHL40" t="e">
        <f t="shared" si="99"/>
        <v>#DIV/0!</v>
      </c>
      <c r="IHM40" t="e">
        <f t="shared" si="99"/>
        <v>#DIV/0!</v>
      </c>
      <c r="IHN40" t="e">
        <f t="shared" si="99"/>
        <v>#DIV/0!</v>
      </c>
      <c r="IHO40" t="e">
        <f t="shared" si="99"/>
        <v>#DIV/0!</v>
      </c>
      <c r="IHP40" t="e">
        <f t="shared" si="99"/>
        <v>#DIV/0!</v>
      </c>
      <c r="IHQ40" t="e">
        <f t="shared" si="99"/>
        <v>#DIV/0!</v>
      </c>
      <c r="IHR40" t="e">
        <f t="shared" si="99"/>
        <v>#DIV/0!</v>
      </c>
      <c r="IHS40" t="e">
        <f t="shared" si="99"/>
        <v>#DIV/0!</v>
      </c>
      <c r="IHT40" t="e">
        <f t="shared" si="99"/>
        <v>#DIV/0!</v>
      </c>
      <c r="IHU40" t="e">
        <f t="shared" si="99"/>
        <v>#DIV/0!</v>
      </c>
      <c r="IHV40" t="e">
        <f t="shared" si="99"/>
        <v>#DIV/0!</v>
      </c>
      <c r="IHW40" t="e">
        <f t="shared" si="99"/>
        <v>#DIV/0!</v>
      </c>
      <c r="IHX40" t="e">
        <f t="shared" si="99"/>
        <v>#DIV/0!</v>
      </c>
      <c r="IHY40" t="e">
        <f t="shared" si="99"/>
        <v>#DIV/0!</v>
      </c>
      <c r="IHZ40" t="e">
        <f t="shared" si="99"/>
        <v>#DIV/0!</v>
      </c>
      <c r="IIA40" t="e">
        <f t="shared" si="99"/>
        <v>#DIV/0!</v>
      </c>
      <c r="IIB40" t="e">
        <f t="shared" si="99"/>
        <v>#DIV/0!</v>
      </c>
      <c r="IIC40" t="e">
        <f t="shared" si="99"/>
        <v>#DIV/0!</v>
      </c>
      <c r="IID40" t="e">
        <f t="shared" si="99"/>
        <v>#DIV/0!</v>
      </c>
      <c r="IIE40" t="e">
        <f t="shared" si="99"/>
        <v>#DIV/0!</v>
      </c>
      <c r="IIF40" t="e">
        <f t="shared" si="99"/>
        <v>#DIV/0!</v>
      </c>
      <c r="IIG40" t="e">
        <f t="shared" si="99"/>
        <v>#DIV/0!</v>
      </c>
      <c r="IIH40" t="e">
        <f t="shared" si="99"/>
        <v>#DIV/0!</v>
      </c>
      <c r="III40" t="e">
        <f t="shared" si="99"/>
        <v>#DIV/0!</v>
      </c>
      <c r="IIJ40" t="e">
        <f t="shared" ref="IIJ40:IKU40" si="100">+AVERAGE(IIJ9:IIJ39)</f>
        <v>#DIV/0!</v>
      </c>
      <c r="IIK40" t="e">
        <f t="shared" si="100"/>
        <v>#DIV/0!</v>
      </c>
      <c r="IIL40" t="e">
        <f t="shared" si="100"/>
        <v>#DIV/0!</v>
      </c>
      <c r="IIM40" t="e">
        <f t="shared" si="100"/>
        <v>#DIV/0!</v>
      </c>
      <c r="IIN40" t="e">
        <f t="shared" si="100"/>
        <v>#DIV/0!</v>
      </c>
      <c r="IIO40" t="e">
        <f t="shared" si="100"/>
        <v>#DIV/0!</v>
      </c>
      <c r="IIP40" t="e">
        <f t="shared" si="100"/>
        <v>#DIV/0!</v>
      </c>
      <c r="IIQ40" t="e">
        <f t="shared" si="100"/>
        <v>#DIV/0!</v>
      </c>
      <c r="IIR40" t="e">
        <f t="shared" si="100"/>
        <v>#DIV/0!</v>
      </c>
      <c r="IIS40" t="e">
        <f t="shared" si="100"/>
        <v>#DIV/0!</v>
      </c>
      <c r="IIT40" t="e">
        <f t="shared" si="100"/>
        <v>#DIV/0!</v>
      </c>
      <c r="IIU40" t="e">
        <f t="shared" si="100"/>
        <v>#DIV/0!</v>
      </c>
      <c r="IIV40" t="e">
        <f t="shared" si="100"/>
        <v>#DIV/0!</v>
      </c>
      <c r="IIW40" t="e">
        <f t="shared" si="100"/>
        <v>#DIV/0!</v>
      </c>
      <c r="IIX40" t="e">
        <f t="shared" si="100"/>
        <v>#DIV/0!</v>
      </c>
      <c r="IIY40" t="e">
        <f t="shared" si="100"/>
        <v>#DIV/0!</v>
      </c>
      <c r="IIZ40" t="e">
        <f t="shared" si="100"/>
        <v>#DIV/0!</v>
      </c>
      <c r="IJA40" t="e">
        <f t="shared" si="100"/>
        <v>#DIV/0!</v>
      </c>
      <c r="IJB40" t="e">
        <f t="shared" si="100"/>
        <v>#DIV/0!</v>
      </c>
      <c r="IJC40" t="e">
        <f t="shared" si="100"/>
        <v>#DIV/0!</v>
      </c>
      <c r="IJD40" t="e">
        <f t="shared" si="100"/>
        <v>#DIV/0!</v>
      </c>
      <c r="IJE40" t="e">
        <f t="shared" si="100"/>
        <v>#DIV/0!</v>
      </c>
      <c r="IJF40" t="e">
        <f t="shared" si="100"/>
        <v>#DIV/0!</v>
      </c>
      <c r="IJG40" t="e">
        <f t="shared" si="100"/>
        <v>#DIV/0!</v>
      </c>
      <c r="IJH40" t="e">
        <f t="shared" si="100"/>
        <v>#DIV/0!</v>
      </c>
      <c r="IJI40" t="e">
        <f t="shared" si="100"/>
        <v>#DIV/0!</v>
      </c>
      <c r="IJJ40" t="e">
        <f t="shared" si="100"/>
        <v>#DIV/0!</v>
      </c>
      <c r="IJK40" t="e">
        <f t="shared" si="100"/>
        <v>#DIV/0!</v>
      </c>
      <c r="IJL40" t="e">
        <f t="shared" si="100"/>
        <v>#DIV/0!</v>
      </c>
      <c r="IJM40" t="e">
        <f t="shared" si="100"/>
        <v>#DIV/0!</v>
      </c>
      <c r="IJN40" t="e">
        <f t="shared" si="100"/>
        <v>#DIV/0!</v>
      </c>
      <c r="IJO40" t="e">
        <f t="shared" si="100"/>
        <v>#DIV/0!</v>
      </c>
      <c r="IJP40" t="e">
        <f t="shared" si="100"/>
        <v>#DIV/0!</v>
      </c>
      <c r="IJQ40" t="e">
        <f t="shared" si="100"/>
        <v>#DIV/0!</v>
      </c>
      <c r="IJR40" t="e">
        <f t="shared" si="100"/>
        <v>#DIV/0!</v>
      </c>
      <c r="IJS40" t="e">
        <f t="shared" si="100"/>
        <v>#DIV/0!</v>
      </c>
      <c r="IJT40" t="e">
        <f t="shared" si="100"/>
        <v>#DIV/0!</v>
      </c>
      <c r="IJU40" t="e">
        <f t="shared" si="100"/>
        <v>#DIV/0!</v>
      </c>
      <c r="IJV40" t="e">
        <f t="shared" si="100"/>
        <v>#DIV/0!</v>
      </c>
      <c r="IJW40" t="e">
        <f t="shared" si="100"/>
        <v>#DIV/0!</v>
      </c>
      <c r="IJX40" t="e">
        <f t="shared" si="100"/>
        <v>#DIV/0!</v>
      </c>
      <c r="IJY40" t="e">
        <f t="shared" si="100"/>
        <v>#DIV/0!</v>
      </c>
      <c r="IJZ40" t="e">
        <f t="shared" si="100"/>
        <v>#DIV/0!</v>
      </c>
      <c r="IKA40" t="e">
        <f t="shared" si="100"/>
        <v>#DIV/0!</v>
      </c>
      <c r="IKB40" t="e">
        <f t="shared" si="100"/>
        <v>#DIV/0!</v>
      </c>
      <c r="IKC40" t="e">
        <f t="shared" si="100"/>
        <v>#DIV/0!</v>
      </c>
      <c r="IKD40" t="e">
        <f t="shared" si="100"/>
        <v>#DIV/0!</v>
      </c>
      <c r="IKE40" t="e">
        <f t="shared" si="100"/>
        <v>#DIV/0!</v>
      </c>
      <c r="IKF40" t="e">
        <f t="shared" si="100"/>
        <v>#DIV/0!</v>
      </c>
      <c r="IKG40" t="e">
        <f t="shared" si="100"/>
        <v>#DIV/0!</v>
      </c>
      <c r="IKH40" t="e">
        <f t="shared" si="100"/>
        <v>#DIV/0!</v>
      </c>
      <c r="IKI40" t="e">
        <f t="shared" si="100"/>
        <v>#DIV/0!</v>
      </c>
      <c r="IKJ40" t="e">
        <f t="shared" si="100"/>
        <v>#DIV/0!</v>
      </c>
      <c r="IKK40" t="e">
        <f t="shared" si="100"/>
        <v>#DIV/0!</v>
      </c>
      <c r="IKL40" t="e">
        <f t="shared" si="100"/>
        <v>#DIV/0!</v>
      </c>
      <c r="IKM40" t="e">
        <f t="shared" si="100"/>
        <v>#DIV/0!</v>
      </c>
      <c r="IKN40" t="e">
        <f t="shared" si="100"/>
        <v>#DIV/0!</v>
      </c>
      <c r="IKO40" t="e">
        <f t="shared" si="100"/>
        <v>#DIV/0!</v>
      </c>
      <c r="IKP40" t="e">
        <f t="shared" si="100"/>
        <v>#DIV/0!</v>
      </c>
      <c r="IKQ40" t="e">
        <f t="shared" si="100"/>
        <v>#DIV/0!</v>
      </c>
      <c r="IKR40" t="e">
        <f t="shared" si="100"/>
        <v>#DIV/0!</v>
      </c>
      <c r="IKS40" t="e">
        <f t="shared" si="100"/>
        <v>#DIV/0!</v>
      </c>
      <c r="IKT40" t="e">
        <f t="shared" si="100"/>
        <v>#DIV/0!</v>
      </c>
      <c r="IKU40" t="e">
        <f t="shared" si="100"/>
        <v>#DIV/0!</v>
      </c>
      <c r="IKV40" t="e">
        <f t="shared" ref="IKV40:ING40" si="101">+AVERAGE(IKV9:IKV39)</f>
        <v>#DIV/0!</v>
      </c>
      <c r="IKW40" t="e">
        <f t="shared" si="101"/>
        <v>#DIV/0!</v>
      </c>
      <c r="IKX40" t="e">
        <f t="shared" si="101"/>
        <v>#DIV/0!</v>
      </c>
      <c r="IKY40" t="e">
        <f t="shared" si="101"/>
        <v>#DIV/0!</v>
      </c>
      <c r="IKZ40" t="e">
        <f t="shared" si="101"/>
        <v>#DIV/0!</v>
      </c>
      <c r="ILA40" t="e">
        <f t="shared" si="101"/>
        <v>#DIV/0!</v>
      </c>
      <c r="ILB40" t="e">
        <f t="shared" si="101"/>
        <v>#DIV/0!</v>
      </c>
      <c r="ILC40" t="e">
        <f t="shared" si="101"/>
        <v>#DIV/0!</v>
      </c>
      <c r="ILD40" t="e">
        <f t="shared" si="101"/>
        <v>#DIV/0!</v>
      </c>
      <c r="ILE40" t="e">
        <f t="shared" si="101"/>
        <v>#DIV/0!</v>
      </c>
      <c r="ILF40" t="e">
        <f t="shared" si="101"/>
        <v>#DIV/0!</v>
      </c>
      <c r="ILG40" t="e">
        <f t="shared" si="101"/>
        <v>#DIV/0!</v>
      </c>
      <c r="ILH40" t="e">
        <f t="shared" si="101"/>
        <v>#DIV/0!</v>
      </c>
      <c r="ILI40" t="e">
        <f t="shared" si="101"/>
        <v>#DIV/0!</v>
      </c>
      <c r="ILJ40" t="e">
        <f t="shared" si="101"/>
        <v>#DIV/0!</v>
      </c>
      <c r="ILK40" t="e">
        <f t="shared" si="101"/>
        <v>#DIV/0!</v>
      </c>
      <c r="ILL40" t="e">
        <f t="shared" si="101"/>
        <v>#DIV/0!</v>
      </c>
      <c r="ILM40" t="e">
        <f t="shared" si="101"/>
        <v>#DIV/0!</v>
      </c>
      <c r="ILN40" t="e">
        <f t="shared" si="101"/>
        <v>#DIV/0!</v>
      </c>
      <c r="ILO40" t="e">
        <f t="shared" si="101"/>
        <v>#DIV/0!</v>
      </c>
      <c r="ILP40" t="e">
        <f t="shared" si="101"/>
        <v>#DIV/0!</v>
      </c>
      <c r="ILQ40" t="e">
        <f t="shared" si="101"/>
        <v>#DIV/0!</v>
      </c>
      <c r="ILR40" t="e">
        <f t="shared" si="101"/>
        <v>#DIV/0!</v>
      </c>
      <c r="ILS40" t="e">
        <f t="shared" si="101"/>
        <v>#DIV/0!</v>
      </c>
      <c r="ILT40" t="e">
        <f t="shared" si="101"/>
        <v>#DIV/0!</v>
      </c>
      <c r="ILU40" t="e">
        <f t="shared" si="101"/>
        <v>#DIV/0!</v>
      </c>
      <c r="ILV40" t="e">
        <f t="shared" si="101"/>
        <v>#DIV/0!</v>
      </c>
      <c r="ILW40" t="e">
        <f t="shared" si="101"/>
        <v>#DIV/0!</v>
      </c>
      <c r="ILX40" t="e">
        <f t="shared" si="101"/>
        <v>#DIV/0!</v>
      </c>
      <c r="ILY40" t="e">
        <f t="shared" si="101"/>
        <v>#DIV/0!</v>
      </c>
      <c r="ILZ40" t="e">
        <f t="shared" si="101"/>
        <v>#DIV/0!</v>
      </c>
      <c r="IMA40" t="e">
        <f t="shared" si="101"/>
        <v>#DIV/0!</v>
      </c>
      <c r="IMB40" t="e">
        <f t="shared" si="101"/>
        <v>#DIV/0!</v>
      </c>
      <c r="IMC40" t="e">
        <f t="shared" si="101"/>
        <v>#DIV/0!</v>
      </c>
      <c r="IMD40" t="e">
        <f t="shared" si="101"/>
        <v>#DIV/0!</v>
      </c>
      <c r="IME40" t="e">
        <f t="shared" si="101"/>
        <v>#DIV/0!</v>
      </c>
      <c r="IMF40" t="e">
        <f t="shared" si="101"/>
        <v>#DIV/0!</v>
      </c>
      <c r="IMG40" t="e">
        <f t="shared" si="101"/>
        <v>#DIV/0!</v>
      </c>
      <c r="IMH40" t="e">
        <f t="shared" si="101"/>
        <v>#DIV/0!</v>
      </c>
      <c r="IMI40" t="e">
        <f t="shared" si="101"/>
        <v>#DIV/0!</v>
      </c>
      <c r="IMJ40" t="e">
        <f t="shared" si="101"/>
        <v>#DIV/0!</v>
      </c>
      <c r="IMK40" t="e">
        <f t="shared" si="101"/>
        <v>#DIV/0!</v>
      </c>
      <c r="IML40" t="e">
        <f t="shared" si="101"/>
        <v>#DIV/0!</v>
      </c>
      <c r="IMM40" t="e">
        <f t="shared" si="101"/>
        <v>#DIV/0!</v>
      </c>
      <c r="IMN40" t="e">
        <f t="shared" si="101"/>
        <v>#DIV/0!</v>
      </c>
      <c r="IMO40" t="e">
        <f t="shared" si="101"/>
        <v>#DIV/0!</v>
      </c>
      <c r="IMP40" t="e">
        <f t="shared" si="101"/>
        <v>#DIV/0!</v>
      </c>
      <c r="IMQ40" t="e">
        <f t="shared" si="101"/>
        <v>#DIV/0!</v>
      </c>
      <c r="IMR40" t="e">
        <f t="shared" si="101"/>
        <v>#DIV/0!</v>
      </c>
      <c r="IMS40" t="e">
        <f t="shared" si="101"/>
        <v>#DIV/0!</v>
      </c>
      <c r="IMT40" t="e">
        <f t="shared" si="101"/>
        <v>#DIV/0!</v>
      </c>
      <c r="IMU40" t="e">
        <f t="shared" si="101"/>
        <v>#DIV/0!</v>
      </c>
      <c r="IMV40" t="e">
        <f t="shared" si="101"/>
        <v>#DIV/0!</v>
      </c>
      <c r="IMW40" t="e">
        <f t="shared" si="101"/>
        <v>#DIV/0!</v>
      </c>
      <c r="IMX40" t="e">
        <f t="shared" si="101"/>
        <v>#DIV/0!</v>
      </c>
      <c r="IMY40" t="e">
        <f t="shared" si="101"/>
        <v>#DIV/0!</v>
      </c>
      <c r="IMZ40" t="e">
        <f t="shared" si="101"/>
        <v>#DIV/0!</v>
      </c>
      <c r="INA40" t="e">
        <f t="shared" si="101"/>
        <v>#DIV/0!</v>
      </c>
      <c r="INB40" t="e">
        <f t="shared" si="101"/>
        <v>#DIV/0!</v>
      </c>
      <c r="INC40" t="e">
        <f t="shared" si="101"/>
        <v>#DIV/0!</v>
      </c>
      <c r="IND40" t="e">
        <f t="shared" si="101"/>
        <v>#DIV/0!</v>
      </c>
      <c r="INE40" t="e">
        <f t="shared" si="101"/>
        <v>#DIV/0!</v>
      </c>
      <c r="INF40" t="e">
        <f t="shared" si="101"/>
        <v>#DIV/0!</v>
      </c>
      <c r="ING40" t="e">
        <f t="shared" si="101"/>
        <v>#DIV/0!</v>
      </c>
      <c r="INH40" t="e">
        <f t="shared" ref="INH40:IPS40" si="102">+AVERAGE(INH9:INH39)</f>
        <v>#DIV/0!</v>
      </c>
      <c r="INI40" t="e">
        <f t="shared" si="102"/>
        <v>#DIV/0!</v>
      </c>
      <c r="INJ40" t="e">
        <f t="shared" si="102"/>
        <v>#DIV/0!</v>
      </c>
      <c r="INK40" t="e">
        <f t="shared" si="102"/>
        <v>#DIV/0!</v>
      </c>
      <c r="INL40" t="e">
        <f t="shared" si="102"/>
        <v>#DIV/0!</v>
      </c>
      <c r="INM40" t="e">
        <f t="shared" si="102"/>
        <v>#DIV/0!</v>
      </c>
      <c r="INN40" t="e">
        <f t="shared" si="102"/>
        <v>#DIV/0!</v>
      </c>
      <c r="INO40" t="e">
        <f t="shared" si="102"/>
        <v>#DIV/0!</v>
      </c>
      <c r="INP40" t="e">
        <f t="shared" si="102"/>
        <v>#DIV/0!</v>
      </c>
      <c r="INQ40" t="e">
        <f t="shared" si="102"/>
        <v>#DIV/0!</v>
      </c>
      <c r="INR40" t="e">
        <f t="shared" si="102"/>
        <v>#DIV/0!</v>
      </c>
      <c r="INS40" t="e">
        <f t="shared" si="102"/>
        <v>#DIV/0!</v>
      </c>
      <c r="INT40" t="e">
        <f t="shared" si="102"/>
        <v>#DIV/0!</v>
      </c>
      <c r="INU40" t="e">
        <f t="shared" si="102"/>
        <v>#DIV/0!</v>
      </c>
      <c r="INV40" t="e">
        <f t="shared" si="102"/>
        <v>#DIV/0!</v>
      </c>
      <c r="INW40" t="e">
        <f t="shared" si="102"/>
        <v>#DIV/0!</v>
      </c>
      <c r="INX40" t="e">
        <f t="shared" si="102"/>
        <v>#DIV/0!</v>
      </c>
      <c r="INY40" t="e">
        <f t="shared" si="102"/>
        <v>#DIV/0!</v>
      </c>
      <c r="INZ40" t="e">
        <f t="shared" si="102"/>
        <v>#DIV/0!</v>
      </c>
      <c r="IOA40" t="e">
        <f t="shared" si="102"/>
        <v>#DIV/0!</v>
      </c>
      <c r="IOB40" t="e">
        <f t="shared" si="102"/>
        <v>#DIV/0!</v>
      </c>
      <c r="IOC40" t="e">
        <f t="shared" si="102"/>
        <v>#DIV/0!</v>
      </c>
      <c r="IOD40" t="e">
        <f t="shared" si="102"/>
        <v>#DIV/0!</v>
      </c>
      <c r="IOE40" t="e">
        <f t="shared" si="102"/>
        <v>#DIV/0!</v>
      </c>
      <c r="IOF40" t="e">
        <f t="shared" si="102"/>
        <v>#DIV/0!</v>
      </c>
      <c r="IOG40" t="e">
        <f t="shared" si="102"/>
        <v>#DIV/0!</v>
      </c>
      <c r="IOH40" t="e">
        <f t="shared" si="102"/>
        <v>#DIV/0!</v>
      </c>
      <c r="IOI40" t="e">
        <f t="shared" si="102"/>
        <v>#DIV/0!</v>
      </c>
      <c r="IOJ40" t="e">
        <f t="shared" si="102"/>
        <v>#DIV/0!</v>
      </c>
      <c r="IOK40" t="e">
        <f t="shared" si="102"/>
        <v>#DIV/0!</v>
      </c>
      <c r="IOL40" t="e">
        <f t="shared" si="102"/>
        <v>#DIV/0!</v>
      </c>
      <c r="IOM40" t="e">
        <f t="shared" si="102"/>
        <v>#DIV/0!</v>
      </c>
      <c r="ION40" t="e">
        <f t="shared" si="102"/>
        <v>#DIV/0!</v>
      </c>
      <c r="IOO40" t="e">
        <f t="shared" si="102"/>
        <v>#DIV/0!</v>
      </c>
      <c r="IOP40" t="e">
        <f t="shared" si="102"/>
        <v>#DIV/0!</v>
      </c>
      <c r="IOQ40" t="e">
        <f t="shared" si="102"/>
        <v>#DIV/0!</v>
      </c>
      <c r="IOR40" t="e">
        <f t="shared" si="102"/>
        <v>#DIV/0!</v>
      </c>
      <c r="IOS40" t="e">
        <f t="shared" si="102"/>
        <v>#DIV/0!</v>
      </c>
      <c r="IOT40" t="e">
        <f t="shared" si="102"/>
        <v>#DIV/0!</v>
      </c>
      <c r="IOU40" t="e">
        <f t="shared" si="102"/>
        <v>#DIV/0!</v>
      </c>
      <c r="IOV40" t="e">
        <f t="shared" si="102"/>
        <v>#DIV/0!</v>
      </c>
      <c r="IOW40" t="e">
        <f t="shared" si="102"/>
        <v>#DIV/0!</v>
      </c>
      <c r="IOX40" t="e">
        <f t="shared" si="102"/>
        <v>#DIV/0!</v>
      </c>
      <c r="IOY40" t="e">
        <f t="shared" si="102"/>
        <v>#DIV/0!</v>
      </c>
      <c r="IOZ40" t="e">
        <f t="shared" si="102"/>
        <v>#DIV/0!</v>
      </c>
      <c r="IPA40" t="e">
        <f t="shared" si="102"/>
        <v>#DIV/0!</v>
      </c>
      <c r="IPB40" t="e">
        <f t="shared" si="102"/>
        <v>#DIV/0!</v>
      </c>
      <c r="IPC40" t="e">
        <f t="shared" si="102"/>
        <v>#DIV/0!</v>
      </c>
      <c r="IPD40" t="e">
        <f t="shared" si="102"/>
        <v>#DIV/0!</v>
      </c>
      <c r="IPE40" t="e">
        <f t="shared" si="102"/>
        <v>#DIV/0!</v>
      </c>
      <c r="IPF40" t="e">
        <f t="shared" si="102"/>
        <v>#DIV/0!</v>
      </c>
      <c r="IPG40" t="e">
        <f t="shared" si="102"/>
        <v>#DIV/0!</v>
      </c>
      <c r="IPH40" t="e">
        <f t="shared" si="102"/>
        <v>#DIV/0!</v>
      </c>
      <c r="IPI40" t="e">
        <f t="shared" si="102"/>
        <v>#DIV/0!</v>
      </c>
      <c r="IPJ40" t="e">
        <f t="shared" si="102"/>
        <v>#DIV/0!</v>
      </c>
      <c r="IPK40" t="e">
        <f t="shared" si="102"/>
        <v>#DIV/0!</v>
      </c>
      <c r="IPL40" t="e">
        <f t="shared" si="102"/>
        <v>#DIV/0!</v>
      </c>
      <c r="IPM40" t="e">
        <f t="shared" si="102"/>
        <v>#DIV/0!</v>
      </c>
      <c r="IPN40" t="e">
        <f t="shared" si="102"/>
        <v>#DIV/0!</v>
      </c>
      <c r="IPO40" t="e">
        <f t="shared" si="102"/>
        <v>#DIV/0!</v>
      </c>
      <c r="IPP40" t="e">
        <f t="shared" si="102"/>
        <v>#DIV/0!</v>
      </c>
      <c r="IPQ40" t="e">
        <f t="shared" si="102"/>
        <v>#DIV/0!</v>
      </c>
      <c r="IPR40" t="e">
        <f t="shared" si="102"/>
        <v>#DIV/0!</v>
      </c>
      <c r="IPS40" t="e">
        <f t="shared" si="102"/>
        <v>#DIV/0!</v>
      </c>
      <c r="IPT40" t="e">
        <f t="shared" ref="IPT40:ISE40" si="103">+AVERAGE(IPT9:IPT39)</f>
        <v>#DIV/0!</v>
      </c>
      <c r="IPU40" t="e">
        <f t="shared" si="103"/>
        <v>#DIV/0!</v>
      </c>
      <c r="IPV40" t="e">
        <f t="shared" si="103"/>
        <v>#DIV/0!</v>
      </c>
      <c r="IPW40" t="e">
        <f t="shared" si="103"/>
        <v>#DIV/0!</v>
      </c>
      <c r="IPX40" t="e">
        <f t="shared" si="103"/>
        <v>#DIV/0!</v>
      </c>
      <c r="IPY40" t="e">
        <f t="shared" si="103"/>
        <v>#DIV/0!</v>
      </c>
      <c r="IPZ40" t="e">
        <f t="shared" si="103"/>
        <v>#DIV/0!</v>
      </c>
      <c r="IQA40" t="e">
        <f t="shared" si="103"/>
        <v>#DIV/0!</v>
      </c>
      <c r="IQB40" t="e">
        <f t="shared" si="103"/>
        <v>#DIV/0!</v>
      </c>
      <c r="IQC40" t="e">
        <f t="shared" si="103"/>
        <v>#DIV/0!</v>
      </c>
      <c r="IQD40" t="e">
        <f t="shared" si="103"/>
        <v>#DIV/0!</v>
      </c>
      <c r="IQE40" t="e">
        <f t="shared" si="103"/>
        <v>#DIV/0!</v>
      </c>
      <c r="IQF40" t="e">
        <f t="shared" si="103"/>
        <v>#DIV/0!</v>
      </c>
      <c r="IQG40" t="e">
        <f t="shared" si="103"/>
        <v>#DIV/0!</v>
      </c>
      <c r="IQH40" t="e">
        <f t="shared" si="103"/>
        <v>#DIV/0!</v>
      </c>
      <c r="IQI40" t="e">
        <f t="shared" si="103"/>
        <v>#DIV/0!</v>
      </c>
      <c r="IQJ40" t="e">
        <f t="shared" si="103"/>
        <v>#DIV/0!</v>
      </c>
      <c r="IQK40" t="e">
        <f t="shared" si="103"/>
        <v>#DIV/0!</v>
      </c>
      <c r="IQL40" t="e">
        <f t="shared" si="103"/>
        <v>#DIV/0!</v>
      </c>
      <c r="IQM40" t="e">
        <f t="shared" si="103"/>
        <v>#DIV/0!</v>
      </c>
      <c r="IQN40" t="e">
        <f t="shared" si="103"/>
        <v>#DIV/0!</v>
      </c>
      <c r="IQO40" t="e">
        <f t="shared" si="103"/>
        <v>#DIV/0!</v>
      </c>
      <c r="IQP40" t="e">
        <f t="shared" si="103"/>
        <v>#DIV/0!</v>
      </c>
      <c r="IQQ40" t="e">
        <f t="shared" si="103"/>
        <v>#DIV/0!</v>
      </c>
      <c r="IQR40" t="e">
        <f t="shared" si="103"/>
        <v>#DIV/0!</v>
      </c>
      <c r="IQS40" t="e">
        <f t="shared" si="103"/>
        <v>#DIV/0!</v>
      </c>
      <c r="IQT40" t="e">
        <f t="shared" si="103"/>
        <v>#DIV/0!</v>
      </c>
      <c r="IQU40" t="e">
        <f t="shared" si="103"/>
        <v>#DIV/0!</v>
      </c>
      <c r="IQV40" t="e">
        <f t="shared" si="103"/>
        <v>#DIV/0!</v>
      </c>
      <c r="IQW40" t="e">
        <f t="shared" si="103"/>
        <v>#DIV/0!</v>
      </c>
      <c r="IQX40" t="e">
        <f t="shared" si="103"/>
        <v>#DIV/0!</v>
      </c>
      <c r="IQY40" t="e">
        <f t="shared" si="103"/>
        <v>#DIV/0!</v>
      </c>
      <c r="IQZ40" t="e">
        <f t="shared" si="103"/>
        <v>#DIV/0!</v>
      </c>
      <c r="IRA40" t="e">
        <f t="shared" si="103"/>
        <v>#DIV/0!</v>
      </c>
      <c r="IRB40" t="e">
        <f t="shared" si="103"/>
        <v>#DIV/0!</v>
      </c>
      <c r="IRC40" t="e">
        <f t="shared" si="103"/>
        <v>#DIV/0!</v>
      </c>
      <c r="IRD40" t="e">
        <f t="shared" si="103"/>
        <v>#DIV/0!</v>
      </c>
      <c r="IRE40" t="e">
        <f t="shared" si="103"/>
        <v>#DIV/0!</v>
      </c>
      <c r="IRF40" t="e">
        <f t="shared" si="103"/>
        <v>#DIV/0!</v>
      </c>
      <c r="IRG40" t="e">
        <f t="shared" si="103"/>
        <v>#DIV/0!</v>
      </c>
      <c r="IRH40" t="e">
        <f t="shared" si="103"/>
        <v>#DIV/0!</v>
      </c>
      <c r="IRI40" t="e">
        <f t="shared" si="103"/>
        <v>#DIV/0!</v>
      </c>
      <c r="IRJ40" t="e">
        <f t="shared" si="103"/>
        <v>#DIV/0!</v>
      </c>
      <c r="IRK40" t="e">
        <f t="shared" si="103"/>
        <v>#DIV/0!</v>
      </c>
      <c r="IRL40" t="e">
        <f t="shared" si="103"/>
        <v>#DIV/0!</v>
      </c>
      <c r="IRM40" t="e">
        <f t="shared" si="103"/>
        <v>#DIV/0!</v>
      </c>
      <c r="IRN40" t="e">
        <f t="shared" si="103"/>
        <v>#DIV/0!</v>
      </c>
      <c r="IRO40" t="e">
        <f t="shared" si="103"/>
        <v>#DIV/0!</v>
      </c>
      <c r="IRP40" t="e">
        <f t="shared" si="103"/>
        <v>#DIV/0!</v>
      </c>
      <c r="IRQ40" t="e">
        <f t="shared" si="103"/>
        <v>#DIV/0!</v>
      </c>
      <c r="IRR40" t="e">
        <f t="shared" si="103"/>
        <v>#DIV/0!</v>
      </c>
      <c r="IRS40" t="e">
        <f t="shared" si="103"/>
        <v>#DIV/0!</v>
      </c>
      <c r="IRT40" t="e">
        <f t="shared" si="103"/>
        <v>#DIV/0!</v>
      </c>
      <c r="IRU40" t="e">
        <f t="shared" si="103"/>
        <v>#DIV/0!</v>
      </c>
      <c r="IRV40" t="e">
        <f t="shared" si="103"/>
        <v>#DIV/0!</v>
      </c>
      <c r="IRW40" t="e">
        <f t="shared" si="103"/>
        <v>#DIV/0!</v>
      </c>
      <c r="IRX40" t="e">
        <f t="shared" si="103"/>
        <v>#DIV/0!</v>
      </c>
      <c r="IRY40" t="e">
        <f t="shared" si="103"/>
        <v>#DIV/0!</v>
      </c>
      <c r="IRZ40" t="e">
        <f t="shared" si="103"/>
        <v>#DIV/0!</v>
      </c>
      <c r="ISA40" t="e">
        <f t="shared" si="103"/>
        <v>#DIV/0!</v>
      </c>
      <c r="ISB40" t="e">
        <f t="shared" si="103"/>
        <v>#DIV/0!</v>
      </c>
      <c r="ISC40" t="e">
        <f t="shared" si="103"/>
        <v>#DIV/0!</v>
      </c>
      <c r="ISD40" t="e">
        <f t="shared" si="103"/>
        <v>#DIV/0!</v>
      </c>
      <c r="ISE40" t="e">
        <f t="shared" si="103"/>
        <v>#DIV/0!</v>
      </c>
      <c r="ISF40" t="e">
        <f t="shared" ref="ISF40:IUQ40" si="104">+AVERAGE(ISF9:ISF39)</f>
        <v>#DIV/0!</v>
      </c>
      <c r="ISG40" t="e">
        <f t="shared" si="104"/>
        <v>#DIV/0!</v>
      </c>
      <c r="ISH40" t="e">
        <f t="shared" si="104"/>
        <v>#DIV/0!</v>
      </c>
      <c r="ISI40" t="e">
        <f t="shared" si="104"/>
        <v>#DIV/0!</v>
      </c>
      <c r="ISJ40" t="e">
        <f t="shared" si="104"/>
        <v>#DIV/0!</v>
      </c>
      <c r="ISK40" t="e">
        <f t="shared" si="104"/>
        <v>#DIV/0!</v>
      </c>
      <c r="ISL40" t="e">
        <f t="shared" si="104"/>
        <v>#DIV/0!</v>
      </c>
      <c r="ISM40" t="e">
        <f t="shared" si="104"/>
        <v>#DIV/0!</v>
      </c>
      <c r="ISN40" t="e">
        <f t="shared" si="104"/>
        <v>#DIV/0!</v>
      </c>
      <c r="ISO40" t="e">
        <f t="shared" si="104"/>
        <v>#DIV/0!</v>
      </c>
      <c r="ISP40" t="e">
        <f t="shared" si="104"/>
        <v>#DIV/0!</v>
      </c>
      <c r="ISQ40" t="e">
        <f t="shared" si="104"/>
        <v>#DIV/0!</v>
      </c>
      <c r="ISR40" t="e">
        <f t="shared" si="104"/>
        <v>#DIV/0!</v>
      </c>
      <c r="ISS40" t="e">
        <f t="shared" si="104"/>
        <v>#DIV/0!</v>
      </c>
      <c r="IST40" t="e">
        <f t="shared" si="104"/>
        <v>#DIV/0!</v>
      </c>
      <c r="ISU40" t="e">
        <f t="shared" si="104"/>
        <v>#DIV/0!</v>
      </c>
      <c r="ISV40" t="e">
        <f t="shared" si="104"/>
        <v>#DIV/0!</v>
      </c>
      <c r="ISW40" t="e">
        <f t="shared" si="104"/>
        <v>#DIV/0!</v>
      </c>
      <c r="ISX40" t="e">
        <f t="shared" si="104"/>
        <v>#DIV/0!</v>
      </c>
      <c r="ISY40" t="e">
        <f t="shared" si="104"/>
        <v>#DIV/0!</v>
      </c>
      <c r="ISZ40" t="e">
        <f t="shared" si="104"/>
        <v>#DIV/0!</v>
      </c>
      <c r="ITA40" t="e">
        <f t="shared" si="104"/>
        <v>#DIV/0!</v>
      </c>
      <c r="ITB40" t="e">
        <f t="shared" si="104"/>
        <v>#DIV/0!</v>
      </c>
      <c r="ITC40" t="e">
        <f t="shared" si="104"/>
        <v>#DIV/0!</v>
      </c>
      <c r="ITD40" t="e">
        <f t="shared" si="104"/>
        <v>#DIV/0!</v>
      </c>
      <c r="ITE40" t="e">
        <f t="shared" si="104"/>
        <v>#DIV/0!</v>
      </c>
      <c r="ITF40" t="e">
        <f t="shared" si="104"/>
        <v>#DIV/0!</v>
      </c>
      <c r="ITG40" t="e">
        <f t="shared" si="104"/>
        <v>#DIV/0!</v>
      </c>
      <c r="ITH40" t="e">
        <f t="shared" si="104"/>
        <v>#DIV/0!</v>
      </c>
      <c r="ITI40" t="e">
        <f t="shared" si="104"/>
        <v>#DIV/0!</v>
      </c>
      <c r="ITJ40" t="e">
        <f t="shared" si="104"/>
        <v>#DIV/0!</v>
      </c>
      <c r="ITK40" t="e">
        <f t="shared" si="104"/>
        <v>#DIV/0!</v>
      </c>
      <c r="ITL40" t="e">
        <f t="shared" si="104"/>
        <v>#DIV/0!</v>
      </c>
      <c r="ITM40" t="e">
        <f t="shared" si="104"/>
        <v>#DIV/0!</v>
      </c>
      <c r="ITN40" t="e">
        <f t="shared" si="104"/>
        <v>#DIV/0!</v>
      </c>
      <c r="ITO40" t="e">
        <f t="shared" si="104"/>
        <v>#DIV/0!</v>
      </c>
      <c r="ITP40" t="e">
        <f t="shared" si="104"/>
        <v>#DIV/0!</v>
      </c>
      <c r="ITQ40" t="e">
        <f t="shared" si="104"/>
        <v>#DIV/0!</v>
      </c>
      <c r="ITR40" t="e">
        <f t="shared" si="104"/>
        <v>#DIV/0!</v>
      </c>
      <c r="ITS40" t="e">
        <f t="shared" si="104"/>
        <v>#DIV/0!</v>
      </c>
      <c r="ITT40" t="e">
        <f t="shared" si="104"/>
        <v>#DIV/0!</v>
      </c>
      <c r="ITU40" t="e">
        <f t="shared" si="104"/>
        <v>#DIV/0!</v>
      </c>
      <c r="ITV40" t="e">
        <f t="shared" si="104"/>
        <v>#DIV/0!</v>
      </c>
      <c r="ITW40" t="e">
        <f t="shared" si="104"/>
        <v>#DIV/0!</v>
      </c>
      <c r="ITX40" t="e">
        <f t="shared" si="104"/>
        <v>#DIV/0!</v>
      </c>
      <c r="ITY40" t="e">
        <f t="shared" si="104"/>
        <v>#DIV/0!</v>
      </c>
      <c r="ITZ40" t="e">
        <f t="shared" si="104"/>
        <v>#DIV/0!</v>
      </c>
      <c r="IUA40" t="e">
        <f t="shared" si="104"/>
        <v>#DIV/0!</v>
      </c>
      <c r="IUB40" t="e">
        <f t="shared" si="104"/>
        <v>#DIV/0!</v>
      </c>
      <c r="IUC40" t="e">
        <f t="shared" si="104"/>
        <v>#DIV/0!</v>
      </c>
      <c r="IUD40" t="e">
        <f t="shared" si="104"/>
        <v>#DIV/0!</v>
      </c>
      <c r="IUE40" t="e">
        <f t="shared" si="104"/>
        <v>#DIV/0!</v>
      </c>
      <c r="IUF40" t="e">
        <f t="shared" si="104"/>
        <v>#DIV/0!</v>
      </c>
      <c r="IUG40" t="e">
        <f t="shared" si="104"/>
        <v>#DIV/0!</v>
      </c>
      <c r="IUH40" t="e">
        <f t="shared" si="104"/>
        <v>#DIV/0!</v>
      </c>
      <c r="IUI40" t="e">
        <f t="shared" si="104"/>
        <v>#DIV/0!</v>
      </c>
      <c r="IUJ40" t="e">
        <f t="shared" si="104"/>
        <v>#DIV/0!</v>
      </c>
      <c r="IUK40" t="e">
        <f t="shared" si="104"/>
        <v>#DIV/0!</v>
      </c>
      <c r="IUL40" t="e">
        <f t="shared" si="104"/>
        <v>#DIV/0!</v>
      </c>
      <c r="IUM40" t="e">
        <f t="shared" si="104"/>
        <v>#DIV/0!</v>
      </c>
      <c r="IUN40" t="e">
        <f t="shared" si="104"/>
        <v>#DIV/0!</v>
      </c>
      <c r="IUO40" t="e">
        <f t="shared" si="104"/>
        <v>#DIV/0!</v>
      </c>
      <c r="IUP40" t="e">
        <f t="shared" si="104"/>
        <v>#DIV/0!</v>
      </c>
      <c r="IUQ40" t="e">
        <f t="shared" si="104"/>
        <v>#DIV/0!</v>
      </c>
      <c r="IUR40" t="e">
        <f t="shared" ref="IUR40:IXC40" si="105">+AVERAGE(IUR9:IUR39)</f>
        <v>#DIV/0!</v>
      </c>
      <c r="IUS40" t="e">
        <f t="shared" si="105"/>
        <v>#DIV/0!</v>
      </c>
      <c r="IUT40" t="e">
        <f t="shared" si="105"/>
        <v>#DIV/0!</v>
      </c>
      <c r="IUU40" t="e">
        <f t="shared" si="105"/>
        <v>#DIV/0!</v>
      </c>
      <c r="IUV40" t="e">
        <f t="shared" si="105"/>
        <v>#DIV/0!</v>
      </c>
      <c r="IUW40" t="e">
        <f t="shared" si="105"/>
        <v>#DIV/0!</v>
      </c>
      <c r="IUX40" t="e">
        <f t="shared" si="105"/>
        <v>#DIV/0!</v>
      </c>
      <c r="IUY40" t="e">
        <f t="shared" si="105"/>
        <v>#DIV/0!</v>
      </c>
      <c r="IUZ40" t="e">
        <f t="shared" si="105"/>
        <v>#DIV/0!</v>
      </c>
      <c r="IVA40" t="e">
        <f t="shared" si="105"/>
        <v>#DIV/0!</v>
      </c>
      <c r="IVB40" t="e">
        <f t="shared" si="105"/>
        <v>#DIV/0!</v>
      </c>
      <c r="IVC40" t="e">
        <f t="shared" si="105"/>
        <v>#DIV/0!</v>
      </c>
      <c r="IVD40" t="e">
        <f t="shared" si="105"/>
        <v>#DIV/0!</v>
      </c>
      <c r="IVE40" t="e">
        <f t="shared" si="105"/>
        <v>#DIV/0!</v>
      </c>
      <c r="IVF40" t="e">
        <f t="shared" si="105"/>
        <v>#DIV/0!</v>
      </c>
      <c r="IVG40" t="e">
        <f t="shared" si="105"/>
        <v>#DIV/0!</v>
      </c>
      <c r="IVH40" t="e">
        <f t="shared" si="105"/>
        <v>#DIV/0!</v>
      </c>
      <c r="IVI40" t="e">
        <f t="shared" si="105"/>
        <v>#DIV/0!</v>
      </c>
      <c r="IVJ40" t="e">
        <f t="shared" si="105"/>
        <v>#DIV/0!</v>
      </c>
      <c r="IVK40" t="e">
        <f t="shared" si="105"/>
        <v>#DIV/0!</v>
      </c>
      <c r="IVL40" t="e">
        <f t="shared" si="105"/>
        <v>#DIV/0!</v>
      </c>
      <c r="IVM40" t="e">
        <f t="shared" si="105"/>
        <v>#DIV/0!</v>
      </c>
      <c r="IVN40" t="e">
        <f t="shared" si="105"/>
        <v>#DIV/0!</v>
      </c>
      <c r="IVO40" t="e">
        <f t="shared" si="105"/>
        <v>#DIV/0!</v>
      </c>
      <c r="IVP40" t="e">
        <f t="shared" si="105"/>
        <v>#DIV/0!</v>
      </c>
      <c r="IVQ40" t="e">
        <f t="shared" si="105"/>
        <v>#DIV/0!</v>
      </c>
      <c r="IVR40" t="e">
        <f t="shared" si="105"/>
        <v>#DIV/0!</v>
      </c>
      <c r="IVS40" t="e">
        <f t="shared" si="105"/>
        <v>#DIV/0!</v>
      </c>
      <c r="IVT40" t="e">
        <f t="shared" si="105"/>
        <v>#DIV/0!</v>
      </c>
      <c r="IVU40" t="e">
        <f t="shared" si="105"/>
        <v>#DIV/0!</v>
      </c>
      <c r="IVV40" t="e">
        <f t="shared" si="105"/>
        <v>#DIV/0!</v>
      </c>
      <c r="IVW40" t="e">
        <f t="shared" si="105"/>
        <v>#DIV/0!</v>
      </c>
      <c r="IVX40" t="e">
        <f t="shared" si="105"/>
        <v>#DIV/0!</v>
      </c>
      <c r="IVY40" t="e">
        <f t="shared" si="105"/>
        <v>#DIV/0!</v>
      </c>
      <c r="IVZ40" t="e">
        <f t="shared" si="105"/>
        <v>#DIV/0!</v>
      </c>
      <c r="IWA40" t="e">
        <f t="shared" si="105"/>
        <v>#DIV/0!</v>
      </c>
      <c r="IWB40" t="e">
        <f t="shared" si="105"/>
        <v>#DIV/0!</v>
      </c>
      <c r="IWC40" t="e">
        <f t="shared" si="105"/>
        <v>#DIV/0!</v>
      </c>
      <c r="IWD40" t="e">
        <f t="shared" si="105"/>
        <v>#DIV/0!</v>
      </c>
      <c r="IWE40" t="e">
        <f t="shared" si="105"/>
        <v>#DIV/0!</v>
      </c>
      <c r="IWF40" t="e">
        <f t="shared" si="105"/>
        <v>#DIV/0!</v>
      </c>
      <c r="IWG40" t="e">
        <f t="shared" si="105"/>
        <v>#DIV/0!</v>
      </c>
      <c r="IWH40" t="e">
        <f t="shared" si="105"/>
        <v>#DIV/0!</v>
      </c>
      <c r="IWI40" t="e">
        <f t="shared" si="105"/>
        <v>#DIV/0!</v>
      </c>
      <c r="IWJ40" t="e">
        <f t="shared" si="105"/>
        <v>#DIV/0!</v>
      </c>
      <c r="IWK40" t="e">
        <f t="shared" si="105"/>
        <v>#DIV/0!</v>
      </c>
      <c r="IWL40" t="e">
        <f t="shared" si="105"/>
        <v>#DIV/0!</v>
      </c>
      <c r="IWM40" t="e">
        <f t="shared" si="105"/>
        <v>#DIV/0!</v>
      </c>
      <c r="IWN40" t="e">
        <f t="shared" si="105"/>
        <v>#DIV/0!</v>
      </c>
      <c r="IWO40" t="e">
        <f t="shared" si="105"/>
        <v>#DIV/0!</v>
      </c>
      <c r="IWP40" t="e">
        <f t="shared" si="105"/>
        <v>#DIV/0!</v>
      </c>
      <c r="IWQ40" t="e">
        <f t="shared" si="105"/>
        <v>#DIV/0!</v>
      </c>
      <c r="IWR40" t="e">
        <f t="shared" si="105"/>
        <v>#DIV/0!</v>
      </c>
      <c r="IWS40" t="e">
        <f t="shared" si="105"/>
        <v>#DIV/0!</v>
      </c>
      <c r="IWT40" t="e">
        <f t="shared" si="105"/>
        <v>#DIV/0!</v>
      </c>
      <c r="IWU40" t="e">
        <f t="shared" si="105"/>
        <v>#DIV/0!</v>
      </c>
      <c r="IWV40" t="e">
        <f t="shared" si="105"/>
        <v>#DIV/0!</v>
      </c>
      <c r="IWW40" t="e">
        <f t="shared" si="105"/>
        <v>#DIV/0!</v>
      </c>
      <c r="IWX40" t="e">
        <f t="shared" si="105"/>
        <v>#DIV/0!</v>
      </c>
      <c r="IWY40" t="e">
        <f t="shared" si="105"/>
        <v>#DIV/0!</v>
      </c>
      <c r="IWZ40" t="e">
        <f t="shared" si="105"/>
        <v>#DIV/0!</v>
      </c>
      <c r="IXA40" t="e">
        <f t="shared" si="105"/>
        <v>#DIV/0!</v>
      </c>
      <c r="IXB40" t="e">
        <f t="shared" si="105"/>
        <v>#DIV/0!</v>
      </c>
      <c r="IXC40" t="e">
        <f t="shared" si="105"/>
        <v>#DIV/0!</v>
      </c>
      <c r="IXD40" t="e">
        <f t="shared" ref="IXD40:IZO40" si="106">+AVERAGE(IXD9:IXD39)</f>
        <v>#DIV/0!</v>
      </c>
      <c r="IXE40" t="e">
        <f t="shared" si="106"/>
        <v>#DIV/0!</v>
      </c>
      <c r="IXF40" t="e">
        <f t="shared" si="106"/>
        <v>#DIV/0!</v>
      </c>
      <c r="IXG40" t="e">
        <f t="shared" si="106"/>
        <v>#DIV/0!</v>
      </c>
      <c r="IXH40" t="e">
        <f t="shared" si="106"/>
        <v>#DIV/0!</v>
      </c>
      <c r="IXI40" t="e">
        <f t="shared" si="106"/>
        <v>#DIV/0!</v>
      </c>
      <c r="IXJ40" t="e">
        <f t="shared" si="106"/>
        <v>#DIV/0!</v>
      </c>
      <c r="IXK40" t="e">
        <f t="shared" si="106"/>
        <v>#DIV/0!</v>
      </c>
      <c r="IXL40" t="e">
        <f t="shared" si="106"/>
        <v>#DIV/0!</v>
      </c>
      <c r="IXM40" t="e">
        <f t="shared" si="106"/>
        <v>#DIV/0!</v>
      </c>
      <c r="IXN40" t="e">
        <f t="shared" si="106"/>
        <v>#DIV/0!</v>
      </c>
      <c r="IXO40" t="e">
        <f t="shared" si="106"/>
        <v>#DIV/0!</v>
      </c>
      <c r="IXP40" t="e">
        <f t="shared" si="106"/>
        <v>#DIV/0!</v>
      </c>
      <c r="IXQ40" t="e">
        <f t="shared" si="106"/>
        <v>#DIV/0!</v>
      </c>
      <c r="IXR40" t="e">
        <f t="shared" si="106"/>
        <v>#DIV/0!</v>
      </c>
      <c r="IXS40" t="e">
        <f t="shared" si="106"/>
        <v>#DIV/0!</v>
      </c>
      <c r="IXT40" t="e">
        <f t="shared" si="106"/>
        <v>#DIV/0!</v>
      </c>
      <c r="IXU40" t="e">
        <f t="shared" si="106"/>
        <v>#DIV/0!</v>
      </c>
      <c r="IXV40" t="e">
        <f t="shared" si="106"/>
        <v>#DIV/0!</v>
      </c>
      <c r="IXW40" t="e">
        <f t="shared" si="106"/>
        <v>#DIV/0!</v>
      </c>
      <c r="IXX40" t="e">
        <f t="shared" si="106"/>
        <v>#DIV/0!</v>
      </c>
      <c r="IXY40" t="e">
        <f t="shared" si="106"/>
        <v>#DIV/0!</v>
      </c>
      <c r="IXZ40" t="e">
        <f t="shared" si="106"/>
        <v>#DIV/0!</v>
      </c>
      <c r="IYA40" t="e">
        <f t="shared" si="106"/>
        <v>#DIV/0!</v>
      </c>
      <c r="IYB40" t="e">
        <f t="shared" si="106"/>
        <v>#DIV/0!</v>
      </c>
      <c r="IYC40" t="e">
        <f t="shared" si="106"/>
        <v>#DIV/0!</v>
      </c>
      <c r="IYD40" t="e">
        <f t="shared" si="106"/>
        <v>#DIV/0!</v>
      </c>
      <c r="IYE40" t="e">
        <f t="shared" si="106"/>
        <v>#DIV/0!</v>
      </c>
      <c r="IYF40" t="e">
        <f t="shared" si="106"/>
        <v>#DIV/0!</v>
      </c>
      <c r="IYG40" t="e">
        <f t="shared" si="106"/>
        <v>#DIV/0!</v>
      </c>
      <c r="IYH40" t="e">
        <f t="shared" si="106"/>
        <v>#DIV/0!</v>
      </c>
      <c r="IYI40" t="e">
        <f t="shared" si="106"/>
        <v>#DIV/0!</v>
      </c>
      <c r="IYJ40" t="e">
        <f t="shared" si="106"/>
        <v>#DIV/0!</v>
      </c>
      <c r="IYK40" t="e">
        <f t="shared" si="106"/>
        <v>#DIV/0!</v>
      </c>
      <c r="IYL40" t="e">
        <f t="shared" si="106"/>
        <v>#DIV/0!</v>
      </c>
      <c r="IYM40" t="e">
        <f t="shared" si="106"/>
        <v>#DIV/0!</v>
      </c>
      <c r="IYN40" t="e">
        <f t="shared" si="106"/>
        <v>#DIV/0!</v>
      </c>
      <c r="IYO40" t="e">
        <f t="shared" si="106"/>
        <v>#DIV/0!</v>
      </c>
      <c r="IYP40" t="e">
        <f t="shared" si="106"/>
        <v>#DIV/0!</v>
      </c>
      <c r="IYQ40" t="e">
        <f t="shared" si="106"/>
        <v>#DIV/0!</v>
      </c>
      <c r="IYR40" t="e">
        <f t="shared" si="106"/>
        <v>#DIV/0!</v>
      </c>
      <c r="IYS40" t="e">
        <f t="shared" si="106"/>
        <v>#DIV/0!</v>
      </c>
      <c r="IYT40" t="e">
        <f t="shared" si="106"/>
        <v>#DIV/0!</v>
      </c>
      <c r="IYU40" t="e">
        <f t="shared" si="106"/>
        <v>#DIV/0!</v>
      </c>
      <c r="IYV40" t="e">
        <f t="shared" si="106"/>
        <v>#DIV/0!</v>
      </c>
      <c r="IYW40" t="e">
        <f t="shared" si="106"/>
        <v>#DIV/0!</v>
      </c>
      <c r="IYX40" t="e">
        <f t="shared" si="106"/>
        <v>#DIV/0!</v>
      </c>
      <c r="IYY40" t="e">
        <f t="shared" si="106"/>
        <v>#DIV/0!</v>
      </c>
      <c r="IYZ40" t="e">
        <f t="shared" si="106"/>
        <v>#DIV/0!</v>
      </c>
      <c r="IZA40" t="e">
        <f t="shared" si="106"/>
        <v>#DIV/0!</v>
      </c>
      <c r="IZB40" t="e">
        <f t="shared" si="106"/>
        <v>#DIV/0!</v>
      </c>
      <c r="IZC40" t="e">
        <f t="shared" si="106"/>
        <v>#DIV/0!</v>
      </c>
      <c r="IZD40" t="e">
        <f t="shared" si="106"/>
        <v>#DIV/0!</v>
      </c>
      <c r="IZE40" t="e">
        <f t="shared" si="106"/>
        <v>#DIV/0!</v>
      </c>
      <c r="IZF40" t="e">
        <f t="shared" si="106"/>
        <v>#DIV/0!</v>
      </c>
      <c r="IZG40" t="e">
        <f t="shared" si="106"/>
        <v>#DIV/0!</v>
      </c>
      <c r="IZH40" t="e">
        <f t="shared" si="106"/>
        <v>#DIV/0!</v>
      </c>
      <c r="IZI40" t="e">
        <f t="shared" si="106"/>
        <v>#DIV/0!</v>
      </c>
      <c r="IZJ40" t="e">
        <f t="shared" si="106"/>
        <v>#DIV/0!</v>
      </c>
      <c r="IZK40" t="e">
        <f t="shared" si="106"/>
        <v>#DIV/0!</v>
      </c>
      <c r="IZL40" t="e">
        <f t="shared" si="106"/>
        <v>#DIV/0!</v>
      </c>
      <c r="IZM40" t="e">
        <f t="shared" si="106"/>
        <v>#DIV/0!</v>
      </c>
      <c r="IZN40" t="e">
        <f t="shared" si="106"/>
        <v>#DIV/0!</v>
      </c>
      <c r="IZO40" t="e">
        <f t="shared" si="106"/>
        <v>#DIV/0!</v>
      </c>
      <c r="IZP40" t="e">
        <f t="shared" ref="IZP40:JCA40" si="107">+AVERAGE(IZP9:IZP39)</f>
        <v>#DIV/0!</v>
      </c>
      <c r="IZQ40" t="e">
        <f t="shared" si="107"/>
        <v>#DIV/0!</v>
      </c>
      <c r="IZR40" t="e">
        <f t="shared" si="107"/>
        <v>#DIV/0!</v>
      </c>
      <c r="IZS40" t="e">
        <f t="shared" si="107"/>
        <v>#DIV/0!</v>
      </c>
      <c r="IZT40" t="e">
        <f t="shared" si="107"/>
        <v>#DIV/0!</v>
      </c>
      <c r="IZU40" t="e">
        <f t="shared" si="107"/>
        <v>#DIV/0!</v>
      </c>
      <c r="IZV40" t="e">
        <f t="shared" si="107"/>
        <v>#DIV/0!</v>
      </c>
      <c r="IZW40" t="e">
        <f t="shared" si="107"/>
        <v>#DIV/0!</v>
      </c>
      <c r="IZX40" t="e">
        <f t="shared" si="107"/>
        <v>#DIV/0!</v>
      </c>
      <c r="IZY40" t="e">
        <f t="shared" si="107"/>
        <v>#DIV/0!</v>
      </c>
      <c r="IZZ40" t="e">
        <f t="shared" si="107"/>
        <v>#DIV/0!</v>
      </c>
      <c r="JAA40" t="e">
        <f t="shared" si="107"/>
        <v>#DIV/0!</v>
      </c>
      <c r="JAB40" t="e">
        <f t="shared" si="107"/>
        <v>#DIV/0!</v>
      </c>
      <c r="JAC40" t="e">
        <f t="shared" si="107"/>
        <v>#DIV/0!</v>
      </c>
      <c r="JAD40" t="e">
        <f t="shared" si="107"/>
        <v>#DIV/0!</v>
      </c>
      <c r="JAE40" t="e">
        <f t="shared" si="107"/>
        <v>#DIV/0!</v>
      </c>
      <c r="JAF40" t="e">
        <f t="shared" si="107"/>
        <v>#DIV/0!</v>
      </c>
      <c r="JAG40" t="e">
        <f t="shared" si="107"/>
        <v>#DIV/0!</v>
      </c>
      <c r="JAH40" t="e">
        <f t="shared" si="107"/>
        <v>#DIV/0!</v>
      </c>
      <c r="JAI40" t="e">
        <f t="shared" si="107"/>
        <v>#DIV/0!</v>
      </c>
      <c r="JAJ40" t="e">
        <f t="shared" si="107"/>
        <v>#DIV/0!</v>
      </c>
      <c r="JAK40" t="e">
        <f t="shared" si="107"/>
        <v>#DIV/0!</v>
      </c>
      <c r="JAL40" t="e">
        <f t="shared" si="107"/>
        <v>#DIV/0!</v>
      </c>
      <c r="JAM40" t="e">
        <f t="shared" si="107"/>
        <v>#DIV/0!</v>
      </c>
      <c r="JAN40" t="e">
        <f t="shared" si="107"/>
        <v>#DIV/0!</v>
      </c>
      <c r="JAO40" t="e">
        <f t="shared" si="107"/>
        <v>#DIV/0!</v>
      </c>
      <c r="JAP40" t="e">
        <f t="shared" si="107"/>
        <v>#DIV/0!</v>
      </c>
      <c r="JAQ40" t="e">
        <f t="shared" si="107"/>
        <v>#DIV/0!</v>
      </c>
      <c r="JAR40" t="e">
        <f t="shared" si="107"/>
        <v>#DIV/0!</v>
      </c>
      <c r="JAS40" t="e">
        <f t="shared" si="107"/>
        <v>#DIV/0!</v>
      </c>
      <c r="JAT40" t="e">
        <f t="shared" si="107"/>
        <v>#DIV/0!</v>
      </c>
      <c r="JAU40" t="e">
        <f t="shared" si="107"/>
        <v>#DIV/0!</v>
      </c>
      <c r="JAV40" t="e">
        <f t="shared" si="107"/>
        <v>#DIV/0!</v>
      </c>
      <c r="JAW40" t="e">
        <f t="shared" si="107"/>
        <v>#DIV/0!</v>
      </c>
      <c r="JAX40" t="e">
        <f t="shared" si="107"/>
        <v>#DIV/0!</v>
      </c>
      <c r="JAY40" t="e">
        <f t="shared" si="107"/>
        <v>#DIV/0!</v>
      </c>
      <c r="JAZ40" t="e">
        <f t="shared" si="107"/>
        <v>#DIV/0!</v>
      </c>
      <c r="JBA40" t="e">
        <f t="shared" si="107"/>
        <v>#DIV/0!</v>
      </c>
      <c r="JBB40" t="e">
        <f t="shared" si="107"/>
        <v>#DIV/0!</v>
      </c>
      <c r="JBC40" t="e">
        <f t="shared" si="107"/>
        <v>#DIV/0!</v>
      </c>
      <c r="JBD40" t="e">
        <f t="shared" si="107"/>
        <v>#DIV/0!</v>
      </c>
      <c r="JBE40" t="e">
        <f t="shared" si="107"/>
        <v>#DIV/0!</v>
      </c>
      <c r="JBF40" t="e">
        <f t="shared" si="107"/>
        <v>#DIV/0!</v>
      </c>
      <c r="JBG40" t="e">
        <f t="shared" si="107"/>
        <v>#DIV/0!</v>
      </c>
      <c r="JBH40" t="e">
        <f t="shared" si="107"/>
        <v>#DIV/0!</v>
      </c>
      <c r="JBI40" t="e">
        <f t="shared" si="107"/>
        <v>#DIV/0!</v>
      </c>
      <c r="JBJ40" t="e">
        <f t="shared" si="107"/>
        <v>#DIV/0!</v>
      </c>
      <c r="JBK40" t="e">
        <f t="shared" si="107"/>
        <v>#DIV/0!</v>
      </c>
      <c r="JBL40" t="e">
        <f t="shared" si="107"/>
        <v>#DIV/0!</v>
      </c>
      <c r="JBM40" t="e">
        <f t="shared" si="107"/>
        <v>#DIV/0!</v>
      </c>
      <c r="JBN40" t="e">
        <f t="shared" si="107"/>
        <v>#DIV/0!</v>
      </c>
      <c r="JBO40" t="e">
        <f t="shared" si="107"/>
        <v>#DIV/0!</v>
      </c>
      <c r="JBP40" t="e">
        <f t="shared" si="107"/>
        <v>#DIV/0!</v>
      </c>
      <c r="JBQ40" t="e">
        <f t="shared" si="107"/>
        <v>#DIV/0!</v>
      </c>
      <c r="JBR40" t="e">
        <f t="shared" si="107"/>
        <v>#DIV/0!</v>
      </c>
      <c r="JBS40" t="e">
        <f t="shared" si="107"/>
        <v>#DIV/0!</v>
      </c>
      <c r="JBT40" t="e">
        <f t="shared" si="107"/>
        <v>#DIV/0!</v>
      </c>
      <c r="JBU40" t="e">
        <f t="shared" si="107"/>
        <v>#DIV/0!</v>
      </c>
      <c r="JBV40" t="e">
        <f t="shared" si="107"/>
        <v>#DIV/0!</v>
      </c>
      <c r="JBW40" t="e">
        <f t="shared" si="107"/>
        <v>#DIV/0!</v>
      </c>
      <c r="JBX40" t="e">
        <f t="shared" si="107"/>
        <v>#DIV/0!</v>
      </c>
      <c r="JBY40" t="e">
        <f t="shared" si="107"/>
        <v>#DIV/0!</v>
      </c>
      <c r="JBZ40" t="e">
        <f t="shared" si="107"/>
        <v>#DIV/0!</v>
      </c>
      <c r="JCA40" t="e">
        <f t="shared" si="107"/>
        <v>#DIV/0!</v>
      </c>
      <c r="JCB40" t="e">
        <f t="shared" ref="JCB40:JEM40" si="108">+AVERAGE(JCB9:JCB39)</f>
        <v>#DIV/0!</v>
      </c>
      <c r="JCC40" t="e">
        <f t="shared" si="108"/>
        <v>#DIV/0!</v>
      </c>
      <c r="JCD40" t="e">
        <f t="shared" si="108"/>
        <v>#DIV/0!</v>
      </c>
      <c r="JCE40" t="e">
        <f t="shared" si="108"/>
        <v>#DIV/0!</v>
      </c>
      <c r="JCF40" t="e">
        <f t="shared" si="108"/>
        <v>#DIV/0!</v>
      </c>
      <c r="JCG40" t="e">
        <f t="shared" si="108"/>
        <v>#DIV/0!</v>
      </c>
      <c r="JCH40" t="e">
        <f t="shared" si="108"/>
        <v>#DIV/0!</v>
      </c>
      <c r="JCI40" t="e">
        <f t="shared" si="108"/>
        <v>#DIV/0!</v>
      </c>
      <c r="JCJ40" t="e">
        <f t="shared" si="108"/>
        <v>#DIV/0!</v>
      </c>
      <c r="JCK40" t="e">
        <f t="shared" si="108"/>
        <v>#DIV/0!</v>
      </c>
      <c r="JCL40" t="e">
        <f t="shared" si="108"/>
        <v>#DIV/0!</v>
      </c>
      <c r="JCM40" t="e">
        <f t="shared" si="108"/>
        <v>#DIV/0!</v>
      </c>
      <c r="JCN40" t="e">
        <f t="shared" si="108"/>
        <v>#DIV/0!</v>
      </c>
      <c r="JCO40" t="e">
        <f t="shared" si="108"/>
        <v>#DIV/0!</v>
      </c>
      <c r="JCP40" t="e">
        <f t="shared" si="108"/>
        <v>#DIV/0!</v>
      </c>
      <c r="JCQ40" t="e">
        <f t="shared" si="108"/>
        <v>#DIV/0!</v>
      </c>
      <c r="JCR40" t="e">
        <f t="shared" si="108"/>
        <v>#DIV/0!</v>
      </c>
      <c r="JCS40" t="e">
        <f t="shared" si="108"/>
        <v>#DIV/0!</v>
      </c>
      <c r="JCT40" t="e">
        <f t="shared" si="108"/>
        <v>#DIV/0!</v>
      </c>
      <c r="JCU40" t="e">
        <f t="shared" si="108"/>
        <v>#DIV/0!</v>
      </c>
      <c r="JCV40" t="e">
        <f t="shared" si="108"/>
        <v>#DIV/0!</v>
      </c>
      <c r="JCW40" t="e">
        <f t="shared" si="108"/>
        <v>#DIV/0!</v>
      </c>
      <c r="JCX40" t="e">
        <f t="shared" si="108"/>
        <v>#DIV/0!</v>
      </c>
      <c r="JCY40" t="e">
        <f t="shared" si="108"/>
        <v>#DIV/0!</v>
      </c>
      <c r="JCZ40" t="e">
        <f t="shared" si="108"/>
        <v>#DIV/0!</v>
      </c>
      <c r="JDA40" t="e">
        <f t="shared" si="108"/>
        <v>#DIV/0!</v>
      </c>
      <c r="JDB40" t="e">
        <f t="shared" si="108"/>
        <v>#DIV/0!</v>
      </c>
      <c r="JDC40" t="e">
        <f t="shared" si="108"/>
        <v>#DIV/0!</v>
      </c>
      <c r="JDD40" t="e">
        <f t="shared" si="108"/>
        <v>#DIV/0!</v>
      </c>
      <c r="JDE40" t="e">
        <f t="shared" si="108"/>
        <v>#DIV/0!</v>
      </c>
      <c r="JDF40" t="e">
        <f t="shared" si="108"/>
        <v>#DIV/0!</v>
      </c>
      <c r="JDG40" t="e">
        <f t="shared" si="108"/>
        <v>#DIV/0!</v>
      </c>
      <c r="JDH40" t="e">
        <f t="shared" si="108"/>
        <v>#DIV/0!</v>
      </c>
      <c r="JDI40" t="e">
        <f t="shared" si="108"/>
        <v>#DIV/0!</v>
      </c>
      <c r="JDJ40" t="e">
        <f t="shared" si="108"/>
        <v>#DIV/0!</v>
      </c>
      <c r="JDK40" t="e">
        <f t="shared" si="108"/>
        <v>#DIV/0!</v>
      </c>
      <c r="JDL40" t="e">
        <f t="shared" si="108"/>
        <v>#DIV/0!</v>
      </c>
      <c r="JDM40" t="e">
        <f t="shared" si="108"/>
        <v>#DIV/0!</v>
      </c>
      <c r="JDN40" t="e">
        <f t="shared" si="108"/>
        <v>#DIV/0!</v>
      </c>
      <c r="JDO40" t="e">
        <f t="shared" si="108"/>
        <v>#DIV/0!</v>
      </c>
      <c r="JDP40" t="e">
        <f t="shared" si="108"/>
        <v>#DIV/0!</v>
      </c>
      <c r="JDQ40" t="e">
        <f t="shared" si="108"/>
        <v>#DIV/0!</v>
      </c>
      <c r="JDR40" t="e">
        <f t="shared" si="108"/>
        <v>#DIV/0!</v>
      </c>
      <c r="JDS40" t="e">
        <f t="shared" si="108"/>
        <v>#DIV/0!</v>
      </c>
      <c r="JDT40" t="e">
        <f t="shared" si="108"/>
        <v>#DIV/0!</v>
      </c>
      <c r="JDU40" t="e">
        <f t="shared" si="108"/>
        <v>#DIV/0!</v>
      </c>
      <c r="JDV40" t="e">
        <f t="shared" si="108"/>
        <v>#DIV/0!</v>
      </c>
      <c r="JDW40" t="e">
        <f t="shared" si="108"/>
        <v>#DIV/0!</v>
      </c>
      <c r="JDX40" t="e">
        <f t="shared" si="108"/>
        <v>#DIV/0!</v>
      </c>
      <c r="JDY40" t="e">
        <f t="shared" si="108"/>
        <v>#DIV/0!</v>
      </c>
      <c r="JDZ40" t="e">
        <f t="shared" si="108"/>
        <v>#DIV/0!</v>
      </c>
      <c r="JEA40" t="e">
        <f t="shared" si="108"/>
        <v>#DIV/0!</v>
      </c>
      <c r="JEB40" t="e">
        <f t="shared" si="108"/>
        <v>#DIV/0!</v>
      </c>
      <c r="JEC40" t="e">
        <f t="shared" si="108"/>
        <v>#DIV/0!</v>
      </c>
      <c r="JED40" t="e">
        <f t="shared" si="108"/>
        <v>#DIV/0!</v>
      </c>
      <c r="JEE40" t="e">
        <f t="shared" si="108"/>
        <v>#DIV/0!</v>
      </c>
      <c r="JEF40" t="e">
        <f t="shared" si="108"/>
        <v>#DIV/0!</v>
      </c>
      <c r="JEG40" t="e">
        <f t="shared" si="108"/>
        <v>#DIV/0!</v>
      </c>
      <c r="JEH40" t="e">
        <f t="shared" si="108"/>
        <v>#DIV/0!</v>
      </c>
      <c r="JEI40" t="e">
        <f t="shared" si="108"/>
        <v>#DIV/0!</v>
      </c>
      <c r="JEJ40" t="e">
        <f t="shared" si="108"/>
        <v>#DIV/0!</v>
      </c>
      <c r="JEK40" t="e">
        <f t="shared" si="108"/>
        <v>#DIV/0!</v>
      </c>
      <c r="JEL40" t="e">
        <f t="shared" si="108"/>
        <v>#DIV/0!</v>
      </c>
      <c r="JEM40" t="e">
        <f t="shared" si="108"/>
        <v>#DIV/0!</v>
      </c>
      <c r="JEN40" t="e">
        <f t="shared" ref="JEN40:JGY40" si="109">+AVERAGE(JEN9:JEN39)</f>
        <v>#DIV/0!</v>
      </c>
      <c r="JEO40" t="e">
        <f t="shared" si="109"/>
        <v>#DIV/0!</v>
      </c>
      <c r="JEP40" t="e">
        <f t="shared" si="109"/>
        <v>#DIV/0!</v>
      </c>
      <c r="JEQ40" t="e">
        <f t="shared" si="109"/>
        <v>#DIV/0!</v>
      </c>
      <c r="JER40" t="e">
        <f t="shared" si="109"/>
        <v>#DIV/0!</v>
      </c>
      <c r="JES40" t="e">
        <f t="shared" si="109"/>
        <v>#DIV/0!</v>
      </c>
      <c r="JET40" t="e">
        <f t="shared" si="109"/>
        <v>#DIV/0!</v>
      </c>
      <c r="JEU40" t="e">
        <f t="shared" si="109"/>
        <v>#DIV/0!</v>
      </c>
      <c r="JEV40" t="e">
        <f t="shared" si="109"/>
        <v>#DIV/0!</v>
      </c>
      <c r="JEW40" t="e">
        <f t="shared" si="109"/>
        <v>#DIV/0!</v>
      </c>
      <c r="JEX40" t="e">
        <f t="shared" si="109"/>
        <v>#DIV/0!</v>
      </c>
      <c r="JEY40" t="e">
        <f t="shared" si="109"/>
        <v>#DIV/0!</v>
      </c>
      <c r="JEZ40" t="e">
        <f t="shared" si="109"/>
        <v>#DIV/0!</v>
      </c>
      <c r="JFA40" t="e">
        <f t="shared" si="109"/>
        <v>#DIV/0!</v>
      </c>
      <c r="JFB40" t="e">
        <f t="shared" si="109"/>
        <v>#DIV/0!</v>
      </c>
      <c r="JFC40" t="e">
        <f t="shared" si="109"/>
        <v>#DIV/0!</v>
      </c>
      <c r="JFD40" t="e">
        <f t="shared" si="109"/>
        <v>#DIV/0!</v>
      </c>
      <c r="JFE40" t="e">
        <f t="shared" si="109"/>
        <v>#DIV/0!</v>
      </c>
      <c r="JFF40" t="e">
        <f t="shared" si="109"/>
        <v>#DIV/0!</v>
      </c>
      <c r="JFG40" t="e">
        <f t="shared" si="109"/>
        <v>#DIV/0!</v>
      </c>
      <c r="JFH40" t="e">
        <f t="shared" si="109"/>
        <v>#DIV/0!</v>
      </c>
      <c r="JFI40" t="e">
        <f t="shared" si="109"/>
        <v>#DIV/0!</v>
      </c>
      <c r="JFJ40" t="e">
        <f t="shared" si="109"/>
        <v>#DIV/0!</v>
      </c>
      <c r="JFK40" t="e">
        <f t="shared" si="109"/>
        <v>#DIV/0!</v>
      </c>
      <c r="JFL40" t="e">
        <f t="shared" si="109"/>
        <v>#DIV/0!</v>
      </c>
      <c r="JFM40" t="e">
        <f t="shared" si="109"/>
        <v>#DIV/0!</v>
      </c>
      <c r="JFN40" t="e">
        <f t="shared" si="109"/>
        <v>#DIV/0!</v>
      </c>
      <c r="JFO40" t="e">
        <f t="shared" si="109"/>
        <v>#DIV/0!</v>
      </c>
      <c r="JFP40" t="e">
        <f t="shared" si="109"/>
        <v>#DIV/0!</v>
      </c>
      <c r="JFQ40" t="e">
        <f t="shared" si="109"/>
        <v>#DIV/0!</v>
      </c>
      <c r="JFR40" t="e">
        <f t="shared" si="109"/>
        <v>#DIV/0!</v>
      </c>
      <c r="JFS40" t="e">
        <f t="shared" si="109"/>
        <v>#DIV/0!</v>
      </c>
      <c r="JFT40" t="e">
        <f t="shared" si="109"/>
        <v>#DIV/0!</v>
      </c>
      <c r="JFU40" t="e">
        <f t="shared" si="109"/>
        <v>#DIV/0!</v>
      </c>
      <c r="JFV40" t="e">
        <f t="shared" si="109"/>
        <v>#DIV/0!</v>
      </c>
      <c r="JFW40" t="e">
        <f t="shared" si="109"/>
        <v>#DIV/0!</v>
      </c>
      <c r="JFX40" t="e">
        <f t="shared" si="109"/>
        <v>#DIV/0!</v>
      </c>
      <c r="JFY40" t="e">
        <f t="shared" si="109"/>
        <v>#DIV/0!</v>
      </c>
      <c r="JFZ40" t="e">
        <f t="shared" si="109"/>
        <v>#DIV/0!</v>
      </c>
      <c r="JGA40" t="e">
        <f t="shared" si="109"/>
        <v>#DIV/0!</v>
      </c>
      <c r="JGB40" t="e">
        <f t="shared" si="109"/>
        <v>#DIV/0!</v>
      </c>
      <c r="JGC40" t="e">
        <f t="shared" si="109"/>
        <v>#DIV/0!</v>
      </c>
      <c r="JGD40" t="e">
        <f t="shared" si="109"/>
        <v>#DIV/0!</v>
      </c>
      <c r="JGE40" t="e">
        <f t="shared" si="109"/>
        <v>#DIV/0!</v>
      </c>
      <c r="JGF40" t="e">
        <f t="shared" si="109"/>
        <v>#DIV/0!</v>
      </c>
      <c r="JGG40" t="e">
        <f t="shared" si="109"/>
        <v>#DIV/0!</v>
      </c>
      <c r="JGH40" t="e">
        <f t="shared" si="109"/>
        <v>#DIV/0!</v>
      </c>
      <c r="JGI40" t="e">
        <f t="shared" si="109"/>
        <v>#DIV/0!</v>
      </c>
      <c r="JGJ40" t="e">
        <f t="shared" si="109"/>
        <v>#DIV/0!</v>
      </c>
      <c r="JGK40" t="e">
        <f t="shared" si="109"/>
        <v>#DIV/0!</v>
      </c>
      <c r="JGL40" t="e">
        <f t="shared" si="109"/>
        <v>#DIV/0!</v>
      </c>
      <c r="JGM40" t="e">
        <f t="shared" si="109"/>
        <v>#DIV/0!</v>
      </c>
      <c r="JGN40" t="e">
        <f t="shared" si="109"/>
        <v>#DIV/0!</v>
      </c>
      <c r="JGO40" t="e">
        <f t="shared" si="109"/>
        <v>#DIV/0!</v>
      </c>
      <c r="JGP40" t="e">
        <f t="shared" si="109"/>
        <v>#DIV/0!</v>
      </c>
      <c r="JGQ40" t="e">
        <f t="shared" si="109"/>
        <v>#DIV/0!</v>
      </c>
      <c r="JGR40" t="e">
        <f t="shared" si="109"/>
        <v>#DIV/0!</v>
      </c>
      <c r="JGS40" t="e">
        <f t="shared" si="109"/>
        <v>#DIV/0!</v>
      </c>
      <c r="JGT40" t="e">
        <f t="shared" si="109"/>
        <v>#DIV/0!</v>
      </c>
      <c r="JGU40" t="e">
        <f t="shared" si="109"/>
        <v>#DIV/0!</v>
      </c>
      <c r="JGV40" t="e">
        <f t="shared" si="109"/>
        <v>#DIV/0!</v>
      </c>
      <c r="JGW40" t="e">
        <f t="shared" si="109"/>
        <v>#DIV/0!</v>
      </c>
      <c r="JGX40" t="e">
        <f t="shared" si="109"/>
        <v>#DIV/0!</v>
      </c>
      <c r="JGY40" t="e">
        <f t="shared" si="109"/>
        <v>#DIV/0!</v>
      </c>
      <c r="JGZ40" t="e">
        <f t="shared" ref="JGZ40:JJK40" si="110">+AVERAGE(JGZ9:JGZ39)</f>
        <v>#DIV/0!</v>
      </c>
      <c r="JHA40" t="e">
        <f t="shared" si="110"/>
        <v>#DIV/0!</v>
      </c>
      <c r="JHB40" t="e">
        <f t="shared" si="110"/>
        <v>#DIV/0!</v>
      </c>
      <c r="JHC40" t="e">
        <f t="shared" si="110"/>
        <v>#DIV/0!</v>
      </c>
      <c r="JHD40" t="e">
        <f t="shared" si="110"/>
        <v>#DIV/0!</v>
      </c>
      <c r="JHE40" t="e">
        <f t="shared" si="110"/>
        <v>#DIV/0!</v>
      </c>
      <c r="JHF40" t="e">
        <f t="shared" si="110"/>
        <v>#DIV/0!</v>
      </c>
      <c r="JHG40" t="e">
        <f t="shared" si="110"/>
        <v>#DIV/0!</v>
      </c>
      <c r="JHH40" t="e">
        <f t="shared" si="110"/>
        <v>#DIV/0!</v>
      </c>
      <c r="JHI40" t="e">
        <f t="shared" si="110"/>
        <v>#DIV/0!</v>
      </c>
      <c r="JHJ40" t="e">
        <f t="shared" si="110"/>
        <v>#DIV/0!</v>
      </c>
      <c r="JHK40" t="e">
        <f t="shared" si="110"/>
        <v>#DIV/0!</v>
      </c>
      <c r="JHL40" t="e">
        <f t="shared" si="110"/>
        <v>#DIV/0!</v>
      </c>
      <c r="JHM40" t="e">
        <f t="shared" si="110"/>
        <v>#DIV/0!</v>
      </c>
      <c r="JHN40" t="e">
        <f t="shared" si="110"/>
        <v>#DIV/0!</v>
      </c>
      <c r="JHO40" t="e">
        <f t="shared" si="110"/>
        <v>#DIV/0!</v>
      </c>
      <c r="JHP40" t="e">
        <f t="shared" si="110"/>
        <v>#DIV/0!</v>
      </c>
      <c r="JHQ40" t="e">
        <f t="shared" si="110"/>
        <v>#DIV/0!</v>
      </c>
      <c r="JHR40" t="e">
        <f t="shared" si="110"/>
        <v>#DIV/0!</v>
      </c>
      <c r="JHS40" t="e">
        <f t="shared" si="110"/>
        <v>#DIV/0!</v>
      </c>
      <c r="JHT40" t="e">
        <f t="shared" si="110"/>
        <v>#DIV/0!</v>
      </c>
      <c r="JHU40" t="e">
        <f t="shared" si="110"/>
        <v>#DIV/0!</v>
      </c>
      <c r="JHV40" t="e">
        <f t="shared" si="110"/>
        <v>#DIV/0!</v>
      </c>
      <c r="JHW40" t="e">
        <f t="shared" si="110"/>
        <v>#DIV/0!</v>
      </c>
      <c r="JHX40" t="e">
        <f t="shared" si="110"/>
        <v>#DIV/0!</v>
      </c>
      <c r="JHY40" t="e">
        <f t="shared" si="110"/>
        <v>#DIV/0!</v>
      </c>
      <c r="JHZ40" t="e">
        <f t="shared" si="110"/>
        <v>#DIV/0!</v>
      </c>
      <c r="JIA40" t="e">
        <f t="shared" si="110"/>
        <v>#DIV/0!</v>
      </c>
      <c r="JIB40" t="e">
        <f t="shared" si="110"/>
        <v>#DIV/0!</v>
      </c>
      <c r="JIC40" t="e">
        <f t="shared" si="110"/>
        <v>#DIV/0!</v>
      </c>
      <c r="JID40" t="e">
        <f t="shared" si="110"/>
        <v>#DIV/0!</v>
      </c>
      <c r="JIE40" t="e">
        <f t="shared" si="110"/>
        <v>#DIV/0!</v>
      </c>
      <c r="JIF40" t="e">
        <f t="shared" si="110"/>
        <v>#DIV/0!</v>
      </c>
      <c r="JIG40" t="e">
        <f t="shared" si="110"/>
        <v>#DIV/0!</v>
      </c>
      <c r="JIH40" t="e">
        <f t="shared" si="110"/>
        <v>#DIV/0!</v>
      </c>
      <c r="JII40" t="e">
        <f t="shared" si="110"/>
        <v>#DIV/0!</v>
      </c>
      <c r="JIJ40" t="e">
        <f t="shared" si="110"/>
        <v>#DIV/0!</v>
      </c>
      <c r="JIK40" t="e">
        <f t="shared" si="110"/>
        <v>#DIV/0!</v>
      </c>
      <c r="JIL40" t="e">
        <f t="shared" si="110"/>
        <v>#DIV/0!</v>
      </c>
      <c r="JIM40" t="e">
        <f t="shared" si="110"/>
        <v>#DIV/0!</v>
      </c>
      <c r="JIN40" t="e">
        <f t="shared" si="110"/>
        <v>#DIV/0!</v>
      </c>
      <c r="JIO40" t="e">
        <f t="shared" si="110"/>
        <v>#DIV/0!</v>
      </c>
      <c r="JIP40" t="e">
        <f t="shared" si="110"/>
        <v>#DIV/0!</v>
      </c>
      <c r="JIQ40" t="e">
        <f t="shared" si="110"/>
        <v>#DIV/0!</v>
      </c>
      <c r="JIR40" t="e">
        <f t="shared" si="110"/>
        <v>#DIV/0!</v>
      </c>
      <c r="JIS40" t="e">
        <f t="shared" si="110"/>
        <v>#DIV/0!</v>
      </c>
      <c r="JIT40" t="e">
        <f t="shared" si="110"/>
        <v>#DIV/0!</v>
      </c>
      <c r="JIU40" t="e">
        <f t="shared" si="110"/>
        <v>#DIV/0!</v>
      </c>
      <c r="JIV40" t="e">
        <f t="shared" si="110"/>
        <v>#DIV/0!</v>
      </c>
      <c r="JIW40" t="e">
        <f t="shared" si="110"/>
        <v>#DIV/0!</v>
      </c>
      <c r="JIX40" t="e">
        <f t="shared" si="110"/>
        <v>#DIV/0!</v>
      </c>
      <c r="JIY40" t="e">
        <f t="shared" si="110"/>
        <v>#DIV/0!</v>
      </c>
      <c r="JIZ40" t="e">
        <f t="shared" si="110"/>
        <v>#DIV/0!</v>
      </c>
      <c r="JJA40" t="e">
        <f t="shared" si="110"/>
        <v>#DIV/0!</v>
      </c>
      <c r="JJB40" t="e">
        <f t="shared" si="110"/>
        <v>#DIV/0!</v>
      </c>
      <c r="JJC40" t="e">
        <f t="shared" si="110"/>
        <v>#DIV/0!</v>
      </c>
      <c r="JJD40" t="e">
        <f t="shared" si="110"/>
        <v>#DIV/0!</v>
      </c>
      <c r="JJE40" t="e">
        <f t="shared" si="110"/>
        <v>#DIV/0!</v>
      </c>
      <c r="JJF40" t="e">
        <f t="shared" si="110"/>
        <v>#DIV/0!</v>
      </c>
      <c r="JJG40" t="e">
        <f t="shared" si="110"/>
        <v>#DIV/0!</v>
      </c>
      <c r="JJH40" t="e">
        <f t="shared" si="110"/>
        <v>#DIV/0!</v>
      </c>
      <c r="JJI40" t="e">
        <f t="shared" si="110"/>
        <v>#DIV/0!</v>
      </c>
      <c r="JJJ40" t="e">
        <f t="shared" si="110"/>
        <v>#DIV/0!</v>
      </c>
      <c r="JJK40" t="e">
        <f t="shared" si="110"/>
        <v>#DIV/0!</v>
      </c>
      <c r="JJL40" t="e">
        <f t="shared" ref="JJL40:JLW40" si="111">+AVERAGE(JJL9:JJL39)</f>
        <v>#DIV/0!</v>
      </c>
      <c r="JJM40" t="e">
        <f t="shared" si="111"/>
        <v>#DIV/0!</v>
      </c>
      <c r="JJN40" t="e">
        <f t="shared" si="111"/>
        <v>#DIV/0!</v>
      </c>
      <c r="JJO40" t="e">
        <f t="shared" si="111"/>
        <v>#DIV/0!</v>
      </c>
      <c r="JJP40" t="e">
        <f t="shared" si="111"/>
        <v>#DIV/0!</v>
      </c>
      <c r="JJQ40" t="e">
        <f t="shared" si="111"/>
        <v>#DIV/0!</v>
      </c>
      <c r="JJR40" t="e">
        <f t="shared" si="111"/>
        <v>#DIV/0!</v>
      </c>
      <c r="JJS40" t="e">
        <f t="shared" si="111"/>
        <v>#DIV/0!</v>
      </c>
      <c r="JJT40" t="e">
        <f t="shared" si="111"/>
        <v>#DIV/0!</v>
      </c>
      <c r="JJU40" t="e">
        <f t="shared" si="111"/>
        <v>#DIV/0!</v>
      </c>
      <c r="JJV40" t="e">
        <f t="shared" si="111"/>
        <v>#DIV/0!</v>
      </c>
      <c r="JJW40" t="e">
        <f t="shared" si="111"/>
        <v>#DIV/0!</v>
      </c>
      <c r="JJX40" t="e">
        <f t="shared" si="111"/>
        <v>#DIV/0!</v>
      </c>
      <c r="JJY40" t="e">
        <f t="shared" si="111"/>
        <v>#DIV/0!</v>
      </c>
      <c r="JJZ40" t="e">
        <f t="shared" si="111"/>
        <v>#DIV/0!</v>
      </c>
      <c r="JKA40" t="e">
        <f t="shared" si="111"/>
        <v>#DIV/0!</v>
      </c>
      <c r="JKB40" t="e">
        <f t="shared" si="111"/>
        <v>#DIV/0!</v>
      </c>
      <c r="JKC40" t="e">
        <f t="shared" si="111"/>
        <v>#DIV/0!</v>
      </c>
      <c r="JKD40" t="e">
        <f t="shared" si="111"/>
        <v>#DIV/0!</v>
      </c>
      <c r="JKE40" t="e">
        <f t="shared" si="111"/>
        <v>#DIV/0!</v>
      </c>
      <c r="JKF40" t="e">
        <f t="shared" si="111"/>
        <v>#DIV/0!</v>
      </c>
      <c r="JKG40" t="e">
        <f t="shared" si="111"/>
        <v>#DIV/0!</v>
      </c>
      <c r="JKH40" t="e">
        <f t="shared" si="111"/>
        <v>#DIV/0!</v>
      </c>
      <c r="JKI40" t="e">
        <f t="shared" si="111"/>
        <v>#DIV/0!</v>
      </c>
      <c r="JKJ40" t="e">
        <f t="shared" si="111"/>
        <v>#DIV/0!</v>
      </c>
      <c r="JKK40" t="e">
        <f t="shared" si="111"/>
        <v>#DIV/0!</v>
      </c>
      <c r="JKL40" t="e">
        <f t="shared" si="111"/>
        <v>#DIV/0!</v>
      </c>
      <c r="JKM40" t="e">
        <f t="shared" si="111"/>
        <v>#DIV/0!</v>
      </c>
      <c r="JKN40" t="e">
        <f t="shared" si="111"/>
        <v>#DIV/0!</v>
      </c>
      <c r="JKO40" t="e">
        <f t="shared" si="111"/>
        <v>#DIV/0!</v>
      </c>
      <c r="JKP40" t="e">
        <f t="shared" si="111"/>
        <v>#DIV/0!</v>
      </c>
      <c r="JKQ40" t="e">
        <f t="shared" si="111"/>
        <v>#DIV/0!</v>
      </c>
      <c r="JKR40" t="e">
        <f t="shared" si="111"/>
        <v>#DIV/0!</v>
      </c>
      <c r="JKS40" t="e">
        <f t="shared" si="111"/>
        <v>#DIV/0!</v>
      </c>
      <c r="JKT40" t="e">
        <f t="shared" si="111"/>
        <v>#DIV/0!</v>
      </c>
      <c r="JKU40" t="e">
        <f t="shared" si="111"/>
        <v>#DIV/0!</v>
      </c>
      <c r="JKV40" t="e">
        <f t="shared" si="111"/>
        <v>#DIV/0!</v>
      </c>
      <c r="JKW40" t="e">
        <f t="shared" si="111"/>
        <v>#DIV/0!</v>
      </c>
      <c r="JKX40" t="e">
        <f t="shared" si="111"/>
        <v>#DIV/0!</v>
      </c>
      <c r="JKY40" t="e">
        <f t="shared" si="111"/>
        <v>#DIV/0!</v>
      </c>
      <c r="JKZ40" t="e">
        <f t="shared" si="111"/>
        <v>#DIV/0!</v>
      </c>
      <c r="JLA40" t="e">
        <f t="shared" si="111"/>
        <v>#DIV/0!</v>
      </c>
      <c r="JLB40" t="e">
        <f t="shared" si="111"/>
        <v>#DIV/0!</v>
      </c>
      <c r="JLC40" t="e">
        <f t="shared" si="111"/>
        <v>#DIV/0!</v>
      </c>
      <c r="JLD40" t="e">
        <f t="shared" si="111"/>
        <v>#DIV/0!</v>
      </c>
      <c r="JLE40" t="e">
        <f t="shared" si="111"/>
        <v>#DIV/0!</v>
      </c>
      <c r="JLF40" t="e">
        <f t="shared" si="111"/>
        <v>#DIV/0!</v>
      </c>
      <c r="JLG40" t="e">
        <f t="shared" si="111"/>
        <v>#DIV/0!</v>
      </c>
      <c r="JLH40" t="e">
        <f t="shared" si="111"/>
        <v>#DIV/0!</v>
      </c>
      <c r="JLI40" t="e">
        <f t="shared" si="111"/>
        <v>#DIV/0!</v>
      </c>
      <c r="JLJ40" t="e">
        <f t="shared" si="111"/>
        <v>#DIV/0!</v>
      </c>
      <c r="JLK40" t="e">
        <f t="shared" si="111"/>
        <v>#DIV/0!</v>
      </c>
      <c r="JLL40" t="e">
        <f t="shared" si="111"/>
        <v>#DIV/0!</v>
      </c>
      <c r="JLM40" t="e">
        <f t="shared" si="111"/>
        <v>#DIV/0!</v>
      </c>
      <c r="JLN40" t="e">
        <f t="shared" si="111"/>
        <v>#DIV/0!</v>
      </c>
      <c r="JLO40" t="e">
        <f t="shared" si="111"/>
        <v>#DIV/0!</v>
      </c>
      <c r="JLP40" t="e">
        <f t="shared" si="111"/>
        <v>#DIV/0!</v>
      </c>
      <c r="JLQ40" t="e">
        <f t="shared" si="111"/>
        <v>#DIV/0!</v>
      </c>
      <c r="JLR40" t="e">
        <f t="shared" si="111"/>
        <v>#DIV/0!</v>
      </c>
      <c r="JLS40" t="e">
        <f t="shared" si="111"/>
        <v>#DIV/0!</v>
      </c>
      <c r="JLT40" t="e">
        <f t="shared" si="111"/>
        <v>#DIV/0!</v>
      </c>
      <c r="JLU40" t="e">
        <f t="shared" si="111"/>
        <v>#DIV/0!</v>
      </c>
      <c r="JLV40" t="e">
        <f t="shared" si="111"/>
        <v>#DIV/0!</v>
      </c>
      <c r="JLW40" t="e">
        <f t="shared" si="111"/>
        <v>#DIV/0!</v>
      </c>
      <c r="JLX40" t="e">
        <f t="shared" ref="JLX40:JOI40" si="112">+AVERAGE(JLX9:JLX39)</f>
        <v>#DIV/0!</v>
      </c>
      <c r="JLY40" t="e">
        <f t="shared" si="112"/>
        <v>#DIV/0!</v>
      </c>
      <c r="JLZ40" t="e">
        <f t="shared" si="112"/>
        <v>#DIV/0!</v>
      </c>
      <c r="JMA40" t="e">
        <f t="shared" si="112"/>
        <v>#DIV/0!</v>
      </c>
      <c r="JMB40" t="e">
        <f t="shared" si="112"/>
        <v>#DIV/0!</v>
      </c>
      <c r="JMC40" t="e">
        <f t="shared" si="112"/>
        <v>#DIV/0!</v>
      </c>
      <c r="JMD40" t="e">
        <f t="shared" si="112"/>
        <v>#DIV/0!</v>
      </c>
      <c r="JME40" t="e">
        <f t="shared" si="112"/>
        <v>#DIV/0!</v>
      </c>
      <c r="JMF40" t="e">
        <f t="shared" si="112"/>
        <v>#DIV/0!</v>
      </c>
      <c r="JMG40" t="e">
        <f t="shared" si="112"/>
        <v>#DIV/0!</v>
      </c>
      <c r="JMH40" t="e">
        <f t="shared" si="112"/>
        <v>#DIV/0!</v>
      </c>
      <c r="JMI40" t="e">
        <f t="shared" si="112"/>
        <v>#DIV/0!</v>
      </c>
      <c r="JMJ40" t="e">
        <f t="shared" si="112"/>
        <v>#DIV/0!</v>
      </c>
      <c r="JMK40" t="e">
        <f t="shared" si="112"/>
        <v>#DIV/0!</v>
      </c>
      <c r="JML40" t="e">
        <f t="shared" si="112"/>
        <v>#DIV/0!</v>
      </c>
      <c r="JMM40" t="e">
        <f t="shared" si="112"/>
        <v>#DIV/0!</v>
      </c>
      <c r="JMN40" t="e">
        <f t="shared" si="112"/>
        <v>#DIV/0!</v>
      </c>
      <c r="JMO40" t="e">
        <f t="shared" si="112"/>
        <v>#DIV/0!</v>
      </c>
      <c r="JMP40" t="e">
        <f t="shared" si="112"/>
        <v>#DIV/0!</v>
      </c>
      <c r="JMQ40" t="e">
        <f t="shared" si="112"/>
        <v>#DIV/0!</v>
      </c>
      <c r="JMR40" t="e">
        <f t="shared" si="112"/>
        <v>#DIV/0!</v>
      </c>
      <c r="JMS40" t="e">
        <f t="shared" si="112"/>
        <v>#DIV/0!</v>
      </c>
      <c r="JMT40" t="e">
        <f t="shared" si="112"/>
        <v>#DIV/0!</v>
      </c>
      <c r="JMU40" t="e">
        <f t="shared" si="112"/>
        <v>#DIV/0!</v>
      </c>
      <c r="JMV40" t="e">
        <f t="shared" si="112"/>
        <v>#DIV/0!</v>
      </c>
      <c r="JMW40" t="e">
        <f t="shared" si="112"/>
        <v>#DIV/0!</v>
      </c>
      <c r="JMX40" t="e">
        <f t="shared" si="112"/>
        <v>#DIV/0!</v>
      </c>
      <c r="JMY40" t="e">
        <f t="shared" si="112"/>
        <v>#DIV/0!</v>
      </c>
      <c r="JMZ40" t="e">
        <f t="shared" si="112"/>
        <v>#DIV/0!</v>
      </c>
      <c r="JNA40" t="e">
        <f t="shared" si="112"/>
        <v>#DIV/0!</v>
      </c>
      <c r="JNB40" t="e">
        <f t="shared" si="112"/>
        <v>#DIV/0!</v>
      </c>
      <c r="JNC40" t="e">
        <f t="shared" si="112"/>
        <v>#DIV/0!</v>
      </c>
      <c r="JND40" t="e">
        <f t="shared" si="112"/>
        <v>#DIV/0!</v>
      </c>
      <c r="JNE40" t="e">
        <f t="shared" si="112"/>
        <v>#DIV/0!</v>
      </c>
      <c r="JNF40" t="e">
        <f t="shared" si="112"/>
        <v>#DIV/0!</v>
      </c>
      <c r="JNG40" t="e">
        <f t="shared" si="112"/>
        <v>#DIV/0!</v>
      </c>
      <c r="JNH40" t="e">
        <f t="shared" si="112"/>
        <v>#DIV/0!</v>
      </c>
      <c r="JNI40" t="e">
        <f t="shared" si="112"/>
        <v>#DIV/0!</v>
      </c>
      <c r="JNJ40" t="e">
        <f t="shared" si="112"/>
        <v>#DIV/0!</v>
      </c>
      <c r="JNK40" t="e">
        <f t="shared" si="112"/>
        <v>#DIV/0!</v>
      </c>
      <c r="JNL40" t="e">
        <f t="shared" si="112"/>
        <v>#DIV/0!</v>
      </c>
      <c r="JNM40" t="e">
        <f t="shared" si="112"/>
        <v>#DIV/0!</v>
      </c>
      <c r="JNN40" t="e">
        <f t="shared" si="112"/>
        <v>#DIV/0!</v>
      </c>
      <c r="JNO40" t="e">
        <f t="shared" si="112"/>
        <v>#DIV/0!</v>
      </c>
      <c r="JNP40" t="e">
        <f t="shared" si="112"/>
        <v>#DIV/0!</v>
      </c>
      <c r="JNQ40" t="e">
        <f t="shared" si="112"/>
        <v>#DIV/0!</v>
      </c>
      <c r="JNR40" t="e">
        <f t="shared" si="112"/>
        <v>#DIV/0!</v>
      </c>
      <c r="JNS40" t="e">
        <f t="shared" si="112"/>
        <v>#DIV/0!</v>
      </c>
      <c r="JNT40" t="e">
        <f t="shared" si="112"/>
        <v>#DIV/0!</v>
      </c>
      <c r="JNU40" t="e">
        <f t="shared" si="112"/>
        <v>#DIV/0!</v>
      </c>
      <c r="JNV40" t="e">
        <f t="shared" si="112"/>
        <v>#DIV/0!</v>
      </c>
      <c r="JNW40" t="e">
        <f t="shared" si="112"/>
        <v>#DIV/0!</v>
      </c>
      <c r="JNX40" t="e">
        <f t="shared" si="112"/>
        <v>#DIV/0!</v>
      </c>
      <c r="JNY40" t="e">
        <f t="shared" si="112"/>
        <v>#DIV/0!</v>
      </c>
      <c r="JNZ40" t="e">
        <f t="shared" si="112"/>
        <v>#DIV/0!</v>
      </c>
      <c r="JOA40" t="e">
        <f t="shared" si="112"/>
        <v>#DIV/0!</v>
      </c>
      <c r="JOB40" t="e">
        <f t="shared" si="112"/>
        <v>#DIV/0!</v>
      </c>
      <c r="JOC40" t="e">
        <f t="shared" si="112"/>
        <v>#DIV/0!</v>
      </c>
      <c r="JOD40" t="e">
        <f t="shared" si="112"/>
        <v>#DIV/0!</v>
      </c>
      <c r="JOE40" t="e">
        <f t="shared" si="112"/>
        <v>#DIV/0!</v>
      </c>
      <c r="JOF40" t="e">
        <f t="shared" si="112"/>
        <v>#DIV/0!</v>
      </c>
      <c r="JOG40" t="e">
        <f t="shared" si="112"/>
        <v>#DIV/0!</v>
      </c>
      <c r="JOH40" t="e">
        <f t="shared" si="112"/>
        <v>#DIV/0!</v>
      </c>
      <c r="JOI40" t="e">
        <f t="shared" si="112"/>
        <v>#DIV/0!</v>
      </c>
      <c r="JOJ40" t="e">
        <f t="shared" ref="JOJ40:JQU40" si="113">+AVERAGE(JOJ9:JOJ39)</f>
        <v>#DIV/0!</v>
      </c>
      <c r="JOK40" t="e">
        <f t="shared" si="113"/>
        <v>#DIV/0!</v>
      </c>
      <c r="JOL40" t="e">
        <f t="shared" si="113"/>
        <v>#DIV/0!</v>
      </c>
      <c r="JOM40" t="e">
        <f t="shared" si="113"/>
        <v>#DIV/0!</v>
      </c>
      <c r="JON40" t="e">
        <f t="shared" si="113"/>
        <v>#DIV/0!</v>
      </c>
      <c r="JOO40" t="e">
        <f t="shared" si="113"/>
        <v>#DIV/0!</v>
      </c>
      <c r="JOP40" t="e">
        <f t="shared" si="113"/>
        <v>#DIV/0!</v>
      </c>
      <c r="JOQ40" t="e">
        <f t="shared" si="113"/>
        <v>#DIV/0!</v>
      </c>
      <c r="JOR40" t="e">
        <f t="shared" si="113"/>
        <v>#DIV/0!</v>
      </c>
      <c r="JOS40" t="e">
        <f t="shared" si="113"/>
        <v>#DIV/0!</v>
      </c>
      <c r="JOT40" t="e">
        <f t="shared" si="113"/>
        <v>#DIV/0!</v>
      </c>
      <c r="JOU40" t="e">
        <f t="shared" si="113"/>
        <v>#DIV/0!</v>
      </c>
      <c r="JOV40" t="e">
        <f t="shared" si="113"/>
        <v>#DIV/0!</v>
      </c>
      <c r="JOW40" t="e">
        <f t="shared" si="113"/>
        <v>#DIV/0!</v>
      </c>
      <c r="JOX40" t="e">
        <f t="shared" si="113"/>
        <v>#DIV/0!</v>
      </c>
      <c r="JOY40" t="e">
        <f t="shared" si="113"/>
        <v>#DIV/0!</v>
      </c>
      <c r="JOZ40" t="e">
        <f t="shared" si="113"/>
        <v>#DIV/0!</v>
      </c>
      <c r="JPA40" t="e">
        <f t="shared" si="113"/>
        <v>#DIV/0!</v>
      </c>
      <c r="JPB40" t="e">
        <f t="shared" si="113"/>
        <v>#DIV/0!</v>
      </c>
      <c r="JPC40" t="e">
        <f t="shared" si="113"/>
        <v>#DIV/0!</v>
      </c>
      <c r="JPD40" t="e">
        <f t="shared" si="113"/>
        <v>#DIV/0!</v>
      </c>
      <c r="JPE40" t="e">
        <f t="shared" si="113"/>
        <v>#DIV/0!</v>
      </c>
      <c r="JPF40" t="e">
        <f t="shared" si="113"/>
        <v>#DIV/0!</v>
      </c>
      <c r="JPG40" t="e">
        <f t="shared" si="113"/>
        <v>#DIV/0!</v>
      </c>
      <c r="JPH40" t="e">
        <f t="shared" si="113"/>
        <v>#DIV/0!</v>
      </c>
      <c r="JPI40" t="e">
        <f t="shared" si="113"/>
        <v>#DIV/0!</v>
      </c>
      <c r="JPJ40" t="e">
        <f t="shared" si="113"/>
        <v>#DIV/0!</v>
      </c>
      <c r="JPK40" t="e">
        <f t="shared" si="113"/>
        <v>#DIV/0!</v>
      </c>
      <c r="JPL40" t="e">
        <f t="shared" si="113"/>
        <v>#DIV/0!</v>
      </c>
      <c r="JPM40" t="e">
        <f t="shared" si="113"/>
        <v>#DIV/0!</v>
      </c>
      <c r="JPN40" t="e">
        <f t="shared" si="113"/>
        <v>#DIV/0!</v>
      </c>
      <c r="JPO40" t="e">
        <f t="shared" si="113"/>
        <v>#DIV/0!</v>
      </c>
      <c r="JPP40" t="e">
        <f t="shared" si="113"/>
        <v>#DIV/0!</v>
      </c>
      <c r="JPQ40" t="e">
        <f t="shared" si="113"/>
        <v>#DIV/0!</v>
      </c>
      <c r="JPR40" t="e">
        <f t="shared" si="113"/>
        <v>#DIV/0!</v>
      </c>
      <c r="JPS40" t="e">
        <f t="shared" si="113"/>
        <v>#DIV/0!</v>
      </c>
      <c r="JPT40" t="e">
        <f t="shared" si="113"/>
        <v>#DIV/0!</v>
      </c>
      <c r="JPU40" t="e">
        <f t="shared" si="113"/>
        <v>#DIV/0!</v>
      </c>
      <c r="JPV40" t="e">
        <f t="shared" si="113"/>
        <v>#DIV/0!</v>
      </c>
      <c r="JPW40" t="e">
        <f t="shared" si="113"/>
        <v>#DIV/0!</v>
      </c>
      <c r="JPX40" t="e">
        <f t="shared" si="113"/>
        <v>#DIV/0!</v>
      </c>
      <c r="JPY40" t="e">
        <f t="shared" si="113"/>
        <v>#DIV/0!</v>
      </c>
      <c r="JPZ40" t="e">
        <f t="shared" si="113"/>
        <v>#DIV/0!</v>
      </c>
      <c r="JQA40" t="e">
        <f t="shared" si="113"/>
        <v>#DIV/0!</v>
      </c>
      <c r="JQB40" t="e">
        <f t="shared" si="113"/>
        <v>#DIV/0!</v>
      </c>
      <c r="JQC40" t="e">
        <f t="shared" si="113"/>
        <v>#DIV/0!</v>
      </c>
      <c r="JQD40" t="e">
        <f t="shared" si="113"/>
        <v>#DIV/0!</v>
      </c>
      <c r="JQE40" t="e">
        <f t="shared" si="113"/>
        <v>#DIV/0!</v>
      </c>
      <c r="JQF40" t="e">
        <f t="shared" si="113"/>
        <v>#DIV/0!</v>
      </c>
      <c r="JQG40" t="e">
        <f t="shared" si="113"/>
        <v>#DIV/0!</v>
      </c>
      <c r="JQH40" t="e">
        <f t="shared" si="113"/>
        <v>#DIV/0!</v>
      </c>
      <c r="JQI40" t="e">
        <f t="shared" si="113"/>
        <v>#DIV/0!</v>
      </c>
      <c r="JQJ40" t="e">
        <f t="shared" si="113"/>
        <v>#DIV/0!</v>
      </c>
      <c r="JQK40" t="e">
        <f t="shared" si="113"/>
        <v>#DIV/0!</v>
      </c>
      <c r="JQL40" t="e">
        <f t="shared" si="113"/>
        <v>#DIV/0!</v>
      </c>
      <c r="JQM40" t="e">
        <f t="shared" si="113"/>
        <v>#DIV/0!</v>
      </c>
      <c r="JQN40" t="e">
        <f t="shared" si="113"/>
        <v>#DIV/0!</v>
      </c>
      <c r="JQO40" t="e">
        <f t="shared" si="113"/>
        <v>#DIV/0!</v>
      </c>
      <c r="JQP40" t="e">
        <f t="shared" si="113"/>
        <v>#DIV/0!</v>
      </c>
      <c r="JQQ40" t="e">
        <f t="shared" si="113"/>
        <v>#DIV/0!</v>
      </c>
      <c r="JQR40" t="e">
        <f t="shared" si="113"/>
        <v>#DIV/0!</v>
      </c>
      <c r="JQS40" t="e">
        <f t="shared" si="113"/>
        <v>#DIV/0!</v>
      </c>
      <c r="JQT40" t="e">
        <f t="shared" si="113"/>
        <v>#DIV/0!</v>
      </c>
      <c r="JQU40" t="e">
        <f t="shared" si="113"/>
        <v>#DIV/0!</v>
      </c>
      <c r="JQV40" t="e">
        <f t="shared" ref="JQV40:JTG40" si="114">+AVERAGE(JQV9:JQV39)</f>
        <v>#DIV/0!</v>
      </c>
      <c r="JQW40" t="e">
        <f t="shared" si="114"/>
        <v>#DIV/0!</v>
      </c>
      <c r="JQX40" t="e">
        <f t="shared" si="114"/>
        <v>#DIV/0!</v>
      </c>
      <c r="JQY40" t="e">
        <f t="shared" si="114"/>
        <v>#DIV/0!</v>
      </c>
      <c r="JQZ40" t="e">
        <f t="shared" si="114"/>
        <v>#DIV/0!</v>
      </c>
      <c r="JRA40" t="e">
        <f t="shared" si="114"/>
        <v>#DIV/0!</v>
      </c>
      <c r="JRB40" t="e">
        <f t="shared" si="114"/>
        <v>#DIV/0!</v>
      </c>
      <c r="JRC40" t="e">
        <f t="shared" si="114"/>
        <v>#DIV/0!</v>
      </c>
      <c r="JRD40" t="e">
        <f t="shared" si="114"/>
        <v>#DIV/0!</v>
      </c>
      <c r="JRE40" t="e">
        <f t="shared" si="114"/>
        <v>#DIV/0!</v>
      </c>
      <c r="JRF40" t="e">
        <f t="shared" si="114"/>
        <v>#DIV/0!</v>
      </c>
      <c r="JRG40" t="e">
        <f t="shared" si="114"/>
        <v>#DIV/0!</v>
      </c>
      <c r="JRH40" t="e">
        <f t="shared" si="114"/>
        <v>#DIV/0!</v>
      </c>
      <c r="JRI40" t="e">
        <f t="shared" si="114"/>
        <v>#DIV/0!</v>
      </c>
      <c r="JRJ40" t="e">
        <f t="shared" si="114"/>
        <v>#DIV/0!</v>
      </c>
      <c r="JRK40" t="e">
        <f t="shared" si="114"/>
        <v>#DIV/0!</v>
      </c>
      <c r="JRL40" t="e">
        <f t="shared" si="114"/>
        <v>#DIV/0!</v>
      </c>
      <c r="JRM40" t="e">
        <f t="shared" si="114"/>
        <v>#DIV/0!</v>
      </c>
      <c r="JRN40" t="e">
        <f t="shared" si="114"/>
        <v>#DIV/0!</v>
      </c>
      <c r="JRO40" t="e">
        <f t="shared" si="114"/>
        <v>#DIV/0!</v>
      </c>
      <c r="JRP40" t="e">
        <f t="shared" si="114"/>
        <v>#DIV/0!</v>
      </c>
      <c r="JRQ40" t="e">
        <f t="shared" si="114"/>
        <v>#DIV/0!</v>
      </c>
      <c r="JRR40" t="e">
        <f t="shared" si="114"/>
        <v>#DIV/0!</v>
      </c>
      <c r="JRS40" t="e">
        <f t="shared" si="114"/>
        <v>#DIV/0!</v>
      </c>
      <c r="JRT40" t="e">
        <f t="shared" si="114"/>
        <v>#DIV/0!</v>
      </c>
      <c r="JRU40" t="e">
        <f t="shared" si="114"/>
        <v>#DIV/0!</v>
      </c>
      <c r="JRV40" t="e">
        <f t="shared" si="114"/>
        <v>#DIV/0!</v>
      </c>
      <c r="JRW40" t="e">
        <f t="shared" si="114"/>
        <v>#DIV/0!</v>
      </c>
      <c r="JRX40" t="e">
        <f t="shared" si="114"/>
        <v>#DIV/0!</v>
      </c>
      <c r="JRY40" t="e">
        <f t="shared" si="114"/>
        <v>#DIV/0!</v>
      </c>
      <c r="JRZ40" t="e">
        <f t="shared" si="114"/>
        <v>#DIV/0!</v>
      </c>
      <c r="JSA40" t="e">
        <f t="shared" si="114"/>
        <v>#DIV/0!</v>
      </c>
      <c r="JSB40" t="e">
        <f t="shared" si="114"/>
        <v>#DIV/0!</v>
      </c>
      <c r="JSC40" t="e">
        <f t="shared" si="114"/>
        <v>#DIV/0!</v>
      </c>
      <c r="JSD40" t="e">
        <f t="shared" si="114"/>
        <v>#DIV/0!</v>
      </c>
      <c r="JSE40" t="e">
        <f t="shared" si="114"/>
        <v>#DIV/0!</v>
      </c>
      <c r="JSF40" t="e">
        <f t="shared" si="114"/>
        <v>#DIV/0!</v>
      </c>
      <c r="JSG40" t="e">
        <f t="shared" si="114"/>
        <v>#DIV/0!</v>
      </c>
      <c r="JSH40" t="e">
        <f t="shared" si="114"/>
        <v>#DIV/0!</v>
      </c>
      <c r="JSI40" t="e">
        <f t="shared" si="114"/>
        <v>#DIV/0!</v>
      </c>
      <c r="JSJ40" t="e">
        <f t="shared" si="114"/>
        <v>#DIV/0!</v>
      </c>
      <c r="JSK40" t="e">
        <f t="shared" si="114"/>
        <v>#DIV/0!</v>
      </c>
      <c r="JSL40" t="e">
        <f t="shared" si="114"/>
        <v>#DIV/0!</v>
      </c>
      <c r="JSM40" t="e">
        <f t="shared" si="114"/>
        <v>#DIV/0!</v>
      </c>
      <c r="JSN40" t="e">
        <f t="shared" si="114"/>
        <v>#DIV/0!</v>
      </c>
      <c r="JSO40" t="e">
        <f t="shared" si="114"/>
        <v>#DIV/0!</v>
      </c>
      <c r="JSP40" t="e">
        <f t="shared" si="114"/>
        <v>#DIV/0!</v>
      </c>
      <c r="JSQ40" t="e">
        <f t="shared" si="114"/>
        <v>#DIV/0!</v>
      </c>
      <c r="JSR40" t="e">
        <f t="shared" si="114"/>
        <v>#DIV/0!</v>
      </c>
      <c r="JSS40" t="e">
        <f t="shared" si="114"/>
        <v>#DIV/0!</v>
      </c>
      <c r="JST40" t="e">
        <f t="shared" si="114"/>
        <v>#DIV/0!</v>
      </c>
      <c r="JSU40" t="e">
        <f t="shared" si="114"/>
        <v>#DIV/0!</v>
      </c>
      <c r="JSV40" t="e">
        <f t="shared" si="114"/>
        <v>#DIV/0!</v>
      </c>
      <c r="JSW40" t="e">
        <f t="shared" si="114"/>
        <v>#DIV/0!</v>
      </c>
      <c r="JSX40" t="e">
        <f t="shared" si="114"/>
        <v>#DIV/0!</v>
      </c>
      <c r="JSY40" t="e">
        <f t="shared" si="114"/>
        <v>#DIV/0!</v>
      </c>
      <c r="JSZ40" t="e">
        <f t="shared" si="114"/>
        <v>#DIV/0!</v>
      </c>
      <c r="JTA40" t="e">
        <f t="shared" si="114"/>
        <v>#DIV/0!</v>
      </c>
      <c r="JTB40" t="e">
        <f t="shared" si="114"/>
        <v>#DIV/0!</v>
      </c>
      <c r="JTC40" t="e">
        <f t="shared" si="114"/>
        <v>#DIV/0!</v>
      </c>
      <c r="JTD40" t="e">
        <f t="shared" si="114"/>
        <v>#DIV/0!</v>
      </c>
      <c r="JTE40" t="e">
        <f t="shared" si="114"/>
        <v>#DIV/0!</v>
      </c>
      <c r="JTF40" t="e">
        <f t="shared" si="114"/>
        <v>#DIV/0!</v>
      </c>
      <c r="JTG40" t="e">
        <f t="shared" si="114"/>
        <v>#DIV/0!</v>
      </c>
      <c r="JTH40" t="e">
        <f t="shared" ref="JTH40:JVS40" si="115">+AVERAGE(JTH9:JTH39)</f>
        <v>#DIV/0!</v>
      </c>
      <c r="JTI40" t="e">
        <f t="shared" si="115"/>
        <v>#DIV/0!</v>
      </c>
      <c r="JTJ40" t="e">
        <f t="shared" si="115"/>
        <v>#DIV/0!</v>
      </c>
      <c r="JTK40" t="e">
        <f t="shared" si="115"/>
        <v>#DIV/0!</v>
      </c>
      <c r="JTL40" t="e">
        <f t="shared" si="115"/>
        <v>#DIV/0!</v>
      </c>
      <c r="JTM40" t="e">
        <f t="shared" si="115"/>
        <v>#DIV/0!</v>
      </c>
      <c r="JTN40" t="e">
        <f t="shared" si="115"/>
        <v>#DIV/0!</v>
      </c>
      <c r="JTO40" t="e">
        <f t="shared" si="115"/>
        <v>#DIV/0!</v>
      </c>
      <c r="JTP40" t="e">
        <f t="shared" si="115"/>
        <v>#DIV/0!</v>
      </c>
      <c r="JTQ40" t="e">
        <f t="shared" si="115"/>
        <v>#DIV/0!</v>
      </c>
      <c r="JTR40" t="e">
        <f t="shared" si="115"/>
        <v>#DIV/0!</v>
      </c>
      <c r="JTS40" t="e">
        <f t="shared" si="115"/>
        <v>#DIV/0!</v>
      </c>
      <c r="JTT40" t="e">
        <f t="shared" si="115"/>
        <v>#DIV/0!</v>
      </c>
      <c r="JTU40" t="e">
        <f t="shared" si="115"/>
        <v>#DIV/0!</v>
      </c>
      <c r="JTV40" t="e">
        <f t="shared" si="115"/>
        <v>#DIV/0!</v>
      </c>
      <c r="JTW40" t="e">
        <f t="shared" si="115"/>
        <v>#DIV/0!</v>
      </c>
      <c r="JTX40" t="e">
        <f t="shared" si="115"/>
        <v>#DIV/0!</v>
      </c>
      <c r="JTY40" t="e">
        <f t="shared" si="115"/>
        <v>#DIV/0!</v>
      </c>
      <c r="JTZ40" t="e">
        <f t="shared" si="115"/>
        <v>#DIV/0!</v>
      </c>
      <c r="JUA40" t="e">
        <f t="shared" si="115"/>
        <v>#DIV/0!</v>
      </c>
      <c r="JUB40" t="e">
        <f t="shared" si="115"/>
        <v>#DIV/0!</v>
      </c>
      <c r="JUC40" t="e">
        <f t="shared" si="115"/>
        <v>#DIV/0!</v>
      </c>
      <c r="JUD40" t="e">
        <f t="shared" si="115"/>
        <v>#DIV/0!</v>
      </c>
      <c r="JUE40" t="e">
        <f t="shared" si="115"/>
        <v>#DIV/0!</v>
      </c>
      <c r="JUF40" t="e">
        <f t="shared" si="115"/>
        <v>#DIV/0!</v>
      </c>
      <c r="JUG40" t="e">
        <f t="shared" si="115"/>
        <v>#DIV/0!</v>
      </c>
      <c r="JUH40" t="e">
        <f t="shared" si="115"/>
        <v>#DIV/0!</v>
      </c>
      <c r="JUI40" t="e">
        <f t="shared" si="115"/>
        <v>#DIV/0!</v>
      </c>
      <c r="JUJ40" t="e">
        <f t="shared" si="115"/>
        <v>#DIV/0!</v>
      </c>
      <c r="JUK40" t="e">
        <f t="shared" si="115"/>
        <v>#DIV/0!</v>
      </c>
      <c r="JUL40" t="e">
        <f t="shared" si="115"/>
        <v>#DIV/0!</v>
      </c>
      <c r="JUM40" t="e">
        <f t="shared" si="115"/>
        <v>#DIV/0!</v>
      </c>
      <c r="JUN40" t="e">
        <f t="shared" si="115"/>
        <v>#DIV/0!</v>
      </c>
      <c r="JUO40" t="e">
        <f t="shared" si="115"/>
        <v>#DIV/0!</v>
      </c>
      <c r="JUP40" t="e">
        <f t="shared" si="115"/>
        <v>#DIV/0!</v>
      </c>
      <c r="JUQ40" t="e">
        <f t="shared" si="115"/>
        <v>#DIV/0!</v>
      </c>
      <c r="JUR40" t="e">
        <f t="shared" si="115"/>
        <v>#DIV/0!</v>
      </c>
      <c r="JUS40" t="e">
        <f t="shared" si="115"/>
        <v>#DIV/0!</v>
      </c>
      <c r="JUT40" t="e">
        <f t="shared" si="115"/>
        <v>#DIV/0!</v>
      </c>
      <c r="JUU40" t="e">
        <f t="shared" si="115"/>
        <v>#DIV/0!</v>
      </c>
      <c r="JUV40" t="e">
        <f t="shared" si="115"/>
        <v>#DIV/0!</v>
      </c>
      <c r="JUW40" t="e">
        <f t="shared" si="115"/>
        <v>#DIV/0!</v>
      </c>
      <c r="JUX40" t="e">
        <f t="shared" si="115"/>
        <v>#DIV/0!</v>
      </c>
      <c r="JUY40" t="e">
        <f t="shared" si="115"/>
        <v>#DIV/0!</v>
      </c>
      <c r="JUZ40" t="e">
        <f t="shared" si="115"/>
        <v>#DIV/0!</v>
      </c>
      <c r="JVA40" t="e">
        <f t="shared" si="115"/>
        <v>#DIV/0!</v>
      </c>
      <c r="JVB40" t="e">
        <f t="shared" si="115"/>
        <v>#DIV/0!</v>
      </c>
      <c r="JVC40" t="e">
        <f t="shared" si="115"/>
        <v>#DIV/0!</v>
      </c>
      <c r="JVD40" t="e">
        <f t="shared" si="115"/>
        <v>#DIV/0!</v>
      </c>
      <c r="JVE40" t="e">
        <f t="shared" si="115"/>
        <v>#DIV/0!</v>
      </c>
      <c r="JVF40" t="e">
        <f t="shared" si="115"/>
        <v>#DIV/0!</v>
      </c>
      <c r="JVG40" t="e">
        <f t="shared" si="115"/>
        <v>#DIV/0!</v>
      </c>
      <c r="JVH40" t="e">
        <f t="shared" si="115"/>
        <v>#DIV/0!</v>
      </c>
      <c r="JVI40" t="e">
        <f t="shared" si="115"/>
        <v>#DIV/0!</v>
      </c>
      <c r="JVJ40" t="e">
        <f t="shared" si="115"/>
        <v>#DIV/0!</v>
      </c>
      <c r="JVK40" t="e">
        <f t="shared" si="115"/>
        <v>#DIV/0!</v>
      </c>
      <c r="JVL40" t="e">
        <f t="shared" si="115"/>
        <v>#DIV/0!</v>
      </c>
      <c r="JVM40" t="e">
        <f t="shared" si="115"/>
        <v>#DIV/0!</v>
      </c>
      <c r="JVN40" t="e">
        <f t="shared" si="115"/>
        <v>#DIV/0!</v>
      </c>
      <c r="JVO40" t="e">
        <f t="shared" si="115"/>
        <v>#DIV/0!</v>
      </c>
      <c r="JVP40" t="e">
        <f t="shared" si="115"/>
        <v>#DIV/0!</v>
      </c>
      <c r="JVQ40" t="e">
        <f t="shared" si="115"/>
        <v>#DIV/0!</v>
      </c>
      <c r="JVR40" t="e">
        <f t="shared" si="115"/>
        <v>#DIV/0!</v>
      </c>
      <c r="JVS40" t="e">
        <f t="shared" si="115"/>
        <v>#DIV/0!</v>
      </c>
      <c r="JVT40" t="e">
        <f t="shared" ref="JVT40:JYE40" si="116">+AVERAGE(JVT9:JVT39)</f>
        <v>#DIV/0!</v>
      </c>
      <c r="JVU40" t="e">
        <f t="shared" si="116"/>
        <v>#DIV/0!</v>
      </c>
      <c r="JVV40" t="e">
        <f t="shared" si="116"/>
        <v>#DIV/0!</v>
      </c>
      <c r="JVW40" t="e">
        <f t="shared" si="116"/>
        <v>#DIV/0!</v>
      </c>
      <c r="JVX40" t="e">
        <f t="shared" si="116"/>
        <v>#DIV/0!</v>
      </c>
      <c r="JVY40" t="e">
        <f t="shared" si="116"/>
        <v>#DIV/0!</v>
      </c>
      <c r="JVZ40" t="e">
        <f t="shared" si="116"/>
        <v>#DIV/0!</v>
      </c>
      <c r="JWA40" t="e">
        <f t="shared" si="116"/>
        <v>#DIV/0!</v>
      </c>
      <c r="JWB40" t="e">
        <f t="shared" si="116"/>
        <v>#DIV/0!</v>
      </c>
      <c r="JWC40" t="e">
        <f t="shared" si="116"/>
        <v>#DIV/0!</v>
      </c>
      <c r="JWD40" t="e">
        <f t="shared" si="116"/>
        <v>#DIV/0!</v>
      </c>
      <c r="JWE40" t="e">
        <f t="shared" si="116"/>
        <v>#DIV/0!</v>
      </c>
      <c r="JWF40" t="e">
        <f t="shared" si="116"/>
        <v>#DIV/0!</v>
      </c>
      <c r="JWG40" t="e">
        <f t="shared" si="116"/>
        <v>#DIV/0!</v>
      </c>
      <c r="JWH40" t="e">
        <f t="shared" si="116"/>
        <v>#DIV/0!</v>
      </c>
      <c r="JWI40" t="e">
        <f t="shared" si="116"/>
        <v>#DIV/0!</v>
      </c>
      <c r="JWJ40" t="e">
        <f t="shared" si="116"/>
        <v>#DIV/0!</v>
      </c>
      <c r="JWK40" t="e">
        <f t="shared" si="116"/>
        <v>#DIV/0!</v>
      </c>
      <c r="JWL40" t="e">
        <f t="shared" si="116"/>
        <v>#DIV/0!</v>
      </c>
      <c r="JWM40" t="e">
        <f t="shared" si="116"/>
        <v>#DIV/0!</v>
      </c>
      <c r="JWN40" t="e">
        <f t="shared" si="116"/>
        <v>#DIV/0!</v>
      </c>
      <c r="JWO40" t="e">
        <f t="shared" si="116"/>
        <v>#DIV/0!</v>
      </c>
      <c r="JWP40" t="e">
        <f t="shared" si="116"/>
        <v>#DIV/0!</v>
      </c>
      <c r="JWQ40" t="e">
        <f t="shared" si="116"/>
        <v>#DIV/0!</v>
      </c>
      <c r="JWR40" t="e">
        <f t="shared" si="116"/>
        <v>#DIV/0!</v>
      </c>
      <c r="JWS40" t="e">
        <f t="shared" si="116"/>
        <v>#DIV/0!</v>
      </c>
      <c r="JWT40" t="e">
        <f t="shared" si="116"/>
        <v>#DIV/0!</v>
      </c>
      <c r="JWU40" t="e">
        <f t="shared" si="116"/>
        <v>#DIV/0!</v>
      </c>
      <c r="JWV40" t="e">
        <f t="shared" si="116"/>
        <v>#DIV/0!</v>
      </c>
      <c r="JWW40" t="e">
        <f t="shared" si="116"/>
        <v>#DIV/0!</v>
      </c>
      <c r="JWX40" t="e">
        <f t="shared" si="116"/>
        <v>#DIV/0!</v>
      </c>
      <c r="JWY40" t="e">
        <f t="shared" si="116"/>
        <v>#DIV/0!</v>
      </c>
      <c r="JWZ40" t="e">
        <f t="shared" si="116"/>
        <v>#DIV/0!</v>
      </c>
      <c r="JXA40" t="e">
        <f t="shared" si="116"/>
        <v>#DIV/0!</v>
      </c>
      <c r="JXB40" t="e">
        <f t="shared" si="116"/>
        <v>#DIV/0!</v>
      </c>
      <c r="JXC40" t="e">
        <f t="shared" si="116"/>
        <v>#DIV/0!</v>
      </c>
      <c r="JXD40" t="e">
        <f t="shared" si="116"/>
        <v>#DIV/0!</v>
      </c>
      <c r="JXE40" t="e">
        <f t="shared" si="116"/>
        <v>#DIV/0!</v>
      </c>
      <c r="JXF40" t="e">
        <f t="shared" si="116"/>
        <v>#DIV/0!</v>
      </c>
      <c r="JXG40" t="e">
        <f t="shared" si="116"/>
        <v>#DIV/0!</v>
      </c>
      <c r="JXH40" t="e">
        <f t="shared" si="116"/>
        <v>#DIV/0!</v>
      </c>
      <c r="JXI40" t="e">
        <f t="shared" si="116"/>
        <v>#DIV/0!</v>
      </c>
      <c r="JXJ40" t="e">
        <f t="shared" si="116"/>
        <v>#DIV/0!</v>
      </c>
      <c r="JXK40" t="e">
        <f t="shared" si="116"/>
        <v>#DIV/0!</v>
      </c>
      <c r="JXL40" t="e">
        <f t="shared" si="116"/>
        <v>#DIV/0!</v>
      </c>
      <c r="JXM40" t="e">
        <f t="shared" si="116"/>
        <v>#DIV/0!</v>
      </c>
      <c r="JXN40" t="e">
        <f t="shared" si="116"/>
        <v>#DIV/0!</v>
      </c>
      <c r="JXO40" t="e">
        <f t="shared" si="116"/>
        <v>#DIV/0!</v>
      </c>
      <c r="JXP40" t="e">
        <f t="shared" si="116"/>
        <v>#DIV/0!</v>
      </c>
      <c r="JXQ40" t="e">
        <f t="shared" si="116"/>
        <v>#DIV/0!</v>
      </c>
      <c r="JXR40" t="e">
        <f t="shared" si="116"/>
        <v>#DIV/0!</v>
      </c>
      <c r="JXS40" t="e">
        <f t="shared" si="116"/>
        <v>#DIV/0!</v>
      </c>
      <c r="JXT40" t="e">
        <f t="shared" si="116"/>
        <v>#DIV/0!</v>
      </c>
      <c r="JXU40" t="e">
        <f t="shared" si="116"/>
        <v>#DIV/0!</v>
      </c>
      <c r="JXV40" t="e">
        <f t="shared" si="116"/>
        <v>#DIV/0!</v>
      </c>
      <c r="JXW40" t="e">
        <f t="shared" si="116"/>
        <v>#DIV/0!</v>
      </c>
      <c r="JXX40" t="e">
        <f t="shared" si="116"/>
        <v>#DIV/0!</v>
      </c>
      <c r="JXY40" t="e">
        <f t="shared" si="116"/>
        <v>#DIV/0!</v>
      </c>
      <c r="JXZ40" t="e">
        <f t="shared" si="116"/>
        <v>#DIV/0!</v>
      </c>
      <c r="JYA40" t="e">
        <f t="shared" si="116"/>
        <v>#DIV/0!</v>
      </c>
      <c r="JYB40" t="e">
        <f t="shared" si="116"/>
        <v>#DIV/0!</v>
      </c>
      <c r="JYC40" t="e">
        <f t="shared" si="116"/>
        <v>#DIV/0!</v>
      </c>
      <c r="JYD40" t="e">
        <f t="shared" si="116"/>
        <v>#DIV/0!</v>
      </c>
      <c r="JYE40" t="e">
        <f t="shared" si="116"/>
        <v>#DIV/0!</v>
      </c>
      <c r="JYF40" t="e">
        <f t="shared" ref="JYF40:KAQ40" si="117">+AVERAGE(JYF9:JYF39)</f>
        <v>#DIV/0!</v>
      </c>
      <c r="JYG40" t="e">
        <f t="shared" si="117"/>
        <v>#DIV/0!</v>
      </c>
      <c r="JYH40" t="e">
        <f t="shared" si="117"/>
        <v>#DIV/0!</v>
      </c>
      <c r="JYI40" t="e">
        <f t="shared" si="117"/>
        <v>#DIV/0!</v>
      </c>
      <c r="JYJ40" t="e">
        <f t="shared" si="117"/>
        <v>#DIV/0!</v>
      </c>
      <c r="JYK40" t="e">
        <f t="shared" si="117"/>
        <v>#DIV/0!</v>
      </c>
      <c r="JYL40" t="e">
        <f t="shared" si="117"/>
        <v>#DIV/0!</v>
      </c>
      <c r="JYM40" t="e">
        <f t="shared" si="117"/>
        <v>#DIV/0!</v>
      </c>
      <c r="JYN40" t="e">
        <f t="shared" si="117"/>
        <v>#DIV/0!</v>
      </c>
      <c r="JYO40" t="e">
        <f t="shared" si="117"/>
        <v>#DIV/0!</v>
      </c>
      <c r="JYP40" t="e">
        <f t="shared" si="117"/>
        <v>#DIV/0!</v>
      </c>
      <c r="JYQ40" t="e">
        <f t="shared" si="117"/>
        <v>#DIV/0!</v>
      </c>
      <c r="JYR40" t="e">
        <f t="shared" si="117"/>
        <v>#DIV/0!</v>
      </c>
      <c r="JYS40" t="e">
        <f t="shared" si="117"/>
        <v>#DIV/0!</v>
      </c>
      <c r="JYT40" t="e">
        <f t="shared" si="117"/>
        <v>#DIV/0!</v>
      </c>
      <c r="JYU40" t="e">
        <f t="shared" si="117"/>
        <v>#DIV/0!</v>
      </c>
      <c r="JYV40" t="e">
        <f t="shared" si="117"/>
        <v>#DIV/0!</v>
      </c>
      <c r="JYW40" t="e">
        <f t="shared" si="117"/>
        <v>#DIV/0!</v>
      </c>
      <c r="JYX40" t="e">
        <f t="shared" si="117"/>
        <v>#DIV/0!</v>
      </c>
      <c r="JYY40" t="e">
        <f t="shared" si="117"/>
        <v>#DIV/0!</v>
      </c>
      <c r="JYZ40" t="e">
        <f t="shared" si="117"/>
        <v>#DIV/0!</v>
      </c>
      <c r="JZA40" t="e">
        <f t="shared" si="117"/>
        <v>#DIV/0!</v>
      </c>
      <c r="JZB40" t="e">
        <f t="shared" si="117"/>
        <v>#DIV/0!</v>
      </c>
      <c r="JZC40" t="e">
        <f t="shared" si="117"/>
        <v>#DIV/0!</v>
      </c>
      <c r="JZD40" t="e">
        <f t="shared" si="117"/>
        <v>#DIV/0!</v>
      </c>
      <c r="JZE40" t="e">
        <f t="shared" si="117"/>
        <v>#DIV/0!</v>
      </c>
      <c r="JZF40" t="e">
        <f t="shared" si="117"/>
        <v>#DIV/0!</v>
      </c>
      <c r="JZG40" t="e">
        <f t="shared" si="117"/>
        <v>#DIV/0!</v>
      </c>
      <c r="JZH40" t="e">
        <f t="shared" si="117"/>
        <v>#DIV/0!</v>
      </c>
      <c r="JZI40" t="e">
        <f t="shared" si="117"/>
        <v>#DIV/0!</v>
      </c>
      <c r="JZJ40" t="e">
        <f t="shared" si="117"/>
        <v>#DIV/0!</v>
      </c>
      <c r="JZK40" t="e">
        <f t="shared" si="117"/>
        <v>#DIV/0!</v>
      </c>
      <c r="JZL40" t="e">
        <f t="shared" si="117"/>
        <v>#DIV/0!</v>
      </c>
      <c r="JZM40" t="e">
        <f t="shared" si="117"/>
        <v>#DIV/0!</v>
      </c>
      <c r="JZN40" t="e">
        <f t="shared" si="117"/>
        <v>#DIV/0!</v>
      </c>
      <c r="JZO40" t="e">
        <f t="shared" si="117"/>
        <v>#DIV/0!</v>
      </c>
      <c r="JZP40" t="e">
        <f t="shared" si="117"/>
        <v>#DIV/0!</v>
      </c>
      <c r="JZQ40" t="e">
        <f t="shared" si="117"/>
        <v>#DIV/0!</v>
      </c>
      <c r="JZR40" t="e">
        <f t="shared" si="117"/>
        <v>#DIV/0!</v>
      </c>
      <c r="JZS40" t="e">
        <f t="shared" si="117"/>
        <v>#DIV/0!</v>
      </c>
      <c r="JZT40" t="e">
        <f t="shared" si="117"/>
        <v>#DIV/0!</v>
      </c>
      <c r="JZU40" t="e">
        <f t="shared" si="117"/>
        <v>#DIV/0!</v>
      </c>
      <c r="JZV40" t="e">
        <f t="shared" si="117"/>
        <v>#DIV/0!</v>
      </c>
      <c r="JZW40" t="e">
        <f t="shared" si="117"/>
        <v>#DIV/0!</v>
      </c>
      <c r="JZX40" t="e">
        <f t="shared" si="117"/>
        <v>#DIV/0!</v>
      </c>
      <c r="JZY40" t="e">
        <f t="shared" si="117"/>
        <v>#DIV/0!</v>
      </c>
      <c r="JZZ40" t="e">
        <f t="shared" si="117"/>
        <v>#DIV/0!</v>
      </c>
      <c r="KAA40" t="e">
        <f t="shared" si="117"/>
        <v>#DIV/0!</v>
      </c>
      <c r="KAB40" t="e">
        <f t="shared" si="117"/>
        <v>#DIV/0!</v>
      </c>
      <c r="KAC40" t="e">
        <f t="shared" si="117"/>
        <v>#DIV/0!</v>
      </c>
      <c r="KAD40" t="e">
        <f t="shared" si="117"/>
        <v>#DIV/0!</v>
      </c>
      <c r="KAE40" t="e">
        <f t="shared" si="117"/>
        <v>#DIV/0!</v>
      </c>
      <c r="KAF40" t="e">
        <f t="shared" si="117"/>
        <v>#DIV/0!</v>
      </c>
      <c r="KAG40" t="e">
        <f t="shared" si="117"/>
        <v>#DIV/0!</v>
      </c>
      <c r="KAH40" t="e">
        <f t="shared" si="117"/>
        <v>#DIV/0!</v>
      </c>
      <c r="KAI40" t="e">
        <f t="shared" si="117"/>
        <v>#DIV/0!</v>
      </c>
      <c r="KAJ40" t="e">
        <f t="shared" si="117"/>
        <v>#DIV/0!</v>
      </c>
      <c r="KAK40" t="e">
        <f t="shared" si="117"/>
        <v>#DIV/0!</v>
      </c>
      <c r="KAL40" t="e">
        <f t="shared" si="117"/>
        <v>#DIV/0!</v>
      </c>
      <c r="KAM40" t="e">
        <f t="shared" si="117"/>
        <v>#DIV/0!</v>
      </c>
      <c r="KAN40" t="e">
        <f t="shared" si="117"/>
        <v>#DIV/0!</v>
      </c>
      <c r="KAO40" t="e">
        <f t="shared" si="117"/>
        <v>#DIV/0!</v>
      </c>
      <c r="KAP40" t="e">
        <f t="shared" si="117"/>
        <v>#DIV/0!</v>
      </c>
      <c r="KAQ40" t="e">
        <f t="shared" si="117"/>
        <v>#DIV/0!</v>
      </c>
      <c r="KAR40" t="e">
        <f t="shared" ref="KAR40:KDC40" si="118">+AVERAGE(KAR9:KAR39)</f>
        <v>#DIV/0!</v>
      </c>
      <c r="KAS40" t="e">
        <f t="shared" si="118"/>
        <v>#DIV/0!</v>
      </c>
      <c r="KAT40" t="e">
        <f t="shared" si="118"/>
        <v>#DIV/0!</v>
      </c>
      <c r="KAU40" t="e">
        <f t="shared" si="118"/>
        <v>#DIV/0!</v>
      </c>
      <c r="KAV40" t="e">
        <f t="shared" si="118"/>
        <v>#DIV/0!</v>
      </c>
      <c r="KAW40" t="e">
        <f t="shared" si="118"/>
        <v>#DIV/0!</v>
      </c>
      <c r="KAX40" t="e">
        <f t="shared" si="118"/>
        <v>#DIV/0!</v>
      </c>
      <c r="KAY40" t="e">
        <f t="shared" si="118"/>
        <v>#DIV/0!</v>
      </c>
      <c r="KAZ40" t="e">
        <f t="shared" si="118"/>
        <v>#DIV/0!</v>
      </c>
      <c r="KBA40" t="e">
        <f t="shared" si="118"/>
        <v>#DIV/0!</v>
      </c>
      <c r="KBB40" t="e">
        <f t="shared" si="118"/>
        <v>#DIV/0!</v>
      </c>
      <c r="KBC40" t="e">
        <f t="shared" si="118"/>
        <v>#DIV/0!</v>
      </c>
      <c r="KBD40" t="e">
        <f t="shared" si="118"/>
        <v>#DIV/0!</v>
      </c>
      <c r="KBE40" t="e">
        <f t="shared" si="118"/>
        <v>#DIV/0!</v>
      </c>
      <c r="KBF40" t="e">
        <f t="shared" si="118"/>
        <v>#DIV/0!</v>
      </c>
      <c r="KBG40" t="e">
        <f t="shared" si="118"/>
        <v>#DIV/0!</v>
      </c>
      <c r="KBH40" t="e">
        <f t="shared" si="118"/>
        <v>#DIV/0!</v>
      </c>
      <c r="KBI40" t="e">
        <f t="shared" si="118"/>
        <v>#DIV/0!</v>
      </c>
      <c r="KBJ40" t="e">
        <f t="shared" si="118"/>
        <v>#DIV/0!</v>
      </c>
      <c r="KBK40" t="e">
        <f t="shared" si="118"/>
        <v>#DIV/0!</v>
      </c>
      <c r="KBL40" t="e">
        <f t="shared" si="118"/>
        <v>#DIV/0!</v>
      </c>
      <c r="KBM40" t="e">
        <f t="shared" si="118"/>
        <v>#DIV/0!</v>
      </c>
      <c r="KBN40" t="e">
        <f t="shared" si="118"/>
        <v>#DIV/0!</v>
      </c>
      <c r="KBO40" t="e">
        <f t="shared" si="118"/>
        <v>#DIV/0!</v>
      </c>
      <c r="KBP40" t="e">
        <f t="shared" si="118"/>
        <v>#DIV/0!</v>
      </c>
      <c r="KBQ40" t="e">
        <f t="shared" si="118"/>
        <v>#DIV/0!</v>
      </c>
      <c r="KBR40" t="e">
        <f t="shared" si="118"/>
        <v>#DIV/0!</v>
      </c>
      <c r="KBS40" t="e">
        <f t="shared" si="118"/>
        <v>#DIV/0!</v>
      </c>
      <c r="KBT40" t="e">
        <f t="shared" si="118"/>
        <v>#DIV/0!</v>
      </c>
      <c r="KBU40" t="e">
        <f t="shared" si="118"/>
        <v>#DIV/0!</v>
      </c>
      <c r="KBV40" t="e">
        <f t="shared" si="118"/>
        <v>#DIV/0!</v>
      </c>
      <c r="KBW40" t="e">
        <f t="shared" si="118"/>
        <v>#DIV/0!</v>
      </c>
      <c r="KBX40" t="e">
        <f t="shared" si="118"/>
        <v>#DIV/0!</v>
      </c>
      <c r="KBY40" t="e">
        <f t="shared" si="118"/>
        <v>#DIV/0!</v>
      </c>
      <c r="KBZ40" t="e">
        <f t="shared" si="118"/>
        <v>#DIV/0!</v>
      </c>
      <c r="KCA40" t="e">
        <f t="shared" si="118"/>
        <v>#DIV/0!</v>
      </c>
      <c r="KCB40" t="e">
        <f t="shared" si="118"/>
        <v>#DIV/0!</v>
      </c>
      <c r="KCC40" t="e">
        <f t="shared" si="118"/>
        <v>#DIV/0!</v>
      </c>
      <c r="KCD40" t="e">
        <f t="shared" si="118"/>
        <v>#DIV/0!</v>
      </c>
      <c r="KCE40" t="e">
        <f t="shared" si="118"/>
        <v>#DIV/0!</v>
      </c>
      <c r="KCF40" t="e">
        <f t="shared" si="118"/>
        <v>#DIV/0!</v>
      </c>
      <c r="KCG40" t="e">
        <f t="shared" si="118"/>
        <v>#DIV/0!</v>
      </c>
      <c r="KCH40" t="e">
        <f t="shared" si="118"/>
        <v>#DIV/0!</v>
      </c>
      <c r="KCI40" t="e">
        <f t="shared" si="118"/>
        <v>#DIV/0!</v>
      </c>
      <c r="KCJ40" t="e">
        <f t="shared" si="118"/>
        <v>#DIV/0!</v>
      </c>
      <c r="KCK40" t="e">
        <f t="shared" si="118"/>
        <v>#DIV/0!</v>
      </c>
      <c r="KCL40" t="e">
        <f t="shared" si="118"/>
        <v>#DIV/0!</v>
      </c>
      <c r="KCM40" t="e">
        <f t="shared" si="118"/>
        <v>#DIV/0!</v>
      </c>
      <c r="KCN40" t="e">
        <f t="shared" si="118"/>
        <v>#DIV/0!</v>
      </c>
      <c r="KCO40" t="e">
        <f t="shared" si="118"/>
        <v>#DIV/0!</v>
      </c>
      <c r="KCP40" t="e">
        <f t="shared" si="118"/>
        <v>#DIV/0!</v>
      </c>
      <c r="KCQ40" t="e">
        <f t="shared" si="118"/>
        <v>#DIV/0!</v>
      </c>
      <c r="KCR40" t="e">
        <f t="shared" si="118"/>
        <v>#DIV/0!</v>
      </c>
      <c r="KCS40" t="e">
        <f t="shared" si="118"/>
        <v>#DIV/0!</v>
      </c>
      <c r="KCT40" t="e">
        <f t="shared" si="118"/>
        <v>#DIV/0!</v>
      </c>
      <c r="KCU40" t="e">
        <f t="shared" si="118"/>
        <v>#DIV/0!</v>
      </c>
      <c r="KCV40" t="e">
        <f t="shared" si="118"/>
        <v>#DIV/0!</v>
      </c>
      <c r="KCW40" t="e">
        <f t="shared" si="118"/>
        <v>#DIV/0!</v>
      </c>
      <c r="KCX40" t="e">
        <f t="shared" si="118"/>
        <v>#DIV/0!</v>
      </c>
      <c r="KCY40" t="e">
        <f t="shared" si="118"/>
        <v>#DIV/0!</v>
      </c>
      <c r="KCZ40" t="e">
        <f t="shared" si="118"/>
        <v>#DIV/0!</v>
      </c>
      <c r="KDA40" t="e">
        <f t="shared" si="118"/>
        <v>#DIV/0!</v>
      </c>
      <c r="KDB40" t="e">
        <f t="shared" si="118"/>
        <v>#DIV/0!</v>
      </c>
      <c r="KDC40" t="e">
        <f t="shared" si="118"/>
        <v>#DIV/0!</v>
      </c>
      <c r="KDD40" t="e">
        <f t="shared" ref="KDD40:KFO40" si="119">+AVERAGE(KDD9:KDD39)</f>
        <v>#DIV/0!</v>
      </c>
      <c r="KDE40" t="e">
        <f t="shared" si="119"/>
        <v>#DIV/0!</v>
      </c>
      <c r="KDF40" t="e">
        <f t="shared" si="119"/>
        <v>#DIV/0!</v>
      </c>
      <c r="KDG40" t="e">
        <f t="shared" si="119"/>
        <v>#DIV/0!</v>
      </c>
      <c r="KDH40" t="e">
        <f t="shared" si="119"/>
        <v>#DIV/0!</v>
      </c>
      <c r="KDI40" t="e">
        <f t="shared" si="119"/>
        <v>#DIV/0!</v>
      </c>
      <c r="KDJ40" t="e">
        <f t="shared" si="119"/>
        <v>#DIV/0!</v>
      </c>
      <c r="KDK40" t="e">
        <f t="shared" si="119"/>
        <v>#DIV/0!</v>
      </c>
      <c r="KDL40" t="e">
        <f t="shared" si="119"/>
        <v>#DIV/0!</v>
      </c>
      <c r="KDM40" t="e">
        <f t="shared" si="119"/>
        <v>#DIV/0!</v>
      </c>
      <c r="KDN40" t="e">
        <f t="shared" si="119"/>
        <v>#DIV/0!</v>
      </c>
      <c r="KDO40" t="e">
        <f t="shared" si="119"/>
        <v>#DIV/0!</v>
      </c>
      <c r="KDP40" t="e">
        <f t="shared" si="119"/>
        <v>#DIV/0!</v>
      </c>
      <c r="KDQ40" t="e">
        <f t="shared" si="119"/>
        <v>#DIV/0!</v>
      </c>
      <c r="KDR40" t="e">
        <f t="shared" si="119"/>
        <v>#DIV/0!</v>
      </c>
      <c r="KDS40" t="e">
        <f t="shared" si="119"/>
        <v>#DIV/0!</v>
      </c>
      <c r="KDT40" t="e">
        <f t="shared" si="119"/>
        <v>#DIV/0!</v>
      </c>
      <c r="KDU40" t="e">
        <f t="shared" si="119"/>
        <v>#DIV/0!</v>
      </c>
      <c r="KDV40" t="e">
        <f t="shared" si="119"/>
        <v>#DIV/0!</v>
      </c>
      <c r="KDW40" t="e">
        <f t="shared" si="119"/>
        <v>#DIV/0!</v>
      </c>
      <c r="KDX40" t="e">
        <f t="shared" si="119"/>
        <v>#DIV/0!</v>
      </c>
      <c r="KDY40" t="e">
        <f t="shared" si="119"/>
        <v>#DIV/0!</v>
      </c>
      <c r="KDZ40" t="e">
        <f t="shared" si="119"/>
        <v>#DIV/0!</v>
      </c>
      <c r="KEA40" t="e">
        <f t="shared" si="119"/>
        <v>#DIV/0!</v>
      </c>
      <c r="KEB40" t="e">
        <f t="shared" si="119"/>
        <v>#DIV/0!</v>
      </c>
      <c r="KEC40" t="e">
        <f t="shared" si="119"/>
        <v>#DIV/0!</v>
      </c>
      <c r="KED40" t="e">
        <f t="shared" si="119"/>
        <v>#DIV/0!</v>
      </c>
      <c r="KEE40" t="e">
        <f t="shared" si="119"/>
        <v>#DIV/0!</v>
      </c>
      <c r="KEF40" t="e">
        <f t="shared" si="119"/>
        <v>#DIV/0!</v>
      </c>
      <c r="KEG40" t="e">
        <f t="shared" si="119"/>
        <v>#DIV/0!</v>
      </c>
      <c r="KEH40" t="e">
        <f t="shared" si="119"/>
        <v>#DIV/0!</v>
      </c>
      <c r="KEI40" t="e">
        <f t="shared" si="119"/>
        <v>#DIV/0!</v>
      </c>
      <c r="KEJ40" t="e">
        <f t="shared" si="119"/>
        <v>#DIV/0!</v>
      </c>
      <c r="KEK40" t="e">
        <f t="shared" si="119"/>
        <v>#DIV/0!</v>
      </c>
      <c r="KEL40" t="e">
        <f t="shared" si="119"/>
        <v>#DIV/0!</v>
      </c>
      <c r="KEM40" t="e">
        <f t="shared" si="119"/>
        <v>#DIV/0!</v>
      </c>
      <c r="KEN40" t="e">
        <f t="shared" si="119"/>
        <v>#DIV/0!</v>
      </c>
      <c r="KEO40" t="e">
        <f t="shared" si="119"/>
        <v>#DIV/0!</v>
      </c>
      <c r="KEP40" t="e">
        <f t="shared" si="119"/>
        <v>#DIV/0!</v>
      </c>
      <c r="KEQ40" t="e">
        <f t="shared" si="119"/>
        <v>#DIV/0!</v>
      </c>
      <c r="KER40" t="e">
        <f t="shared" si="119"/>
        <v>#DIV/0!</v>
      </c>
      <c r="KES40" t="e">
        <f t="shared" si="119"/>
        <v>#DIV/0!</v>
      </c>
      <c r="KET40" t="e">
        <f t="shared" si="119"/>
        <v>#DIV/0!</v>
      </c>
      <c r="KEU40" t="e">
        <f t="shared" si="119"/>
        <v>#DIV/0!</v>
      </c>
      <c r="KEV40" t="e">
        <f t="shared" si="119"/>
        <v>#DIV/0!</v>
      </c>
      <c r="KEW40" t="e">
        <f t="shared" si="119"/>
        <v>#DIV/0!</v>
      </c>
      <c r="KEX40" t="e">
        <f t="shared" si="119"/>
        <v>#DIV/0!</v>
      </c>
      <c r="KEY40" t="e">
        <f t="shared" si="119"/>
        <v>#DIV/0!</v>
      </c>
      <c r="KEZ40" t="e">
        <f t="shared" si="119"/>
        <v>#DIV/0!</v>
      </c>
      <c r="KFA40" t="e">
        <f t="shared" si="119"/>
        <v>#DIV/0!</v>
      </c>
      <c r="KFB40" t="e">
        <f t="shared" si="119"/>
        <v>#DIV/0!</v>
      </c>
      <c r="KFC40" t="e">
        <f t="shared" si="119"/>
        <v>#DIV/0!</v>
      </c>
      <c r="KFD40" t="e">
        <f t="shared" si="119"/>
        <v>#DIV/0!</v>
      </c>
      <c r="KFE40" t="e">
        <f t="shared" si="119"/>
        <v>#DIV/0!</v>
      </c>
      <c r="KFF40" t="e">
        <f t="shared" si="119"/>
        <v>#DIV/0!</v>
      </c>
      <c r="KFG40" t="e">
        <f t="shared" si="119"/>
        <v>#DIV/0!</v>
      </c>
      <c r="KFH40" t="e">
        <f t="shared" si="119"/>
        <v>#DIV/0!</v>
      </c>
      <c r="KFI40" t="e">
        <f t="shared" si="119"/>
        <v>#DIV/0!</v>
      </c>
      <c r="KFJ40" t="e">
        <f t="shared" si="119"/>
        <v>#DIV/0!</v>
      </c>
      <c r="KFK40" t="e">
        <f t="shared" si="119"/>
        <v>#DIV/0!</v>
      </c>
      <c r="KFL40" t="e">
        <f t="shared" si="119"/>
        <v>#DIV/0!</v>
      </c>
      <c r="KFM40" t="e">
        <f t="shared" si="119"/>
        <v>#DIV/0!</v>
      </c>
      <c r="KFN40" t="e">
        <f t="shared" si="119"/>
        <v>#DIV/0!</v>
      </c>
      <c r="KFO40" t="e">
        <f t="shared" si="119"/>
        <v>#DIV/0!</v>
      </c>
      <c r="KFP40" t="e">
        <f t="shared" ref="KFP40:KIA40" si="120">+AVERAGE(KFP9:KFP39)</f>
        <v>#DIV/0!</v>
      </c>
      <c r="KFQ40" t="e">
        <f t="shared" si="120"/>
        <v>#DIV/0!</v>
      </c>
      <c r="KFR40" t="e">
        <f t="shared" si="120"/>
        <v>#DIV/0!</v>
      </c>
      <c r="KFS40" t="e">
        <f t="shared" si="120"/>
        <v>#DIV/0!</v>
      </c>
      <c r="KFT40" t="e">
        <f t="shared" si="120"/>
        <v>#DIV/0!</v>
      </c>
      <c r="KFU40" t="e">
        <f t="shared" si="120"/>
        <v>#DIV/0!</v>
      </c>
      <c r="KFV40" t="e">
        <f t="shared" si="120"/>
        <v>#DIV/0!</v>
      </c>
      <c r="KFW40" t="e">
        <f t="shared" si="120"/>
        <v>#DIV/0!</v>
      </c>
      <c r="KFX40" t="e">
        <f t="shared" si="120"/>
        <v>#DIV/0!</v>
      </c>
      <c r="KFY40" t="e">
        <f t="shared" si="120"/>
        <v>#DIV/0!</v>
      </c>
      <c r="KFZ40" t="e">
        <f t="shared" si="120"/>
        <v>#DIV/0!</v>
      </c>
      <c r="KGA40" t="e">
        <f t="shared" si="120"/>
        <v>#DIV/0!</v>
      </c>
      <c r="KGB40" t="e">
        <f t="shared" si="120"/>
        <v>#DIV/0!</v>
      </c>
      <c r="KGC40" t="e">
        <f t="shared" si="120"/>
        <v>#DIV/0!</v>
      </c>
      <c r="KGD40" t="e">
        <f t="shared" si="120"/>
        <v>#DIV/0!</v>
      </c>
      <c r="KGE40" t="e">
        <f t="shared" si="120"/>
        <v>#DIV/0!</v>
      </c>
      <c r="KGF40" t="e">
        <f t="shared" si="120"/>
        <v>#DIV/0!</v>
      </c>
      <c r="KGG40" t="e">
        <f t="shared" si="120"/>
        <v>#DIV/0!</v>
      </c>
      <c r="KGH40" t="e">
        <f t="shared" si="120"/>
        <v>#DIV/0!</v>
      </c>
      <c r="KGI40" t="e">
        <f t="shared" si="120"/>
        <v>#DIV/0!</v>
      </c>
      <c r="KGJ40" t="e">
        <f t="shared" si="120"/>
        <v>#DIV/0!</v>
      </c>
      <c r="KGK40" t="e">
        <f t="shared" si="120"/>
        <v>#DIV/0!</v>
      </c>
      <c r="KGL40" t="e">
        <f t="shared" si="120"/>
        <v>#DIV/0!</v>
      </c>
      <c r="KGM40" t="e">
        <f t="shared" si="120"/>
        <v>#DIV/0!</v>
      </c>
      <c r="KGN40" t="e">
        <f t="shared" si="120"/>
        <v>#DIV/0!</v>
      </c>
      <c r="KGO40" t="e">
        <f t="shared" si="120"/>
        <v>#DIV/0!</v>
      </c>
      <c r="KGP40" t="e">
        <f t="shared" si="120"/>
        <v>#DIV/0!</v>
      </c>
      <c r="KGQ40" t="e">
        <f t="shared" si="120"/>
        <v>#DIV/0!</v>
      </c>
      <c r="KGR40" t="e">
        <f t="shared" si="120"/>
        <v>#DIV/0!</v>
      </c>
      <c r="KGS40" t="e">
        <f t="shared" si="120"/>
        <v>#DIV/0!</v>
      </c>
      <c r="KGT40" t="e">
        <f t="shared" si="120"/>
        <v>#DIV/0!</v>
      </c>
      <c r="KGU40" t="e">
        <f t="shared" si="120"/>
        <v>#DIV/0!</v>
      </c>
      <c r="KGV40" t="e">
        <f t="shared" si="120"/>
        <v>#DIV/0!</v>
      </c>
      <c r="KGW40" t="e">
        <f t="shared" si="120"/>
        <v>#DIV/0!</v>
      </c>
      <c r="KGX40" t="e">
        <f t="shared" si="120"/>
        <v>#DIV/0!</v>
      </c>
      <c r="KGY40" t="e">
        <f t="shared" si="120"/>
        <v>#DIV/0!</v>
      </c>
      <c r="KGZ40" t="e">
        <f t="shared" si="120"/>
        <v>#DIV/0!</v>
      </c>
      <c r="KHA40" t="e">
        <f t="shared" si="120"/>
        <v>#DIV/0!</v>
      </c>
      <c r="KHB40" t="e">
        <f t="shared" si="120"/>
        <v>#DIV/0!</v>
      </c>
      <c r="KHC40" t="e">
        <f t="shared" si="120"/>
        <v>#DIV/0!</v>
      </c>
      <c r="KHD40" t="e">
        <f t="shared" si="120"/>
        <v>#DIV/0!</v>
      </c>
      <c r="KHE40" t="e">
        <f t="shared" si="120"/>
        <v>#DIV/0!</v>
      </c>
      <c r="KHF40" t="e">
        <f t="shared" si="120"/>
        <v>#DIV/0!</v>
      </c>
      <c r="KHG40" t="e">
        <f t="shared" si="120"/>
        <v>#DIV/0!</v>
      </c>
      <c r="KHH40" t="e">
        <f t="shared" si="120"/>
        <v>#DIV/0!</v>
      </c>
      <c r="KHI40" t="e">
        <f t="shared" si="120"/>
        <v>#DIV/0!</v>
      </c>
      <c r="KHJ40" t="e">
        <f t="shared" si="120"/>
        <v>#DIV/0!</v>
      </c>
      <c r="KHK40" t="e">
        <f t="shared" si="120"/>
        <v>#DIV/0!</v>
      </c>
      <c r="KHL40" t="e">
        <f t="shared" si="120"/>
        <v>#DIV/0!</v>
      </c>
      <c r="KHM40" t="e">
        <f t="shared" si="120"/>
        <v>#DIV/0!</v>
      </c>
      <c r="KHN40" t="e">
        <f t="shared" si="120"/>
        <v>#DIV/0!</v>
      </c>
      <c r="KHO40" t="e">
        <f t="shared" si="120"/>
        <v>#DIV/0!</v>
      </c>
      <c r="KHP40" t="e">
        <f t="shared" si="120"/>
        <v>#DIV/0!</v>
      </c>
      <c r="KHQ40" t="e">
        <f t="shared" si="120"/>
        <v>#DIV/0!</v>
      </c>
      <c r="KHR40" t="e">
        <f t="shared" si="120"/>
        <v>#DIV/0!</v>
      </c>
      <c r="KHS40" t="e">
        <f t="shared" si="120"/>
        <v>#DIV/0!</v>
      </c>
      <c r="KHT40" t="e">
        <f t="shared" si="120"/>
        <v>#DIV/0!</v>
      </c>
      <c r="KHU40" t="e">
        <f t="shared" si="120"/>
        <v>#DIV/0!</v>
      </c>
      <c r="KHV40" t="e">
        <f t="shared" si="120"/>
        <v>#DIV/0!</v>
      </c>
      <c r="KHW40" t="e">
        <f t="shared" si="120"/>
        <v>#DIV/0!</v>
      </c>
      <c r="KHX40" t="e">
        <f t="shared" si="120"/>
        <v>#DIV/0!</v>
      </c>
      <c r="KHY40" t="e">
        <f t="shared" si="120"/>
        <v>#DIV/0!</v>
      </c>
      <c r="KHZ40" t="e">
        <f t="shared" si="120"/>
        <v>#DIV/0!</v>
      </c>
      <c r="KIA40" t="e">
        <f t="shared" si="120"/>
        <v>#DIV/0!</v>
      </c>
      <c r="KIB40" t="e">
        <f t="shared" ref="KIB40:KKM40" si="121">+AVERAGE(KIB9:KIB39)</f>
        <v>#DIV/0!</v>
      </c>
      <c r="KIC40" t="e">
        <f t="shared" si="121"/>
        <v>#DIV/0!</v>
      </c>
      <c r="KID40" t="e">
        <f t="shared" si="121"/>
        <v>#DIV/0!</v>
      </c>
      <c r="KIE40" t="e">
        <f t="shared" si="121"/>
        <v>#DIV/0!</v>
      </c>
      <c r="KIF40" t="e">
        <f t="shared" si="121"/>
        <v>#DIV/0!</v>
      </c>
      <c r="KIG40" t="e">
        <f t="shared" si="121"/>
        <v>#DIV/0!</v>
      </c>
      <c r="KIH40" t="e">
        <f t="shared" si="121"/>
        <v>#DIV/0!</v>
      </c>
      <c r="KII40" t="e">
        <f t="shared" si="121"/>
        <v>#DIV/0!</v>
      </c>
      <c r="KIJ40" t="e">
        <f t="shared" si="121"/>
        <v>#DIV/0!</v>
      </c>
      <c r="KIK40" t="e">
        <f t="shared" si="121"/>
        <v>#DIV/0!</v>
      </c>
      <c r="KIL40" t="e">
        <f t="shared" si="121"/>
        <v>#DIV/0!</v>
      </c>
      <c r="KIM40" t="e">
        <f t="shared" si="121"/>
        <v>#DIV/0!</v>
      </c>
      <c r="KIN40" t="e">
        <f t="shared" si="121"/>
        <v>#DIV/0!</v>
      </c>
      <c r="KIO40" t="e">
        <f t="shared" si="121"/>
        <v>#DIV/0!</v>
      </c>
      <c r="KIP40" t="e">
        <f t="shared" si="121"/>
        <v>#DIV/0!</v>
      </c>
      <c r="KIQ40" t="e">
        <f t="shared" si="121"/>
        <v>#DIV/0!</v>
      </c>
      <c r="KIR40" t="e">
        <f t="shared" si="121"/>
        <v>#DIV/0!</v>
      </c>
      <c r="KIS40" t="e">
        <f t="shared" si="121"/>
        <v>#DIV/0!</v>
      </c>
      <c r="KIT40" t="e">
        <f t="shared" si="121"/>
        <v>#DIV/0!</v>
      </c>
      <c r="KIU40" t="e">
        <f t="shared" si="121"/>
        <v>#DIV/0!</v>
      </c>
      <c r="KIV40" t="e">
        <f t="shared" si="121"/>
        <v>#DIV/0!</v>
      </c>
      <c r="KIW40" t="e">
        <f t="shared" si="121"/>
        <v>#DIV/0!</v>
      </c>
      <c r="KIX40" t="e">
        <f t="shared" si="121"/>
        <v>#DIV/0!</v>
      </c>
      <c r="KIY40" t="e">
        <f t="shared" si="121"/>
        <v>#DIV/0!</v>
      </c>
      <c r="KIZ40" t="e">
        <f t="shared" si="121"/>
        <v>#DIV/0!</v>
      </c>
      <c r="KJA40" t="e">
        <f t="shared" si="121"/>
        <v>#DIV/0!</v>
      </c>
      <c r="KJB40" t="e">
        <f t="shared" si="121"/>
        <v>#DIV/0!</v>
      </c>
      <c r="KJC40" t="e">
        <f t="shared" si="121"/>
        <v>#DIV/0!</v>
      </c>
      <c r="KJD40" t="e">
        <f t="shared" si="121"/>
        <v>#DIV/0!</v>
      </c>
      <c r="KJE40" t="e">
        <f t="shared" si="121"/>
        <v>#DIV/0!</v>
      </c>
      <c r="KJF40" t="e">
        <f t="shared" si="121"/>
        <v>#DIV/0!</v>
      </c>
      <c r="KJG40" t="e">
        <f t="shared" si="121"/>
        <v>#DIV/0!</v>
      </c>
      <c r="KJH40" t="e">
        <f t="shared" si="121"/>
        <v>#DIV/0!</v>
      </c>
      <c r="KJI40" t="e">
        <f t="shared" si="121"/>
        <v>#DIV/0!</v>
      </c>
      <c r="KJJ40" t="e">
        <f t="shared" si="121"/>
        <v>#DIV/0!</v>
      </c>
      <c r="KJK40" t="e">
        <f t="shared" si="121"/>
        <v>#DIV/0!</v>
      </c>
      <c r="KJL40" t="e">
        <f t="shared" si="121"/>
        <v>#DIV/0!</v>
      </c>
      <c r="KJM40" t="e">
        <f t="shared" si="121"/>
        <v>#DIV/0!</v>
      </c>
      <c r="KJN40" t="e">
        <f t="shared" si="121"/>
        <v>#DIV/0!</v>
      </c>
      <c r="KJO40" t="e">
        <f t="shared" si="121"/>
        <v>#DIV/0!</v>
      </c>
      <c r="KJP40" t="e">
        <f t="shared" si="121"/>
        <v>#DIV/0!</v>
      </c>
      <c r="KJQ40" t="e">
        <f t="shared" si="121"/>
        <v>#DIV/0!</v>
      </c>
      <c r="KJR40" t="e">
        <f t="shared" si="121"/>
        <v>#DIV/0!</v>
      </c>
      <c r="KJS40" t="e">
        <f t="shared" si="121"/>
        <v>#DIV/0!</v>
      </c>
      <c r="KJT40" t="e">
        <f t="shared" si="121"/>
        <v>#DIV/0!</v>
      </c>
      <c r="KJU40" t="e">
        <f t="shared" si="121"/>
        <v>#DIV/0!</v>
      </c>
      <c r="KJV40" t="e">
        <f t="shared" si="121"/>
        <v>#DIV/0!</v>
      </c>
      <c r="KJW40" t="e">
        <f t="shared" si="121"/>
        <v>#DIV/0!</v>
      </c>
      <c r="KJX40" t="e">
        <f t="shared" si="121"/>
        <v>#DIV/0!</v>
      </c>
      <c r="KJY40" t="e">
        <f t="shared" si="121"/>
        <v>#DIV/0!</v>
      </c>
      <c r="KJZ40" t="e">
        <f t="shared" si="121"/>
        <v>#DIV/0!</v>
      </c>
      <c r="KKA40" t="e">
        <f t="shared" si="121"/>
        <v>#DIV/0!</v>
      </c>
      <c r="KKB40" t="e">
        <f t="shared" si="121"/>
        <v>#DIV/0!</v>
      </c>
      <c r="KKC40" t="e">
        <f t="shared" si="121"/>
        <v>#DIV/0!</v>
      </c>
      <c r="KKD40" t="e">
        <f t="shared" si="121"/>
        <v>#DIV/0!</v>
      </c>
      <c r="KKE40" t="e">
        <f t="shared" si="121"/>
        <v>#DIV/0!</v>
      </c>
      <c r="KKF40" t="e">
        <f t="shared" si="121"/>
        <v>#DIV/0!</v>
      </c>
      <c r="KKG40" t="e">
        <f t="shared" si="121"/>
        <v>#DIV/0!</v>
      </c>
      <c r="KKH40" t="e">
        <f t="shared" si="121"/>
        <v>#DIV/0!</v>
      </c>
      <c r="KKI40" t="e">
        <f t="shared" si="121"/>
        <v>#DIV/0!</v>
      </c>
      <c r="KKJ40" t="e">
        <f t="shared" si="121"/>
        <v>#DIV/0!</v>
      </c>
      <c r="KKK40" t="e">
        <f t="shared" si="121"/>
        <v>#DIV/0!</v>
      </c>
      <c r="KKL40" t="e">
        <f t="shared" si="121"/>
        <v>#DIV/0!</v>
      </c>
      <c r="KKM40" t="e">
        <f t="shared" si="121"/>
        <v>#DIV/0!</v>
      </c>
      <c r="KKN40" t="e">
        <f t="shared" ref="KKN40:KMY40" si="122">+AVERAGE(KKN9:KKN39)</f>
        <v>#DIV/0!</v>
      </c>
      <c r="KKO40" t="e">
        <f t="shared" si="122"/>
        <v>#DIV/0!</v>
      </c>
      <c r="KKP40" t="e">
        <f t="shared" si="122"/>
        <v>#DIV/0!</v>
      </c>
      <c r="KKQ40" t="e">
        <f t="shared" si="122"/>
        <v>#DIV/0!</v>
      </c>
      <c r="KKR40" t="e">
        <f t="shared" si="122"/>
        <v>#DIV/0!</v>
      </c>
      <c r="KKS40" t="e">
        <f t="shared" si="122"/>
        <v>#DIV/0!</v>
      </c>
      <c r="KKT40" t="e">
        <f t="shared" si="122"/>
        <v>#DIV/0!</v>
      </c>
      <c r="KKU40" t="e">
        <f t="shared" si="122"/>
        <v>#DIV/0!</v>
      </c>
      <c r="KKV40" t="e">
        <f t="shared" si="122"/>
        <v>#DIV/0!</v>
      </c>
      <c r="KKW40" t="e">
        <f t="shared" si="122"/>
        <v>#DIV/0!</v>
      </c>
      <c r="KKX40" t="e">
        <f t="shared" si="122"/>
        <v>#DIV/0!</v>
      </c>
      <c r="KKY40" t="e">
        <f t="shared" si="122"/>
        <v>#DIV/0!</v>
      </c>
      <c r="KKZ40" t="e">
        <f t="shared" si="122"/>
        <v>#DIV/0!</v>
      </c>
      <c r="KLA40" t="e">
        <f t="shared" si="122"/>
        <v>#DIV/0!</v>
      </c>
      <c r="KLB40" t="e">
        <f t="shared" si="122"/>
        <v>#DIV/0!</v>
      </c>
      <c r="KLC40" t="e">
        <f t="shared" si="122"/>
        <v>#DIV/0!</v>
      </c>
      <c r="KLD40" t="e">
        <f t="shared" si="122"/>
        <v>#DIV/0!</v>
      </c>
      <c r="KLE40" t="e">
        <f t="shared" si="122"/>
        <v>#DIV/0!</v>
      </c>
      <c r="KLF40" t="e">
        <f t="shared" si="122"/>
        <v>#DIV/0!</v>
      </c>
      <c r="KLG40" t="e">
        <f t="shared" si="122"/>
        <v>#DIV/0!</v>
      </c>
      <c r="KLH40" t="e">
        <f t="shared" si="122"/>
        <v>#DIV/0!</v>
      </c>
      <c r="KLI40" t="e">
        <f t="shared" si="122"/>
        <v>#DIV/0!</v>
      </c>
      <c r="KLJ40" t="e">
        <f t="shared" si="122"/>
        <v>#DIV/0!</v>
      </c>
      <c r="KLK40" t="e">
        <f t="shared" si="122"/>
        <v>#DIV/0!</v>
      </c>
      <c r="KLL40" t="e">
        <f t="shared" si="122"/>
        <v>#DIV/0!</v>
      </c>
      <c r="KLM40" t="e">
        <f t="shared" si="122"/>
        <v>#DIV/0!</v>
      </c>
      <c r="KLN40" t="e">
        <f t="shared" si="122"/>
        <v>#DIV/0!</v>
      </c>
      <c r="KLO40" t="e">
        <f t="shared" si="122"/>
        <v>#DIV/0!</v>
      </c>
      <c r="KLP40" t="e">
        <f t="shared" si="122"/>
        <v>#DIV/0!</v>
      </c>
      <c r="KLQ40" t="e">
        <f t="shared" si="122"/>
        <v>#DIV/0!</v>
      </c>
      <c r="KLR40" t="e">
        <f t="shared" si="122"/>
        <v>#DIV/0!</v>
      </c>
      <c r="KLS40" t="e">
        <f t="shared" si="122"/>
        <v>#DIV/0!</v>
      </c>
      <c r="KLT40" t="e">
        <f t="shared" si="122"/>
        <v>#DIV/0!</v>
      </c>
      <c r="KLU40" t="e">
        <f t="shared" si="122"/>
        <v>#DIV/0!</v>
      </c>
      <c r="KLV40" t="e">
        <f t="shared" si="122"/>
        <v>#DIV/0!</v>
      </c>
      <c r="KLW40" t="e">
        <f t="shared" si="122"/>
        <v>#DIV/0!</v>
      </c>
      <c r="KLX40" t="e">
        <f t="shared" si="122"/>
        <v>#DIV/0!</v>
      </c>
      <c r="KLY40" t="e">
        <f t="shared" si="122"/>
        <v>#DIV/0!</v>
      </c>
      <c r="KLZ40" t="e">
        <f t="shared" si="122"/>
        <v>#DIV/0!</v>
      </c>
      <c r="KMA40" t="e">
        <f t="shared" si="122"/>
        <v>#DIV/0!</v>
      </c>
      <c r="KMB40" t="e">
        <f t="shared" si="122"/>
        <v>#DIV/0!</v>
      </c>
      <c r="KMC40" t="e">
        <f t="shared" si="122"/>
        <v>#DIV/0!</v>
      </c>
      <c r="KMD40" t="e">
        <f t="shared" si="122"/>
        <v>#DIV/0!</v>
      </c>
      <c r="KME40" t="e">
        <f t="shared" si="122"/>
        <v>#DIV/0!</v>
      </c>
      <c r="KMF40" t="e">
        <f t="shared" si="122"/>
        <v>#DIV/0!</v>
      </c>
      <c r="KMG40" t="e">
        <f t="shared" si="122"/>
        <v>#DIV/0!</v>
      </c>
      <c r="KMH40" t="e">
        <f t="shared" si="122"/>
        <v>#DIV/0!</v>
      </c>
      <c r="KMI40" t="e">
        <f t="shared" si="122"/>
        <v>#DIV/0!</v>
      </c>
      <c r="KMJ40" t="e">
        <f t="shared" si="122"/>
        <v>#DIV/0!</v>
      </c>
      <c r="KMK40" t="e">
        <f t="shared" si="122"/>
        <v>#DIV/0!</v>
      </c>
      <c r="KML40" t="e">
        <f t="shared" si="122"/>
        <v>#DIV/0!</v>
      </c>
      <c r="KMM40" t="e">
        <f t="shared" si="122"/>
        <v>#DIV/0!</v>
      </c>
      <c r="KMN40" t="e">
        <f t="shared" si="122"/>
        <v>#DIV/0!</v>
      </c>
      <c r="KMO40" t="e">
        <f t="shared" si="122"/>
        <v>#DIV/0!</v>
      </c>
      <c r="KMP40" t="e">
        <f t="shared" si="122"/>
        <v>#DIV/0!</v>
      </c>
      <c r="KMQ40" t="e">
        <f t="shared" si="122"/>
        <v>#DIV/0!</v>
      </c>
      <c r="KMR40" t="e">
        <f t="shared" si="122"/>
        <v>#DIV/0!</v>
      </c>
      <c r="KMS40" t="e">
        <f t="shared" si="122"/>
        <v>#DIV/0!</v>
      </c>
      <c r="KMT40" t="e">
        <f t="shared" si="122"/>
        <v>#DIV/0!</v>
      </c>
      <c r="KMU40" t="e">
        <f t="shared" si="122"/>
        <v>#DIV/0!</v>
      </c>
      <c r="KMV40" t="e">
        <f t="shared" si="122"/>
        <v>#DIV/0!</v>
      </c>
      <c r="KMW40" t="e">
        <f t="shared" si="122"/>
        <v>#DIV/0!</v>
      </c>
      <c r="KMX40" t="e">
        <f t="shared" si="122"/>
        <v>#DIV/0!</v>
      </c>
      <c r="KMY40" t="e">
        <f t="shared" si="122"/>
        <v>#DIV/0!</v>
      </c>
      <c r="KMZ40" t="e">
        <f t="shared" ref="KMZ40:KPK40" si="123">+AVERAGE(KMZ9:KMZ39)</f>
        <v>#DIV/0!</v>
      </c>
      <c r="KNA40" t="e">
        <f t="shared" si="123"/>
        <v>#DIV/0!</v>
      </c>
      <c r="KNB40" t="e">
        <f t="shared" si="123"/>
        <v>#DIV/0!</v>
      </c>
      <c r="KNC40" t="e">
        <f t="shared" si="123"/>
        <v>#DIV/0!</v>
      </c>
      <c r="KND40" t="e">
        <f t="shared" si="123"/>
        <v>#DIV/0!</v>
      </c>
      <c r="KNE40" t="e">
        <f t="shared" si="123"/>
        <v>#DIV/0!</v>
      </c>
      <c r="KNF40" t="e">
        <f t="shared" si="123"/>
        <v>#DIV/0!</v>
      </c>
      <c r="KNG40" t="e">
        <f t="shared" si="123"/>
        <v>#DIV/0!</v>
      </c>
      <c r="KNH40" t="e">
        <f t="shared" si="123"/>
        <v>#DIV/0!</v>
      </c>
      <c r="KNI40" t="e">
        <f t="shared" si="123"/>
        <v>#DIV/0!</v>
      </c>
      <c r="KNJ40" t="e">
        <f t="shared" si="123"/>
        <v>#DIV/0!</v>
      </c>
      <c r="KNK40" t="e">
        <f t="shared" si="123"/>
        <v>#DIV/0!</v>
      </c>
      <c r="KNL40" t="e">
        <f t="shared" si="123"/>
        <v>#DIV/0!</v>
      </c>
      <c r="KNM40" t="e">
        <f t="shared" si="123"/>
        <v>#DIV/0!</v>
      </c>
      <c r="KNN40" t="e">
        <f t="shared" si="123"/>
        <v>#DIV/0!</v>
      </c>
      <c r="KNO40" t="e">
        <f t="shared" si="123"/>
        <v>#DIV/0!</v>
      </c>
      <c r="KNP40" t="e">
        <f t="shared" si="123"/>
        <v>#DIV/0!</v>
      </c>
      <c r="KNQ40" t="e">
        <f t="shared" si="123"/>
        <v>#DIV/0!</v>
      </c>
      <c r="KNR40" t="e">
        <f t="shared" si="123"/>
        <v>#DIV/0!</v>
      </c>
      <c r="KNS40" t="e">
        <f t="shared" si="123"/>
        <v>#DIV/0!</v>
      </c>
      <c r="KNT40" t="e">
        <f t="shared" si="123"/>
        <v>#DIV/0!</v>
      </c>
      <c r="KNU40" t="e">
        <f t="shared" si="123"/>
        <v>#DIV/0!</v>
      </c>
      <c r="KNV40" t="e">
        <f t="shared" si="123"/>
        <v>#DIV/0!</v>
      </c>
      <c r="KNW40" t="e">
        <f t="shared" si="123"/>
        <v>#DIV/0!</v>
      </c>
      <c r="KNX40" t="e">
        <f t="shared" si="123"/>
        <v>#DIV/0!</v>
      </c>
      <c r="KNY40" t="e">
        <f t="shared" si="123"/>
        <v>#DIV/0!</v>
      </c>
      <c r="KNZ40" t="e">
        <f t="shared" si="123"/>
        <v>#DIV/0!</v>
      </c>
      <c r="KOA40" t="e">
        <f t="shared" si="123"/>
        <v>#DIV/0!</v>
      </c>
      <c r="KOB40" t="e">
        <f t="shared" si="123"/>
        <v>#DIV/0!</v>
      </c>
      <c r="KOC40" t="e">
        <f t="shared" si="123"/>
        <v>#DIV/0!</v>
      </c>
      <c r="KOD40" t="e">
        <f t="shared" si="123"/>
        <v>#DIV/0!</v>
      </c>
      <c r="KOE40" t="e">
        <f t="shared" si="123"/>
        <v>#DIV/0!</v>
      </c>
      <c r="KOF40" t="e">
        <f t="shared" si="123"/>
        <v>#DIV/0!</v>
      </c>
      <c r="KOG40" t="e">
        <f t="shared" si="123"/>
        <v>#DIV/0!</v>
      </c>
      <c r="KOH40" t="e">
        <f t="shared" si="123"/>
        <v>#DIV/0!</v>
      </c>
      <c r="KOI40" t="e">
        <f t="shared" si="123"/>
        <v>#DIV/0!</v>
      </c>
      <c r="KOJ40" t="e">
        <f t="shared" si="123"/>
        <v>#DIV/0!</v>
      </c>
      <c r="KOK40" t="e">
        <f t="shared" si="123"/>
        <v>#DIV/0!</v>
      </c>
      <c r="KOL40" t="e">
        <f t="shared" si="123"/>
        <v>#DIV/0!</v>
      </c>
      <c r="KOM40" t="e">
        <f t="shared" si="123"/>
        <v>#DIV/0!</v>
      </c>
      <c r="KON40" t="e">
        <f t="shared" si="123"/>
        <v>#DIV/0!</v>
      </c>
      <c r="KOO40" t="e">
        <f t="shared" si="123"/>
        <v>#DIV/0!</v>
      </c>
      <c r="KOP40" t="e">
        <f t="shared" si="123"/>
        <v>#DIV/0!</v>
      </c>
      <c r="KOQ40" t="e">
        <f t="shared" si="123"/>
        <v>#DIV/0!</v>
      </c>
      <c r="KOR40" t="e">
        <f t="shared" si="123"/>
        <v>#DIV/0!</v>
      </c>
      <c r="KOS40" t="e">
        <f t="shared" si="123"/>
        <v>#DIV/0!</v>
      </c>
      <c r="KOT40" t="e">
        <f t="shared" si="123"/>
        <v>#DIV/0!</v>
      </c>
      <c r="KOU40" t="e">
        <f t="shared" si="123"/>
        <v>#DIV/0!</v>
      </c>
      <c r="KOV40" t="e">
        <f t="shared" si="123"/>
        <v>#DIV/0!</v>
      </c>
      <c r="KOW40" t="e">
        <f t="shared" si="123"/>
        <v>#DIV/0!</v>
      </c>
      <c r="KOX40" t="e">
        <f t="shared" si="123"/>
        <v>#DIV/0!</v>
      </c>
      <c r="KOY40" t="e">
        <f t="shared" si="123"/>
        <v>#DIV/0!</v>
      </c>
      <c r="KOZ40" t="e">
        <f t="shared" si="123"/>
        <v>#DIV/0!</v>
      </c>
      <c r="KPA40" t="e">
        <f t="shared" si="123"/>
        <v>#DIV/0!</v>
      </c>
      <c r="KPB40" t="e">
        <f t="shared" si="123"/>
        <v>#DIV/0!</v>
      </c>
      <c r="KPC40" t="e">
        <f t="shared" si="123"/>
        <v>#DIV/0!</v>
      </c>
      <c r="KPD40" t="e">
        <f t="shared" si="123"/>
        <v>#DIV/0!</v>
      </c>
      <c r="KPE40" t="e">
        <f t="shared" si="123"/>
        <v>#DIV/0!</v>
      </c>
      <c r="KPF40" t="e">
        <f t="shared" si="123"/>
        <v>#DIV/0!</v>
      </c>
      <c r="KPG40" t="e">
        <f t="shared" si="123"/>
        <v>#DIV/0!</v>
      </c>
      <c r="KPH40" t="e">
        <f t="shared" si="123"/>
        <v>#DIV/0!</v>
      </c>
      <c r="KPI40" t="e">
        <f t="shared" si="123"/>
        <v>#DIV/0!</v>
      </c>
      <c r="KPJ40" t="e">
        <f t="shared" si="123"/>
        <v>#DIV/0!</v>
      </c>
      <c r="KPK40" t="e">
        <f t="shared" si="123"/>
        <v>#DIV/0!</v>
      </c>
      <c r="KPL40" t="e">
        <f t="shared" ref="KPL40:KRW40" si="124">+AVERAGE(KPL9:KPL39)</f>
        <v>#DIV/0!</v>
      </c>
      <c r="KPM40" t="e">
        <f t="shared" si="124"/>
        <v>#DIV/0!</v>
      </c>
      <c r="KPN40" t="e">
        <f t="shared" si="124"/>
        <v>#DIV/0!</v>
      </c>
      <c r="KPO40" t="e">
        <f t="shared" si="124"/>
        <v>#DIV/0!</v>
      </c>
      <c r="KPP40" t="e">
        <f t="shared" si="124"/>
        <v>#DIV/0!</v>
      </c>
      <c r="KPQ40" t="e">
        <f t="shared" si="124"/>
        <v>#DIV/0!</v>
      </c>
      <c r="KPR40" t="e">
        <f t="shared" si="124"/>
        <v>#DIV/0!</v>
      </c>
      <c r="KPS40" t="e">
        <f t="shared" si="124"/>
        <v>#DIV/0!</v>
      </c>
      <c r="KPT40" t="e">
        <f t="shared" si="124"/>
        <v>#DIV/0!</v>
      </c>
      <c r="KPU40" t="e">
        <f t="shared" si="124"/>
        <v>#DIV/0!</v>
      </c>
      <c r="KPV40" t="e">
        <f t="shared" si="124"/>
        <v>#DIV/0!</v>
      </c>
      <c r="KPW40" t="e">
        <f t="shared" si="124"/>
        <v>#DIV/0!</v>
      </c>
      <c r="KPX40" t="e">
        <f t="shared" si="124"/>
        <v>#DIV/0!</v>
      </c>
      <c r="KPY40" t="e">
        <f t="shared" si="124"/>
        <v>#DIV/0!</v>
      </c>
      <c r="KPZ40" t="e">
        <f t="shared" si="124"/>
        <v>#DIV/0!</v>
      </c>
      <c r="KQA40" t="e">
        <f t="shared" si="124"/>
        <v>#DIV/0!</v>
      </c>
      <c r="KQB40" t="e">
        <f t="shared" si="124"/>
        <v>#DIV/0!</v>
      </c>
      <c r="KQC40" t="e">
        <f t="shared" si="124"/>
        <v>#DIV/0!</v>
      </c>
      <c r="KQD40" t="e">
        <f t="shared" si="124"/>
        <v>#DIV/0!</v>
      </c>
      <c r="KQE40" t="e">
        <f t="shared" si="124"/>
        <v>#DIV/0!</v>
      </c>
      <c r="KQF40" t="e">
        <f t="shared" si="124"/>
        <v>#DIV/0!</v>
      </c>
      <c r="KQG40" t="e">
        <f t="shared" si="124"/>
        <v>#DIV/0!</v>
      </c>
      <c r="KQH40" t="e">
        <f t="shared" si="124"/>
        <v>#DIV/0!</v>
      </c>
      <c r="KQI40" t="e">
        <f t="shared" si="124"/>
        <v>#DIV/0!</v>
      </c>
      <c r="KQJ40" t="e">
        <f t="shared" si="124"/>
        <v>#DIV/0!</v>
      </c>
      <c r="KQK40" t="e">
        <f t="shared" si="124"/>
        <v>#DIV/0!</v>
      </c>
      <c r="KQL40" t="e">
        <f t="shared" si="124"/>
        <v>#DIV/0!</v>
      </c>
      <c r="KQM40" t="e">
        <f t="shared" si="124"/>
        <v>#DIV/0!</v>
      </c>
      <c r="KQN40" t="e">
        <f t="shared" si="124"/>
        <v>#DIV/0!</v>
      </c>
      <c r="KQO40" t="e">
        <f t="shared" si="124"/>
        <v>#DIV/0!</v>
      </c>
      <c r="KQP40" t="e">
        <f t="shared" si="124"/>
        <v>#DIV/0!</v>
      </c>
      <c r="KQQ40" t="e">
        <f t="shared" si="124"/>
        <v>#DIV/0!</v>
      </c>
      <c r="KQR40" t="e">
        <f t="shared" si="124"/>
        <v>#DIV/0!</v>
      </c>
      <c r="KQS40" t="e">
        <f t="shared" si="124"/>
        <v>#DIV/0!</v>
      </c>
      <c r="KQT40" t="e">
        <f t="shared" si="124"/>
        <v>#DIV/0!</v>
      </c>
      <c r="KQU40" t="e">
        <f t="shared" si="124"/>
        <v>#DIV/0!</v>
      </c>
      <c r="KQV40" t="e">
        <f t="shared" si="124"/>
        <v>#DIV/0!</v>
      </c>
      <c r="KQW40" t="e">
        <f t="shared" si="124"/>
        <v>#DIV/0!</v>
      </c>
      <c r="KQX40" t="e">
        <f t="shared" si="124"/>
        <v>#DIV/0!</v>
      </c>
      <c r="KQY40" t="e">
        <f t="shared" si="124"/>
        <v>#DIV/0!</v>
      </c>
      <c r="KQZ40" t="e">
        <f t="shared" si="124"/>
        <v>#DIV/0!</v>
      </c>
      <c r="KRA40" t="e">
        <f t="shared" si="124"/>
        <v>#DIV/0!</v>
      </c>
      <c r="KRB40" t="e">
        <f t="shared" si="124"/>
        <v>#DIV/0!</v>
      </c>
      <c r="KRC40" t="e">
        <f t="shared" si="124"/>
        <v>#DIV/0!</v>
      </c>
      <c r="KRD40" t="e">
        <f t="shared" si="124"/>
        <v>#DIV/0!</v>
      </c>
      <c r="KRE40" t="e">
        <f t="shared" si="124"/>
        <v>#DIV/0!</v>
      </c>
      <c r="KRF40" t="e">
        <f t="shared" si="124"/>
        <v>#DIV/0!</v>
      </c>
      <c r="KRG40" t="e">
        <f t="shared" si="124"/>
        <v>#DIV/0!</v>
      </c>
      <c r="KRH40" t="e">
        <f t="shared" si="124"/>
        <v>#DIV/0!</v>
      </c>
      <c r="KRI40" t="e">
        <f t="shared" si="124"/>
        <v>#DIV/0!</v>
      </c>
      <c r="KRJ40" t="e">
        <f t="shared" si="124"/>
        <v>#DIV/0!</v>
      </c>
      <c r="KRK40" t="e">
        <f t="shared" si="124"/>
        <v>#DIV/0!</v>
      </c>
      <c r="KRL40" t="e">
        <f t="shared" si="124"/>
        <v>#DIV/0!</v>
      </c>
      <c r="KRM40" t="e">
        <f t="shared" si="124"/>
        <v>#DIV/0!</v>
      </c>
      <c r="KRN40" t="e">
        <f t="shared" si="124"/>
        <v>#DIV/0!</v>
      </c>
      <c r="KRO40" t="e">
        <f t="shared" si="124"/>
        <v>#DIV/0!</v>
      </c>
      <c r="KRP40" t="e">
        <f t="shared" si="124"/>
        <v>#DIV/0!</v>
      </c>
      <c r="KRQ40" t="e">
        <f t="shared" si="124"/>
        <v>#DIV/0!</v>
      </c>
      <c r="KRR40" t="e">
        <f t="shared" si="124"/>
        <v>#DIV/0!</v>
      </c>
      <c r="KRS40" t="e">
        <f t="shared" si="124"/>
        <v>#DIV/0!</v>
      </c>
      <c r="KRT40" t="e">
        <f t="shared" si="124"/>
        <v>#DIV/0!</v>
      </c>
      <c r="KRU40" t="e">
        <f t="shared" si="124"/>
        <v>#DIV/0!</v>
      </c>
      <c r="KRV40" t="e">
        <f t="shared" si="124"/>
        <v>#DIV/0!</v>
      </c>
      <c r="KRW40" t="e">
        <f t="shared" si="124"/>
        <v>#DIV/0!</v>
      </c>
      <c r="KRX40" t="e">
        <f t="shared" ref="KRX40:KUI40" si="125">+AVERAGE(KRX9:KRX39)</f>
        <v>#DIV/0!</v>
      </c>
      <c r="KRY40" t="e">
        <f t="shared" si="125"/>
        <v>#DIV/0!</v>
      </c>
      <c r="KRZ40" t="e">
        <f t="shared" si="125"/>
        <v>#DIV/0!</v>
      </c>
      <c r="KSA40" t="e">
        <f t="shared" si="125"/>
        <v>#DIV/0!</v>
      </c>
      <c r="KSB40" t="e">
        <f t="shared" si="125"/>
        <v>#DIV/0!</v>
      </c>
      <c r="KSC40" t="e">
        <f t="shared" si="125"/>
        <v>#DIV/0!</v>
      </c>
      <c r="KSD40" t="e">
        <f t="shared" si="125"/>
        <v>#DIV/0!</v>
      </c>
      <c r="KSE40" t="e">
        <f t="shared" si="125"/>
        <v>#DIV/0!</v>
      </c>
      <c r="KSF40" t="e">
        <f t="shared" si="125"/>
        <v>#DIV/0!</v>
      </c>
      <c r="KSG40" t="e">
        <f t="shared" si="125"/>
        <v>#DIV/0!</v>
      </c>
      <c r="KSH40" t="e">
        <f t="shared" si="125"/>
        <v>#DIV/0!</v>
      </c>
      <c r="KSI40" t="e">
        <f t="shared" si="125"/>
        <v>#DIV/0!</v>
      </c>
      <c r="KSJ40" t="e">
        <f t="shared" si="125"/>
        <v>#DIV/0!</v>
      </c>
      <c r="KSK40" t="e">
        <f t="shared" si="125"/>
        <v>#DIV/0!</v>
      </c>
      <c r="KSL40" t="e">
        <f t="shared" si="125"/>
        <v>#DIV/0!</v>
      </c>
      <c r="KSM40" t="e">
        <f t="shared" si="125"/>
        <v>#DIV/0!</v>
      </c>
      <c r="KSN40" t="e">
        <f t="shared" si="125"/>
        <v>#DIV/0!</v>
      </c>
      <c r="KSO40" t="e">
        <f t="shared" si="125"/>
        <v>#DIV/0!</v>
      </c>
      <c r="KSP40" t="e">
        <f t="shared" si="125"/>
        <v>#DIV/0!</v>
      </c>
      <c r="KSQ40" t="e">
        <f t="shared" si="125"/>
        <v>#DIV/0!</v>
      </c>
      <c r="KSR40" t="e">
        <f t="shared" si="125"/>
        <v>#DIV/0!</v>
      </c>
      <c r="KSS40" t="e">
        <f t="shared" si="125"/>
        <v>#DIV/0!</v>
      </c>
      <c r="KST40" t="e">
        <f t="shared" si="125"/>
        <v>#DIV/0!</v>
      </c>
      <c r="KSU40" t="e">
        <f t="shared" si="125"/>
        <v>#DIV/0!</v>
      </c>
      <c r="KSV40" t="e">
        <f t="shared" si="125"/>
        <v>#DIV/0!</v>
      </c>
      <c r="KSW40" t="e">
        <f t="shared" si="125"/>
        <v>#DIV/0!</v>
      </c>
      <c r="KSX40" t="e">
        <f t="shared" si="125"/>
        <v>#DIV/0!</v>
      </c>
      <c r="KSY40" t="e">
        <f t="shared" si="125"/>
        <v>#DIV/0!</v>
      </c>
      <c r="KSZ40" t="e">
        <f t="shared" si="125"/>
        <v>#DIV/0!</v>
      </c>
      <c r="KTA40" t="e">
        <f t="shared" si="125"/>
        <v>#DIV/0!</v>
      </c>
      <c r="KTB40" t="e">
        <f t="shared" si="125"/>
        <v>#DIV/0!</v>
      </c>
      <c r="KTC40" t="e">
        <f t="shared" si="125"/>
        <v>#DIV/0!</v>
      </c>
      <c r="KTD40" t="e">
        <f t="shared" si="125"/>
        <v>#DIV/0!</v>
      </c>
      <c r="KTE40" t="e">
        <f t="shared" si="125"/>
        <v>#DIV/0!</v>
      </c>
      <c r="KTF40" t="e">
        <f t="shared" si="125"/>
        <v>#DIV/0!</v>
      </c>
      <c r="KTG40" t="e">
        <f t="shared" si="125"/>
        <v>#DIV/0!</v>
      </c>
      <c r="KTH40" t="e">
        <f t="shared" si="125"/>
        <v>#DIV/0!</v>
      </c>
      <c r="KTI40" t="e">
        <f t="shared" si="125"/>
        <v>#DIV/0!</v>
      </c>
      <c r="KTJ40" t="e">
        <f t="shared" si="125"/>
        <v>#DIV/0!</v>
      </c>
      <c r="KTK40" t="e">
        <f t="shared" si="125"/>
        <v>#DIV/0!</v>
      </c>
      <c r="KTL40" t="e">
        <f t="shared" si="125"/>
        <v>#DIV/0!</v>
      </c>
      <c r="KTM40" t="e">
        <f t="shared" si="125"/>
        <v>#DIV/0!</v>
      </c>
      <c r="KTN40" t="e">
        <f t="shared" si="125"/>
        <v>#DIV/0!</v>
      </c>
      <c r="KTO40" t="e">
        <f t="shared" si="125"/>
        <v>#DIV/0!</v>
      </c>
      <c r="KTP40" t="e">
        <f t="shared" si="125"/>
        <v>#DIV/0!</v>
      </c>
      <c r="KTQ40" t="e">
        <f t="shared" si="125"/>
        <v>#DIV/0!</v>
      </c>
      <c r="KTR40" t="e">
        <f t="shared" si="125"/>
        <v>#DIV/0!</v>
      </c>
      <c r="KTS40" t="e">
        <f t="shared" si="125"/>
        <v>#DIV/0!</v>
      </c>
      <c r="KTT40" t="e">
        <f t="shared" si="125"/>
        <v>#DIV/0!</v>
      </c>
      <c r="KTU40" t="e">
        <f t="shared" si="125"/>
        <v>#DIV/0!</v>
      </c>
      <c r="KTV40" t="e">
        <f t="shared" si="125"/>
        <v>#DIV/0!</v>
      </c>
      <c r="KTW40" t="e">
        <f t="shared" si="125"/>
        <v>#DIV/0!</v>
      </c>
      <c r="KTX40" t="e">
        <f t="shared" si="125"/>
        <v>#DIV/0!</v>
      </c>
      <c r="KTY40" t="e">
        <f t="shared" si="125"/>
        <v>#DIV/0!</v>
      </c>
      <c r="KTZ40" t="e">
        <f t="shared" si="125"/>
        <v>#DIV/0!</v>
      </c>
      <c r="KUA40" t="e">
        <f t="shared" si="125"/>
        <v>#DIV/0!</v>
      </c>
      <c r="KUB40" t="e">
        <f t="shared" si="125"/>
        <v>#DIV/0!</v>
      </c>
      <c r="KUC40" t="e">
        <f t="shared" si="125"/>
        <v>#DIV/0!</v>
      </c>
      <c r="KUD40" t="e">
        <f t="shared" si="125"/>
        <v>#DIV/0!</v>
      </c>
      <c r="KUE40" t="e">
        <f t="shared" si="125"/>
        <v>#DIV/0!</v>
      </c>
      <c r="KUF40" t="e">
        <f t="shared" si="125"/>
        <v>#DIV/0!</v>
      </c>
      <c r="KUG40" t="e">
        <f t="shared" si="125"/>
        <v>#DIV/0!</v>
      </c>
      <c r="KUH40" t="e">
        <f t="shared" si="125"/>
        <v>#DIV/0!</v>
      </c>
      <c r="KUI40" t="e">
        <f t="shared" si="125"/>
        <v>#DIV/0!</v>
      </c>
      <c r="KUJ40" t="e">
        <f t="shared" ref="KUJ40:KWU40" si="126">+AVERAGE(KUJ9:KUJ39)</f>
        <v>#DIV/0!</v>
      </c>
      <c r="KUK40" t="e">
        <f t="shared" si="126"/>
        <v>#DIV/0!</v>
      </c>
      <c r="KUL40" t="e">
        <f t="shared" si="126"/>
        <v>#DIV/0!</v>
      </c>
      <c r="KUM40" t="e">
        <f t="shared" si="126"/>
        <v>#DIV/0!</v>
      </c>
      <c r="KUN40" t="e">
        <f t="shared" si="126"/>
        <v>#DIV/0!</v>
      </c>
      <c r="KUO40" t="e">
        <f t="shared" si="126"/>
        <v>#DIV/0!</v>
      </c>
      <c r="KUP40" t="e">
        <f t="shared" si="126"/>
        <v>#DIV/0!</v>
      </c>
      <c r="KUQ40" t="e">
        <f t="shared" si="126"/>
        <v>#DIV/0!</v>
      </c>
      <c r="KUR40" t="e">
        <f t="shared" si="126"/>
        <v>#DIV/0!</v>
      </c>
      <c r="KUS40" t="e">
        <f t="shared" si="126"/>
        <v>#DIV/0!</v>
      </c>
      <c r="KUT40" t="e">
        <f t="shared" si="126"/>
        <v>#DIV/0!</v>
      </c>
      <c r="KUU40" t="e">
        <f t="shared" si="126"/>
        <v>#DIV/0!</v>
      </c>
      <c r="KUV40" t="e">
        <f t="shared" si="126"/>
        <v>#DIV/0!</v>
      </c>
      <c r="KUW40" t="e">
        <f t="shared" si="126"/>
        <v>#DIV/0!</v>
      </c>
      <c r="KUX40" t="e">
        <f t="shared" si="126"/>
        <v>#DIV/0!</v>
      </c>
      <c r="KUY40" t="e">
        <f t="shared" si="126"/>
        <v>#DIV/0!</v>
      </c>
      <c r="KUZ40" t="e">
        <f t="shared" si="126"/>
        <v>#DIV/0!</v>
      </c>
      <c r="KVA40" t="e">
        <f t="shared" si="126"/>
        <v>#DIV/0!</v>
      </c>
      <c r="KVB40" t="e">
        <f t="shared" si="126"/>
        <v>#DIV/0!</v>
      </c>
      <c r="KVC40" t="e">
        <f t="shared" si="126"/>
        <v>#DIV/0!</v>
      </c>
      <c r="KVD40" t="e">
        <f t="shared" si="126"/>
        <v>#DIV/0!</v>
      </c>
      <c r="KVE40" t="e">
        <f t="shared" si="126"/>
        <v>#DIV/0!</v>
      </c>
      <c r="KVF40" t="e">
        <f t="shared" si="126"/>
        <v>#DIV/0!</v>
      </c>
      <c r="KVG40" t="e">
        <f t="shared" si="126"/>
        <v>#DIV/0!</v>
      </c>
      <c r="KVH40" t="e">
        <f t="shared" si="126"/>
        <v>#DIV/0!</v>
      </c>
      <c r="KVI40" t="e">
        <f t="shared" si="126"/>
        <v>#DIV/0!</v>
      </c>
      <c r="KVJ40" t="e">
        <f t="shared" si="126"/>
        <v>#DIV/0!</v>
      </c>
      <c r="KVK40" t="e">
        <f t="shared" si="126"/>
        <v>#DIV/0!</v>
      </c>
      <c r="KVL40" t="e">
        <f t="shared" si="126"/>
        <v>#DIV/0!</v>
      </c>
      <c r="KVM40" t="e">
        <f t="shared" si="126"/>
        <v>#DIV/0!</v>
      </c>
      <c r="KVN40" t="e">
        <f t="shared" si="126"/>
        <v>#DIV/0!</v>
      </c>
      <c r="KVO40" t="e">
        <f t="shared" si="126"/>
        <v>#DIV/0!</v>
      </c>
      <c r="KVP40" t="e">
        <f t="shared" si="126"/>
        <v>#DIV/0!</v>
      </c>
      <c r="KVQ40" t="e">
        <f t="shared" si="126"/>
        <v>#DIV/0!</v>
      </c>
      <c r="KVR40" t="e">
        <f t="shared" si="126"/>
        <v>#DIV/0!</v>
      </c>
      <c r="KVS40" t="e">
        <f t="shared" si="126"/>
        <v>#DIV/0!</v>
      </c>
      <c r="KVT40" t="e">
        <f t="shared" si="126"/>
        <v>#DIV/0!</v>
      </c>
      <c r="KVU40" t="e">
        <f t="shared" si="126"/>
        <v>#DIV/0!</v>
      </c>
      <c r="KVV40" t="e">
        <f t="shared" si="126"/>
        <v>#DIV/0!</v>
      </c>
      <c r="KVW40" t="e">
        <f t="shared" si="126"/>
        <v>#DIV/0!</v>
      </c>
      <c r="KVX40" t="e">
        <f t="shared" si="126"/>
        <v>#DIV/0!</v>
      </c>
      <c r="KVY40" t="e">
        <f t="shared" si="126"/>
        <v>#DIV/0!</v>
      </c>
      <c r="KVZ40" t="e">
        <f t="shared" si="126"/>
        <v>#DIV/0!</v>
      </c>
      <c r="KWA40" t="e">
        <f t="shared" si="126"/>
        <v>#DIV/0!</v>
      </c>
      <c r="KWB40" t="e">
        <f t="shared" si="126"/>
        <v>#DIV/0!</v>
      </c>
      <c r="KWC40" t="e">
        <f t="shared" si="126"/>
        <v>#DIV/0!</v>
      </c>
      <c r="KWD40" t="e">
        <f t="shared" si="126"/>
        <v>#DIV/0!</v>
      </c>
      <c r="KWE40" t="e">
        <f t="shared" si="126"/>
        <v>#DIV/0!</v>
      </c>
      <c r="KWF40" t="e">
        <f t="shared" si="126"/>
        <v>#DIV/0!</v>
      </c>
      <c r="KWG40" t="e">
        <f t="shared" si="126"/>
        <v>#DIV/0!</v>
      </c>
      <c r="KWH40" t="e">
        <f t="shared" si="126"/>
        <v>#DIV/0!</v>
      </c>
      <c r="KWI40" t="e">
        <f t="shared" si="126"/>
        <v>#DIV/0!</v>
      </c>
      <c r="KWJ40" t="e">
        <f t="shared" si="126"/>
        <v>#DIV/0!</v>
      </c>
      <c r="KWK40" t="e">
        <f t="shared" si="126"/>
        <v>#DIV/0!</v>
      </c>
      <c r="KWL40" t="e">
        <f t="shared" si="126"/>
        <v>#DIV/0!</v>
      </c>
      <c r="KWM40" t="e">
        <f t="shared" si="126"/>
        <v>#DIV/0!</v>
      </c>
      <c r="KWN40" t="e">
        <f t="shared" si="126"/>
        <v>#DIV/0!</v>
      </c>
      <c r="KWO40" t="e">
        <f t="shared" si="126"/>
        <v>#DIV/0!</v>
      </c>
      <c r="KWP40" t="e">
        <f t="shared" si="126"/>
        <v>#DIV/0!</v>
      </c>
      <c r="KWQ40" t="e">
        <f t="shared" si="126"/>
        <v>#DIV/0!</v>
      </c>
      <c r="KWR40" t="e">
        <f t="shared" si="126"/>
        <v>#DIV/0!</v>
      </c>
      <c r="KWS40" t="e">
        <f t="shared" si="126"/>
        <v>#DIV/0!</v>
      </c>
      <c r="KWT40" t="e">
        <f t="shared" si="126"/>
        <v>#DIV/0!</v>
      </c>
      <c r="KWU40" t="e">
        <f t="shared" si="126"/>
        <v>#DIV/0!</v>
      </c>
      <c r="KWV40" t="e">
        <f t="shared" ref="KWV40:KZG40" si="127">+AVERAGE(KWV9:KWV39)</f>
        <v>#DIV/0!</v>
      </c>
      <c r="KWW40" t="e">
        <f t="shared" si="127"/>
        <v>#DIV/0!</v>
      </c>
      <c r="KWX40" t="e">
        <f t="shared" si="127"/>
        <v>#DIV/0!</v>
      </c>
      <c r="KWY40" t="e">
        <f t="shared" si="127"/>
        <v>#DIV/0!</v>
      </c>
      <c r="KWZ40" t="e">
        <f t="shared" si="127"/>
        <v>#DIV/0!</v>
      </c>
      <c r="KXA40" t="e">
        <f t="shared" si="127"/>
        <v>#DIV/0!</v>
      </c>
      <c r="KXB40" t="e">
        <f t="shared" si="127"/>
        <v>#DIV/0!</v>
      </c>
      <c r="KXC40" t="e">
        <f t="shared" si="127"/>
        <v>#DIV/0!</v>
      </c>
      <c r="KXD40" t="e">
        <f t="shared" si="127"/>
        <v>#DIV/0!</v>
      </c>
      <c r="KXE40" t="e">
        <f t="shared" si="127"/>
        <v>#DIV/0!</v>
      </c>
      <c r="KXF40" t="e">
        <f t="shared" si="127"/>
        <v>#DIV/0!</v>
      </c>
      <c r="KXG40" t="e">
        <f t="shared" si="127"/>
        <v>#DIV/0!</v>
      </c>
      <c r="KXH40" t="e">
        <f t="shared" si="127"/>
        <v>#DIV/0!</v>
      </c>
      <c r="KXI40" t="e">
        <f t="shared" si="127"/>
        <v>#DIV/0!</v>
      </c>
      <c r="KXJ40" t="e">
        <f t="shared" si="127"/>
        <v>#DIV/0!</v>
      </c>
      <c r="KXK40" t="e">
        <f t="shared" si="127"/>
        <v>#DIV/0!</v>
      </c>
      <c r="KXL40" t="e">
        <f t="shared" si="127"/>
        <v>#DIV/0!</v>
      </c>
      <c r="KXM40" t="e">
        <f t="shared" si="127"/>
        <v>#DIV/0!</v>
      </c>
      <c r="KXN40" t="e">
        <f t="shared" si="127"/>
        <v>#DIV/0!</v>
      </c>
      <c r="KXO40" t="e">
        <f t="shared" si="127"/>
        <v>#DIV/0!</v>
      </c>
      <c r="KXP40" t="e">
        <f t="shared" si="127"/>
        <v>#DIV/0!</v>
      </c>
      <c r="KXQ40" t="e">
        <f t="shared" si="127"/>
        <v>#DIV/0!</v>
      </c>
      <c r="KXR40" t="e">
        <f t="shared" si="127"/>
        <v>#DIV/0!</v>
      </c>
      <c r="KXS40" t="e">
        <f t="shared" si="127"/>
        <v>#DIV/0!</v>
      </c>
      <c r="KXT40" t="e">
        <f t="shared" si="127"/>
        <v>#DIV/0!</v>
      </c>
      <c r="KXU40" t="e">
        <f t="shared" si="127"/>
        <v>#DIV/0!</v>
      </c>
      <c r="KXV40" t="e">
        <f t="shared" si="127"/>
        <v>#DIV/0!</v>
      </c>
      <c r="KXW40" t="e">
        <f t="shared" si="127"/>
        <v>#DIV/0!</v>
      </c>
      <c r="KXX40" t="e">
        <f t="shared" si="127"/>
        <v>#DIV/0!</v>
      </c>
      <c r="KXY40" t="e">
        <f t="shared" si="127"/>
        <v>#DIV/0!</v>
      </c>
      <c r="KXZ40" t="e">
        <f t="shared" si="127"/>
        <v>#DIV/0!</v>
      </c>
      <c r="KYA40" t="e">
        <f t="shared" si="127"/>
        <v>#DIV/0!</v>
      </c>
      <c r="KYB40" t="e">
        <f t="shared" si="127"/>
        <v>#DIV/0!</v>
      </c>
      <c r="KYC40" t="e">
        <f t="shared" si="127"/>
        <v>#DIV/0!</v>
      </c>
      <c r="KYD40" t="e">
        <f t="shared" si="127"/>
        <v>#DIV/0!</v>
      </c>
      <c r="KYE40" t="e">
        <f t="shared" si="127"/>
        <v>#DIV/0!</v>
      </c>
      <c r="KYF40" t="e">
        <f t="shared" si="127"/>
        <v>#DIV/0!</v>
      </c>
      <c r="KYG40" t="e">
        <f t="shared" si="127"/>
        <v>#DIV/0!</v>
      </c>
      <c r="KYH40" t="e">
        <f t="shared" si="127"/>
        <v>#DIV/0!</v>
      </c>
      <c r="KYI40" t="e">
        <f t="shared" si="127"/>
        <v>#DIV/0!</v>
      </c>
      <c r="KYJ40" t="e">
        <f t="shared" si="127"/>
        <v>#DIV/0!</v>
      </c>
      <c r="KYK40" t="e">
        <f t="shared" si="127"/>
        <v>#DIV/0!</v>
      </c>
      <c r="KYL40" t="e">
        <f t="shared" si="127"/>
        <v>#DIV/0!</v>
      </c>
      <c r="KYM40" t="e">
        <f t="shared" si="127"/>
        <v>#DIV/0!</v>
      </c>
      <c r="KYN40" t="e">
        <f t="shared" si="127"/>
        <v>#DIV/0!</v>
      </c>
      <c r="KYO40" t="e">
        <f t="shared" si="127"/>
        <v>#DIV/0!</v>
      </c>
      <c r="KYP40" t="e">
        <f t="shared" si="127"/>
        <v>#DIV/0!</v>
      </c>
      <c r="KYQ40" t="e">
        <f t="shared" si="127"/>
        <v>#DIV/0!</v>
      </c>
      <c r="KYR40" t="e">
        <f t="shared" si="127"/>
        <v>#DIV/0!</v>
      </c>
      <c r="KYS40" t="e">
        <f t="shared" si="127"/>
        <v>#DIV/0!</v>
      </c>
      <c r="KYT40" t="e">
        <f t="shared" si="127"/>
        <v>#DIV/0!</v>
      </c>
      <c r="KYU40" t="e">
        <f t="shared" si="127"/>
        <v>#DIV/0!</v>
      </c>
      <c r="KYV40" t="e">
        <f t="shared" si="127"/>
        <v>#DIV/0!</v>
      </c>
      <c r="KYW40" t="e">
        <f t="shared" si="127"/>
        <v>#DIV/0!</v>
      </c>
      <c r="KYX40" t="e">
        <f t="shared" si="127"/>
        <v>#DIV/0!</v>
      </c>
      <c r="KYY40" t="e">
        <f t="shared" si="127"/>
        <v>#DIV/0!</v>
      </c>
      <c r="KYZ40" t="e">
        <f t="shared" si="127"/>
        <v>#DIV/0!</v>
      </c>
      <c r="KZA40" t="e">
        <f t="shared" si="127"/>
        <v>#DIV/0!</v>
      </c>
      <c r="KZB40" t="e">
        <f t="shared" si="127"/>
        <v>#DIV/0!</v>
      </c>
      <c r="KZC40" t="e">
        <f t="shared" si="127"/>
        <v>#DIV/0!</v>
      </c>
      <c r="KZD40" t="e">
        <f t="shared" si="127"/>
        <v>#DIV/0!</v>
      </c>
      <c r="KZE40" t="e">
        <f t="shared" si="127"/>
        <v>#DIV/0!</v>
      </c>
      <c r="KZF40" t="e">
        <f t="shared" si="127"/>
        <v>#DIV/0!</v>
      </c>
      <c r="KZG40" t="e">
        <f t="shared" si="127"/>
        <v>#DIV/0!</v>
      </c>
      <c r="KZH40" t="e">
        <f t="shared" ref="KZH40:LBS40" si="128">+AVERAGE(KZH9:KZH39)</f>
        <v>#DIV/0!</v>
      </c>
      <c r="KZI40" t="e">
        <f t="shared" si="128"/>
        <v>#DIV/0!</v>
      </c>
      <c r="KZJ40" t="e">
        <f t="shared" si="128"/>
        <v>#DIV/0!</v>
      </c>
      <c r="KZK40" t="e">
        <f t="shared" si="128"/>
        <v>#DIV/0!</v>
      </c>
      <c r="KZL40" t="e">
        <f t="shared" si="128"/>
        <v>#DIV/0!</v>
      </c>
      <c r="KZM40" t="e">
        <f t="shared" si="128"/>
        <v>#DIV/0!</v>
      </c>
      <c r="KZN40" t="e">
        <f t="shared" si="128"/>
        <v>#DIV/0!</v>
      </c>
      <c r="KZO40" t="e">
        <f t="shared" si="128"/>
        <v>#DIV/0!</v>
      </c>
      <c r="KZP40" t="e">
        <f t="shared" si="128"/>
        <v>#DIV/0!</v>
      </c>
      <c r="KZQ40" t="e">
        <f t="shared" si="128"/>
        <v>#DIV/0!</v>
      </c>
      <c r="KZR40" t="e">
        <f t="shared" si="128"/>
        <v>#DIV/0!</v>
      </c>
      <c r="KZS40" t="e">
        <f t="shared" si="128"/>
        <v>#DIV/0!</v>
      </c>
      <c r="KZT40" t="e">
        <f t="shared" si="128"/>
        <v>#DIV/0!</v>
      </c>
      <c r="KZU40" t="e">
        <f t="shared" si="128"/>
        <v>#DIV/0!</v>
      </c>
      <c r="KZV40" t="e">
        <f t="shared" si="128"/>
        <v>#DIV/0!</v>
      </c>
      <c r="KZW40" t="e">
        <f t="shared" si="128"/>
        <v>#DIV/0!</v>
      </c>
      <c r="KZX40" t="e">
        <f t="shared" si="128"/>
        <v>#DIV/0!</v>
      </c>
      <c r="KZY40" t="e">
        <f t="shared" si="128"/>
        <v>#DIV/0!</v>
      </c>
      <c r="KZZ40" t="e">
        <f t="shared" si="128"/>
        <v>#DIV/0!</v>
      </c>
      <c r="LAA40" t="e">
        <f t="shared" si="128"/>
        <v>#DIV/0!</v>
      </c>
      <c r="LAB40" t="e">
        <f t="shared" si="128"/>
        <v>#DIV/0!</v>
      </c>
      <c r="LAC40" t="e">
        <f t="shared" si="128"/>
        <v>#DIV/0!</v>
      </c>
      <c r="LAD40" t="e">
        <f t="shared" si="128"/>
        <v>#DIV/0!</v>
      </c>
      <c r="LAE40" t="e">
        <f t="shared" si="128"/>
        <v>#DIV/0!</v>
      </c>
      <c r="LAF40" t="e">
        <f t="shared" si="128"/>
        <v>#DIV/0!</v>
      </c>
      <c r="LAG40" t="e">
        <f t="shared" si="128"/>
        <v>#DIV/0!</v>
      </c>
      <c r="LAH40" t="e">
        <f t="shared" si="128"/>
        <v>#DIV/0!</v>
      </c>
      <c r="LAI40" t="e">
        <f t="shared" si="128"/>
        <v>#DIV/0!</v>
      </c>
      <c r="LAJ40" t="e">
        <f t="shared" si="128"/>
        <v>#DIV/0!</v>
      </c>
      <c r="LAK40" t="e">
        <f t="shared" si="128"/>
        <v>#DIV/0!</v>
      </c>
      <c r="LAL40" t="e">
        <f t="shared" si="128"/>
        <v>#DIV/0!</v>
      </c>
      <c r="LAM40" t="e">
        <f t="shared" si="128"/>
        <v>#DIV/0!</v>
      </c>
      <c r="LAN40" t="e">
        <f t="shared" si="128"/>
        <v>#DIV/0!</v>
      </c>
      <c r="LAO40" t="e">
        <f t="shared" si="128"/>
        <v>#DIV/0!</v>
      </c>
      <c r="LAP40" t="e">
        <f t="shared" si="128"/>
        <v>#DIV/0!</v>
      </c>
      <c r="LAQ40" t="e">
        <f t="shared" si="128"/>
        <v>#DIV/0!</v>
      </c>
      <c r="LAR40" t="e">
        <f t="shared" si="128"/>
        <v>#DIV/0!</v>
      </c>
      <c r="LAS40" t="e">
        <f t="shared" si="128"/>
        <v>#DIV/0!</v>
      </c>
      <c r="LAT40" t="e">
        <f t="shared" si="128"/>
        <v>#DIV/0!</v>
      </c>
      <c r="LAU40" t="e">
        <f t="shared" si="128"/>
        <v>#DIV/0!</v>
      </c>
      <c r="LAV40" t="e">
        <f t="shared" si="128"/>
        <v>#DIV/0!</v>
      </c>
      <c r="LAW40" t="e">
        <f t="shared" si="128"/>
        <v>#DIV/0!</v>
      </c>
      <c r="LAX40" t="e">
        <f t="shared" si="128"/>
        <v>#DIV/0!</v>
      </c>
      <c r="LAY40" t="e">
        <f t="shared" si="128"/>
        <v>#DIV/0!</v>
      </c>
      <c r="LAZ40" t="e">
        <f t="shared" si="128"/>
        <v>#DIV/0!</v>
      </c>
      <c r="LBA40" t="e">
        <f t="shared" si="128"/>
        <v>#DIV/0!</v>
      </c>
      <c r="LBB40" t="e">
        <f t="shared" si="128"/>
        <v>#DIV/0!</v>
      </c>
      <c r="LBC40" t="e">
        <f t="shared" si="128"/>
        <v>#DIV/0!</v>
      </c>
      <c r="LBD40" t="e">
        <f t="shared" si="128"/>
        <v>#DIV/0!</v>
      </c>
      <c r="LBE40" t="e">
        <f t="shared" si="128"/>
        <v>#DIV/0!</v>
      </c>
      <c r="LBF40" t="e">
        <f t="shared" si="128"/>
        <v>#DIV/0!</v>
      </c>
      <c r="LBG40" t="e">
        <f t="shared" si="128"/>
        <v>#DIV/0!</v>
      </c>
      <c r="LBH40" t="e">
        <f t="shared" si="128"/>
        <v>#DIV/0!</v>
      </c>
      <c r="LBI40" t="e">
        <f t="shared" si="128"/>
        <v>#DIV/0!</v>
      </c>
      <c r="LBJ40" t="e">
        <f t="shared" si="128"/>
        <v>#DIV/0!</v>
      </c>
      <c r="LBK40" t="e">
        <f t="shared" si="128"/>
        <v>#DIV/0!</v>
      </c>
      <c r="LBL40" t="e">
        <f t="shared" si="128"/>
        <v>#DIV/0!</v>
      </c>
      <c r="LBM40" t="e">
        <f t="shared" si="128"/>
        <v>#DIV/0!</v>
      </c>
      <c r="LBN40" t="e">
        <f t="shared" si="128"/>
        <v>#DIV/0!</v>
      </c>
      <c r="LBO40" t="e">
        <f t="shared" si="128"/>
        <v>#DIV/0!</v>
      </c>
      <c r="LBP40" t="e">
        <f t="shared" si="128"/>
        <v>#DIV/0!</v>
      </c>
      <c r="LBQ40" t="e">
        <f t="shared" si="128"/>
        <v>#DIV/0!</v>
      </c>
      <c r="LBR40" t="e">
        <f t="shared" si="128"/>
        <v>#DIV/0!</v>
      </c>
      <c r="LBS40" t="e">
        <f t="shared" si="128"/>
        <v>#DIV/0!</v>
      </c>
      <c r="LBT40" t="e">
        <f t="shared" ref="LBT40:LEE40" si="129">+AVERAGE(LBT9:LBT39)</f>
        <v>#DIV/0!</v>
      </c>
      <c r="LBU40" t="e">
        <f t="shared" si="129"/>
        <v>#DIV/0!</v>
      </c>
      <c r="LBV40" t="e">
        <f t="shared" si="129"/>
        <v>#DIV/0!</v>
      </c>
      <c r="LBW40" t="e">
        <f t="shared" si="129"/>
        <v>#DIV/0!</v>
      </c>
      <c r="LBX40" t="e">
        <f t="shared" si="129"/>
        <v>#DIV/0!</v>
      </c>
      <c r="LBY40" t="e">
        <f t="shared" si="129"/>
        <v>#DIV/0!</v>
      </c>
      <c r="LBZ40" t="e">
        <f t="shared" si="129"/>
        <v>#DIV/0!</v>
      </c>
      <c r="LCA40" t="e">
        <f t="shared" si="129"/>
        <v>#DIV/0!</v>
      </c>
      <c r="LCB40" t="e">
        <f t="shared" si="129"/>
        <v>#DIV/0!</v>
      </c>
      <c r="LCC40" t="e">
        <f t="shared" si="129"/>
        <v>#DIV/0!</v>
      </c>
      <c r="LCD40" t="e">
        <f t="shared" si="129"/>
        <v>#DIV/0!</v>
      </c>
      <c r="LCE40" t="e">
        <f t="shared" si="129"/>
        <v>#DIV/0!</v>
      </c>
      <c r="LCF40" t="e">
        <f t="shared" si="129"/>
        <v>#DIV/0!</v>
      </c>
      <c r="LCG40" t="e">
        <f t="shared" si="129"/>
        <v>#DIV/0!</v>
      </c>
      <c r="LCH40" t="e">
        <f t="shared" si="129"/>
        <v>#DIV/0!</v>
      </c>
      <c r="LCI40" t="e">
        <f t="shared" si="129"/>
        <v>#DIV/0!</v>
      </c>
      <c r="LCJ40" t="e">
        <f t="shared" si="129"/>
        <v>#DIV/0!</v>
      </c>
      <c r="LCK40" t="e">
        <f t="shared" si="129"/>
        <v>#DIV/0!</v>
      </c>
      <c r="LCL40" t="e">
        <f t="shared" si="129"/>
        <v>#DIV/0!</v>
      </c>
      <c r="LCM40" t="e">
        <f t="shared" si="129"/>
        <v>#DIV/0!</v>
      </c>
      <c r="LCN40" t="e">
        <f t="shared" si="129"/>
        <v>#DIV/0!</v>
      </c>
      <c r="LCO40" t="e">
        <f t="shared" si="129"/>
        <v>#DIV/0!</v>
      </c>
      <c r="LCP40" t="e">
        <f t="shared" si="129"/>
        <v>#DIV/0!</v>
      </c>
      <c r="LCQ40" t="e">
        <f t="shared" si="129"/>
        <v>#DIV/0!</v>
      </c>
      <c r="LCR40" t="e">
        <f t="shared" si="129"/>
        <v>#DIV/0!</v>
      </c>
      <c r="LCS40" t="e">
        <f t="shared" si="129"/>
        <v>#DIV/0!</v>
      </c>
      <c r="LCT40" t="e">
        <f t="shared" si="129"/>
        <v>#DIV/0!</v>
      </c>
      <c r="LCU40" t="e">
        <f t="shared" si="129"/>
        <v>#DIV/0!</v>
      </c>
      <c r="LCV40" t="e">
        <f t="shared" si="129"/>
        <v>#DIV/0!</v>
      </c>
      <c r="LCW40" t="e">
        <f t="shared" si="129"/>
        <v>#DIV/0!</v>
      </c>
      <c r="LCX40" t="e">
        <f t="shared" si="129"/>
        <v>#DIV/0!</v>
      </c>
      <c r="LCY40" t="e">
        <f t="shared" si="129"/>
        <v>#DIV/0!</v>
      </c>
      <c r="LCZ40" t="e">
        <f t="shared" si="129"/>
        <v>#DIV/0!</v>
      </c>
      <c r="LDA40" t="e">
        <f t="shared" si="129"/>
        <v>#DIV/0!</v>
      </c>
      <c r="LDB40" t="e">
        <f t="shared" si="129"/>
        <v>#DIV/0!</v>
      </c>
      <c r="LDC40" t="e">
        <f t="shared" si="129"/>
        <v>#DIV/0!</v>
      </c>
      <c r="LDD40" t="e">
        <f t="shared" si="129"/>
        <v>#DIV/0!</v>
      </c>
      <c r="LDE40" t="e">
        <f t="shared" si="129"/>
        <v>#DIV/0!</v>
      </c>
      <c r="LDF40" t="e">
        <f t="shared" si="129"/>
        <v>#DIV/0!</v>
      </c>
      <c r="LDG40" t="e">
        <f t="shared" si="129"/>
        <v>#DIV/0!</v>
      </c>
      <c r="LDH40" t="e">
        <f t="shared" si="129"/>
        <v>#DIV/0!</v>
      </c>
      <c r="LDI40" t="e">
        <f t="shared" si="129"/>
        <v>#DIV/0!</v>
      </c>
      <c r="LDJ40" t="e">
        <f t="shared" si="129"/>
        <v>#DIV/0!</v>
      </c>
      <c r="LDK40" t="e">
        <f t="shared" si="129"/>
        <v>#DIV/0!</v>
      </c>
      <c r="LDL40" t="e">
        <f t="shared" si="129"/>
        <v>#DIV/0!</v>
      </c>
      <c r="LDM40" t="e">
        <f t="shared" si="129"/>
        <v>#DIV/0!</v>
      </c>
      <c r="LDN40" t="e">
        <f t="shared" si="129"/>
        <v>#DIV/0!</v>
      </c>
      <c r="LDO40" t="e">
        <f t="shared" si="129"/>
        <v>#DIV/0!</v>
      </c>
      <c r="LDP40" t="e">
        <f t="shared" si="129"/>
        <v>#DIV/0!</v>
      </c>
      <c r="LDQ40" t="e">
        <f t="shared" si="129"/>
        <v>#DIV/0!</v>
      </c>
      <c r="LDR40" t="e">
        <f t="shared" si="129"/>
        <v>#DIV/0!</v>
      </c>
      <c r="LDS40" t="e">
        <f t="shared" si="129"/>
        <v>#DIV/0!</v>
      </c>
      <c r="LDT40" t="e">
        <f t="shared" si="129"/>
        <v>#DIV/0!</v>
      </c>
      <c r="LDU40" t="e">
        <f t="shared" si="129"/>
        <v>#DIV/0!</v>
      </c>
      <c r="LDV40" t="e">
        <f t="shared" si="129"/>
        <v>#DIV/0!</v>
      </c>
      <c r="LDW40" t="e">
        <f t="shared" si="129"/>
        <v>#DIV/0!</v>
      </c>
      <c r="LDX40" t="e">
        <f t="shared" si="129"/>
        <v>#DIV/0!</v>
      </c>
      <c r="LDY40" t="e">
        <f t="shared" si="129"/>
        <v>#DIV/0!</v>
      </c>
      <c r="LDZ40" t="e">
        <f t="shared" si="129"/>
        <v>#DIV/0!</v>
      </c>
      <c r="LEA40" t="e">
        <f t="shared" si="129"/>
        <v>#DIV/0!</v>
      </c>
      <c r="LEB40" t="e">
        <f t="shared" si="129"/>
        <v>#DIV/0!</v>
      </c>
      <c r="LEC40" t="e">
        <f t="shared" si="129"/>
        <v>#DIV/0!</v>
      </c>
      <c r="LED40" t="e">
        <f t="shared" si="129"/>
        <v>#DIV/0!</v>
      </c>
      <c r="LEE40" t="e">
        <f t="shared" si="129"/>
        <v>#DIV/0!</v>
      </c>
      <c r="LEF40" t="e">
        <f t="shared" ref="LEF40:LGQ40" si="130">+AVERAGE(LEF9:LEF39)</f>
        <v>#DIV/0!</v>
      </c>
      <c r="LEG40" t="e">
        <f t="shared" si="130"/>
        <v>#DIV/0!</v>
      </c>
      <c r="LEH40" t="e">
        <f t="shared" si="130"/>
        <v>#DIV/0!</v>
      </c>
      <c r="LEI40" t="e">
        <f t="shared" si="130"/>
        <v>#DIV/0!</v>
      </c>
      <c r="LEJ40" t="e">
        <f t="shared" si="130"/>
        <v>#DIV/0!</v>
      </c>
      <c r="LEK40" t="e">
        <f t="shared" si="130"/>
        <v>#DIV/0!</v>
      </c>
      <c r="LEL40" t="e">
        <f t="shared" si="130"/>
        <v>#DIV/0!</v>
      </c>
      <c r="LEM40" t="e">
        <f t="shared" si="130"/>
        <v>#DIV/0!</v>
      </c>
      <c r="LEN40" t="e">
        <f t="shared" si="130"/>
        <v>#DIV/0!</v>
      </c>
      <c r="LEO40" t="e">
        <f t="shared" si="130"/>
        <v>#DIV/0!</v>
      </c>
      <c r="LEP40" t="e">
        <f t="shared" si="130"/>
        <v>#DIV/0!</v>
      </c>
      <c r="LEQ40" t="e">
        <f t="shared" si="130"/>
        <v>#DIV/0!</v>
      </c>
      <c r="LER40" t="e">
        <f t="shared" si="130"/>
        <v>#DIV/0!</v>
      </c>
      <c r="LES40" t="e">
        <f t="shared" si="130"/>
        <v>#DIV/0!</v>
      </c>
      <c r="LET40" t="e">
        <f t="shared" si="130"/>
        <v>#DIV/0!</v>
      </c>
      <c r="LEU40" t="e">
        <f t="shared" si="130"/>
        <v>#DIV/0!</v>
      </c>
      <c r="LEV40" t="e">
        <f t="shared" si="130"/>
        <v>#DIV/0!</v>
      </c>
      <c r="LEW40" t="e">
        <f t="shared" si="130"/>
        <v>#DIV/0!</v>
      </c>
      <c r="LEX40" t="e">
        <f t="shared" si="130"/>
        <v>#DIV/0!</v>
      </c>
      <c r="LEY40" t="e">
        <f t="shared" si="130"/>
        <v>#DIV/0!</v>
      </c>
      <c r="LEZ40" t="e">
        <f t="shared" si="130"/>
        <v>#DIV/0!</v>
      </c>
      <c r="LFA40" t="e">
        <f t="shared" si="130"/>
        <v>#DIV/0!</v>
      </c>
      <c r="LFB40" t="e">
        <f t="shared" si="130"/>
        <v>#DIV/0!</v>
      </c>
      <c r="LFC40" t="e">
        <f t="shared" si="130"/>
        <v>#DIV/0!</v>
      </c>
      <c r="LFD40" t="e">
        <f t="shared" si="130"/>
        <v>#DIV/0!</v>
      </c>
      <c r="LFE40" t="e">
        <f t="shared" si="130"/>
        <v>#DIV/0!</v>
      </c>
      <c r="LFF40" t="e">
        <f t="shared" si="130"/>
        <v>#DIV/0!</v>
      </c>
      <c r="LFG40" t="e">
        <f t="shared" si="130"/>
        <v>#DIV/0!</v>
      </c>
      <c r="LFH40" t="e">
        <f t="shared" si="130"/>
        <v>#DIV/0!</v>
      </c>
      <c r="LFI40" t="e">
        <f t="shared" si="130"/>
        <v>#DIV/0!</v>
      </c>
      <c r="LFJ40" t="e">
        <f t="shared" si="130"/>
        <v>#DIV/0!</v>
      </c>
      <c r="LFK40" t="e">
        <f t="shared" si="130"/>
        <v>#DIV/0!</v>
      </c>
      <c r="LFL40" t="e">
        <f t="shared" si="130"/>
        <v>#DIV/0!</v>
      </c>
      <c r="LFM40" t="e">
        <f t="shared" si="130"/>
        <v>#DIV/0!</v>
      </c>
      <c r="LFN40" t="e">
        <f t="shared" si="130"/>
        <v>#DIV/0!</v>
      </c>
      <c r="LFO40" t="e">
        <f t="shared" si="130"/>
        <v>#DIV/0!</v>
      </c>
      <c r="LFP40" t="e">
        <f t="shared" si="130"/>
        <v>#DIV/0!</v>
      </c>
      <c r="LFQ40" t="e">
        <f t="shared" si="130"/>
        <v>#DIV/0!</v>
      </c>
      <c r="LFR40" t="e">
        <f t="shared" si="130"/>
        <v>#DIV/0!</v>
      </c>
      <c r="LFS40" t="e">
        <f t="shared" si="130"/>
        <v>#DIV/0!</v>
      </c>
      <c r="LFT40" t="e">
        <f t="shared" si="130"/>
        <v>#DIV/0!</v>
      </c>
      <c r="LFU40" t="e">
        <f t="shared" si="130"/>
        <v>#DIV/0!</v>
      </c>
      <c r="LFV40" t="e">
        <f t="shared" si="130"/>
        <v>#DIV/0!</v>
      </c>
      <c r="LFW40" t="e">
        <f t="shared" si="130"/>
        <v>#DIV/0!</v>
      </c>
      <c r="LFX40" t="e">
        <f t="shared" si="130"/>
        <v>#DIV/0!</v>
      </c>
      <c r="LFY40" t="e">
        <f t="shared" si="130"/>
        <v>#DIV/0!</v>
      </c>
      <c r="LFZ40" t="e">
        <f t="shared" si="130"/>
        <v>#DIV/0!</v>
      </c>
      <c r="LGA40" t="e">
        <f t="shared" si="130"/>
        <v>#DIV/0!</v>
      </c>
      <c r="LGB40" t="e">
        <f t="shared" si="130"/>
        <v>#DIV/0!</v>
      </c>
      <c r="LGC40" t="e">
        <f t="shared" si="130"/>
        <v>#DIV/0!</v>
      </c>
      <c r="LGD40" t="e">
        <f t="shared" si="130"/>
        <v>#DIV/0!</v>
      </c>
      <c r="LGE40" t="e">
        <f t="shared" si="130"/>
        <v>#DIV/0!</v>
      </c>
      <c r="LGF40" t="e">
        <f t="shared" si="130"/>
        <v>#DIV/0!</v>
      </c>
      <c r="LGG40" t="e">
        <f t="shared" si="130"/>
        <v>#DIV/0!</v>
      </c>
      <c r="LGH40" t="e">
        <f t="shared" si="130"/>
        <v>#DIV/0!</v>
      </c>
      <c r="LGI40" t="e">
        <f t="shared" si="130"/>
        <v>#DIV/0!</v>
      </c>
      <c r="LGJ40" t="e">
        <f t="shared" si="130"/>
        <v>#DIV/0!</v>
      </c>
      <c r="LGK40" t="e">
        <f t="shared" si="130"/>
        <v>#DIV/0!</v>
      </c>
      <c r="LGL40" t="e">
        <f t="shared" si="130"/>
        <v>#DIV/0!</v>
      </c>
      <c r="LGM40" t="e">
        <f t="shared" si="130"/>
        <v>#DIV/0!</v>
      </c>
      <c r="LGN40" t="e">
        <f t="shared" si="130"/>
        <v>#DIV/0!</v>
      </c>
      <c r="LGO40" t="e">
        <f t="shared" si="130"/>
        <v>#DIV/0!</v>
      </c>
      <c r="LGP40" t="e">
        <f t="shared" si="130"/>
        <v>#DIV/0!</v>
      </c>
      <c r="LGQ40" t="e">
        <f t="shared" si="130"/>
        <v>#DIV/0!</v>
      </c>
      <c r="LGR40" t="e">
        <f t="shared" ref="LGR40:LJC40" si="131">+AVERAGE(LGR9:LGR39)</f>
        <v>#DIV/0!</v>
      </c>
      <c r="LGS40" t="e">
        <f t="shared" si="131"/>
        <v>#DIV/0!</v>
      </c>
      <c r="LGT40" t="e">
        <f t="shared" si="131"/>
        <v>#DIV/0!</v>
      </c>
      <c r="LGU40" t="e">
        <f t="shared" si="131"/>
        <v>#DIV/0!</v>
      </c>
      <c r="LGV40" t="e">
        <f t="shared" si="131"/>
        <v>#DIV/0!</v>
      </c>
      <c r="LGW40" t="e">
        <f t="shared" si="131"/>
        <v>#DIV/0!</v>
      </c>
      <c r="LGX40" t="e">
        <f t="shared" si="131"/>
        <v>#DIV/0!</v>
      </c>
      <c r="LGY40" t="e">
        <f t="shared" si="131"/>
        <v>#DIV/0!</v>
      </c>
      <c r="LGZ40" t="e">
        <f t="shared" si="131"/>
        <v>#DIV/0!</v>
      </c>
      <c r="LHA40" t="e">
        <f t="shared" si="131"/>
        <v>#DIV/0!</v>
      </c>
      <c r="LHB40" t="e">
        <f t="shared" si="131"/>
        <v>#DIV/0!</v>
      </c>
      <c r="LHC40" t="e">
        <f t="shared" si="131"/>
        <v>#DIV/0!</v>
      </c>
      <c r="LHD40" t="e">
        <f t="shared" si="131"/>
        <v>#DIV/0!</v>
      </c>
      <c r="LHE40" t="e">
        <f t="shared" si="131"/>
        <v>#DIV/0!</v>
      </c>
      <c r="LHF40" t="e">
        <f t="shared" si="131"/>
        <v>#DIV/0!</v>
      </c>
      <c r="LHG40" t="e">
        <f t="shared" si="131"/>
        <v>#DIV/0!</v>
      </c>
      <c r="LHH40" t="e">
        <f t="shared" si="131"/>
        <v>#DIV/0!</v>
      </c>
      <c r="LHI40" t="e">
        <f t="shared" si="131"/>
        <v>#DIV/0!</v>
      </c>
      <c r="LHJ40" t="e">
        <f t="shared" si="131"/>
        <v>#DIV/0!</v>
      </c>
      <c r="LHK40" t="e">
        <f t="shared" si="131"/>
        <v>#DIV/0!</v>
      </c>
      <c r="LHL40" t="e">
        <f t="shared" si="131"/>
        <v>#DIV/0!</v>
      </c>
      <c r="LHM40" t="e">
        <f t="shared" si="131"/>
        <v>#DIV/0!</v>
      </c>
      <c r="LHN40" t="e">
        <f t="shared" si="131"/>
        <v>#DIV/0!</v>
      </c>
      <c r="LHO40" t="e">
        <f t="shared" si="131"/>
        <v>#DIV/0!</v>
      </c>
      <c r="LHP40" t="e">
        <f t="shared" si="131"/>
        <v>#DIV/0!</v>
      </c>
      <c r="LHQ40" t="e">
        <f t="shared" si="131"/>
        <v>#DIV/0!</v>
      </c>
      <c r="LHR40" t="e">
        <f t="shared" si="131"/>
        <v>#DIV/0!</v>
      </c>
      <c r="LHS40" t="e">
        <f t="shared" si="131"/>
        <v>#DIV/0!</v>
      </c>
      <c r="LHT40" t="e">
        <f t="shared" si="131"/>
        <v>#DIV/0!</v>
      </c>
      <c r="LHU40" t="e">
        <f t="shared" si="131"/>
        <v>#DIV/0!</v>
      </c>
      <c r="LHV40" t="e">
        <f t="shared" si="131"/>
        <v>#DIV/0!</v>
      </c>
      <c r="LHW40" t="e">
        <f t="shared" si="131"/>
        <v>#DIV/0!</v>
      </c>
      <c r="LHX40" t="e">
        <f t="shared" si="131"/>
        <v>#DIV/0!</v>
      </c>
      <c r="LHY40" t="e">
        <f t="shared" si="131"/>
        <v>#DIV/0!</v>
      </c>
      <c r="LHZ40" t="e">
        <f t="shared" si="131"/>
        <v>#DIV/0!</v>
      </c>
      <c r="LIA40" t="e">
        <f t="shared" si="131"/>
        <v>#DIV/0!</v>
      </c>
      <c r="LIB40" t="e">
        <f t="shared" si="131"/>
        <v>#DIV/0!</v>
      </c>
      <c r="LIC40" t="e">
        <f t="shared" si="131"/>
        <v>#DIV/0!</v>
      </c>
      <c r="LID40" t="e">
        <f t="shared" si="131"/>
        <v>#DIV/0!</v>
      </c>
      <c r="LIE40" t="e">
        <f t="shared" si="131"/>
        <v>#DIV/0!</v>
      </c>
      <c r="LIF40" t="e">
        <f t="shared" si="131"/>
        <v>#DIV/0!</v>
      </c>
      <c r="LIG40" t="e">
        <f t="shared" si="131"/>
        <v>#DIV/0!</v>
      </c>
      <c r="LIH40" t="e">
        <f t="shared" si="131"/>
        <v>#DIV/0!</v>
      </c>
      <c r="LII40" t="e">
        <f t="shared" si="131"/>
        <v>#DIV/0!</v>
      </c>
      <c r="LIJ40" t="e">
        <f t="shared" si="131"/>
        <v>#DIV/0!</v>
      </c>
      <c r="LIK40" t="e">
        <f t="shared" si="131"/>
        <v>#DIV/0!</v>
      </c>
      <c r="LIL40" t="e">
        <f t="shared" si="131"/>
        <v>#DIV/0!</v>
      </c>
      <c r="LIM40" t="e">
        <f t="shared" si="131"/>
        <v>#DIV/0!</v>
      </c>
      <c r="LIN40" t="e">
        <f t="shared" si="131"/>
        <v>#DIV/0!</v>
      </c>
      <c r="LIO40" t="e">
        <f t="shared" si="131"/>
        <v>#DIV/0!</v>
      </c>
      <c r="LIP40" t="e">
        <f t="shared" si="131"/>
        <v>#DIV/0!</v>
      </c>
      <c r="LIQ40" t="e">
        <f t="shared" si="131"/>
        <v>#DIV/0!</v>
      </c>
      <c r="LIR40" t="e">
        <f t="shared" si="131"/>
        <v>#DIV/0!</v>
      </c>
      <c r="LIS40" t="e">
        <f t="shared" si="131"/>
        <v>#DIV/0!</v>
      </c>
      <c r="LIT40" t="e">
        <f t="shared" si="131"/>
        <v>#DIV/0!</v>
      </c>
      <c r="LIU40" t="e">
        <f t="shared" si="131"/>
        <v>#DIV/0!</v>
      </c>
      <c r="LIV40" t="e">
        <f t="shared" si="131"/>
        <v>#DIV/0!</v>
      </c>
      <c r="LIW40" t="e">
        <f t="shared" si="131"/>
        <v>#DIV/0!</v>
      </c>
      <c r="LIX40" t="e">
        <f t="shared" si="131"/>
        <v>#DIV/0!</v>
      </c>
      <c r="LIY40" t="e">
        <f t="shared" si="131"/>
        <v>#DIV/0!</v>
      </c>
      <c r="LIZ40" t="e">
        <f t="shared" si="131"/>
        <v>#DIV/0!</v>
      </c>
      <c r="LJA40" t="e">
        <f t="shared" si="131"/>
        <v>#DIV/0!</v>
      </c>
      <c r="LJB40" t="e">
        <f t="shared" si="131"/>
        <v>#DIV/0!</v>
      </c>
      <c r="LJC40" t="e">
        <f t="shared" si="131"/>
        <v>#DIV/0!</v>
      </c>
      <c r="LJD40" t="e">
        <f t="shared" ref="LJD40:LLO40" si="132">+AVERAGE(LJD9:LJD39)</f>
        <v>#DIV/0!</v>
      </c>
      <c r="LJE40" t="e">
        <f t="shared" si="132"/>
        <v>#DIV/0!</v>
      </c>
      <c r="LJF40" t="e">
        <f t="shared" si="132"/>
        <v>#DIV/0!</v>
      </c>
      <c r="LJG40" t="e">
        <f t="shared" si="132"/>
        <v>#DIV/0!</v>
      </c>
      <c r="LJH40" t="e">
        <f t="shared" si="132"/>
        <v>#DIV/0!</v>
      </c>
      <c r="LJI40" t="e">
        <f t="shared" si="132"/>
        <v>#DIV/0!</v>
      </c>
      <c r="LJJ40" t="e">
        <f t="shared" si="132"/>
        <v>#DIV/0!</v>
      </c>
      <c r="LJK40" t="e">
        <f t="shared" si="132"/>
        <v>#DIV/0!</v>
      </c>
      <c r="LJL40" t="e">
        <f t="shared" si="132"/>
        <v>#DIV/0!</v>
      </c>
      <c r="LJM40" t="e">
        <f t="shared" si="132"/>
        <v>#DIV/0!</v>
      </c>
      <c r="LJN40" t="e">
        <f t="shared" si="132"/>
        <v>#DIV/0!</v>
      </c>
      <c r="LJO40" t="e">
        <f t="shared" si="132"/>
        <v>#DIV/0!</v>
      </c>
      <c r="LJP40" t="e">
        <f t="shared" si="132"/>
        <v>#DIV/0!</v>
      </c>
      <c r="LJQ40" t="e">
        <f t="shared" si="132"/>
        <v>#DIV/0!</v>
      </c>
      <c r="LJR40" t="e">
        <f t="shared" si="132"/>
        <v>#DIV/0!</v>
      </c>
      <c r="LJS40" t="e">
        <f t="shared" si="132"/>
        <v>#DIV/0!</v>
      </c>
      <c r="LJT40" t="e">
        <f t="shared" si="132"/>
        <v>#DIV/0!</v>
      </c>
      <c r="LJU40" t="e">
        <f t="shared" si="132"/>
        <v>#DIV/0!</v>
      </c>
      <c r="LJV40" t="e">
        <f t="shared" si="132"/>
        <v>#DIV/0!</v>
      </c>
      <c r="LJW40" t="e">
        <f t="shared" si="132"/>
        <v>#DIV/0!</v>
      </c>
      <c r="LJX40" t="e">
        <f t="shared" si="132"/>
        <v>#DIV/0!</v>
      </c>
      <c r="LJY40" t="e">
        <f t="shared" si="132"/>
        <v>#DIV/0!</v>
      </c>
      <c r="LJZ40" t="e">
        <f t="shared" si="132"/>
        <v>#DIV/0!</v>
      </c>
      <c r="LKA40" t="e">
        <f t="shared" si="132"/>
        <v>#DIV/0!</v>
      </c>
      <c r="LKB40" t="e">
        <f t="shared" si="132"/>
        <v>#DIV/0!</v>
      </c>
      <c r="LKC40" t="e">
        <f t="shared" si="132"/>
        <v>#DIV/0!</v>
      </c>
      <c r="LKD40" t="e">
        <f t="shared" si="132"/>
        <v>#DIV/0!</v>
      </c>
      <c r="LKE40" t="e">
        <f t="shared" si="132"/>
        <v>#DIV/0!</v>
      </c>
      <c r="LKF40" t="e">
        <f t="shared" si="132"/>
        <v>#DIV/0!</v>
      </c>
      <c r="LKG40" t="e">
        <f t="shared" si="132"/>
        <v>#DIV/0!</v>
      </c>
      <c r="LKH40" t="e">
        <f t="shared" si="132"/>
        <v>#DIV/0!</v>
      </c>
      <c r="LKI40" t="e">
        <f t="shared" si="132"/>
        <v>#DIV/0!</v>
      </c>
      <c r="LKJ40" t="e">
        <f t="shared" si="132"/>
        <v>#DIV/0!</v>
      </c>
      <c r="LKK40" t="e">
        <f t="shared" si="132"/>
        <v>#DIV/0!</v>
      </c>
      <c r="LKL40" t="e">
        <f t="shared" si="132"/>
        <v>#DIV/0!</v>
      </c>
      <c r="LKM40" t="e">
        <f t="shared" si="132"/>
        <v>#DIV/0!</v>
      </c>
      <c r="LKN40" t="e">
        <f t="shared" si="132"/>
        <v>#DIV/0!</v>
      </c>
      <c r="LKO40" t="e">
        <f t="shared" si="132"/>
        <v>#DIV/0!</v>
      </c>
      <c r="LKP40" t="e">
        <f t="shared" si="132"/>
        <v>#DIV/0!</v>
      </c>
      <c r="LKQ40" t="e">
        <f t="shared" si="132"/>
        <v>#DIV/0!</v>
      </c>
      <c r="LKR40" t="e">
        <f t="shared" si="132"/>
        <v>#DIV/0!</v>
      </c>
      <c r="LKS40" t="e">
        <f t="shared" si="132"/>
        <v>#DIV/0!</v>
      </c>
      <c r="LKT40" t="e">
        <f t="shared" si="132"/>
        <v>#DIV/0!</v>
      </c>
      <c r="LKU40" t="e">
        <f t="shared" si="132"/>
        <v>#DIV/0!</v>
      </c>
      <c r="LKV40" t="e">
        <f t="shared" si="132"/>
        <v>#DIV/0!</v>
      </c>
      <c r="LKW40" t="e">
        <f t="shared" si="132"/>
        <v>#DIV/0!</v>
      </c>
      <c r="LKX40" t="e">
        <f t="shared" si="132"/>
        <v>#DIV/0!</v>
      </c>
      <c r="LKY40" t="e">
        <f t="shared" si="132"/>
        <v>#DIV/0!</v>
      </c>
      <c r="LKZ40" t="e">
        <f t="shared" si="132"/>
        <v>#DIV/0!</v>
      </c>
      <c r="LLA40" t="e">
        <f t="shared" si="132"/>
        <v>#DIV/0!</v>
      </c>
      <c r="LLB40" t="e">
        <f t="shared" si="132"/>
        <v>#DIV/0!</v>
      </c>
      <c r="LLC40" t="e">
        <f t="shared" si="132"/>
        <v>#DIV/0!</v>
      </c>
      <c r="LLD40" t="e">
        <f t="shared" si="132"/>
        <v>#DIV/0!</v>
      </c>
      <c r="LLE40" t="e">
        <f t="shared" si="132"/>
        <v>#DIV/0!</v>
      </c>
      <c r="LLF40" t="e">
        <f t="shared" si="132"/>
        <v>#DIV/0!</v>
      </c>
      <c r="LLG40" t="e">
        <f t="shared" si="132"/>
        <v>#DIV/0!</v>
      </c>
      <c r="LLH40" t="e">
        <f t="shared" si="132"/>
        <v>#DIV/0!</v>
      </c>
      <c r="LLI40" t="e">
        <f t="shared" si="132"/>
        <v>#DIV/0!</v>
      </c>
      <c r="LLJ40" t="e">
        <f t="shared" si="132"/>
        <v>#DIV/0!</v>
      </c>
      <c r="LLK40" t="e">
        <f t="shared" si="132"/>
        <v>#DIV/0!</v>
      </c>
      <c r="LLL40" t="e">
        <f t="shared" si="132"/>
        <v>#DIV/0!</v>
      </c>
      <c r="LLM40" t="e">
        <f t="shared" si="132"/>
        <v>#DIV/0!</v>
      </c>
      <c r="LLN40" t="e">
        <f t="shared" si="132"/>
        <v>#DIV/0!</v>
      </c>
      <c r="LLO40" t="e">
        <f t="shared" si="132"/>
        <v>#DIV/0!</v>
      </c>
      <c r="LLP40" t="e">
        <f t="shared" ref="LLP40:LOA40" si="133">+AVERAGE(LLP9:LLP39)</f>
        <v>#DIV/0!</v>
      </c>
      <c r="LLQ40" t="e">
        <f t="shared" si="133"/>
        <v>#DIV/0!</v>
      </c>
      <c r="LLR40" t="e">
        <f t="shared" si="133"/>
        <v>#DIV/0!</v>
      </c>
      <c r="LLS40" t="e">
        <f t="shared" si="133"/>
        <v>#DIV/0!</v>
      </c>
      <c r="LLT40" t="e">
        <f t="shared" si="133"/>
        <v>#DIV/0!</v>
      </c>
      <c r="LLU40" t="e">
        <f t="shared" si="133"/>
        <v>#DIV/0!</v>
      </c>
      <c r="LLV40" t="e">
        <f t="shared" si="133"/>
        <v>#DIV/0!</v>
      </c>
      <c r="LLW40" t="e">
        <f t="shared" si="133"/>
        <v>#DIV/0!</v>
      </c>
      <c r="LLX40" t="e">
        <f t="shared" si="133"/>
        <v>#DIV/0!</v>
      </c>
      <c r="LLY40" t="e">
        <f t="shared" si="133"/>
        <v>#DIV/0!</v>
      </c>
      <c r="LLZ40" t="e">
        <f t="shared" si="133"/>
        <v>#DIV/0!</v>
      </c>
      <c r="LMA40" t="e">
        <f t="shared" si="133"/>
        <v>#DIV/0!</v>
      </c>
      <c r="LMB40" t="e">
        <f t="shared" si="133"/>
        <v>#DIV/0!</v>
      </c>
      <c r="LMC40" t="e">
        <f t="shared" si="133"/>
        <v>#DIV/0!</v>
      </c>
      <c r="LMD40" t="e">
        <f t="shared" si="133"/>
        <v>#DIV/0!</v>
      </c>
      <c r="LME40" t="e">
        <f t="shared" si="133"/>
        <v>#DIV/0!</v>
      </c>
      <c r="LMF40" t="e">
        <f t="shared" si="133"/>
        <v>#DIV/0!</v>
      </c>
      <c r="LMG40" t="e">
        <f t="shared" si="133"/>
        <v>#DIV/0!</v>
      </c>
      <c r="LMH40" t="e">
        <f t="shared" si="133"/>
        <v>#DIV/0!</v>
      </c>
      <c r="LMI40" t="e">
        <f t="shared" si="133"/>
        <v>#DIV/0!</v>
      </c>
      <c r="LMJ40" t="e">
        <f t="shared" si="133"/>
        <v>#DIV/0!</v>
      </c>
      <c r="LMK40" t="e">
        <f t="shared" si="133"/>
        <v>#DIV/0!</v>
      </c>
      <c r="LML40" t="e">
        <f t="shared" si="133"/>
        <v>#DIV/0!</v>
      </c>
      <c r="LMM40" t="e">
        <f t="shared" si="133"/>
        <v>#DIV/0!</v>
      </c>
      <c r="LMN40" t="e">
        <f t="shared" si="133"/>
        <v>#DIV/0!</v>
      </c>
      <c r="LMO40" t="e">
        <f t="shared" si="133"/>
        <v>#DIV/0!</v>
      </c>
      <c r="LMP40" t="e">
        <f t="shared" si="133"/>
        <v>#DIV/0!</v>
      </c>
      <c r="LMQ40" t="e">
        <f t="shared" si="133"/>
        <v>#DIV/0!</v>
      </c>
      <c r="LMR40" t="e">
        <f t="shared" si="133"/>
        <v>#DIV/0!</v>
      </c>
      <c r="LMS40" t="e">
        <f t="shared" si="133"/>
        <v>#DIV/0!</v>
      </c>
      <c r="LMT40" t="e">
        <f t="shared" si="133"/>
        <v>#DIV/0!</v>
      </c>
      <c r="LMU40" t="e">
        <f t="shared" si="133"/>
        <v>#DIV/0!</v>
      </c>
      <c r="LMV40" t="e">
        <f t="shared" si="133"/>
        <v>#DIV/0!</v>
      </c>
      <c r="LMW40" t="e">
        <f t="shared" si="133"/>
        <v>#DIV/0!</v>
      </c>
      <c r="LMX40" t="e">
        <f t="shared" si="133"/>
        <v>#DIV/0!</v>
      </c>
      <c r="LMY40" t="e">
        <f t="shared" si="133"/>
        <v>#DIV/0!</v>
      </c>
      <c r="LMZ40" t="e">
        <f t="shared" si="133"/>
        <v>#DIV/0!</v>
      </c>
      <c r="LNA40" t="e">
        <f t="shared" si="133"/>
        <v>#DIV/0!</v>
      </c>
      <c r="LNB40" t="e">
        <f t="shared" si="133"/>
        <v>#DIV/0!</v>
      </c>
      <c r="LNC40" t="e">
        <f t="shared" si="133"/>
        <v>#DIV/0!</v>
      </c>
      <c r="LND40" t="e">
        <f t="shared" si="133"/>
        <v>#DIV/0!</v>
      </c>
      <c r="LNE40" t="e">
        <f t="shared" si="133"/>
        <v>#DIV/0!</v>
      </c>
      <c r="LNF40" t="e">
        <f t="shared" si="133"/>
        <v>#DIV/0!</v>
      </c>
      <c r="LNG40" t="e">
        <f t="shared" si="133"/>
        <v>#DIV/0!</v>
      </c>
      <c r="LNH40" t="e">
        <f t="shared" si="133"/>
        <v>#DIV/0!</v>
      </c>
      <c r="LNI40" t="e">
        <f t="shared" si="133"/>
        <v>#DIV/0!</v>
      </c>
      <c r="LNJ40" t="e">
        <f t="shared" si="133"/>
        <v>#DIV/0!</v>
      </c>
      <c r="LNK40" t="e">
        <f t="shared" si="133"/>
        <v>#DIV/0!</v>
      </c>
      <c r="LNL40" t="e">
        <f t="shared" si="133"/>
        <v>#DIV/0!</v>
      </c>
      <c r="LNM40" t="e">
        <f t="shared" si="133"/>
        <v>#DIV/0!</v>
      </c>
      <c r="LNN40" t="e">
        <f t="shared" si="133"/>
        <v>#DIV/0!</v>
      </c>
      <c r="LNO40" t="e">
        <f t="shared" si="133"/>
        <v>#DIV/0!</v>
      </c>
      <c r="LNP40" t="e">
        <f t="shared" si="133"/>
        <v>#DIV/0!</v>
      </c>
      <c r="LNQ40" t="e">
        <f t="shared" si="133"/>
        <v>#DIV/0!</v>
      </c>
      <c r="LNR40" t="e">
        <f t="shared" si="133"/>
        <v>#DIV/0!</v>
      </c>
      <c r="LNS40" t="e">
        <f t="shared" si="133"/>
        <v>#DIV/0!</v>
      </c>
      <c r="LNT40" t="e">
        <f t="shared" si="133"/>
        <v>#DIV/0!</v>
      </c>
      <c r="LNU40" t="e">
        <f t="shared" si="133"/>
        <v>#DIV/0!</v>
      </c>
      <c r="LNV40" t="e">
        <f t="shared" si="133"/>
        <v>#DIV/0!</v>
      </c>
      <c r="LNW40" t="e">
        <f t="shared" si="133"/>
        <v>#DIV/0!</v>
      </c>
      <c r="LNX40" t="e">
        <f t="shared" si="133"/>
        <v>#DIV/0!</v>
      </c>
      <c r="LNY40" t="e">
        <f t="shared" si="133"/>
        <v>#DIV/0!</v>
      </c>
      <c r="LNZ40" t="e">
        <f t="shared" si="133"/>
        <v>#DIV/0!</v>
      </c>
      <c r="LOA40" t="e">
        <f t="shared" si="133"/>
        <v>#DIV/0!</v>
      </c>
      <c r="LOB40" t="e">
        <f t="shared" ref="LOB40:LQM40" si="134">+AVERAGE(LOB9:LOB39)</f>
        <v>#DIV/0!</v>
      </c>
      <c r="LOC40" t="e">
        <f t="shared" si="134"/>
        <v>#DIV/0!</v>
      </c>
      <c r="LOD40" t="e">
        <f t="shared" si="134"/>
        <v>#DIV/0!</v>
      </c>
      <c r="LOE40" t="e">
        <f t="shared" si="134"/>
        <v>#DIV/0!</v>
      </c>
      <c r="LOF40" t="e">
        <f t="shared" si="134"/>
        <v>#DIV/0!</v>
      </c>
      <c r="LOG40" t="e">
        <f t="shared" si="134"/>
        <v>#DIV/0!</v>
      </c>
      <c r="LOH40" t="e">
        <f t="shared" si="134"/>
        <v>#DIV/0!</v>
      </c>
      <c r="LOI40" t="e">
        <f t="shared" si="134"/>
        <v>#DIV/0!</v>
      </c>
      <c r="LOJ40" t="e">
        <f t="shared" si="134"/>
        <v>#DIV/0!</v>
      </c>
      <c r="LOK40" t="e">
        <f t="shared" si="134"/>
        <v>#DIV/0!</v>
      </c>
      <c r="LOL40" t="e">
        <f t="shared" si="134"/>
        <v>#DIV/0!</v>
      </c>
      <c r="LOM40" t="e">
        <f t="shared" si="134"/>
        <v>#DIV/0!</v>
      </c>
      <c r="LON40" t="e">
        <f t="shared" si="134"/>
        <v>#DIV/0!</v>
      </c>
      <c r="LOO40" t="e">
        <f t="shared" si="134"/>
        <v>#DIV/0!</v>
      </c>
      <c r="LOP40" t="e">
        <f t="shared" si="134"/>
        <v>#DIV/0!</v>
      </c>
      <c r="LOQ40" t="e">
        <f t="shared" si="134"/>
        <v>#DIV/0!</v>
      </c>
      <c r="LOR40" t="e">
        <f t="shared" si="134"/>
        <v>#DIV/0!</v>
      </c>
      <c r="LOS40" t="e">
        <f t="shared" si="134"/>
        <v>#DIV/0!</v>
      </c>
      <c r="LOT40" t="e">
        <f t="shared" si="134"/>
        <v>#DIV/0!</v>
      </c>
      <c r="LOU40" t="e">
        <f t="shared" si="134"/>
        <v>#DIV/0!</v>
      </c>
      <c r="LOV40" t="e">
        <f t="shared" si="134"/>
        <v>#DIV/0!</v>
      </c>
      <c r="LOW40" t="e">
        <f t="shared" si="134"/>
        <v>#DIV/0!</v>
      </c>
      <c r="LOX40" t="e">
        <f t="shared" si="134"/>
        <v>#DIV/0!</v>
      </c>
      <c r="LOY40" t="e">
        <f t="shared" si="134"/>
        <v>#DIV/0!</v>
      </c>
      <c r="LOZ40" t="e">
        <f t="shared" si="134"/>
        <v>#DIV/0!</v>
      </c>
      <c r="LPA40" t="e">
        <f t="shared" si="134"/>
        <v>#DIV/0!</v>
      </c>
      <c r="LPB40" t="e">
        <f t="shared" si="134"/>
        <v>#DIV/0!</v>
      </c>
      <c r="LPC40" t="e">
        <f t="shared" si="134"/>
        <v>#DIV/0!</v>
      </c>
      <c r="LPD40" t="e">
        <f t="shared" si="134"/>
        <v>#DIV/0!</v>
      </c>
      <c r="LPE40" t="e">
        <f t="shared" si="134"/>
        <v>#DIV/0!</v>
      </c>
      <c r="LPF40" t="e">
        <f t="shared" si="134"/>
        <v>#DIV/0!</v>
      </c>
      <c r="LPG40" t="e">
        <f t="shared" si="134"/>
        <v>#DIV/0!</v>
      </c>
      <c r="LPH40" t="e">
        <f t="shared" si="134"/>
        <v>#DIV/0!</v>
      </c>
      <c r="LPI40" t="e">
        <f t="shared" si="134"/>
        <v>#DIV/0!</v>
      </c>
      <c r="LPJ40" t="e">
        <f t="shared" si="134"/>
        <v>#DIV/0!</v>
      </c>
      <c r="LPK40" t="e">
        <f t="shared" si="134"/>
        <v>#DIV/0!</v>
      </c>
      <c r="LPL40" t="e">
        <f t="shared" si="134"/>
        <v>#DIV/0!</v>
      </c>
      <c r="LPM40" t="e">
        <f t="shared" si="134"/>
        <v>#DIV/0!</v>
      </c>
      <c r="LPN40" t="e">
        <f t="shared" si="134"/>
        <v>#DIV/0!</v>
      </c>
      <c r="LPO40" t="e">
        <f t="shared" si="134"/>
        <v>#DIV/0!</v>
      </c>
      <c r="LPP40" t="e">
        <f t="shared" si="134"/>
        <v>#DIV/0!</v>
      </c>
      <c r="LPQ40" t="e">
        <f t="shared" si="134"/>
        <v>#DIV/0!</v>
      </c>
      <c r="LPR40" t="e">
        <f t="shared" si="134"/>
        <v>#DIV/0!</v>
      </c>
      <c r="LPS40" t="e">
        <f t="shared" si="134"/>
        <v>#DIV/0!</v>
      </c>
      <c r="LPT40" t="e">
        <f t="shared" si="134"/>
        <v>#DIV/0!</v>
      </c>
      <c r="LPU40" t="e">
        <f t="shared" si="134"/>
        <v>#DIV/0!</v>
      </c>
      <c r="LPV40" t="e">
        <f t="shared" si="134"/>
        <v>#DIV/0!</v>
      </c>
      <c r="LPW40" t="e">
        <f t="shared" si="134"/>
        <v>#DIV/0!</v>
      </c>
      <c r="LPX40" t="e">
        <f t="shared" si="134"/>
        <v>#DIV/0!</v>
      </c>
      <c r="LPY40" t="e">
        <f t="shared" si="134"/>
        <v>#DIV/0!</v>
      </c>
      <c r="LPZ40" t="e">
        <f t="shared" si="134"/>
        <v>#DIV/0!</v>
      </c>
      <c r="LQA40" t="e">
        <f t="shared" si="134"/>
        <v>#DIV/0!</v>
      </c>
      <c r="LQB40" t="e">
        <f t="shared" si="134"/>
        <v>#DIV/0!</v>
      </c>
      <c r="LQC40" t="e">
        <f t="shared" si="134"/>
        <v>#DIV/0!</v>
      </c>
      <c r="LQD40" t="e">
        <f t="shared" si="134"/>
        <v>#DIV/0!</v>
      </c>
      <c r="LQE40" t="e">
        <f t="shared" si="134"/>
        <v>#DIV/0!</v>
      </c>
      <c r="LQF40" t="e">
        <f t="shared" si="134"/>
        <v>#DIV/0!</v>
      </c>
      <c r="LQG40" t="e">
        <f t="shared" si="134"/>
        <v>#DIV/0!</v>
      </c>
      <c r="LQH40" t="e">
        <f t="shared" si="134"/>
        <v>#DIV/0!</v>
      </c>
      <c r="LQI40" t="e">
        <f t="shared" si="134"/>
        <v>#DIV/0!</v>
      </c>
      <c r="LQJ40" t="e">
        <f t="shared" si="134"/>
        <v>#DIV/0!</v>
      </c>
      <c r="LQK40" t="e">
        <f t="shared" si="134"/>
        <v>#DIV/0!</v>
      </c>
      <c r="LQL40" t="e">
        <f t="shared" si="134"/>
        <v>#DIV/0!</v>
      </c>
      <c r="LQM40" t="e">
        <f t="shared" si="134"/>
        <v>#DIV/0!</v>
      </c>
      <c r="LQN40" t="e">
        <f t="shared" ref="LQN40:LSY40" si="135">+AVERAGE(LQN9:LQN39)</f>
        <v>#DIV/0!</v>
      </c>
      <c r="LQO40" t="e">
        <f t="shared" si="135"/>
        <v>#DIV/0!</v>
      </c>
      <c r="LQP40" t="e">
        <f t="shared" si="135"/>
        <v>#DIV/0!</v>
      </c>
      <c r="LQQ40" t="e">
        <f t="shared" si="135"/>
        <v>#DIV/0!</v>
      </c>
      <c r="LQR40" t="e">
        <f t="shared" si="135"/>
        <v>#DIV/0!</v>
      </c>
      <c r="LQS40" t="e">
        <f t="shared" si="135"/>
        <v>#DIV/0!</v>
      </c>
      <c r="LQT40" t="e">
        <f t="shared" si="135"/>
        <v>#DIV/0!</v>
      </c>
      <c r="LQU40" t="e">
        <f t="shared" si="135"/>
        <v>#DIV/0!</v>
      </c>
      <c r="LQV40" t="e">
        <f t="shared" si="135"/>
        <v>#DIV/0!</v>
      </c>
      <c r="LQW40" t="e">
        <f t="shared" si="135"/>
        <v>#DIV/0!</v>
      </c>
      <c r="LQX40" t="e">
        <f t="shared" si="135"/>
        <v>#DIV/0!</v>
      </c>
      <c r="LQY40" t="e">
        <f t="shared" si="135"/>
        <v>#DIV/0!</v>
      </c>
      <c r="LQZ40" t="e">
        <f t="shared" si="135"/>
        <v>#DIV/0!</v>
      </c>
      <c r="LRA40" t="e">
        <f t="shared" si="135"/>
        <v>#DIV/0!</v>
      </c>
      <c r="LRB40" t="e">
        <f t="shared" si="135"/>
        <v>#DIV/0!</v>
      </c>
      <c r="LRC40" t="e">
        <f t="shared" si="135"/>
        <v>#DIV/0!</v>
      </c>
      <c r="LRD40" t="e">
        <f t="shared" si="135"/>
        <v>#DIV/0!</v>
      </c>
      <c r="LRE40" t="e">
        <f t="shared" si="135"/>
        <v>#DIV/0!</v>
      </c>
      <c r="LRF40" t="e">
        <f t="shared" si="135"/>
        <v>#DIV/0!</v>
      </c>
      <c r="LRG40" t="e">
        <f t="shared" si="135"/>
        <v>#DIV/0!</v>
      </c>
      <c r="LRH40" t="e">
        <f t="shared" si="135"/>
        <v>#DIV/0!</v>
      </c>
      <c r="LRI40" t="e">
        <f t="shared" si="135"/>
        <v>#DIV/0!</v>
      </c>
      <c r="LRJ40" t="e">
        <f t="shared" si="135"/>
        <v>#DIV/0!</v>
      </c>
      <c r="LRK40" t="e">
        <f t="shared" si="135"/>
        <v>#DIV/0!</v>
      </c>
      <c r="LRL40" t="e">
        <f t="shared" si="135"/>
        <v>#DIV/0!</v>
      </c>
      <c r="LRM40" t="e">
        <f t="shared" si="135"/>
        <v>#DIV/0!</v>
      </c>
      <c r="LRN40" t="e">
        <f t="shared" si="135"/>
        <v>#DIV/0!</v>
      </c>
      <c r="LRO40" t="e">
        <f t="shared" si="135"/>
        <v>#DIV/0!</v>
      </c>
      <c r="LRP40" t="e">
        <f t="shared" si="135"/>
        <v>#DIV/0!</v>
      </c>
      <c r="LRQ40" t="e">
        <f t="shared" si="135"/>
        <v>#DIV/0!</v>
      </c>
      <c r="LRR40" t="e">
        <f t="shared" si="135"/>
        <v>#DIV/0!</v>
      </c>
      <c r="LRS40" t="e">
        <f t="shared" si="135"/>
        <v>#DIV/0!</v>
      </c>
      <c r="LRT40" t="e">
        <f t="shared" si="135"/>
        <v>#DIV/0!</v>
      </c>
      <c r="LRU40" t="e">
        <f t="shared" si="135"/>
        <v>#DIV/0!</v>
      </c>
      <c r="LRV40" t="e">
        <f t="shared" si="135"/>
        <v>#DIV/0!</v>
      </c>
      <c r="LRW40" t="e">
        <f t="shared" si="135"/>
        <v>#DIV/0!</v>
      </c>
      <c r="LRX40" t="e">
        <f t="shared" si="135"/>
        <v>#DIV/0!</v>
      </c>
      <c r="LRY40" t="e">
        <f t="shared" si="135"/>
        <v>#DIV/0!</v>
      </c>
      <c r="LRZ40" t="e">
        <f t="shared" si="135"/>
        <v>#DIV/0!</v>
      </c>
      <c r="LSA40" t="e">
        <f t="shared" si="135"/>
        <v>#DIV/0!</v>
      </c>
      <c r="LSB40" t="e">
        <f t="shared" si="135"/>
        <v>#DIV/0!</v>
      </c>
      <c r="LSC40" t="e">
        <f t="shared" si="135"/>
        <v>#DIV/0!</v>
      </c>
      <c r="LSD40" t="e">
        <f t="shared" si="135"/>
        <v>#DIV/0!</v>
      </c>
      <c r="LSE40" t="e">
        <f t="shared" si="135"/>
        <v>#DIV/0!</v>
      </c>
      <c r="LSF40" t="e">
        <f t="shared" si="135"/>
        <v>#DIV/0!</v>
      </c>
      <c r="LSG40" t="e">
        <f t="shared" si="135"/>
        <v>#DIV/0!</v>
      </c>
      <c r="LSH40" t="e">
        <f t="shared" si="135"/>
        <v>#DIV/0!</v>
      </c>
      <c r="LSI40" t="e">
        <f t="shared" si="135"/>
        <v>#DIV/0!</v>
      </c>
      <c r="LSJ40" t="e">
        <f t="shared" si="135"/>
        <v>#DIV/0!</v>
      </c>
      <c r="LSK40" t="e">
        <f t="shared" si="135"/>
        <v>#DIV/0!</v>
      </c>
      <c r="LSL40" t="e">
        <f t="shared" si="135"/>
        <v>#DIV/0!</v>
      </c>
      <c r="LSM40" t="e">
        <f t="shared" si="135"/>
        <v>#DIV/0!</v>
      </c>
      <c r="LSN40" t="e">
        <f t="shared" si="135"/>
        <v>#DIV/0!</v>
      </c>
      <c r="LSO40" t="e">
        <f t="shared" si="135"/>
        <v>#DIV/0!</v>
      </c>
      <c r="LSP40" t="e">
        <f t="shared" si="135"/>
        <v>#DIV/0!</v>
      </c>
      <c r="LSQ40" t="e">
        <f t="shared" si="135"/>
        <v>#DIV/0!</v>
      </c>
      <c r="LSR40" t="e">
        <f t="shared" si="135"/>
        <v>#DIV/0!</v>
      </c>
      <c r="LSS40" t="e">
        <f t="shared" si="135"/>
        <v>#DIV/0!</v>
      </c>
      <c r="LST40" t="e">
        <f t="shared" si="135"/>
        <v>#DIV/0!</v>
      </c>
      <c r="LSU40" t="e">
        <f t="shared" si="135"/>
        <v>#DIV/0!</v>
      </c>
      <c r="LSV40" t="e">
        <f t="shared" si="135"/>
        <v>#DIV/0!</v>
      </c>
      <c r="LSW40" t="e">
        <f t="shared" si="135"/>
        <v>#DIV/0!</v>
      </c>
      <c r="LSX40" t="e">
        <f t="shared" si="135"/>
        <v>#DIV/0!</v>
      </c>
      <c r="LSY40" t="e">
        <f t="shared" si="135"/>
        <v>#DIV/0!</v>
      </c>
      <c r="LSZ40" t="e">
        <f t="shared" ref="LSZ40:LVK40" si="136">+AVERAGE(LSZ9:LSZ39)</f>
        <v>#DIV/0!</v>
      </c>
      <c r="LTA40" t="e">
        <f t="shared" si="136"/>
        <v>#DIV/0!</v>
      </c>
      <c r="LTB40" t="e">
        <f t="shared" si="136"/>
        <v>#DIV/0!</v>
      </c>
      <c r="LTC40" t="e">
        <f t="shared" si="136"/>
        <v>#DIV/0!</v>
      </c>
      <c r="LTD40" t="e">
        <f t="shared" si="136"/>
        <v>#DIV/0!</v>
      </c>
      <c r="LTE40" t="e">
        <f t="shared" si="136"/>
        <v>#DIV/0!</v>
      </c>
      <c r="LTF40" t="e">
        <f t="shared" si="136"/>
        <v>#DIV/0!</v>
      </c>
      <c r="LTG40" t="e">
        <f t="shared" si="136"/>
        <v>#DIV/0!</v>
      </c>
      <c r="LTH40" t="e">
        <f t="shared" si="136"/>
        <v>#DIV/0!</v>
      </c>
      <c r="LTI40" t="e">
        <f t="shared" si="136"/>
        <v>#DIV/0!</v>
      </c>
      <c r="LTJ40" t="e">
        <f t="shared" si="136"/>
        <v>#DIV/0!</v>
      </c>
      <c r="LTK40" t="e">
        <f t="shared" si="136"/>
        <v>#DIV/0!</v>
      </c>
      <c r="LTL40" t="e">
        <f t="shared" si="136"/>
        <v>#DIV/0!</v>
      </c>
      <c r="LTM40" t="e">
        <f t="shared" si="136"/>
        <v>#DIV/0!</v>
      </c>
      <c r="LTN40" t="e">
        <f t="shared" si="136"/>
        <v>#DIV/0!</v>
      </c>
      <c r="LTO40" t="e">
        <f t="shared" si="136"/>
        <v>#DIV/0!</v>
      </c>
      <c r="LTP40" t="e">
        <f t="shared" si="136"/>
        <v>#DIV/0!</v>
      </c>
      <c r="LTQ40" t="e">
        <f t="shared" si="136"/>
        <v>#DIV/0!</v>
      </c>
      <c r="LTR40" t="e">
        <f t="shared" si="136"/>
        <v>#DIV/0!</v>
      </c>
      <c r="LTS40" t="e">
        <f t="shared" si="136"/>
        <v>#DIV/0!</v>
      </c>
      <c r="LTT40" t="e">
        <f t="shared" si="136"/>
        <v>#DIV/0!</v>
      </c>
      <c r="LTU40" t="e">
        <f t="shared" si="136"/>
        <v>#DIV/0!</v>
      </c>
      <c r="LTV40" t="e">
        <f t="shared" si="136"/>
        <v>#DIV/0!</v>
      </c>
      <c r="LTW40" t="e">
        <f t="shared" si="136"/>
        <v>#DIV/0!</v>
      </c>
      <c r="LTX40" t="e">
        <f t="shared" si="136"/>
        <v>#DIV/0!</v>
      </c>
      <c r="LTY40" t="e">
        <f t="shared" si="136"/>
        <v>#DIV/0!</v>
      </c>
      <c r="LTZ40" t="e">
        <f t="shared" si="136"/>
        <v>#DIV/0!</v>
      </c>
      <c r="LUA40" t="e">
        <f t="shared" si="136"/>
        <v>#DIV/0!</v>
      </c>
      <c r="LUB40" t="e">
        <f t="shared" si="136"/>
        <v>#DIV/0!</v>
      </c>
      <c r="LUC40" t="e">
        <f t="shared" si="136"/>
        <v>#DIV/0!</v>
      </c>
      <c r="LUD40" t="e">
        <f t="shared" si="136"/>
        <v>#DIV/0!</v>
      </c>
      <c r="LUE40" t="e">
        <f t="shared" si="136"/>
        <v>#DIV/0!</v>
      </c>
      <c r="LUF40" t="e">
        <f t="shared" si="136"/>
        <v>#DIV/0!</v>
      </c>
      <c r="LUG40" t="e">
        <f t="shared" si="136"/>
        <v>#DIV/0!</v>
      </c>
      <c r="LUH40" t="e">
        <f t="shared" si="136"/>
        <v>#DIV/0!</v>
      </c>
      <c r="LUI40" t="e">
        <f t="shared" si="136"/>
        <v>#DIV/0!</v>
      </c>
      <c r="LUJ40" t="e">
        <f t="shared" si="136"/>
        <v>#DIV/0!</v>
      </c>
      <c r="LUK40" t="e">
        <f t="shared" si="136"/>
        <v>#DIV/0!</v>
      </c>
      <c r="LUL40" t="e">
        <f t="shared" si="136"/>
        <v>#DIV/0!</v>
      </c>
      <c r="LUM40" t="e">
        <f t="shared" si="136"/>
        <v>#DIV/0!</v>
      </c>
      <c r="LUN40" t="e">
        <f t="shared" si="136"/>
        <v>#DIV/0!</v>
      </c>
      <c r="LUO40" t="e">
        <f t="shared" si="136"/>
        <v>#DIV/0!</v>
      </c>
      <c r="LUP40" t="e">
        <f t="shared" si="136"/>
        <v>#DIV/0!</v>
      </c>
      <c r="LUQ40" t="e">
        <f t="shared" si="136"/>
        <v>#DIV/0!</v>
      </c>
      <c r="LUR40" t="e">
        <f t="shared" si="136"/>
        <v>#DIV/0!</v>
      </c>
      <c r="LUS40" t="e">
        <f t="shared" si="136"/>
        <v>#DIV/0!</v>
      </c>
      <c r="LUT40" t="e">
        <f t="shared" si="136"/>
        <v>#DIV/0!</v>
      </c>
      <c r="LUU40" t="e">
        <f t="shared" si="136"/>
        <v>#DIV/0!</v>
      </c>
      <c r="LUV40" t="e">
        <f t="shared" si="136"/>
        <v>#DIV/0!</v>
      </c>
      <c r="LUW40" t="e">
        <f t="shared" si="136"/>
        <v>#DIV/0!</v>
      </c>
      <c r="LUX40" t="e">
        <f t="shared" si="136"/>
        <v>#DIV/0!</v>
      </c>
      <c r="LUY40" t="e">
        <f t="shared" si="136"/>
        <v>#DIV/0!</v>
      </c>
      <c r="LUZ40" t="e">
        <f t="shared" si="136"/>
        <v>#DIV/0!</v>
      </c>
      <c r="LVA40" t="e">
        <f t="shared" si="136"/>
        <v>#DIV/0!</v>
      </c>
      <c r="LVB40" t="e">
        <f t="shared" si="136"/>
        <v>#DIV/0!</v>
      </c>
      <c r="LVC40" t="e">
        <f t="shared" si="136"/>
        <v>#DIV/0!</v>
      </c>
      <c r="LVD40" t="e">
        <f t="shared" si="136"/>
        <v>#DIV/0!</v>
      </c>
      <c r="LVE40" t="e">
        <f t="shared" si="136"/>
        <v>#DIV/0!</v>
      </c>
      <c r="LVF40" t="e">
        <f t="shared" si="136"/>
        <v>#DIV/0!</v>
      </c>
      <c r="LVG40" t="e">
        <f t="shared" si="136"/>
        <v>#DIV/0!</v>
      </c>
      <c r="LVH40" t="e">
        <f t="shared" si="136"/>
        <v>#DIV/0!</v>
      </c>
      <c r="LVI40" t="e">
        <f t="shared" si="136"/>
        <v>#DIV/0!</v>
      </c>
      <c r="LVJ40" t="e">
        <f t="shared" si="136"/>
        <v>#DIV/0!</v>
      </c>
      <c r="LVK40" t="e">
        <f t="shared" si="136"/>
        <v>#DIV/0!</v>
      </c>
      <c r="LVL40" t="e">
        <f t="shared" ref="LVL40:LXW40" si="137">+AVERAGE(LVL9:LVL39)</f>
        <v>#DIV/0!</v>
      </c>
      <c r="LVM40" t="e">
        <f t="shared" si="137"/>
        <v>#DIV/0!</v>
      </c>
      <c r="LVN40" t="e">
        <f t="shared" si="137"/>
        <v>#DIV/0!</v>
      </c>
      <c r="LVO40" t="e">
        <f t="shared" si="137"/>
        <v>#DIV/0!</v>
      </c>
      <c r="LVP40" t="e">
        <f t="shared" si="137"/>
        <v>#DIV/0!</v>
      </c>
      <c r="LVQ40" t="e">
        <f t="shared" si="137"/>
        <v>#DIV/0!</v>
      </c>
      <c r="LVR40" t="e">
        <f t="shared" si="137"/>
        <v>#DIV/0!</v>
      </c>
      <c r="LVS40" t="e">
        <f t="shared" si="137"/>
        <v>#DIV/0!</v>
      </c>
      <c r="LVT40" t="e">
        <f t="shared" si="137"/>
        <v>#DIV/0!</v>
      </c>
      <c r="LVU40" t="e">
        <f t="shared" si="137"/>
        <v>#DIV/0!</v>
      </c>
      <c r="LVV40" t="e">
        <f t="shared" si="137"/>
        <v>#DIV/0!</v>
      </c>
      <c r="LVW40" t="e">
        <f t="shared" si="137"/>
        <v>#DIV/0!</v>
      </c>
      <c r="LVX40" t="e">
        <f t="shared" si="137"/>
        <v>#DIV/0!</v>
      </c>
      <c r="LVY40" t="e">
        <f t="shared" si="137"/>
        <v>#DIV/0!</v>
      </c>
      <c r="LVZ40" t="e">
        <f t="shared" si="137"/>
        <v>#DIV/0!</v>
      </c>
      <c r="LWA40" t="e">
        <f t="shared" si="137"/>
        <v>#DIV/0!</v>
      </c>
      <c r="LWB40" t="e">
        <f t="shared" si="137"/>
        <v>#DIV/0!</v>
      </c>
      <c r="LWC40" t="e">
        <f t="shared" si="137"/>
        <v>#DIV/0!</v>
      </c>
      <c r="LWD40" t="e">
        <f t="shared" si="137"/>
        <v>#DIV/0!</v>
      </c>
      <c r="LWE40" t="e">
        <f t="shared" si="137"/>
        <v>#DIV/0!</v>
      </c>
      <c r="LWF40" t="e">
        <f t="shared" si="137"/>
        <v>#DIV/0!</v>
      </c>
      <c r="LWG40" t="e">
        <f t="shared" si="137"/>
        <v>#DIV/0!</v>
      </c>
      <c r="LWH40" t="e">
        <f t="shared" si="137"/>
        <v>#DIV/0!</v>
      </c>
      <c r="LWI40" t="e">
        <f t="shared" si="137"/>
        <v>#DIV/0!</v>
      </c>
      <c r="LWJ40" t="e">
        <f t="shared" si="137"/>
        <v>#DIV/0!</v>
      </c>
      <c r="LWK40" t="e">
        <f t="shared" si="137"/>
        <v>#DIV/0!</v>
      </c>
      <c r="LWL40" t="e">
        <f t="shared" si="137"/>
        <v>#DIV/0!</v>
      </c>
      <c r="LWM40" t="e">
        <f t="shared" si="137"/>
        <v>#DIV/0!</v>
      </c>
      <c r="LWN40" t="e">
        <f t="shared" si="137"/>
        <v>#DIV/0!</v>
      </c>
      <c r="LWO40" t="e">
        <f t="shared" si="137"/>
        <v>#DIV/0!</v>
      </c>
      <c r="LWP40" t="e">
        <f t="shared" si="137"/>
        <v>#DIV/0!</v>
      </c>
      <c r="LWQ40" t="e">
        <f t="shared" si="137"/>
        <v>#DIV/0!</v>
      </c>
      <c r="LWR40" t="e">
        <f t="shared" si="137"/>
        <v>#DIV/0!</v>
      </c>
      <c r="LWS40" t="e">
        <f t="shared" si="137"/>
        <v>#DIV/0!</v>
      </c>
      <c r="LWT40" t="e">
        <f t="shared" si="137"/>
        <v>#DIV/0!</v>
      </c>
      <c r="LWU40" t="e">
        <f t="shared" si="137"/>
        <v>#DIV/0!</v>
      </c>
      <c r="LWV40" t="e">
        <f t="shared" si="137"/>
        <v>#DIV/0!</v>
      </c>
      <c r="LWW40" t="e">
        <f t="shared" si="137"/>
        <v>#DIV/0!</v>
      </c>
      <c r="LWX40" t="e">
        <f t="shared" si="137"/>
        <v>#DIV/0!</v>
      </c>
      <c r="LWY40" t="e">
        <f t="shared" si="137"/>
        <v>#DIV/0!</v>
      </c>
      <c r="LWZ40" t="e">
        <f t="shared" si="137"/>
        <v>#DIV/0!</v>
      </c>
      <c r="LXA40" t="e">
        <f t="shared" si="137"/>
        <v>#DIV/0!</v>
      </c>
      <c r="LXB40" t="e">
        <f t="shared" si="137"/>
        <v>#DIV/0!</v>
      </c>
      <c r="LXC40" t="e">
        <f t="shared" si="137"/>
        <v>#DIV/0!</v>
      </c>
      <c r="LXD40" t="e">
        <f t="shared" si="137"/>
        <v>#DIV/0!</v>
      </c>
      <c r="LXE40" t="e">
        <f t="shared" si="137"/>
        <v>#DIV/0!</v>
      </c>
      <c r="LXF40" t="e">
        <f t="shared" si="137"/>
        <v>#DIV/0!</v>
      </c>
      <c r="LXG40" t="e">
        <f t="shared" si="137"/>
        <v>#DIV/0!</v>
      </c>
      <c r="LXH40" t="e">
        <f t="shared" si="137"/>
        <v>#DIV/0!</v>
      </c>
      <c r="LXI40" t="e">
        <f t="shared" si="137"/>
        <v>#DIV/0!</v>
      </c>
      <c r="LXJ40" t="e">
        <f t="shared" si="137"/>
        <v>#DIV/0!</v>
      </c>
      <c r="LXK40" t="e">
        <f t="shared" si="137"/>
        <v>#DIV/0!</v>
      </c>
      <c r="LXL40" t="e">
        <f t="shared" si="137"/>
        <v>#DIV/0!</v>
      </c>
      <c r="LXM40" t="e">
        <f t="shared" si="137"/>
        <v>#DIV/0!</v>
      </c>
      <c r="LXN40" t="e">
        <f t="shared" si="137"/>
        <v>#DIV/0!</v>
      </c>
      <c r="LXO40" t="e">
        <f t="shared" si="137"/>
        <v>#DIV/0!</v>
      </c>
      <c r="LXP40" t="e">
        <f t="shared" si="137"/>
        <v>#DIV/0!</v>
      </c>
      <c r="LXQ40" t="e">
        <f t="shared" si="137"/>
        <v>#DIV/0!</v>
      </c>
      <c r="LXR40" t="e">
        <f t="shared" si="137"/>
        <v>#DIV/0!</v>
      </c>
      <c r="LXS40" t="e">
        <f t="shared" si="137"/>
        <v>#DIV/0!</v>
      </c>
      <c r="LXT40" t="e">
        <f t="shared" si="137"/>
        <v>#DIV/0!</v>
      </c>
      <c r="LXU40" t="e">
        <f t="shared" si="137"/>
        <v>#DIV/0!</v>
      </c>
      <c r="LXV40" t="e">
        <f t="shared" si="137"/>
        <v>#DIV/0!</v>
      </c>
      <c r="LXW40" t="e">
        <f t="shared" si="137"/>
        <v>#DIV/0!</v>
      </c>
      <c r="LXX40" t="e">
        <f t="shared" ref="LXX40:MAI40" si="138">+AVERAGE(LXX9:LXX39)</f>
        <v>#DIV/0!</v>
      </c>
      <c r="LXY40" t="e">
        <f t="shared" si="138"/>
        <v>#DIV/0!</v>
      </c>
      <c r="LXZ40" t="e">
        <f t="shared" si="138"/>
        <v>#DIV/0!</v>
      </c>
      <c r="LYA40" t="e">
        <f t="shared" si="138"/>
        <v>#DIV/0!</v>
      </c>
      <c r="LYB40" t="e">
        <f t="shared" si="138"/>
        <v>#DIV/0!</v>
      </c>
      <c r="LYC40" t="e">
        <f t="shared" si="138"/>
        <v>#DIV/0!</v>
      </c>
      <c r="LYD40" t="e">
        <f t="shared" si="138"/>
        <v>#DIV/0!</v>
      </c>
      <c r="LYE40" t="e">
        <f t="shared" si="138"/>
        <v>#DIV/0!</v>
      </c>
      <c r="LYF40" t="e">
        <f t="shared" si="138"/>
        <v>#DIV/0!</v>
      </c>
      <c r="LYG40" t="e">
        <f t="shared" si="138"/>
        <v>#DIV/0!</v>
      </c>
      <c r="LYH40" t="e">
        <f t="shared" si="138"/>
        <v>#DIV/0!</v>
      </c>
      <c r="LYI40" t="e">
        <f t="shared" si="138"/>
        <v>#DIV/0!</v>
      </c>
      <c r="LYJ40" t="e">
        <f t="shared" si="138"/>
        <v>#DIV/0!</v>
      </c>
      <c r="LYK40" t="e">
        <f t="shared" si="138"/>
        <v>#DIV/0!</v>
      </c>
      <c r="LYL40" t="e">
        <f t="shared" si="138"/>
        <v>#DIV/0!</v>
      </c>
      <c r="LYM40" t="e">
        <f t="shared" si="138"/>
        <v>#DIV/0!</v>
      </c>
      <c r="LYN40" t="e">
        <f t="shared" si="138"/>
        <v>#DIV/0!</v>
      </c>
      <c r="LYO40" t="e">
        <f t="shared" si="138"/>
        <v>#DIV/0!</v>
      </c>
      <c r="LYP40" t="e">
        <f t="shared" si="138"/>
        <v>#DIV/0!</v>
      </c>
      <c r="LYQ40" t="e">
        <f t="shared" si="138"/>
        <v>#DIV/0!</v>
      </c>
      <c r="LYR40" t="e">
        <f t="shared" si="138"/>
        <v>#DIV/0!</v>
      </c>
      <c r="LYS40" t="e">
        <f t="shared" si="138"/>
        <v>#DIV/0!</v>
      </c>
      <c r="LYT40" t="e">
        <f t="shared" si="138"/>
        <v>#DIV/0!</v>
      </c>
      <c r="LYU40" t="e">
        <f t="shared" si="138"/>
        <v>#DIV/0!</v>
      </c>
      <c r="LYV40" t="e">
        <f t="shared" si="138"/>
        <v>#DIV/0!</v>
      </c>
      <c r="LYW40" t="e">
        <f t="shared" si="138"/>
        <v>#DIV/0!</v>
      </c>
      <c r="LYX40" t="e">
        <f t="shared" si="138"/>
        <v>#DIV/0!</v>
      </c>
      <c r="LYY40" t="e">
        <f t="shared" si="138"/>
        <v>#DIV/0!</v>
      </c>
      <c r="LYZ40" t="e">
        <f t="shared" si="138"/>
        <v>#DIV/0!</v>
      </c>
      <c r="LZA40" t="e">
        <f t="shared" si="138"/>
        <v>#DIV/0!</v>
      </c>
      <c r="LZB40" t="e">
        <f t="shared" si="138"/>
        <v>#DIV/0!</v>
      </c>
      <c r="LZC40" t="e">
        <f t="shared" si="138"/>
        <v>#DIV/0!</v>
      </c>
      <c r="LZD40" t="e">
        <f t="shared" si="138"/>
        <v>#DIV/0!</v>
      </c>
      <c r="LZE40" t="e">
        <f t="shared" si="138"/>
        <v>#DIV/0!</v>
      </c>
      <c r="LZF40" t="e">
        <f t="shared" si="138"/>
        <v>#DIV/0!</v>
      </c>
      <c r="LZG40" t="e">
        <f t="shared" si="138"/>
        <v>#DIV/0!</v>
      </c>
      <c r="LZH40" t="e">
        <f t="shared" si="138"/>
        <v>#DIV/0!</v>
      </c>
      <c r="LZI40" t="e">
        <f t="shared" si="138"/>
        <v>#DIV/0!</v>
      </c>
      <c r="LZJ40" t="e">
        <f t="shared" si="138"/>
        <v>#DIV/0!</v>
      </c>
      <c r="LZK40" t="e">
        <f t="shared" si="138"/>
        <v>#DIV/0!</v>
      </c>
      <c r="LZL40" t="e">
        <f t="shared" si="138"/>
        <v>#DIV/0!</v>
      </c>
      <c r="LZM40" t="e">
        <f t="shared" si="138"/>
        <v>#DIV/0!</v>
      </c>
      <c r="LZN40" t="e">
        <f t="shared" si="138"/>
        <v>#DIV/0!</v>
      </c>
      <c r="LZO40" t="e">
        <f t="shared" si="138"/>
        <v>#DIV/0!</v>
      </c>
      <c r="LZP40" t="e">
        <f t="shared" si="138"/>
        <v>#DIV/0!</v>
      </c>
      <c r="LZQ40" t="e">
        <f t="shared" si="138"/>
        <v>#DIV/0!</v>
      </c>
      <c r="LZR40" t="e">
        <f t="shared" si="138"/>
        <v>#DIV/0!</v>
      </c>
      <c r="LZS40" t="e">
        <f t="shared" si="138"/>
        <v>#DIV/0!</v>
      </c>
      <c r="LZT40" t="e">
        <f t="shared" si="138"/>
        <v>#DIV/0!</v>
      </c>
      <c r="LZU40" t="e">
        <f t="shared" si="138"/>
        <v>#DIV/0!</v>
      </c>
      <c r="LZV40" t="e">
        <f t="shared" si="138"/>
        <v>#DIV/0!</v>
      </c>
      <c r="LZW40" t="e">
        <f t="shared" si="138"/>
        <v>#DIV/0!</v>
      </c>
      <c r="LZX40" t="e">
        <f t="shared" si="138"/>
        <v>#DIV/0!</v>
      </c>
      <c r="LZY40" t="e">
        <f t="shared" si="138"/>
        <v>#DIV/0!</v>
      </c>
      <c r="LZZ40" t="e">
        <f t="shared" si="138"/>
        <v>#DIV/0!</v>
      </c>
      <c r="MAA40" t="e">
        <f t="shared" si="138"/>
        <v>#DIV/0!</v>
      </c>
      <c r="MAB40" t="e">
        <f t="shared" si="138"/>
        <v>#DIV/0!</v>
      </c>
      <c r="MAC40" t="e">
        <f t="shared" si="138"/>
        <v>#DIV/0!</v>
      </c>
      <c r="MAD40" t="e">
        <f t="shared" si="138"/>
        <v>#DIV/0!</v>
      </c>
      <c r="MAE40" t="e">
        <f t="shared" si="138"/>
        <v>#DIV/0!</v>
      </c>
      <c r="MAF40" t="e">
        <f t="shared" si="138"/>
        <v>#DIV/0!</v>
      </c>
      <c r="MAG40" t="e">
        <f t="shared" si="138"/>
        <v>#DIV/0!</v>
      </c>
      <c r="MAH40" t="e">
        <f t="shared" si="138"/>
        <v>#DIV/0!</v>
      </c>
      <c r="MAI40" t="e">
        <f t="shared" si="138"/>
        <v>#DIV/0!</v>
      </c>
      <c r="MAJ40" t="e">
        <f t="shared" ref="MAJ40:MCU40" si="139">+AVERAGE(MAJ9:MAJ39)</f>
        <v>#DIV/0!</v>
      </c>
      <c r="MAK40" t="e">
        <f t="shared" si="139"/>
        <v>#DIV/0!</v>
      </c>
      <c r="MAL40" t="e">
        <f t="shared" si="139"/>
        <v>#DIV/0!</v>
      </c>
      <c r="MAM40" t="e">
        <f t="shared" si="139"/>
        <v>#DIV/0!</v>
      </c>
      <c r="MAN40" t="e">
        <f t="shared" si="139"/>
        <v>#DIV/0!</v>
      </c>
      <c r="MAO40" t="e">
        <f t="shared" si="139"/>
        <v>#DIV/0!</v>
      </c>
      <c r="MAP40" t="e">
        <f t="shared" si="139"/>
        <v>#DIV/0!</v>
      </c>
      <c r="MAQ40" t="e">
        <f t="shared" si="139"/>
        <v>#DIV/0!</v>
      </c>
      <c r="MAR40" t="e">
        <f t="shared" si="139"/>
        <v>#DIV/0!</v>
      </c>
      <c r="MAS40" t="e">
        <f t="shared" si="139"/>
        <v>#DIV/0!</v>
      </c>
      <c r="MAT40" t="e">
        <f t="shared" si="139"/>
        <v>#DIV/0!</v>
      </c>
      <c r="MAU40" t="e">
        <f t="shared" si="139"/>
        <v>#DIV/0!</v>
      </c>
      <c r="MAV40" t="e">
        <f t="shared" si="139"/>
        <v>#DIV/0!</v>
      </c>
      <c r="MAW40" t="e">
        <f t="shared" si="139"/>
        <v>#DIV/0!</v>
      </c>
      <c r="MAX40" t="e">
        <f t="shared" si="139"/>
        <v>#DIV/0!</v>
      </c>
      <c r="MAY40" t="e">
        <f t="shared" si="139"/>
        <v>#DIV/0!</v>
      </c>
      <c r="MAZ40" t="e">
        <f t="shared" si="139"/>
        <v>#DIV/0!</v>
      </c>
      <c r="MBA40" t="e">
        <f t="shared" si="139"/>
        <v>#DIV/0!</v>
      </c>
      <c r="MBB40" t="e">
        <f t="shared" si="139"/>
        <v>#DIV/0!</v>
      </c>
      <c r="MBC40" t="e">
        <f t="shared" si="139"/>
        <v>#DIV/0!</v>
      </c>
      <c r="MBD40" t="e">
        <f t="shared" si="139"/>
        <v>#DIV/0!</v>
      </c>
      <c r="MBE40" t="e">
        <f t="shared" si="139"/>
        <v>#DIV/0!</v>
      </c>
      <c r="MBF40" t="e">
        <f t="shared" si="139"/>
        <v>#DIV/0!</v>
      </c>
      <c r="MBG40" t="e">
        <f t="shared" si="139"/>
        <v>#DIV/0!</v>
      </c>
      <c r="MBH40" t="e">
        <f t="shared" si="139"/>
        <v>#DIV/0!</v>
      </c>
      <c r="MBI40" t="e">
        <f t="shared" si="139"/>
        <v>#DIV/0!</v>
      </c>
      <c r="MBJ40" t="e">
        <f t="shared" si="139"/>
        <v>#DIV/0!</v>
      </c>
      <c r="MBK40" t="e">
        <f t="shared" si="139"/>
        <v>#DIV/0!</v>
      </c>
      <c r="MBL40" t="e">
        <f t="shared" si="139"/>
        <v>#DIV/0!</v>
      </c>
      <c r="MBM40" t="e">
        <f t="shared" si="139"/>
        <v>#DIV/0!</v>
      </c>
      <c r="MBN40" t="e">
        <f t="shared" si="139"/>
        <v>#DIV/0!</v>
      </c>
      <c r="MBO40" t="e">
        <f t="shared" si="139"/>
        <v>#DIV/0!</v>
      </c>
      <c r="MBP40" t="e">
        <f t="shared" si="139"/>
        <v>#DIV/0!</v>
      </c>
      <c r="MBQ40" t="e">
        <f t="shared" si="139"/>
        <v>#DIV/0!</v>
      </c>
      <c r="MBR40" t="e">
        <f t="shared" si="139"/>
        <v>#DIV/0!</v>
      </c>
      <c r="MBS40" t="e">
        <f t="shared" si="139"/>
        <v>#DIV/0!</v>
      </c>
      <c r="MBT40" t="e">
        <f t="shared" si="139"/>
        <v>#DIV/0!</v>
      </c>
      <c r="MBU40" t="e">
        <f t="shared" si="139"/>
        <v>#DIV/0!</v>
      </c>
      <c r="MBV40" t="e">
        <f t="shared" si="139"/>
        <v>#DIV/0!</v>
      </c>
      <c r="MBW40" t="e">
        <f t="shared" si="139"/>
        <v>#DIV/0!</v>
      </c>
      <c r="MBX40" t="e">
        <f t="shared" si="139"/>
        <v>#DIV/0!</v>
      </c>
      <c r="MBY40" t="e">
        <f t="shared" si="139"/>
        <v>#DIV/0!</v>
      </c>
      <c r="MBZ40" t="e">
        <f t="shared" si="139"/>
        <v>#DIV/0!</v>
      </c>
      <c r="MCA40" t="e">
        <f t="shared" si="139"/>
        <v>#DIV/0!</v>
      </c>
      <c r="MCB40" t="e">
        <f t="shared" si="139"/>
        <v>#DIV/0!</v>
      </c>
      <c r="MCC40" t="e">
        <f t="shared" si="139"/>
        <v>#DIV/0!</v>
      </c>
      <c r="MCD40" t="e">
        <f t="shared" si="139"/>
        <v>#DIV/0!</v>
      </c>
      <c r="MCE40" t="e">
        <f t="shared" si="139"/>
        <v>#DIV/0!</v>
      </c>
      <c r="MCF40" t="e">
        <f t="shared" si="139"/>
        <v>#DIV/0!</v>
      </c>
      <c r="MCG40" t="e">
        <f t="shared" si="139"/>
        <v>#DIV/0!</v>
      </c>
      <c r="MCH40" t="e">
        <f t="shared" si="139"/>
        <v>#DIV/0!</v>
      </c>
      <c r="MCI40" t="e">
        <f t="shared" si="139"/>
        <v>#DIV/0!</v>
      </c>
      <c r="MCJ40" t="e">
        <f t="shared" si="139"/>
        <v>#DIV/0!</v>
      </c>
      <c r="MCK40" t="e">
        <f t="shared" si="139"/>
        <v>#DIV/0!</v>
      </c>
      <c r="MCL40" t="e">
        <f t="shared" si="139"/>
        <v>#DIV/0!</v>
      </c>
      <c r="MCM40" t="e">
        <f t="shared" si="139"/>
        <v>#DIV/0!</v>
      </c>
      <c r="MCN40" t="e">
        <f t="shared" si="139"/>
        <v>#DIV/0!</v>
      </c>
      <c r="MCO40" t="e">
        <f t="shared" si="139"/>
        <v>#DIV/0!</v>
      </c>
      <c r="MCP40" t="e">
        <f t="shared" si="139"/>
        <v>#DIV/0!</v>
      </c>
      <c r="MCQ40" t="e">
        <f t="shared" si="139"/>
        <v>#DIV/0!</v>
      </c>
      <c r="MCR40" t="e">
        <f t="shared" si="139"/>
        <v>#DIV/0!</v>
      </c>
      <c r="MCS40" t="e">
        <f t="shared" si="139"/>
        <v>#DIV/0!</v>
      </c>
      <c r="MCT40" t="e">
        <f t="shared" si="139"/>
        <v>#DIV/0!</v>
      </c>
      <c r="MCU40" t="e">
        <f t="shared" si="139"/>
        <v>#DIV/0!</v>
      </c>
      <c r="MCV40" t="e">
        <f t="shared" ref="MCV40:MFG40" si="140">+AVERAGE(MCV9:MCV39)</f>
        <v>#DIV/0!</v>
      </c>
      <c r="MCW40" t="e">
        <f t="shared" si="140"/>
        <v>#DIV/0!</v>
      </c>
      <c r="MCX40" t="e">
        <f t="shared" si="140"/>
        <v>#DIV/0!</v>
      </c>
      <c r="MCY40" t="e">
        <f t="shared" si="140"/>
        <v>#DIV/0!</v>
      </c>
      <c r="MCZ40" t="e">
        <f t="shared" si="140"/>
        <v>#DIV/0!</v>
      </c>
      <c r="MDA40" t="e">
        <f t="shared" si="140"/>
        <v>#DIV/0!</v>
      </c>
      <c r="MDB40" t="e">
        <f t="shared" si="140"/>
        <v>#DIV/0!</v>
      </c>
      <c r="MDC40" t="e">
        <f t="shared" si="140"/>
        <v>#DIV/0!</v>
      </c>
      <c r="MDD40" t="e">
        <f t="shared" si="140"/>
        <v>#DIV/0!</v>
      </c>
      <c r="MDE40" t="e">
        <f t="shared" si="140"/>
        <v>#DIV/0!</v>
      </c>
      <c r="MDF40" t="e">
        <f t="shared" si="140"/>
        <v>#DIV/0!</v>
      </c>
      <c r="MDG40" t="e">
        <f t="shared" si="140"/>
        <v>#DIV/0!</v>
      </c>
      <c r="MDH40" t="e">
        <f t="shared" si="140"/>
        <v>#DIV/0!</v>
      </c>
      <c r="MDI40" t="e">
        <f t="shared" si="140"/>
        <v>#DIV/0!</v>
      </c>
      <c r="MDJ40" t="e">
        <f t="shared" si="140"/>
        <v>#DIV/0!</v>
      </c>
      <c r="MDK40" t="e">
        <f t="shared" si="140"/>
        <v>#DIV/0!</v>
      </c>
      <c r="MDL40" t="e">
        <f t="shared" si="140"/>
        <v>#DIV/0!</v>
      </c>
      <c r="MDM40" t="e">
        <f t="shared" si="140"/>
        <v>#DIV/0!</v>
      </c>
      <c r="MDN40" t="e">
        <f t="shared" si="140"/>
        <v>#DIV/0!</v>
      </c>
      <c r="MDO40" t="e">
        <f t="shared" si="140"/>
        <v>#DIV/0!</v>
      </c>
      <c r="MDP40" t="e">
        <f t="shared" si="140"/>
        <v>#DIV/0!</v>
      </c>
      <c r="MDQ40" t="e">
        <f t="shared" si="140"/>
        <v>#DIV/0!</v>
      </c>
      <c r="MDR40" t="e">
        <f t="shared" si="140"/>
        <v>#DIV/0!</v>
      </c>
      <c r="MDS40" t="e">
        <f t="shared" si="140"/>
        <v>#DIV/0!</v>
      </c>
      <c r="MDT40" t="e">
        <f t="shared" si="140"/>
        <v>#DIV/0!</v>
      </c>
      <c r="MDU40" t="e">
        <f t="shared" si="140"/>
        <v>#DIV/0!</v>
      </c>
      <c r="MDV40" t="e">
        <f t="shared" si="140"/>
        <v>#DIV/0!</v>
      </c>
      <c r="MDW40" t="e">
        <f t="shared" si="140"/>
        <v>#DIV/0!</v>
      </c>
      <c r="MDX40" t="e">
        <f t="shared" si="140"/>
        <v>#DIV/0!</v>
      </c>
      <c r="MDY40" t="e">
        <f t="shared" si="140"/>
        <v>#DIV/0!</v>
      </c>
      <c r="MDZ40" t="e">
        <f t="shared" si="140"/>
        <v>#DIV/0!</v>
      </c>
      <c r="MEA40" t="e">
        <f t="shared" si="140"/>
        <v>#DIV/0!</v>
      </c>
      <c r="MEB40" t="e">
        <f t="shared" si="140"/>
        <v>#DIV/0!</v>
      </c>
      <c r="MEC40" t="e">
        <f t="shared" si="140"/>
        <v>#DIV/0!</v>
      </c>
      <c r="MED40" t="e">
        <f t="shared" si="140"/>
        <v>#DIV/0!</v>
      </c>
      <c r="MEE40" t="e">
        <f t="shared" si="140"/>
        <v>#DIV/0!</v>
      </c>
      <c r="MEF40" t="e">
        <f t="shared" si="140"/>
        <v>#DIV/0!</v>
      </c>
      <c r="MEG40" t="e">
        <f t="shared" si="140"/>
        <v>#DIV/0!</v>
      </c>
      <c r="MEH40" t="e">
        <f t="shared" si="140"/>
        <v>#DIV/0!</v>
      </c>
      <c r="MEI40" t="e">
        <f t="shared" si="140"/>
        <v>#DIV/0!</v>
      </c>
      <c r="MEJ40" t="e">
        <f t="shared" si="140"/>
        <v>#DIV/0!</v>
      </c>
      <c r="MEK40" t="e">
        <f t="shared" si="140"/>
        <v>#DIV/0!</v>
      </c>
      <c r="MEL40" t="e">
        <f t="shared" si="140"/>
        <v>#DIV/0!</v>
      </c>
      <c r="MEM40" t="e">
        <f t="shared" si="140"/>
        <v>#DIV/0!</v>
      </c>
      <c r="MEN40" t="e">
        <f t="shared" si="140"/>
        <v>#DIV/0!</v>
      </c>
      <c r="MEO40" t="e">
        <f t="shared" si="140"/>
        <v>#DIV/0!</v>
      </c>
      <c r="MEP40" t="e">
        <f t="shared" si="140"/>
        <v>#DIV/0!</v>
      </c>
      <c r="MEQ40" t="e">
        <f t="shared" si="140"/>
        <v>#DIV/0!</v>
      </c>
      <c r="MER40" t="e">
        <f t="shared" si="140"/>
        <v>#DIV/0!</v>
      </c>
      <c r="MES40" t="e">
        <f t="shared" si="140"/>
        <v>#DIV/0!</v>
      </c>
      <c r="MET40" t="e">
        <f t="shared" si="140"/>
        <v>#DIV/0!</v>
      </c>
      <c r="MEU40" t="e">
        <f t="shared" si="140"/>
        <v>#DIV/0!</v>
      </c>
      <c r="MEV40" t="e">
        <f t="shared" si="140"/>
        <v>#DIV/0!</v>
      </c>
      <c r="MEW40" t="e">
        <f t="shared" si="140"/>
        <v>#DIV/0!</v>
      </c>
      <c r="MEX40" t="e">
        <f t="shared" si="140"/>
        <v>#DIV/0!</v>
      </c>
      <c r="MEY40" t="e">
        <f t="shared" si="140"/>
        <v>#DIV/0!</v>
      </c>
      <c r="MEZ40" t="e">
        <f t="shared" si="140"/>
        <v>#DIV/0!</v>
      </c>
      <c r="MFA40" t="e">
        <f t="shared" si="140"/>
        <v>#DIV/0!</v>
      </c>
      <c r="MFB40" t="e">
        <f t="shared" si="140"/>
        <v>#DIV/0!</v>
      </c>
      <c r="MFC40" t="e">
        <f t="shared" si="140"/>
        <v>#DIV/0!</v>
      </c>
      <c r="MFD40" t="e">
        <f t="shared" si="140"/>
        <v>#DIV/0!</v>
      </c>
      <c r="MFE40" t="e">
        <f t="shared" si="140"/>
        <v>#DIV/0!</v>
      </c>
      <c r="MFF40" t="e">
        <f t="shared" si="140"/>
        <v>#DIV/0!</v>
      </c>
      <c r="MFG40" t="e">
        <f t="shared" si="140"/>
        <v>#DIV/0!</v>
      </c>
      <c r="MFH40" t="e">
        <f t="shared" ref="MFH40:MHS40" si="141">+AVERAGE(MFH9:MFH39)</f>
        <v>#DIV/0!</v>
      </c>
      <c r="MFI40" t="e">
        <f t="shared" si="141"/>
        <v>#DIV/0!</v>
      </c>
      <c r="MFJ40" t="e">
        <f t="shared" si="141"/>
        <v>#DIV/0!</v>
      </c>
      <c r="MFK40" t="e">
        <f t="shared" si="141"/>
        <v>#DIV/0!</v>
      </c>
      <c r="MFL40" t="e">
        <f t="shared" si="141"/>
        <v>#DIV/0!</v>
      </c>
      <c r="MFM40" t="e">
        <f t="shared" si="141"/>
        <v>#DIV/0!</v>
      </c>
      <c r="MFN40" t="e">
        <f t="shared" si="141"/>
        <v>#DIV/0!</v>
      </c>
      <c r="MFO40" t="e">
        <f t="shared" si="141"/>
        <v>#DIV/0!</v>
      </c>
      <c r="MFP40" t="e">
        <f t="shared" si="141"/>
        <v>#DIV/0!</v>
      </c>
      <c r="MFQ40" t="e">
        <f t="shared" si="141"/>
        <v>#DIV/0!</v>
      </c>
      <c r="MFR40" t="e">
        <f t="shared" si="141"/>
        <v>#DIV/0!</v>
      </c>
      <c r="MFS40" t="e">
        <f t="shared" si="141"/>
        <v>#DIV/0!</v>
      </c>
      <c r="MFT40" t="e">
        <f t="shared" si="141"/>
        <v>#DIV/0!</v>
      </c>
      <c r="MFU40" t="e">
        <f t="shared" si="141"/>
        <v>#DIV/0!</v>
      </c>
      <c r="MFV40" t="e">
        <f t="shared" si="141"/>
        <v>#DIV/0!</v>
      </c>
      <c r="MFW40" t="e">
        <f t="shared" si="141"/>
        <v>#DIV/0!</v>
      </c>
      <c r="MFX40" t="e">
        <f t="shared" si="141"/>
        <v>#DIV/0!</v>
      </c>
      <c r="MFY40" t="e">
        <f t="shared" si="141"/>
        <v>#DIV/0!</v>
      </c>
      <c r="MFZ40" t="e">
        <f t="shared" si="141"/>
        <v>#DIV/0!</v>
      </c>
      <c r="MGA40" t="e">
        <f t="shared" si="141"/>
        <v>#DIV/0!</v>
      </c>
      <c r="MGB40" t="e">
        <f t="shared" si="141"/>
        <v>#DIV/0!</v>
      </c>
      <c r="MGC40" t="e">
        <f t="shared" si="141"/>
        <v>#DIV/0!</v>
      </c>
      <c r="MGD40" t="e">
        <f t="shared" si="141"/>
        <v>#DIV/0!</v>
      </c>
      <c r="MGE40" t="e">
        <f t="shared" si="141"/>
        <v>#DIV/0!</v>
      </c>
      <c r="MGF40" t="e">
        <f t="shared" si="141"/>
        <v>#DIV/0!</v>
      </c>
      <c r="MGG40" t="e">
        <f t="shared" si="141"/>
        <v>#DIV/0!</v>
      </c>
      <c r="MGH40" t="e">
        <f t="shared" si="141"/>
        <v>#DIV/0!</v>
      </c>
      <c r="MGI40" t="e">
        <f t="shared" si="141"/>
        <v>#DIV/0!</v>
      </c>
      <c r="MGJ40" t="e">
        <f t="shared" si="141"/>
        <v>#DIV/0!</v>
      </c>
      <c r="MGK40" t="e">
        <f t="shared" si="141"/>
        <v>#DIV/0!</v>
      </c>
      <c r="MGL40" t="e">
        <f t="shared" si="141"/>
        <v>#DIV/0!</v>
      </c>
      <c r="MGM40" t="e">
        <f t="shared" si="141"/>
        <v>#DIV/0!</v>
      </c>
      <c r="MGN40" t="e">
        <f t="shared" si="141"/>
        <v>#DIV/0!</v>
      </c>
      <c r="MGO40" t="e">
        <f t="shared" si="141"/>
        <v>#DIV/0!</v>
      </c>
      <c r="MGP40" t="e">
        <f t="shared" si="141"/>
        <v>#DIV/0!</v>
      </c>
      <c r="MGQ40" t="e">
        <f t="shared" si="141"/>
        <v>#DIV/0!</v>
      </c>
      <c r="MGR40" t="e">
        <f t="shared" si="141"/>
        <v>#DIV/0!</v>
      </c>
      <c r="MGS40" t="e">
        <f t="shared" si="141"/>
        <v>#DIV/0!</v>
      </c>
      <c r="MGT40" t="e">
        <f t="shared" si="141"/>
        <v>#DIV/0!</v>
      </c>
      <c r="MGU40" t="e">
        <f t="shared" si="141"/>
        <v>#DIV/0!</v>
      </c>
      <c r="MGV40" t="e">
        <f t="shared" si="141"/>
        <v>#DIV/0!</v>
      </c>
      <c r="MGW40" t="e">
        <f t="shared" si="141"/>
        <v>#DIV/0!</v>
      </c>
      <c r="MGX40" t="e">
        <f t="shared" si="141"/>
        <v>#DIV/0!</v>
      </c>
      <c r="MGY40" t="e">
        <f t="shared" si="141"/>
        <v>#DIV/0!</v>
      </c>
      <c r="MGZ40" t="e">
        <f t="shared" si="141"/>
        <v>#DIV/0!</v>
      </c>
      <c r="MHA40" t="e">
        <f t="shared" si="141"/>
        <v>#DIV/0!</v>
      </c>
      <c r="MHB40" t="e">
        <f t="shared" si="141"/>
        <v>#DIV/0!</v>
      </c>
      <c r="MHC40" t="e">
        <f t="shared" si="141"/>
        <v>#DIV/0!</v>
      </c>
      <c r="MHD40" t="e">
        <f t="shared" si="141"/>
        <v>#DIV/0!</v>
      </c>
      <c r="MHE40" t="e">
        <f t="shared" si="141"/>
        <v>#DIV/0!</v>
      </c>
      <c r="MHF40" t="e">
        <f t="shared" si="141"/>
        <v>#DIV/0!</v>
      </c>
      <c r="MHG40" t="e">
        <f t="shared" si="141"/>
        <v>#DIV/0!</v>
      </c>
      <c r="MHH40" t="e">
        <f t="shared" si="141"/>
        <v>#DIV/0!</v>
      </c>
      <c r="MHI40" t="e">
        <f t="shared" si="141"/>
        <v>#DIV/0!</v>
      </c>
      <c r="MHJ40" t="e">
        <f t="shared" si="141"/>
        <v>#DIV/0!</v>
      </c>
      <c r="MHK40" t="e">
        <f t="shared" si="141"/>
        <v>#DIV/0!</v>
      </c>
      <c r="MHL40" t="e">
        <f t="shared" si="141"/>
        <v>#DIV/0!</v>
      </c>
      <c r="MHM40" t="e">
        <f t="shared" si="141"/>
        <v>#DIV/0!</v>
      </c>
      <c r="MHN40" t="e">
        <f t="shared" si="141"/>
        <v>#DIV/0!</v>
      </c>
      <c r="MHO40" t="e">
        <f t="shared" si="141"/>
        <v>#DIV/0!</v>
      </c>
      <c r="MHP40" t="e">
        <f t="shared" si="141"/>
        <v>#DIV/0!</v>
      </c>
      <c r="MHQ40" t="e">
        <f t="shared" si="141"/>
        <v>#DIV/0!</v>
      </c>
      <c r="MHR40" t="e">
        <f t="shared" si="141"/>
        <v>#DIV/0!</v>
      </c>
      <c r="MHS40" t="e">
        <f t="shared" si="141"/>
        <v>#DIV/0!</v>
      </c>
      <c r="MHT40" t="e">
        <f t="shared" ref="MHT40:MKE40" si="142">+AVERAGE(MHT9:MHT39)</f>
        <v>#DIV/0!</v>
      </c>
      <c r="MHU40" t="e">
        <f t="shared" si="142"/>
        <v>#DIV/0!</v>
      </c>
      <c r="MHV40" t="e">
        <f t="shared" si="142"/>
        <v>#DIV/0!</v>
      </c>
      <c r="MHW40" t="e">
        <f t="shared" si="142"/>
        <v>#DIV/0!</v>
      </c>
      <c r="MHX40" t="e">
        <f t="shared" si="142"/>
        <v>#DIV/0!</v>
      </c>
      <c r="MHY40" t="e">
        <f t="shared" si="142"/>
        <v>#DIV/0!</v>
      </c>
      <c r="MHZ40" t="e">
        <f t="shared" si="142"/>
        <v>#DIV/0!</v>
      </c>
      <c r="MIA40" t="e">
        <f t="shared" si="142"/>
        <v>#DIV/0!</v>
      </c>
      <c r="MIB40" t="e">
        <f t="shared" si="142"/>
        <v>#DIV/0!</v>
      </c>
      <c r="MIC40" t="e">
        <f t="shared" si="142"/>
        <v>#DIV/0!</v>
      </c>
      <c r="MID40" t="e">
        <f t="shared" si="142"/>
        <v>#DIV/0!</v>
      </c>
      <c r="MIE40" t="e">
        <f t="shared" si="142"/>
        <v>#DIV/0!</v>
      </c>
      <c r="MIF40" t="e">
        <f t="shared" si="142"/>
        <v>#DIV/0!</v>
      </c>
      <c r="MIG40" t="e">
        <f t="shared" si="142"/>
        <v>#DIV/0!</v>
      </c>
      <c r="MIH40" t="e">
        <f t="shared" si="142"/>
        <v>#DIV/0!</v>
      </c>
      <c r="MII40" t="e">
        <f t="shared" si="142"/>
        <v>#DIV/0!</v>
      </c>
      <c r="MIJ40" t="e">
        <f t="shared" si="142"/>
        <v>#DIV/0!</v>
      </c>
      <c r="MIK40" t="e">
        <f t="shared" si="142"/>
        <v>#DIV/0!</v>
      </c>
      <c r="MIL40" t="e">
        <f t="shared" si="142"/>
        <v>#DIV/0!</v>
      </c>
      <c r="MIM40" t="e">
        <f t="shared" si="142"/>
        <v>#DIV/0!</v>
      </c>
      <c r="MIN40" t="e">
        <f t="shared" si="142"/>
        <v>#DIV/0!</v>
      </c>
      <c r="MIO40" t="e">
        <f t="shared" si="142"/>
        <v>#DIV/0!</v>
      </c>
      <c r="MIP40" t="e">
        <f t="shared" si="142"/>
        <v>#DIV/0!</v>
      </c>
      <c r="MIQ40" t="e">
        <f t="shared" si="142"/>
        <v>#DIV/0!</v>
      </c>
      <c r="MIR40" t="e">
        <f t="shared" si="142"/>
        <v>#DIV/0!</v>
      </c>
      <c r="MIS40" t="e">
        <f t="shared" si="142"/>
        <v>#DIV/0!</v>
      </c>
      <c r="MIT40" t="e">
        <f t="shared" si="142"/>
        <v>#DIV/0!</v>
      </c>
      <c r="MIU40" t="e">
        <f t="shared" si="142"/>
        <v>#DIV/0!</v>
      </c>
      <c r="MIV40" t="e">
        <f t="shared" si="142"/>
        <v>#DIV/0!</v>
      </c>
      <c r="MIW40" t="e">
        <f t="shared" si="142"/>
        <v>#DIV/0!</v>
      </c>
      <c r="MIX40" t="e">
        <f t="shared" si="142"/>
        <v>#DIV/0!</v>
      </c>
      <c r="MIY40" t="e">
        <f t="shared" si="142"/>
        <v>#DIV/0!</v>
      </c>
      <c r="MIZ40" t="e">
        <f t="shared" si="142"/>
        <v>#DIV/0!</v>
      </c>
      <c r="MJA40" t="e">
        <f t="shared" si="142"/>
        <v>#DIV/0!</v>
      </c>
      <c r="MJB40" t="e">
        <f t="shared" si="142"/>
        <v>#DIV/0!</v>
      </c>
      <c r="MJC40" t="e">
        <f t="shared" si="142"/>
        <v>#DIV/0!</v>
      </c>
      <c r="MJD40" t="e">
        <f t="shared" si="142"/>
        <v>#DIV/0!</v>
      </c>
      <c r="MJE40" t="e">
        <f t="shared" si="142"/>
        <v>#DIV/0!</v>
      </c>
      <c r="MJF40" t="e">
        <f t="shared" si="142"/>
        <v>#DIV/0!</v>
      </c>
      <c r="MJG40" t="e">
        <f t="shared" si="142"/>
        <v>#DIV/0!</v>
      </c>
      <c r="MJH40" t="e">
        <f t="shared" si="142"/>
        <v>#DIV/0!</v>
      </c>
      <c r="MJI40" t="e">
        <f t="shared" si="142"/>
        <v>#DIV/0!</v>
      </c>
      <c r="MJJ40" t="e">
        <f t="shared" si="142"/>
        <v>#DIV/0!</v>
      </c>
      <c r="MJK40" t="e">
        <f t="shared" si="142"/>
        <v>#DIV/0!</v>
      </c>
      <c r="MJL40" t="e">
        <f t="shared" si="142"/>
        <v>#DIV/0!</v>
      </c>
      <c r="MJM40" t="e">
        <f t="shared" si="142"/>
        <v>#DIV/0!</v>
      </c>
      <c r="MJN40" t="e">
        <f t="shared" si="142"/>
        <v>#DIV/0!</v>
      </c>
      <c r="MJO40" t="e">
        <f t="shared" si="142"/>
        <v>#DIV/0!</v>
      </c>
      <c r="MJP40" t="e">
        <f t="shared" si="142"/>
        <v>#DIV/0!</v>
      </c>
      <c r="MJQ40" t="e">
        <f t="shared" si="142"/>
        <v>#DIV/0!</v>
      </c>
      <c r="MJR40" t="e">
        <f t="shared" si="142"/>
        <v>#DIV/0!</v>
      </c>
      <c r="MJS40" t="e">
        <f t="shared" si="142"/>
        <v>#DIV/0!</v>
      </c>
      <c r="MJT40" t="e">
        <f t="shared" si="142"/>
        <v>#DIV/0!</v>
      </c>
      <c r="MJU40" t="e">
        <f t="shared" si="142"/>
        <v>#DIV/0!</v>
      </c>
      <c r="MJV40" t="e">
        <f t="shared" si="142"/>
        <v>#DIV/0!</v>
      </c>
      <c r="MJW40" t="e">
        <f t="shared" si="142"/>
        <v>#DIV/0!</v>
      </c>
      <c r="MJX40" t="e">
        <f t="shared" si="142"/>
        <v>#DIV/0!</v>
      </c>
      <c r="MJY40" t="e">
        <f t="shared" si="142"/>
        <v>#DIV/0!</v>
      </c>
      <c r="MJZ40" t="e">
        <f t="shared" si="142"/>
        <v>#DIV/0!</v>
      </c>
      <c r="MKA40" t="e">
        <f t="shared" si="142"/>
        <v>#DIV/0!</v>
      </c>
      <c r="MKB40" t="e">
        <f t="shared" si="142"/>
        <v>#DIV/0!</v>
      </c>
      <c r="MKC40" t="e">
        <f t="shared" si="142"/>
        <v>#DIV/0!</v>
      </c>
      <c r="MKD40" t="e">
        <f t="shared" si="142"/>
        <v>#DIV/0!</v>
      </c>
      <c r="MKE40" t="e">
        <f t="shared" si="142"/>
        <v>#DIV/0!</v>
      </c>
      <c r="MKF40" t="e">
        <f t="shared" ref="MKF40:MMQ40" si="143">+AVERAGE(MKF9:MKF39)</f>
        <v>#DIV/0!</v>
      </c>
      <c r="MKG40" t="e">
        <f t="shared" si="143"/>
        <v>#DIV/0!</v>
      </c>
      <c r="MKH40" t="e">
        <f t="shared" si="143"/>
        <v>#DIV/0!</v>
      </c>
      <c r="MKI40" t="e">
        <f t="shared" si="143"/>
        <v>#DIV/0!</v>
      </c>
      <c r="MKJ40" t="e">
        <f t="shared" si="143"/>
        <v>#DIV/0!</v>
      </c>
      <c r="MKK40" t="e">
        <f t="shared" si="143"/>
        <v>#DIV/0!</v>
      </c>
      <c r="MKL40" t="e">
        <f t="shared" si="143"/>
        <v>#DIV/0!</v>
      </c>
      <c r="MKM40" t="e">
        <f t="shared" si="143"/>
        <v>#DIV/0!</v>
      </c>
      <c r="MKN40" t="e">
        <f t="shared" si="143"/>
        <v>#DIV/0!</v>
      </c>
      <c r="MKO40" t="e">
        <f t="shared" si="143"/>
        <v>#DIV/0!</v>
      </c>
      <c r="MKP40" t="e">
        <f t="shared" si="143"/>
        <v>#DIV/0!</v>
      </c>
      <c r="MKQ40" t="e">
        <f t="shared" si="143"/>
        <v>#DIV/0!</v>
      </c>
      <c r="MKR40" t="e">
        <f t="shared" si="143"/>
        <v>#DIV/0!</v>
      </c>
      <c r="MKS40" t="e">
        <f t="shared" si="143"/>
        <v>#DIV/0!</v>
      </c>
      <c r="MKT40" t="e">
        <f t="shared" si="143"/>
        <v>#DIV/0!</v>
      </c>
      <c r="MKU40" t="e">
        <f t="shared" si="143"/>
        <v>#DIV/0!</v>
      </c>
      <c r="MKV40" t="e">
        <f t="shared" si="143"/>
        <v>#DIV/0!</v>
      </c>
      <c r="MKW40" t="e">
        <f t="shared" si="143"/>
        <v>#DIV/0!</v>
      </c>
      <c r="MKX40" t="e">
        <f t="shared" si="143"/>
        <v>#DIV/0!</v>
      </c>
      <c r="MKY40" t="e">
        <f t="shared" si="143"/>
        <v>#DIV/0!</v>
      </c>
      <c r="MKZ40" t="e">
        <f t="shared" si="143"/>
        <v>#DIV/0!</v>
      </c>
      <c r="MLA40" t="e">
        <f t="shared" si="143"/>
        <v>#DIV/0!</v>
      </c>
      <c r="MLB40" t="e">
        <f t="shared" si="143"/>
        <v>#DIV/0!</v>
      </c>
      <c r="MLC40" t="e">
        <f t="shared" si="143"/>
        <v>#DIV/0!</v>
      </c>
      <c r="MLD40" t="e">
        <f t="shared" si="143"/>
        <v>#DIV/0!</v>
      </c>
      <c r="MLE40" t="e">
        <f t="shared" si="143"/>
        <v>#DIV/0!</v>
      </c>
      <c r="MLF40" t="e">
        <f t="shared" si="143"/>
        <v>#DIV/0!</v>
      </c>
      <c r="MLG40" t="e">
        <f t="shared" si="143"/>
        <v>#DIV/0!</v>
      </c>
      <c r="MLH40" t="e">
        <f t="shared" si="143"/>
        <v>#DIV/0!</v>
      </c>
      <c r="MLI40" t="e">
        <f t="shared" si="143"/>
        <v>#DIV/0!</v>
      </c>
      <c r="MLJ40" t="e">
        <f t="shared" si="143"/>
        <v>#DIV/0!</v>
      </c>
      <c r="MLK40" t="e">
        <f t="shared" si="143"/>
        <v>#DIV/0!</v>
      </c>
      <c r="MLL40" t="e">
        <f t="shared" si="143"/>
        <v>#DIV/0!</v>
      </c>
      <c r="MLM40" t="e">
        <f t="shared" si="143"/>
        <v>#DIV/0!</v>
      </c>
      <c r="MLN40" t="e">
        <f t="shared" si="143"/>
        <v>#DIV/0!</v>
      </c>
      <c r="MLO40" t="e">
        <f t="shared" si="143"/>
        <v>#DIV/0!</v>
      </c>
      <c r="MLP40" t="e">
        <f t="shared" si="143"/>
        <v>#DIV/0!</v>
      </c>
      <c r="MLQ40" t="e">
        <f t="shared" si="143"/>
        <v>#DIV/0!</v>
      </c>
      <c r="MLR40" t="e">
        <f t="shared" si="143"/>
        <v>#DIV/0!</v>
      </c>
      <c r="MLS40" t="e">
        <f t="shared" si="143"/>
        <v>#DIV/0!</v>
      </c>
      <c r="MLT40" t="e">
        <f t="shared" si="143"/>
        <v>#DIV/0!</v>
      </c>
      <c r="MLU40" t="e">
        <f t="shared" si="143"/>
        <v>#DIV/0!</v>
      </c>
      <c r="MLV40" t="e">
        <f t="shared" si="143"/>
        <v>#DIV/0!</v>
      </c>
      <c r="MLW40" t="e">
        <f t="shared" si="143"/>
        <v>#DIV/0!</v>
      </c>
      <c r="MLX40" t="e">
        <f t="shared" si="143"/>
        <v>#DIV/0!</v>
      </c>
      <c r="MLY40" t="e">
        <f t="shared" si="143"/>
        <v>#DIV/0!</v>
      </c>
      <c r="MLZ40" t="e">
        <f t="shared" si="143"/>
        <v>#DIV/0!</v>
      </c>
      <c r="MMA40" t="e">
        <f t="shared" si="143"/>
        <v>#DIV/0!</v>
      </c>
      <c r="MMB40" t="e">
        <f t="shared" si="143"/>
        <v>#DIV/0!</v>
      </c>
      <c r="MMC40" t="e">
        <f t="shared" si="143"/>
        <v>#DIV/0!</v>
      </c>
      <c r="MMD40" t="e">
        <f t="shared" si="143"/>
        <v>#DIV/0!</v>
      </c>
      <c r="MME40" t="e">
        <f t="shared" si="143"/>
        <v>#DIV/0!</v>
      </c>
      <c r="MMF40" t="e">
        <f t="shared" si="143"/>
        <v>#DIV/0!</v>
      </c>
      <c r="MMG40" t="e">
        <f t="shared" si="143"/>
        <v>#DIV/0!</v>
      </c>
      <c r="MMH40" t="e">
        <f t="shared" si="143"/>
        <v>#DIV/0!</v>
      </c>
      <c r="MMI40" t="e">
        <f t="shared" si="143"/>
        <v>#DIV/0!</v>
      </c>
      <c r="MMJ40" t="e">
        <f t="shared" si="143"/>
        <v>#DIV/0!</v>
      </c>
      <c r="MMK40" t="e">
        <f t="shared" si="143"/>
        <v>#DIV/0!</v>
      </c>
      <c r="MML40" t="e">
        <f t="shared" si="143"/>
        <v>#DIV/0!</v>
      </c>
      <c r="MMM40" t="e">
        <f t="shared" si="143"/>
        <v>#DIV/0!</v>
      </c>
      <c r="MMN40" t="e">
        <f t="shared" si="143"/>
        <v>#DIV/0!</v>
      </c>
      <c r="MMO40" t="e">
        <f t="shared" si="143"/>
        <v>#DIV/0!</v>
      </c>
      <c r="MMP40" t="e">
        <f t="shared" si="143"/>
        <v>#DIV/0!</v>
      </c>
      <c r="MMQ40" t="e">
        <f t="shared" si="143"/>
        <v>#DIV/0!</v>
      </c>
      <c r="MMR40" t="e">
        <f t="shared" ref="MMR40:MPC40" si="144">+AVERAGE(MMR9:MMR39)</f>
        <v>#DIV/0!</v>
      </c>
      <c r="MMS40" t="e">
        <f t="shared" si="144"/>
        <v>#DIV/0!</v>
      </c>
      <c r="MMT40" t="e">
        <f t="shared" si="144"/>
        <v>#DIV/0!</v>
      </c>
      <c r="MMU40" t="e">
        <f t="shared" si="144"/>
        <v>#DIV/0!</v>
      </c>
      <c r="MMV40" t="e">
        <f t="shared" si="144"/>
        <v>#DIV/0!</v>
      </c>
      <c r="MMW40" t="e">
        <f t="shared" si="144"/>
        <v>#DIV/0!</v>
      </c>
      <c r="MMX40" t="e">
        <f t="shared" si="144"/>
        <v>#DIV/0!</v>
      </c>
      <c r="MMY40" t="e">
        <f t="shared" si="144"/>
        <v>#DIV/0!</v>
      </c>
      <c r="MMZ40" t="e">
        <f t="shared" si="144"/>
        <v>#DIV/0!</v>
      </c>
      <c r="MNA40" t="e">
        <f t="shared" si="144"/>
        <v>#DIV/0!</v>
      </c>
      <c r="MNB40" t="e">
        <f t="shared" si="144"/>
        <v>#DIV/0!</v>
      </c>
      <c r="MNC40" t="e">
        <f t="shared" si="144"/>
        <v>#DIV/0!</v>
      </c>
      <c r="MND40" t="e">
        <f t="shared" si="144"/>
        <v>#DIV/0!</v>
      </c>
      <c r="MNE40" t="e">
        <f t="shared" si="144"/>
        <v>#DIV/0!</v>
      </c>
      <c r="MNF40" t="e">
        <f t="shared" si="144"/>
        <v>#DIV/0!</v>
      </c>
      <c r="MNG40" t="e">
        <f t="shared" si="144"/>
        <v>#DIV/0!</v>
      </c>
      <c r="MNH40" t="e">
        <f t="shared" si="144"/>
        <v>#DIV/0!</v>
      </c>
      <c r="MNI40" t="e">
        <f t="shared" si="144"/>
        <v>#DIV/0!</v>
      </c>
      <c r="MNJ40" t="e">
        <f t="shared" si="144"/>
        <v>#DIV/0!</v>
      </c>
      <c r="MNK40" t="e">
        <f t="shared" si="144"/>
        <v>#DIV/0!</v>
      </c>
      <c r="MNL40" t="e">
        <f t="shared" si="144"/>
        <v>#DIV/0!</v>
      </c>
      <c r="MNM40" t="e">
        <f t="shared" si="144"/>
        <v>#DIV/0!</v>
      </c>
      <c r="MNN40" t="e">
        <f t="shared" si="144"/>
        <v>#DIV/0!</v>
      </c>
      <c r="MNO40" t="e">
        <f t="shared" si="144"/>
        <v>#DIV/0!</v>
      </c>
      <c r="MNP40" t="e">
        <f t="shared" si="144"/>
        <v>#DIV/0!</v>
      </c>
      <c r="MNQ40" t="e">
        <f t="shared" si="144"/>
        <v>#DIV/0!</v>
      </c>
      <c r="MNR40" t="e">
        <f t="shared" si="144"/>
        <v>#DIV/0!</v>
      </c>
      <c r="MNS40" t="e">
        <f t="shared" si="144"/>
        <v>#DIV/0!</v>
      </c>
      <c r="MNT40" t="e">
        <f t="shared" si="144"/>
        <v>#DIV/0!</v>
      </c>
      <c r="MNU40" t="e">
        <f t="shared" si="144"/>
        <v>#DIV/0!</v>
      </c>
      <c r="MNV40" t="e">
        <f t="shared" si="144"/>
        <v>#DIV/0!</v>
      </c>
      <c r="MNW40" t="e">
        <f t="shared" si="144"/>
        <v>#DIV/0!</v>
      </c>
      <c r="MNX40" t="e">
        <f t="shared" si="144"/>
        <v>#DIV/0!</v>
      </c>
      <c r="MNY40" t="e">
        <f t="shared" si="144"/>
        <v>#DIV/0!</v>
      </c>
      <c r="MNZ40" t="e">
        <f t="shared" si="144"/>
        <v>#DIV/0!</v>
      </c>
      <c r="MOA40" t="e">
        <f t="shared" si="144"/>
        <v>#DIV/0!</v>
      </c>
      <c r="MOB40" t="e">
        <f t="shared" si="144"/>
        <v>#DIV/0!</v>
      </c>
      <c r="MOC40" t="e">
        <f t="shared" si="144"/>
        <v>#DIV/0!</v>
      </c>
      <c r="MOD40" t="e">
        <f t="shared" si="144"/>
        <v>#DIV/0!</v>
      </c>
      <c r="MOE40" t="e">
        <f t="shared" si="144"/>
        <v>#DIV/0!</v>
      </c>
      <c r="MOF40" t="e">
        <f t="shared" si="144"/>
        <v>#DIV/0!</v>
      </c>
      <c r="MOG40" t="e">
        <f t="shared" si="144"/>
        <v>#DIV/0!</v>
      </c>
      <c r="MOH40" t="e">
        <f t="shared" si="144"/>
        <v>#DIV/0!</v>
      </c>
      <c r="MOI40" t="e">
        <f t="shared" si="144"/>
        <v>#DIV/0!</v>
      </c>
      <c r="MOJ40" t="e">
        <f t="shared" si="144"/>
        <v>#DIV/0!</v>
      </c>
      <c r="MOK40" t="e">
        <f t="shared" si="144"/>
        <v>#DIV/0!</v>
      </c>
      <c r="MOL40" t="e">
        <f t="shared" si="144"/>
        <v>#DIV/0!</v>
      </c>
      <c r="MOM40" t="e">
        <f t="shared" si="144"/>
        <v>#DIV/0!</v>
      </c>
      <c r="MON40" t="e">
        <f t="shared" si="144"/>
        <v>#DIV/0!</v>
      </c>
      <c r="MOO40" t="e">
        <f t="shared" si="144"/>
        <v>#DIV/0!</v>
      </c>
      <c r="MOP40" t="e">
        <f t="shared" si="144"/>
        <v>#DIV/0!</v>
      </c>
      <c r="MOQ40" t="e">
        <f t="shared" si="144"/>
        <v>#DIV/0!</v>
      </c>
      <c r="MOR40" t="e">
        <f t="shared" si="144"/>
        <v>#DIV/0!</v>
      </c>
      <c r="MOS40" t="e">
        <f t="shared" si="144"/>
        <v>#DIV/0!</v>
      </c>
      <c r="MOT40" t="e">
        <f t="shared" si="144"/>
        <v>#DIV/0!</v>
      </c>
      <c r="MOU40" t="e">
        <f t="shared" si="144"/>
        <v>#DIV/0!</v>
      </c>
      <c r="MOV40" t="e">
        <f t="shared" si="144"/>
        <v>#DIV/0!</v>
      </c>
      <c r="MOW40" t="e">
        <f t="shared" si="144"/>
        <v>#DIV/0!</v>
      </c>
      <c r="MOX40" t="e">
        <f t="shared" si="144"/>
        <v>#DIV/0!</v>
      </c>
      <c r="MOY40" t="e">
        <f t="shared" si="144"/>
        <v>#DIV/0!</v>
      </c>
      <c r="MOZ40" t="e">
        <f t="shared" si="144"/>
        <v>#DIV/0!</v>
      </c>
      <c r="MPA40" t="e">
        <f t="shared" si="144"/>
        <v>#DIV/0!</v>
      </c>
      <c r="MPB40" t="e">
        <f t="shared" si="144"/>
        <v>#DIV/0!</v>
      </c>
      <c r="MPC40" t="e">
        <f t="shared" si="144"/>
        <v>#DIV/0!</v>
      </c>
      <c r="MPD40" t="e">
        <f t="shared" ref="MPD40:MRO40" si="145">+AVERAGE(MPD9:MPD39)</f>
        <v>#DIV/0!</v>
      </c>
      <c r="MPE40" t="e">
        <f t="shared" si="145"/>
        <v>#DIV/0!</v>
      </c>
      <c r="MPF40" t="e">
        <f t="shared" si="145"/>
        <v>#DIV/0!</v>
      </c>
      <c r="MPG40" t="e">
        <f t="shared" si="145"/>
        <v>#DIV/0!</v>
      </c>
      <c r="MPH40" t="e">
        <f t="shared" si="145"/>
        <v>#DIV/0!</v>
      </c>
      <c r="MPI40" t="e">
        <f t="shared" si="145"/>
        <v>#DIV/0!</v>
      </c>
      <c r="MPJ40" t="e">
        <f t="shared" si="145"/>
        <v>#DIV/0!</v>
      </c>
      <c r="MPK40" t="e">
        <f t="shared" si="145"/>
        <v>#DIV/0!</v>
      </c>
      <c r="MPL40" t="e">
        <f t="shared" si="145"/>
        <v>#DIV/0!</v>
      </c>
      <c r="MPM40" t="e">
        <f t="shared" si="145"/>
        <v>#DIV/0!</v>
      </c>
      <c r="MPN40" t="e">
        <f t="shared" si="145"/>
        <v>#DIV/0!</v>
      </c>
      <c r="MPO40" t="e">
        <f t="shared" si="145"/>
        <v>#DIV/0!</v>
      </c>
      <c r="MPP40" t="e">
        <f t="shared" si="145"/>
        <v>#DIV/0!</v>
      </c>
      <c r="MPQ40" t="e">
        <f t="shared" si="145"/>
        <v>#DIV/0!</v>
      </c>
      <c r="MPR40" t="e">
        <f t="shared" si="145"/>
        <v>#DIV/0!</v>
      </c>
      <c r="MPS40" t="e">
        <f t="shared" si="145"/>
        <v>#DIV/0!</v>
      </c>
      <c r="MPT40" t="e">
        <f t="shared" si="145"/>
        <v>#DIV/0!</v>
      </c>
      <c r="MPU40" t="e">
        <f t="shared" si="145"/>
        <v>#DIV/0!</v>
      </c>
      <c r="MPV40" t="e">
        <f t="shared" si="145"/>
        <v>#DIV/0!</v>
      </c>
      <c r="MPW40" t="e">
        <f t="shared" si="145"/>
        <v>#DIV/0!</v>
      </c>
      <c r="MPX40" t="e">
        <f t="shared" si="145"/>
        <v>#DIV/0!</v>
      </c>
      <c r="MPY40" t="e">
        <f t="shared" si="145"/>
        <v>#DIV/0!</v>
      </c>
      <c r="MPZ40" t="e">
        <f t="shared" si="145"/>
        <v>#DIV/0!</v>
      </c>
      <c r="MQA40" t="e">
        <f t="shared" si="145"/>
        <v>#DIV/0!</v>
      </c>
      <c r="MQB40" t="e">
        <f t="shared" si="145"/>
        <v>#DIV/0!</v>
      </c>
      <c r="MQC40" t="e">
        <f t="shared" si="145"/>
        <v>#DIV/0!</v>
      </c>
      <c r="MQD40" t="e">
        <f t="shared" si="145"/>
        <v>#DIV/0!</v>
      </c>
      <c r="MQE40" t="e">
        <f t="shared" si="145"/>
        <v>#DIV/0!</v>
      </c>
      <c r="MQF40" t="e">
        <f t="shared" si="145"/>
        <v>#DIV/0!</v>
      </c>
      <c r="MQG40" t="e">
        <f t="shared" si="145"/>
        <v>#DIV/0!</v>
      </c>
      <c r="MQH40" t="e">
        <f t="shared" si="145"/>
        <v>#DIV/0!</v>
      </c>
      <c r="MQI40" t="e">
        <f t="shared" si="145"/>
        <v>#DIV/0!</v>
      </c>
      <c r="MQJ40" t="e">
        <f t="shared" si="145"/>
        <v>#DIV/0!</v>
      </c>
      <c r="MQK40" t="e">
        <f t="shared" si="145"/>
        <v>#DIV/0!</v>
      </c>
      <c r="MQL40" t="e">
        <f t="shared" si="145"/>
        <v>#DIV/0!</v>
      </c>
      <c r="MQM40" t="e">
        <f t="shared" si="145"/>
        <v>#DIV/0!</v>
      </c>
      <c r="MQN40" t="e">
        <f t="shared" si="145"/>
        <v>#DIV/0!</v>
      </c>
      <c r="MQO40" t="e">
        <f t="shared" si="145"/>
        <v>#DIV/0!</v>
      </c>
      <c r="MQP40" t="e">
        <f t="shared" si="145"/>
        <v>#DIV/0!</v>
      </c>
      <c r="MQQ40" t="e">
        <f t="shared" si="145"/>
        <v>#DIV/0!</v>
      </c>
      <c r="MQR40" t="e">
        <f t="shared" si="145"/>
        <v>#DIV/0!</v>
      </c>
      <c r="MQS40" t="e">
        <f t="shared" si="145"/>
        <v>#DIV/0!</v>
      </c>
      <c r="MQT40" t="e">
        <f t="shared" si="145"/>
        <v>#DIV/0!</v>
      </c>
      <c r="MQU40" t="e">
        <f t="shared" si="145"/>
        <v>#DIV/0!</v>
      </c>
      <c r="MQV40" t="e">
        <f t="shared" si="145"/>
        <v>#DIV/0!</v>
      </c>
      <c r="MQW40" t="e">
        <f t="shared" si="145"/>
        <v>#DIV/0!</v>
      </c>
      <c r="MQX40" t="e">
        <f t="shared" si="145"/>
        <v>#DIV/0!</v>
      </c>
      <c r="MQY40" t="e">
        <f t="shared" si="145"/>
        <v>#DIV/0!</v>
      </c>
      <c r="MQZ40" t="e">
        <f t="shared" si="145"/>
        <v>#DIV/0!</v>
      </c>
      <c r="MRA40" t="e">
        <f t="shared" si="145"/>
        <v>#DIV/0!</v>
      </c>
      <c r="MRB40" t="e">
        <f t="shared" si="145"/>
        <v>#DIV/0!</v>
      </c>
      <c r="MRC40" t="e">
        <f t="shared" si="145"/>
        <v>#DIV/0!</v>
      </c>
      <c r="MRD40" t="e">
        <f t="shared" si="145"/>
        <v>#DIV/0!</v>
      </c>
      <c r="MRE40" t="e">
        <f t="shared" si="145"/>
        <v>#DIV/0!</v>
      </c>
      <c r="MRF40" t="e">
        <f t="shared" si="145"/>
        <v>#DIV/0!</v>
      </c>
      <c r="MRG40" t="e">
        <f t="shared" si="145"/>
        <v>#DIV/0!</v>
      </c>
      <c r="MRH40" t="e">
        <f t="shared" si="145"/>
        <v>#DIV/0!</v>
      </c>
      <c r="MRI40" t="e">
        <f t="shared" si="145"/>
        <v>#DIV/0!</v>
      </c>
      <c r="MRJ40" t="e">
        <f t="shared" si="145"/>
        <v>#DIV/0!</v>
      </c>
      <c r="MRK40" t="e">
        <f t="shared" si="145"/>
        <v>#DIV/0!</v>
      </c>
      <c r="MRL40" t="e">
        <f t="shared" si="145"/>
        <v>#DIV/0!</v>
      </c>
      <c r="MRM40" t="e">
        <f t="shared" si="145"/>
        <v>#DIV/0!</v>
      </c>
      <c r="MRN40" t="e">
        <f t="shared" si="145"/>
        <v>#DIV/0!</v>
      </c>
      <c r="MRO40" t="e">
        <f t="shared" si="145"/>
        <v>#DIV/0!</v>
      </c>
      <c r="MRP40" t="e">
        <f t="shared" ref="MRP40:MUA40" si="146">+AVERAGE(MRP9:MRP39)</f>
        <v>#DIV/0!</v>
      </c>
      <c r="MRQ40" t="e">
        <f t="shared" si="146"/>
        <v>#DIV/0!</v>
      </c>
      <c r="MRR40" t="e">
        <f t="shared" si="146"/>
        <v>#DIV/0!</v>
      </c>
      <c r="MRS40" t="e">
        <f t="shared" si="146"/>
        <v>#DIV/0!</v>
      </c>
      <c r="MRT40" t="e">
        <f t="shared" si="146"/>
        <v>#DIV/0!</v>
      </c>
      <c r="MRU40" t="e">
        <f t="shared" si="146"/>
        <v>#DIV/0!</v>
      </c>
      <c r="MRV40" t="e">
        <f t="shared" si="146"/>
        <v>#DIV/0!</v>
      </c>
      <c r="MRW40" t="e">
        <f t="shared" si="146"/>
        <v>#DIV/0!</v>
      </c>
      <c r="MRX40" t="e">
        <f t="shared" si="146"/>
        <v>#DIV/0!</v>
      </c>
      <c r="MRY40" t="e">
        <f t="shared" si="146"/>
        <v>#DIV/0!</v>
      </c>
      <c r="MRZ40" t="e">
        <f t="shared" si="146"/>
        <v>#DIV/0!</v>
      </c>
      <c r="MSA40" t="e">
        <f t="shared" si="146"/>
        <v>#DIV/0!</v>
      </c>
      <c r="MSB40" t="e">
        <f t="shared" si="146"/>
        <v>#DIV/0!</v>
      </c>
      <c r="MSC40" t="e">
        <f t="shared" si="146"/>
        <v>#DIV/0!</v>
      </c>
      <c r="MSD40" t="e">
        <f t="shared" si="146"/>
        <v>#DIV/0!</v>
      </c>
      <c r="MSE40" t="e">
        <f t="shared" si="146"/>
        <v>#DIV/0!</v>
      </c>
      <c r="MSF40" t="e">
        <f t="shared" si="146"/>
        <v>#DIV/0!</v>
      </c>
      <c r="MSG40" t="e">
        <f t="shared" si="146"/>
        <v>#DIV/0!</v>
      </c>
      <c r="MSH40" t="e">
        <f t="shared" si="146"/>
        <v>#DIV/0!</v>
      </c>
      <c r="MSI40" t="e">
        <f t="shared" si="146"/>
        <v>#DIV/0!</v>
      </c>
      <c r="MSJ40" t="e">
        <f t="shared" si="146"/>
        <v>#DIV/0!</v>
      </c>
      <c r="MSK40" t="e">
        <f t="shared" si="146"/>
        <v>#DIV/0!</v>
      </c>
      <c r="MSL40" t="e">
        <f t="shared" si="146"/>
        <v>#DIV/0!</v>
      </c>
      <c r="MSM40" t="e">
        <f t="shared" si="146"/>
        <v>#DIV/0!</v>
      </c>
      <c r="MSN40" t="e">
        <f t="shared" si="146"/>
        <v>#DIV/0!</v>
      </c>
      <c r="MSO40" t="e">
        <f t="shared" si="146"/>
        <v>#DIV/0!</v>
      </c>
      <c r="MSP40" t="e">
        <f t="shared" si="146"/>
        <v>#DIV/0!</v>
      </c>
      <c r="MSQ40" t="e">
        <f t="shared" si="146"/>
        <v>#DIV/0!</v>
      </c>
      <c r="MSR40" t="e">
        <f t="shared" si="146"/>
        <v>#DIV/0!</v>
      </c>
      <c r="MSS40" t="e">
        <f t="shared" si="146"/>
        <v>#DIV/0!</v>
      </c>
      <c r="MST40" t="e">
        <f t="shared" si="146"/>
        <v>#DIV/0!</v>
      </c>
      <c r="MSU40" t="e">
        <f t="shared" si="146"/>
        <v>#DIV/0!</v>
      </c>
      <c r="MSV40" t="e">
        <f t="shared" si="146"/>
        <v>#DIV/0!</v>
      </c>
      <c r="MSW40" t="e">
        <f t="shared" si="146"/>
        <v>#DIV/0!</v>
      </c>
      <c r="MSX40" t="e">
        <f t="shared" si="146"/>
        <v>#DIV/0!</v>
      </c>
      <c r="MSY40" t="e">
        <f t="shared" si="146"/>
        <v>#DIV/0!</v>
      </c>
      <c r="MSZ40" t="e">
        <f t="shared" si="146"/>
        <v>#DIV/0!</v>
      </c>
      <c r="MTA40" t="e">
        <f t="shared" si="146"/>
        <v>#DIV/0!</v>
      </c>
      <c r="MTB40" t="e">
        <f t="shared" si="146"/>
        <v>#DIV/0!</v>
      </c>
      <c r="MTC40" t="e">
        <f t="shared" si="146"/>
        <v>#DIV/0!</v>
      </c>
      <c r="MTD40" t="e">
        <f t="shared" si="146"/>
        <v>#DIV/0!</v>
      </c>
      <c r="MTE40" t="e">
        <f t="shared" si="146"/>
        <v>#DIV/0!</v>
      </c>
      <c r="MTF40" t="e">
        <f t="shared" si="146"/>
        <v>#DIV/0!</v>
      </c>
      <c r="MTG40" t="e">
        <f t="shared" si="146"/>
        <v>#DIV/0!</v>
      </c>
      <c r="MTH40" t="e">
        <f t="shared" si="146"/>
        <v>#DIV/0!</v>
      </c>
      <c r="MTI40" t="e">
        <f t="shared" si="146"/>
        <v>#DIV/0!</v>
      </c>
      <c r="MTJ40" t="e">
        <f t="shared" si="146"/>
        <v>#DIV/0!</v>
      </c>
      <c r="MTK40" t="e">
        <f t="shared" si="146"/>
        <v>#DIV/0!</v>
      </c>
      <c r="MTL40" t="e">
        <f t="shared" si="146"/>
        <v>#DIV/0!</v>
      </c>
      <c r="MTM40" t="e">
        <f t="shared" si="146"/>
        <v>#DIV/0!</v>
      </c>
      <c r="MTN40" t="e">
        <f t="shared" si="146"/>
        <v>#DIV/0!</v>
      </c>
      <c r="MTO40" t="e">
        <f t="shared" si="146"/>
        <v>#DIV/0!</v>
      </c>
      <c r="MTP40" t="e">
        <f t="shared" si="146"/>
        <v>#DIV/0!</v>
      </c>
      <c r="MTQ40" t="e">
        <f t="shared" si="146"/>
        <v>#DIV/0!</v>
      </c>
      <c r="MTR40" t="e">
        <f t="shared" si="146"/>
        <v>#DIV/0!</v>
      </c>
      <c r="MTS40" t="e">
        <f t="shared" si="146"/>
        <v>#DIV/0!</v>
      </c>
      <c r="MTT40" t="e">
        <f t="shared" si="146"/>
        <v>#DIV/0!</v>
      </c>
      <c r="MTU40" t="e">
        <f t="shared" si="146"/>
        <v>#DIV/0!</v>
      </c>
      <c r="MTV40" t="e">
        <f t="shared" si="146"/>
        <v>#DIV/0!</v>
      </c>
      <c r="MTW40" t="e">
        <f t="shared" si="146"/>
        <v>#DIV/0!</v>
      </c>
      <c r="MTX40" t="e">
        <f t="shared" si="146"/>
        <v>#DIV/0!</v>
      </c>
      <c r="MTY40" t="e">
        <f t="shared" si="146"/>
        <v>#DIV/0!</v>
      </c>
      <c r="MTZ40" t="e">
        <f t="shared" si="146"/>
        <v>#DIV/0!</v>
      </c>
      <c r="MUA40" t="e">
        <f t="shared" si="146"/>
        <v>#DIV/0!</v>
      </c>
      <c r="MUB40" t="e">
        <f t="shared" ref="MUB40:MWM40" si="147">+AVERAGE(MUB9:MUB39)</f>
        <v>#DIV/0!</v>
      </c>
      <c r="MUC40" t="e">
        <f t="shared" si="147"/>
        <v>#DIV/0!</v>
      </c>
      <c r="MUD40" t="e">
        <f t="shared" si="147"/>
        <v>#DIV/0!</v>
      </c>
      <c r="MUE40" t="e">
        <f t="shared" si="147"/>
        <v>#DIV/0!</v>
      </c>
      <c r="MUF40" t="e">
        <f t="shared" si="147"/>
        <v>#DIV/0!</v>
      </c>
      <c r="MUG40" t="e">
        <f t="shared" si="147"/>
        <v>#DIV/0!</v>
      </c>
      <c r="MUH40" t="e">
        <f t="shared" si="147"/>
        <v>#DIV/0!</v>
      </c>
      <c r="MUI40" t="e">
        <f t="shared" si="147"/>
        <v>#DIV/0!</v>
      </c>
      <c r="MUJ40" t="e">
        <f t="shared" si="147"/>
        <v>#DIV/0!</v>
      </c>
      <c r="MUK40" t="e">
        <f t="shared" si="147"/>
        <v>#DIV/0!</v>
      </c>
      <c r="MUL40" t="e">
        <f t="shared" si="147"/>
        <v>#DIV/0!</v>
      </c>
      <c r="MUM40" t="e">
        <f t="shared" si="147"/>
        <v>#DIV/0!</v>
      </c>
      <c r="MUN40" t="e">
        <f t="shared" si="147"/>
        <v>#DIV/0!</v>
      </c>
      <c r="MUO40" t="e">
        <f t="shared" si="147"/>
        <v>#DIV/0!</v>
      </c>
      <c r="MUP40" t="e">
        <f t="shared" si="147"/>
        <v>#DIV/0!</v>
      </c>
      <c r="MUQ40" t="e">
        <f t="shared" si="147"/>
        <v>#DIV/0!</v>
      </c>
      <c r="MUR40" t="e">
        <f t="shared" si="147"/>
        <v>#DIV/0!</v>
      </c>
      <c r="MUS40" t="e">
        <f t="shared" si="147"/>
        <v>#DIV/0!</v>
      </c>
      <c r="MUT40" t="e">
        <f t="shared" si="147"/>
        <v>#DIV/0!</v>
      </c>
      <c r="MUU40" t="e">
        <f t="shared" si="147"/>
        <v>#DIV/0!</v>
      </c>
      <c r="MUV40" t="e">
        <f t="shared" si="147"/>
        <v>#DIV/0!</v>
      </c>
      <c r="MUW40" t="e">
        <f t="shared" si="147"/>
        <v>#DIV/0!</v>
      </c>
      <c r="MUX40" t="e">
        <f t="shared" si="147"/>
        <v>#DIV/0!</v>
      </c>
      <c r="MUY40" t="e">
        <f t="shared" si="147"/>
        <v>#DIV/0!</v>
      </c>
      <c r="MUZ40" t="e">
        <f t="shared" si="147"/>
        <v>#DIV/0!</v>
      </c>
      <c r="MVA40" t="e">
        <f t="shared" si="147"/>
        <v>#DIV/0!</v>
      </c>
      <c r="MVB40" t="e">
        <f t="shared" si="147"/>
        <v>#DIV/0!</v>
      </c>
      <c r="MVC40" t="e">
        <f t="shared" si="147"/>
        <v>#DIV/0!</v>
      </c>
      <c r="MVD40" t="e">
        <f t="shared" si="147"/>
        <v>#DIV/0!</v>
      </c>
      <c r="MVE40" t="e">
        <f t="shared" si="147"/>
        <v>#DIV/0!</v>
      </c>
      <c r="MVF40" t="e">
        <f t="shared" si="147"/>
        <v>#DIV/0!</v>
      </c>
      <c r="MVG40" t="e">
        <f t="shared" si="147"/>
        <v>#DIV/0!</v>
      </c>
      <c r="MVH40" t="e">
        <f t="shared" si="147"/>
        <v>#DIV/0!</v>
      </c>
      <c r="MVI40" t="e">
        <f t="shared" si="147"/>
        <v>#DIV/0!</v>
      </c>
      <c r="MVJ40" t="e">
        <f t="shared" si="147"/>
        <v>#DIV/0!</v>
      </c>
      <c r="MVK40" t="e">
        <f t="shared" si="147"/>
        <v>#DIV/0!</v>
      </c>
      <c r="MVL40" t="e">
        <f t="shared" si="147"/>
        <v>#DIV/0!</v>
      </c>
      <c r="MVM40" t="e">
        <f t="shared" si="147"/>
        <v>#DIV/0!</v>
      </c>
      <c r="MVN40" t="e">
        <f t="shared" si="147"/>
        <v>#DIV/0!</v>
      </c>
      <c r="MVO40" t="e">
        <f t="shared" si="147"/>
        <v>#DIV/0!</v>
      </c>
      <c r="MVP40" t="e">
        <f t="shared" si="147"/>
        <v>#DIV/0!</v>
      </c>
      <c r="MVQ40" t="e">
        <f t="shared" si="147"/>
        <v>#DIV/0!</v>
      </c>
      <c r="MVR40" t="e">
        <f t="shared" si="147"/>
        <v>#DIV/0!</v>
      </c>
      <c r="MVS40" t="e">
        <f t="shared" si="147"/>
        <v>#DIV/0!</v>
      </c>
      <c r="MVT40" t="e">
        <f t="shared" si="147"/>
        <v>#DIV/0!</v>
      </c>
      <c r="MVU40" t="e">
        <f t="shared" si="147"/>
        <v>#DIV/0!</v>
      </c>
      <c r="MVV40" t="e">
        <f t="shared" si="147"/>
        <v>#DIV/0!</v>
      </c>
      <c r="MVW40" t="e">
        <f t="shared" si="147"/>
        <v>#DIV/0!</v>
      </c>
      <c r="MVX40" t="e">
        <f t="shared" si="147"/>
        <v>#DIV/0!</v>
      </c>
      <c r="MVY40" t="e">
        <f t="shared" si="147"/>
        <v>#DIV/0!</v>
      </c>
      <c r="MVZ40" t="e">
        <f t="shared" si="147"/>
        <v>#DIV/0!</v>
      </c>
      <c r="MWA40" t="e">
        <f t="shared" si="147"/>
        <v>#DIV/0!</v>
      </c>
      <c r="MWB40" t="e">
        <f t="shared" si="147"/>
        <v>#DIV/0!</v>
      </c>
      <c r="MWC40" t="e">
        <f t="shared" si="147"/>
        <v>#DIV/0!</v>
      </c>
      <c r="MWD40" t="e">
        <f t="shared" si="147"/>
        <v>#DIV/0!</v>
      </c>
      <c r="MWE40" t="e">
        <f t="shared" si="147"/>
        <v>#DIV/0!</v>
      </c>
      <c r="MWF40" t="e">
        <f t="shared" si="147"/>
        <v>#DIV/0!</v>
      </c>
      <c r="MWG40" t="e">
        <f t="shared" si="147"/>
        <v>#DIV/0!</v>
      </c>
      <c r="MWH40" t="e">
        <f t="shared" si="147"/>
        <v>#DIV/0!</v>
      </c>
      <c r="MWI40" t="e">
        <f t="shared" si="147"/>
        <v>#DIV/0!</v>
      </c>
      <c r="MWJ40" t="e">
        <f t="shared" si="147"/>
        <v>#DIV/0!</v>
      </c>
      <c r="MWK40" t="e">
        <f t="shared" si="147"/>
        <v>#DIV/0!</v>
      </c>
      <c r="MWL40" t="e">
        <f t="shared" si="147"/>
        <v>#DIV/0!</v>
      </c>
      <c r="MWM40" t="e">
        <f t="shared" si="147"/>
        <v>#DIV/0!</v>
      </c>
      <c r="MWN40" t="e">
        <f t="shared" ref="MWN40:MYY40" si="148">+AVERAGE(MWN9:MWN39)</f>
        <v>#DIV/0!</v>
      </c>
      <c r="MWO40" t="e">
        <f t="shared" si="148"/>
        <v>#DIV/0!</v>
      </c>
      <c r="MWP40" t="e">
        <f t="shared" si="148"/>
        <v>#DIV/0!</v>
      </c>
      <c r="MWQ40" t="e">
        <f t="shared" si="148"/>
        <v>#DIV/0!</v>
      </c>
      <c r="MWR40" t="e">
        <f t="shared" si="148"/>
        <v>#DIV/0!</v>
      </c>
      <c r="MWS40" t="e">
        <f t="shared" si="148"/>
        <v>#DIV/0!</v>
      </c>
      <c r="MWT40" t="e">
        <f t="shared" si="148"/>
        <v>#DIV/0!</v>
      </c>
      <c r="MWU40" t="e">
        <f t="shared" si="148"/>
        <v>#DIV/0!</v>
      </c>
      <c r="MWV40" t="e">
        <f t="shared" si="148"/>
        <v>#DIV/0!</v>
      </c>
      <c r="MWW40" t="e">
        <f t="shared" si="148"/>
        <v>#DIV/0!</v>
      </c>
      <c r="MWX40" t="e">
        <f t="shared" si="148"/>
        <v>#DIV/0!</v>
      </c>
      <c r="MWY40" t="e">
        <f t="shared" si="148"/>
        <v>#DIV/0!</v>
      </c>
      <c r="MWZ40" t="e">
        <f t="shared" si="148"/>
        <v>#DIV/0!</v>
      </c>
      <c r="MXA40" t="e">
        <f t="shared" si="148"/>
        <v>#DIV/0!</v>
      </c>
      <c r="MXB40" t="e">
        <f t="shared" si="148"/>
        <v>#DIV/0!</v>
      </c>
      <c r="MXC40" t="e">
        <f t="shared" si="148"/>
        <v>#DIV/0!</v>
      </c>
      <c r="MXD40" t="e">
        <f t="shared" si="148"/>
        <v>#DIV/0!</v>
      </c>
      <c r="MXE40" t="e">
        <f t="shared" si="148"/>
        <v>#DIV/0!</v>
      </c>
      <c r="MXF40" t="e">
        <f t="shared" si="148"/>
        <v>#DIV/0!</v>
      </c>
      <c r="MXG40" t="e">
        <f t="shared" si="148"/>
        <v>#DIV/0!</v>
      </c>
      <c r="MXH40" t="e">
        <f t="shared" si="148"/>
        <v>#DIV/0!</v>
      </c>
      <c r="MXI40" t="e">
        <f t="shared" si="148"/>
        <v>#DIV/0!</v>
      </c>
      <c r="MXJ40" t="e">
        <f t="shared" si="148"/>
        <v>#DIV/0!</v>
      </c>
      <c r="MXK40" t="e">
        <f t="shared" si="148"/>
        <v>#DIV/0!</v>
      </c>
      <c r="MXL40" t="e">
        <f t="shared" si="148"/>
        <v>#DIV/0!</v>
      </c>
      <c r="MXM40" t="e">
        <f t="shared" si="148"/>
        <v>#DIV/0!</v>
      </c>
      <c r="MXN40" t="e">
        <f t="shared" si="148"/>
        <v>#DIV/0!</v>
      </c>
      <c r="MXO40" t="e">
        <f t="shared" si="148"/>
        <v>#DIV/0!</v>
      </c>
      <c r="MXP40" t="e">
        <f t="shared" si="148"/>
        <v>#DIV/0!</v>
      </c>
      <c r="MXQ40" t="e">
        <f t="shared" si="148"/>
        <v>#DIV/0!</v>
      </c>
      <c r="MXR40" t="e">
        <f t="shared" si="148"/>
        <v>#DIV/0!</v>
      </c>
      <c r="MXS40" t="e">
        <f t="shared" si="148"/>
        <v>#DIV/0!</v>
      </c>
      <c r="MXT40" t="e">
        <f t="shared" si="148"/>
        <v>#DIV/0!</v>
      </c>
      <c r="MXU40" t="e">
        <f t="shared" si="148"/>
        <v>#DIV/0!</v>
      </c>
      <c r="MXV40" t="e">
        <f t="shared" si="148"/>
        <v>#DIV/0!</v>
      </c>
      <c r="MXW40" t="e">
        <f t="shared" si="148"/>
        <v>#DIV/0!</v>
      </c>
      <c r="MXX40" t="e">
        <f t="shared" si="148"/>
        <v>#DIV/0!</v>
      </c>
      <c r="MXY40" t="e">
        <f t="shared" si="148"/>
        <v>#DIV/0!</v>
      </c>
      <c r="MXZ40" t="e">
        <f t="shared" si="148"/>
        <v>#DIV/0!</v>
      </c>
      <c r="MYA40" t="e">
        <f t="shared" si="148"/>
        <v>#DIV/0!</v>
      </c>
      <c r="MYB40" t="e">
        <f t="shared" si="148"/>
        <v>#DIV/0!</v>
      </c>
      <c r="MYC40" t="e">
        <f t="shared" si="148"/>
        <v>#DIV/0!</v>
      </c>
      <c r="MYD40" t="e">
        <f t="shared" si="148"/>
        <v>#DIV/0!</v>
      </c>
      <c r="MYE40" t="e">
        <f t="shared" si="148"/>
        <v>#DIV/0!</v>
      </c>
      <c r="MYF40" t="e">
        <f t="shared" si="148"/>
        <v>#DIV/0!</v>
      </c>
      <c r="MYG40" t="e">
        <f t="shared" si="148"/>
        <v>#DIV/0!</v>
      </c>
      <c r="MYH40" t="e">
        <f t="shared" si="148"/>
        <v>#DIV/0!</v>
      </c>
      <c r="MYI40" t="e">
        <f t="shared" si="148"/>
        <v>#DIV/0!</v>
      </c>
      <c r="MYJ40" t="e">
        <f t="shared" si="148"/>
        <v>#DIV/0!</v>
      </c>
      <c r="MYK40" t="e">
        <f t="shared" si="148"/>
        <v>#DIV/0!</v>
      </c>
      <c r="MYL40" t="e">
        <f t="shared" si="148"/>
        <v>#DIV/0!</v>
      </c>
      <c r="MYM40" t="e">
        <f t="shared" si="148"/>
        <v>#DIV/0!</v>
      </c>
      <c r="MYN40" t="e">
        <f t="shared" si="148"/>
        <v>#DIV/0!</v>
      </c>
      <c r="MYO40" t="e">
        <f t="shared" si="148"/>
        <v>#DIV/0!</v>
      </c>
      <c r="MYP40" t="e">
        <f t="shared" si="148"/>
        <v>#DIV/0!</v>
      </c>
      <c r="MYQ40" t="e">
        <f t="shared" si="148"/>
        <v>#DIV/0!</v>
      </c>
      <c r="MYR40" t="e">
        <f t="shared" si="148"/>
        <v>#DIV/0!</v>
      </c>
      <c r="MYS40" t="e">
        <f t="shared" si="148"/>
        <v>#DIV/0!</v>
      </c>
      <c r="MYT40" t="e">
        <f t="shared" si="148"/>
        <v>#DIV/0!</v>
      </c>
      <c r="MYU40" t="e">
        <f t="shared" si="148"/>
        <v>#DIV/0!</v>
      </c>
      <c r="MYV40" t="e">
        <f t="shared" si="148"/>
        <v>#DIV/0!</v>
      </c>
      <c r="MYW40" t="e">
        <f t="shared" si="148"/>
        <v>#DIV/0!</v>
      </c>
      <c r="MYX40" t="e">
        <f t="shared" si="148"/>
        <v>#DIV/0!</v>
      </c>
      <c r="MYY40" t="e">
        <f t="shared" si="148"/>
        <v>#DIV/0!</v>
      </c>
      <c r="MYZ40" t="e">
        <f t="shared" ref="MYZ40:NBK40" si="149">+AVERAGE(MYZ9:MYZ39)</f>
        <v>#DIV/0!</v>
      </c>
      <c r="MZA40" t="e">
        <f t="shared" si="149"/>
        <v>#DIV/0!</v>
      </c>
      <c r="MZB40" t="e">
        <f t="shared" si="149"/>
        <v>#DIV/0!</v>
      </c>
      <c r="MZC40" t="e">
        <f t="shared" si="149"/>
        <v>#DIV/0!</v>
      </c>
      <c r="MZD40" t="e">
        <f t="shared" si="149"/>
        <v>#DIV/0!</v>
      </c>
      <c r="MZE40" t="e">
        <f t="shared" si="149"/>
        <v>#DIV/0!</v>
      </c>
      <c r="MZF40" t="e">
        <f t="shared" si="149"/>
        <v>#DIV/0!</v>
      </c>
      <c r="MZG40" t="e">
        <f t="shared" si="149"/>
        <v>#DIV/0!</v>
      </c>
      <c r="MZH40" t="e">
        <f t="shared" si="149"/>
        <v>#DIV/0!</v>
      </c>
      <c r="MZI40" t="e">
        <f t="shared" si="149"/>
        <v>#DIV/0!</v>
      </c>
      <c r="MZJ40" t="e">
        <f t="shared" si="149"/>
        <v>#DIV/0!</v>
      </c>
      <c r="MZK40" t="e">
        <f t="shared" si="149"/>
        <v>#DIV/0!</v>
      </c>
      <c r="MZL40" t="e">
        <f t="shared" si="149"/>
        <v>#DIV/0!</v>
      </c>
      <c r="MZM40" t="e">
        <f t="shared" si="149"/>
        <v>#DIV/0!</v>
      </c>
      <c r="MZN40" t="e">
        <f t="shared" si="149"/>
        <v>#DIV/0!</v>
      </c>
      <c r="MZO40" t="e">
        <f t="shared" si="149"/>
        <v>#DIV/0!</v>
      </c>
      <c r="MZP40" t="e">
        <f t="shared" si="149"/>
        <v>#DIV/0!</v>
      </c>
      <c r="MZQ40" t="e">
        <f t="shared" si="149"/>
        <v>#DIV/0!</v>
      </c>
      <c r="MZR40" t="e">
        <f t="shared" si="149"/>
        <v>#DIV/0!</v>
      </c>
      <c r="MZS40" t="e">
        <f t="shared" si="149"/>
        <v>#DIV/0!</v>
      </c>
      <c r="MZT40" t="e">
        <f t="shared" si="149"/>
        <v>#DIV/0!</v>
      </c>
      <c r="MZU40" t="e">
        <f t="shared" si="149"/>
        <v>#DIV/0!</v>
      </c>
      <c r="MZV40" t="e">
        <f t="shared" si="149"/>
        <v>#DIV/0!</v>
      </c>
      <c r="MZW40" t="e">
        <f t="shared" si="149"/>
        <v>#DIV/0!</v>
      </c>
      <c r="MZX40" t="e">
        <f t="shared" si="149"/>
        <v>#DIV/0!</v>
      </c>
      <c r="MZY40" t="e">
        <f t="shared" si="149"/>
        <v>#DIV/0!</v>
      </c>
      <c r="MZZ40" t="e">
        <f t="shared" si="149"/>
        <v>#DIV/0!</v>
      </c>
      <c r="NAA40" t="e">
        <f t="shared" si="149"/>
        <v>#DIV/0!</v>
      </c>
      <c r="NAB40" t="e">
        <f t="shared" si="149"/>
        <v>#DIV/0!</v>
      </c>
      <c r="NAC40" t="e">
        <f t="shared" si="149"/>
        <v>#DIV/0!</v>
      </c>
      <c r="NAD40" t="e">
        <f t="shared" si="149"/>
        <v>#DIV/0!</v>
      </c>
      <c r="NAE40" t="e">
        <f t="shared" si="149"/>
        <v>#DIV/0!</v>
      </c>
      <c r="NAF40" t="e">
        <f t="shared" si="149"/>
        <v>#DIV/0!</v>
      </c>
      <c r="NAG40" t="e">
        <f t="shared" si="149"/>
        <v>#DIV/0!</v>
      </c>
      <c r="NAH40" t="e">
        <f t="shared" si="149"/>
        <v>#DIV/0!</v>
      </c>
      <c r="NAI40" t="e">
        <f t="shared" si="149"/>
        <v>#DIV/0!</v>
      </c>
      <c r="NAJ40" t="e">
        <f t="shared" si="149"/>
        <v>#DIV/0!</v>
      </c>
      <c r="NAK40" t="e">
        <f t="shared" si="149"/>
        <v>#DIV/0!</v>
      </c>
      <c r="NAL40" t="e">
        <f t="shared" si="149"/>
        <v>#DIV/0!</v>
      </c>
      <c r="NAM40" t="e">
        <f t="shared" si="149"/>
        <v>#DIV/0!</v>
      </c>
      <c r="NAN40" t="e">
        <f t="shared" si="149"/>
        <v>#DIV/0!</v>
      </c>
      <c r="NAO40" t="e">
        <f t="shared" si="149"/>
        <v>#DIV/0!</v>
      </c>
      <c r="NAP40" t="e">
        <f t="shared" si="149"/>
        <v>#DIV/0!</v>
      </c>
      <c r="NAQ40" t="e">
        <f t="shared" si="149"/>
        <v>#DIV/0!</v>
      </c>
      <c r="NAR40" t="e">
        <f t="shared" si="149"/>
        <v>#DIV/0!</v>
      </c>
      <c r="NAS40" t="e">
        <f t="shared" si="149"/>
        <v>#DIV/0!</v>
      </c>
      <c r="NAT40" t="e">
        <f t="shared" si="149"/>
        <v>#DIV/0!</v>
      </c>
      <c r="NAU40" t="e">
        <f t="shared" si="149"/>
        <v>#DIV/0!</v>
      </c>
      <c r="NAV40" t="e">
        <f t="shared" si="149"/>
        <v>#DIV/0!</v>
      </c>
      <c r="NAW40" t="e">
        <f t="shared" si="149"/>
        <v>#DIV/0!</v>
      </c>
      <c r="NAX40" t="e">
        <f t="shared" si="149"/>
        <v>#DIV/0!</v>
      </c>
      <c r="NAY40" t="e">
        <f t="shared" si="149"/>
        <v>#DIV/0!</v>
      </c>
      <c r="NAZ40" t="e">
        <f t="shared" si="149"/>
        <v>#DIV/0!</v>
      </c>
      <c r="NBA40" t="e">
        <f t="shared" si="149"/>
        <v>#DIV/0!</v>
      </c>
      <c r="NBB40" t="e">
        <f t="shared" si="149"/>
        <v>#DIV/0!</v>
      </c>
      <c r="NBC40" t="e">
        <f t="shared" si="149"/>
        <v>#DIV/0!</v>
      </c>
      <c r="NBD40" t="e">
        <f t="shared" si="149"/>
        <v>#DIV/0!</v>
      </c>
      <c r="NBE40" t="e">
        <f t="shared" si="149"/>
        <v>#DIV/0!</v>
      </c>
      <c r="NBF40" t="e">
        <f t="shared" si="149"/>
        <v>#DIV/0!</v>
      </c>
      <c r="NBG40" t="e">
        <f t="shared" si="149"/>
        <v>#DIV/0!</v>
      </c>
      <c r="NBH40" t="e">
        <f t="shared" si="149"/>
        <v>#DIV/0!</v>
      </c>
      <c r="NBI40" t="e">
        <f t="shared" si="149"/>
        <v>#DIV/0!</v>
      </c>
      <c r="NBJ40" t="e">
        <f t="shared" si="149"/>
        <v>#DIV/0!</v>
      </c>
      <c r="NBK40" t="e">
        <f t="shared" si="149"/>
        <v>#DIV/0!</v>
      </c>
      <c r="NBL40" t="e">
        <f t="shared" ref="NBL40:NDW40" si="150">+AVERAGE(NBL9:NBL39)</f>
        <v>#DIV/0!</v>
      </c>
      <c r="NBM40" t="e">
        <f t="shared" si="150"/>
        <v>#DIV/0!</v>
      </c>
      <c r="NBN40" t="e">
        <f t="shared" si="150"/>
        <v>#DIV/0!</v>
      </c>
      <c r="NBO40" t="e">
        <f t="shared" si="150"/>
        <v>#DIV/0!</v>
      </c>
      <c r="NBP40" t="e">
        <f t="shared" si="150"/>
        <v>#DIV/0!</v>
      </c>
      <c r="NBQ40" t="e">
        <f t="shared" si="150"/>
        <v>#DIV/0!</v>
      </c>
      <c r="NBR40" t="e">
        <f t="shared" si="150"/>
        <v>#DIV/0!</v>
      </c>
      <c r="NBS40" t="e">
        <f t="shared" si="150"/>
        <v>#DIV/0!</v>
      </c>
      <c r="NBT40" t="e">
        <f t="shared" si="150"/>
        <v>#DIV/0!</v>
      </c>
      <c r="NBU40" t="e">
        <f t="shared" si="150"/>
        <v>#DIV/0!</v>
      </c>
      <c r="NBV40" t="e">
        <f t="shared" si="150"/>
        <v>#DIV/0!</v>
      </c>
      <c r="NBW40" t="e">
        <f t="shared" si="150"/>
        <v>#DIV/0!</v>
      </c>
      <c r="NBX40" t="e">
        <f t="shared" si="150"/>
        <v>#DIV/0!</v>
      </c>
      <c r="NBY40" t="e">
        <f t="shared" si="150"/>
        <v>#DIV/0!</v>
      </c>
      <c r="NBZ40" t="e">
        <f t="shared" si="150"/>
        <v>#DIV/0!</v>
      </c>
      <c r="NCA40" t="e">
        <f t="shared" si="150"/>
        <v>#DIV/0!</v>
      </c>
      <c r="NCB40" t="e">
        <f t="shared" si="150"/>
        <v>#DIV/0!</v>
      </c>
      <c r="NCC40" t="e">
        <f t="shared" si="150"/>
        <v>#DIV/0!</v>
      </c>
      <c r="NCD40" t="e">
        <f t="shared" si="150"/>
        <v>#DIV/0!</v>
      </c>
      <c r="NCE40" t="e">
        <f t="shared" si="150"/>
        <v>#DIV/0!</v>
      </c>
      <c r="NCF40" t="e">
        <f t="shared" si="150"/>
        <v>#DIV/0!</v>
      </c>
      <c r="NCG40" t="e">
        <f t="shared" si="150"/>
        <v>#DIV/0!</v>
      </c>
      <c r="NCH40" t="e">
        <f t="shared" si="150"/>
        <v>#DIV/0!</v>
      </c>
      <c r="NCI40" t="e">
        <f t="shared" si="150"/>
        <v>#DIV/0!</v>
      </c>
      <c r="NCJ40" t="e">
        <f t="shared" si="150"/>
        <v>#DIV/0!</v>
      </c>
      <c r="NCK40" t="e">
        <f t="shared" si="150"/>
        <v>#DIV/0!</v>
      </c>
      <c r="NCL40" t="e">
        <f t="shared" si="150"/>
        <v>#DIV/0!</v>
      </c>
      <c r="NCM40" t="e">
        <f t="shared" si="150"/>
        <v>#DIV/0!</v>
      </c>
      <c r="NCN40" t="e">
        <f t="shared" si="150"/>
        <v>#DIV/0!</v>
      </c>
      <c r="NCO40" t="e">
        <f t="shared" si="150"/>
        <v>#DIV/0!</v>
      </c>
      <c r="NCP40" t="e">
        <f t="shared" si="150"/>
        <v>#DIV/0!</v>
      </c>
      <c r="NCQ40" t="e">
        <f t="shared" si="150"/>
        <v>#DIV/0!</v>
      </c>
      <c r="NCR40" t="e">
        <f t="shared" si="150"/>
        <v>#DIV/0!</v>
      </c>
      <c r="NCS40" t="e">
        <f t="shared" si="150"/>
        <v>#DIV/0!</v>
      </c>
      <c r="NCT40" t="e">
        <f t="shared" si="150"/>
        <v>#DIV/0!</v>
      </c>
      <c r="NCU40" t="e">
        <f t="shared" si="150"/>
        <v>#DIV/0!</v>
      </c>
      <c r="NCV40" t="e">
        <f t="shared" si="150"/>
        <v>#DIV/0!</v>
      </c>
      <c r="NCW40" t="e">
        <f t="shared" si="150"/>
        <v>#DIV/0!</v>
      </c>
      <c r="NCX40" t="e">
        <f t="shared" si="150"/>
        <v>#DIV/0!</v>
      </c>
      <c r="NCY40" t="e">
        <f t="shared" si="150"/>
        <v>#DIV/0!</v>
      </c>
      <c r="NCZ40" t="e">
        <f t="shared" si="150"/>
        <v>#DIV/0!</v>
      </c>
      <c r="NDA40" t="e">
        <f t="shared" si="150"/>
        <v>#DIV/0!</v>
      </c>
      <c r="NDB40" t="e">
        <f t="shared" si="150"/>
        <v>#DIV/0!</v>
      </c>
      <c r="NDC40" t="e">
        <f t="shared" si="150"/>
        <v>#DIV/0!</v>
      </c>
      <c r="NDD40" t="e">
        <f t="shared" si="150"/>
        <v>#DIV/0!</v>
      </c>
      <c r="NDE40" t="e">
        <f t="shared" si="150"/>
        <v>#DIV/0!</v>
      </c>
      <c r="NDF40" t="e">
        <f t="shared" si="150"/>
        <v>#DIV/0!</v>
      </c>
      <c r="NDG40" t="e">
        <f t="shared" si="150"/>
        <v>#DIV/0!</v>
      </c>
      <c r="NDH40" t="e">
        <f t="shared" si="150"/>
        <v>#DIV/0!</v>
      </c>
      <c r="NDI40" t="e">
        <f t="shared" si="150"/>
        <v>#DIV/0!</v>
      </c>
      <c r="NDJ40" t="e">
        <f t="shared" si="150"/>
        <v>#DIV/0!</v>
      </c>
      <c r="NDK40" t="e">
        <f t="shared" si="150"/>
        <v>#DIV/0!</v>
      </c>
      <c r="NDL40" t="e">
        <f t="shared" si="150"/>
        <v>#DIV/0!</v>
      </c>
      <c r="NDM40" t="e">
        <f t="shared" si="150"/>
        <v>#DIV/0!</v>
      </c>
      <c r="NDN40" t="e">
        <f t="shared" si="150"/>
        <v>#DIV/0!</v>
      </c>
      <c r="NDO40" t="e">
        <f t="shared" si="150"/>
        <v>#DIV/0!</v>
      </c>
      <c r="NDP40" t="e">
        <f t="shared" si="150"/>
        <v>#DIV/0!</v>
      </c>
      <c r="NDQ40" t="e">
        <f t="shared" si="150"/>
        <v>#DIV/0!</v>
      </c>
      <c r="NDR40" t="e">
        <f t="shared" si="150"/>
        <v>#DIV/0!</v>
      </c>
      <c r="NDS40" t="e">
        <f t="shared" si="150"/>
        <v>#DIV/0!</v>
      </c>
      <c r="NDT40" t="e">
        <f t="shared" si="150"/>
        <v>#DIV/0!</v>
      </c>
      <c r="NDU40" t="e">
        <f t="shared" si="150"/>
        <v>#DIV/0!</v>
      </c>
      <c r="NDV40" t="e">
        <f t="shared" si="150"/>
        <v>#DIV/0!</v>
      </c>
      <c r="NDW40" t="e">
        <f t="shared" si="150"/>
        <v>#DIV/0!</v>
      </c>
      <c r="NDX40" t="e">
        <f t="shared" ref="NDX40:NGI40" si="151">+AVERAGE(NDX9:NDX39)</f>
        <v>#DIV/0!</v>
      </c>
      <c r="NDY40" t="e">
        <f t="shared" si="151"/>
        <v>#DIV/0!</v>
      </c>
      <c r="NDZ40" t="e">
        <f t="shared" si="151"/>
        <v>#DIV/0!</v>
      </c>
      <c r="NEA40" t="e">
        <f t="shared" si="151"/>
        <v>#DIV/0!</v>
      </c>
      <c r="NEB40" t="e">
        <f t="shared" si="151"/>
        <v>#DIV/0!</v>
      </c>
      <c r="NEC40" t="e">
        <f t="shared" si="151"/>
        <v>#DIV/0!</v>
      </c>
      <c r="NED40" t="e">
        <f t="shared" si="151"/>
        <v>#DIV/0!</v>
      </c>
      <c r="NEE40" t="e">
        <f t="shared" si="151"/>
        <v>#DIV/0!</v>
      </c>
      <c r="NEF40" t="e">
        <f t="shared" si="151"/>
        <v>#DIV/0!</v>
      </c>
      <c r="NEG40" t="e">
        <f t="shared" si="151"/>
        <v>#DIV/0!</v>
      </c>
      <c r="NEH40" t="e">
        <f t="shared" si="151"/>
        <v>#DIV/0!</v>
      </c>
      <c r="NEI40" t="e">
        <f t="shared" si="151"/>
        <v>#DIV/0!</v>
      </c>
      <c r="NEJ40" t="e">
        <f t="shared" si="151"/>
        <v>#DIV/0!</v>
      </c>
      <c r="NEK40" t="e">
        <f t="shared" si="151"/>
        <v>#DIV/0!</v>
      </c>
      <c r="NEL40" t="e">
        <f t="shared" si="151"/>
        <v>#DIV/0!</v>
      </c>
      <c r="NEM40" t="e">
        <f t="shared" si="151"/>
        <v>#DIV/0!</v>
      </c>
      <c r="NEN40" t="e">
        <f t="shared" si="151"/>
        <v>#DIV/0!</v>
      </c>
      <c r="NEO40" t="e">
        <f t="shared" si="151"/>
        <v>#DIV/0!</v>
      </c>
      <c r="NEP40" t="e">
        <f t="shared" si="151"/>
        <v>#DIV/0!</v>
      </c>
      <c r="NEQ40" t="e">
        <f t="shared" si="151"/>
        <v>#DIV/0!</v>
      </c>
      <c r="NER40" t="e">
        <f t="shared" si="151"/>
        <v>#DIV/0!</v>
      </c>
      <c r="NES40" t="e">
        <f t="shared" si="151"/>
        <v>#DIV/0!</v>
      </c>
      <c r="NET40" t="e">
        <f t="shared" si="151"/>
        <v>#DIV/0!</v>
      </c>
      <c r="NEU40" t="e">
        <f t="shared" si="151"/>
        <v>#DIV/0!</v>
      </c>
      <c r="NEV40" t="e">
        <f t="shared" si="151"/>
        <v>#DIV/0!</v>
      </c>
      <c r="NEW40" t="e">
        <f t="shared" si="151"/>
        <v>#DIV/0!</v>
      </c>
      <c r="NEX40" t="e">
        <f t="shared" si="151"/>
        <v>#DIV/0!</v>
      </c>
      <c r="NEY40" t="e">
        <f t="shared" si="151"/>
        <v>#DIV/0!</v>
      </c>
      <c r="NEZ40" t="e">
        <f t="shared" si="151"/>
        <v>#DIV/0!</v>
      </c>
      <c r="NFA40" t="e">
        <f t="shared" si="151"/>
        <v>#DIV/0!</v>
      </c>
      <c r="NFB40" t="e">
        <f t="shared" si="151"/>
        <v>#DIV/0!</v>
      </c>
      <c r="NFC40" t="e">
        <f t="shared" si="151"/>
        <v>#DIV/0!</v>
      </c>
      <c r="NFD40" t="e">
        <f t="shared" si="151"/>
        <v>#DIV/0!</v>
      </c>
      <c r="NFE40" t="e">
        <f t="shared" si="151"/>
        <v>#DIV/0!</v>
      </c>
      <c r="NFF40" t="e">
        <f t="shared" si="151"/>
        <v>#DIV/0!</v>
      </c>
      <c r="NFG40" t="e">
        <f t="shared" si="151"/>
        <v>#DIV/0!</v>
      </c>
      <c r="NFH40" t="e">
        <f t="shared" si="151"/>
        <v>#DIV/0!</v>
      </c>
      <c r="NFI40" t="e">
        <f t="shared" si="151"/>
        <v>#DIV/0!</v>
      </c>
      <c r="NFJ40" t="e">
        <f t="shared" si="151"/>
        <v>#DIV/0!</v>
      </c>
      <c r="NFK40" t="e">
        <f t="shared" si="151"/>
        <v>#DIV/0!</v>
      </c>
      <c r="NFL40" t="e">
        <f t="shared" si="151"/>
        <v>#DIV/0!</v>
      </c>
      <c r="NFM40" t="e">
        <f t="shared" si="151"/>
        <v>#DIV/0!</v>
      </c>
      <c r="NFN40" t="e">
        <f t="shared" si="151"/>
        <v>#DIV/0!</v>
      </c>
      <c r="NFO40" t="e">
        <f t="shared" si="151"/>
        <v>#DIV/0!</v>
      </c>
      <c r="NFP40" t="e">
        <f t="shared" si="151"/>
        <v>#DIV/0!</v>
      </c>
      <c r="NFQ40" t="e">
        <f t="shared" si="151"/>
        <v>#DIV/0!</v>
      </c>
      <c r="NFR40" t="e">
        <f t="shared" si="151"/>
        <v>#DIV/0!</v>
      </c>
      <c r="NFS40" t="e">
        <f t="shared" si="151"/>
        <v>#DIV/0!</v>
      </c>
      <c r="NFT40" t="e">
        <f t="shared" si="151"/>
        <v>#DIV/0!</v>
      </c>
      <c r="NFU40" t="e">
        <f t="shared" si="151"/>
        <v>#DIV/0!</v>
      </c>
      <c r="NFV40" t="e">
        <f t="shared" si="151"/>
        <v>#DIV/0!</v>
      </c>
      <c r="NFW40" t="e">
        <f t="shared" si="151"/>
        <v>#DIV/0!</v>
      </c>
      <c r="NFX40" t="e">
        <f t="shared" si="151"/>
        <v>#DIV/0!</v>
      </c>
      <c r="NFY40" t="e">
        <f t="shared" si="151"/>
        <v>#DIV/0!</v>
      </c>
      <c r="NFZ40" t="e">
        <f t="shared" si="151"/>
        <v>#DIV/0!</v>
      </c>
      <c r="NGA40" t="e">
        <f t="shared" si="151"/>
        <v>#DIV/0!</v>
      </c>
      <c r="NGB40" t="e">
        <f t="shared" si="151"/>
        <v>#DIV/0!</v>
      </c>
      <c r="NGC40" t="e">
        <f t="shared" si="151"/>
        <v>#DIV/0!</v>
      </c>
      <c r="NGD40" t="e">
        <f t="shared" si="151"/>
        <v>#DIV/0!</v>
      </c>
      <c r="NGE40" t="e">
        <f t="shared" si="151"/>
        <v>#DIV/0!</v>
      </c>
      <c r="NGF40" t="e">
        <f t="shared" si="151"/>
        <v>#DIV/0!</v>
      </c>
      <c r="NGG40" t="e">
        <f t="shared" si="151"/>
        <v>#DIV/0!</v>
      </c>
      <c r="NGH40" t="e">
        <f t="shared" si="151"/>
        <v>#DIV/0!</v>
      </c>
      <c r="NGI40" t="e">
        <f t="shared" si="151"/>
        <v>#DIV/0!</v>
      </c>
      <c r="NGJ40" t="e">
        <f t="shared" ref="NGJ40:NIU40" si="152">+AVERAGE(NGJ9:NGJ39)</f>
        <v>#DIV/0!</v>
      </c>
      <c r="NGK40" t="e">
        <f t="shared" si="152"/>
        <v>#DIV/0!</v>
      </c>
      <c r="NGL40" t="e">
        <f t="shared" si="152"/>
        <v>#DIV/0!</v>
      </c>
      <c r="NGM40" t="e">
        <f t="shared" si="152"/>
        <v>#DIV/0!</v>
      </c>
      <c r="NGN40" t="e">
        <f t="shared" si="152"/>
        <v>#DIV/0!</v>
      </c>
      <c r="NGO40" t="e">
        <f t="shared" si="152"/>
        <v>#DIV/0!</v>
      </c>
      <c r="NGP40" t="e">
        <f t="shared" si="152"/>
        <v>#DIV/0!</v>
      </c>
      <c r="NGQ40" t="e">
        <f t="shared" si="152"/>
        <v>#DIV/0!</v>
      </c>
      <c r="NGR40" t="e">
        <f t="shared" si="152"/>
        <v>#DIV/0!</v>
      </c>
      <c r="NGS40" t="e">
        <f t="shared" si="152"/>
        <v>#DIV/0!</v>
      </c>
      <c r="NGT40" t="e">
        <f t="shared" si="152"/>
        <v>#DIV/0!</v>
      </c>
      <c r="NGU40" t="e">
        <f t="shared" si="152"/>
        <v>#DIV/0!</v>
      </c>
      <c r="NGV40" t="e">
        <f t="shared" si="152"/>
        <v>#DIV/0!</v>
      </c>
      <c r="NGW40" t="e">
        <f t="shared" si="152"/>
        <v>#DIV/0!</v>
      </c>
      <c r="NGX40" t="e">
        <f t="shared" si="152"/>
        <v>#DIV/0!</v>
      </c>
      <c r="NGY40" t="e">
        <f t="shared" si="152"/>
        <v>#DIV/0!</v>
      </c>
      <c r="NGZ40" t="e">
        <f t="shared" si="152"/>
        <v>#DIV/0!</v>
      </c>
      <c r="NHA40" t="e">
        <f t="shared" si="152"/>
        <v>#DIV/0!</v>
      </c>
      <c r="NHB40" t="e">
        <f t="shared" si="152"/>
        <v>#DIV/0!</v>
      </c>
      <c r="NHC40" t="e">
        <f t="shared" si="152"/>
        <v>#DIV/0!</v>
      </c>
      <c r="NHD40" t="e">
        <f t="shared" si="152"/>
        <v>#DIV/0!</v>
      </c>
      <c r="NHE40" t="e">
        <f t="shared" si="152"/>
        <v>#DIV/0!</v>
      </c>
      <c r="NHF40" t="e">
        <f t="shared" si="152"/>
        <v>#DIV/0!</v>
      </c>
      <c r="NHG40" t="e">
        <f t="shared" si="152"/>
        <v>#DIV/0!</v>
      </c>
      <c r="NHH40" t="e">
        <f t="shared" si="152"/>
        <v>#DIV/0!</v>
      </c>
      <c r="NHI40" t="e">
        <f t="shared" si="152"/>
        <v>#DIV/0!</v>
      </c>
      <c r="NHJ40" t="e">
        <f t="shared" si="152"/>
        <v>#DIV/0!</v>
      </c>
      <c r="NHK40" t="e">
        <f t="shared" si="152"/>
        <v>#DIV/0!</v>
      </c>
      <c r="NHL40" t="e">
        <f t="shared" si="152"/>
        <v>#DIV/0!</v>
      </c>
      <c r="NHM40" t="e">
        <f t="shared" si="152"/>
        <v>#DIV/0!</v>
      </c>
      <c r="NHN40" t="e">
        <f t="shared" si="152"/>
        <v>#DIV/0!</v>
      </c>
      <c r="NHO40" t="e">
        <f t="shared" si="152"/>
        <v>#DIV/0!</v>
      </c>
      <c r="NHP40" t="e">
        <f t="shared" si="152"/>
        <v>#DIV/0!</v>
      </c>
      <c r="NHQ40" t="e">
        <f t="shared" si="152"/>
        <v>#DIV/0!</v>
      </c>
      <c r="NHR40" t="e">
        <f t="shared" si="152"/>
        <v>#DIV/0!</v>
      </c>
      <c r="NHS40" t="e">
        <f t="shared" si="152"/>
        <v>#DIV/0!</v>
      </c>
      <c r="NHT40" t="e">
        <f t="shared" si="152"/>
        <v>#DIV/0!</v>
      </c>
      <c r="NHU40" t="e">
        <f t="shared" si="152"/>
        <v>#DIV/0!</v>
      </c>
      <c r="NHV40" t="e">
        <f t="shared" si="152"/>
        <v>#DIV/0!</v>
      </c>
      <c r="NHW40" t="e">
        <f t="shared" si="152"/>
        <v>#DIV/0!</v>
      </c>
      <c r="NHX40" t="e">
        <f t="shared" si="152"/>
        <v>#DIV/0!</v>
      </c>
      <c r="NHY40" t="e">
        <f t="shared" si="152"/>
        <v>#DIV/0!</v>
      </c>
      <c r="NHZ40" t="e">
        <f t="shared" si="152"/>
        <v>#DIV/0!</v>
      </c>
      <c r="NIA40" t="e">
        <f t="shared" si="152"/>
        <v>#DIV/0!</v>
      </c>
      <c r="NIB40" t="e">
        <f t="shared" si="152"/>
        <v>#DIV/0!</v>
      </c>
      <c r="NIC40" t="e">
        <f t="shared" si="152"/>
        <v>#DIV/0!</v>
      </c>
      <c r="NID40" t="e">
        <f t="shared" si="152"/>
        <v>#DIV/0!</v>
      </c>
      <c r="NIE40" t="e">
        <f t="shared" si="152"/>
        <v>#DIV/0!</v>
      </c>
      <c r="NIF40" t="e">
        <f t="shared" si="152"/>
        <v>#DIV/0!</v>
      </c>
      <c r="NIG40" t="e">
        <f t="shared" si="152"/>
        <v>#DIV/0!</v>
      </c>
      <c r="NIH40" t="e">
        <f t="shared" si="152"/>
        <v>#DIV/0!</v>
      </c>
      <c r="NII40" t="e">
        <f t="shared" si="152"/>
        <v>#DIV/0!</v>
      </c>
      <c r="NIJ40" t="e">
        <f t="shared" si="152"/>
        <v>#DIV/0!</v>
      </c>
      <c r="NIK40" t="e">
        <f t="shared" si="152"/>
        <v>#DIV/0!</v>
      </c>
      <c r="NIL40" t="e">
        <f t="shared" si="152"/>
        <v>#DIV/0!</v>
      </c>
      <c r="NIM40" t="e">
        <f t="shared" si="152"/>
        <v>#DIV/0!</v>
      </c>
      <c r="NIN40" t="e">
        <f t="shared" si="152"/>
        <v>#DIV/0!</v>
      </c>
      <c r="NIO40" t="e">
        <f t="shared" si="152"/>
        <v>#DIV/0!</v>
      </c>
      <c r="NIP40" t="e">
        <f t="shared" si="152"/>
        <v>#DIV/0!</v>
      </c>
      <c r="NIQ40" t="e">
        <f t="shared" si="152"/>
        <v>#DIV/0!</v>
      </c>
      <c r="NIR40" t="e">
        <f t="shared" si="152"/>
        <v>#DIV/0!</v>
      </c>
      <c r="NIS40" t="e">
        <f t="shared" si="152"/>
        <v>#DIV/0!</v>
      </c>
      <c r="NIT40" t="e">
        <f t="shared" si="152"/>
        <v>#DIV/0!</v>
      </c>
      <c r="NIU40" t="e">
        <f t="shared" si="152"/>
        <v>#DIV/0!</v>
      </c>
      <c r="NIV40" t="e">
        <f t="shared" ref="NIV40:NLG40" si="153">+AVERAGE(NIV9:NIV39)</f>
        <v>#DIV/0!</v>
      </c>
      <c r="NIW40" t="e">
        <f t="shared" si="153"/>
        <v>#DIV/0!</v>
      </c>
      <c r="NIX40" t="e">
        <f t="shared" si="153"/>
        <v>#DIV/0!</v>
      </c>
      <c r="NIY40" t="e">
        <f t="shared" si="153"/>
        <v>#DIV/0!</v>
      </c>
      <c r="NIZ40" t="e">
        <f t="shared" si="153"/>
        <v>#DIV/0!</v>
      </c>
      <c r="NJA40" t="e">
        <f t="shared" si="153"/>
        <v>#DIV/0!</v>
      </c>
      <c r="NJB40" t="e">
        <f t="shared" si="153"/>
        <v>#DIV/0!</v>
      </c>
      <c r="NJC40" t="e">
        <f t="shared" si="153"/>
        <v>#DIV/0!</v>
      </c>
      <c r="NJD40" t="e">
        <f t="shared" si="153"/>
        <v>#DIV/0!</v>
      </c>
      <c r="NJE40" t="e">
        <f t="shared" si="153"/>
        <v>#DIV/0!</v>
      </c>
      <c r="NJF40" t="e">
        <f t="shared" si="153"/>
        <v>#DIV/0!</v>
      </c>
      <c r="NJG40" t="e">
        <f t="shared" si="153"/>
        <v>#DIV/0!</v>
      </c>
      <c r="NJH40" t="e">
        <f t="shared" si="153"/>
        <v>#DIV/0!</v>
      </c>
      <c r="NJI40" t="e">
        <f t="shared" si="153"/>
        <v>#DIV/0!</v>
      </c>
      <c r="NJJ40" t="e">
        <f t="shared" si="153"/>
        <v>#DIV/0!</v>
      </c>
      <c r="NJK40" t="e">
        <f t="shared" si="153"/>
        <v>#DIV/0!</v>
      </c>
      <c r="NJL40" t="e">
        <f t="shared" si="153"/>
        <v>#DIV/0!</v>
      </c>
      <c r="NJM40" t="e">
        <f t="shared" si="153"/>
        <v>#DIV/0!</v>
      </c>
      <c r="NJN40" t="e">
        <f t="shared" si="153"/>
        <v>#DIV/0!</v>
      </c>
      <c r="NJO40" t="e">
        <f t="shared" si="153"/>
        <v>#DIV/0!</v>
      </c>
      <c r="NJP40" t="e">
        <f t="shared" si="153"/>
        <v>#DIV/0!</v>
      </c>
      <c r="NJQ40" t="e">
        <f t="shared" si="153"/>
        <v>#DIV/0!</v>
      </c>
      <c r="NJR40" t="e">
        <f t="shared" si="153"/>
        <v>#DIV/0!</v>
      </c>
      <c r="NJS40" t="e">
        <f t="shared" si="153"/>
        <v>#DIV/0!</v>
      </c>
      <c r="NJT40" t="e">
        <f t="shared" si="153"/>
        <v>#DIV/0!</v>
      </c>
      <c r="NJU40" t="e">
        <f t="shared" si="153"/>
        <v>#DIV/0!</v>
      </c>
      <c r="NJV40" t="e">
        <f t="shared" si="153"/>
        <v>#DIV/0!</v>
      </c>
      <c r="NJW40" t="e">
        <f t="shared" si="153"/>
        <v>#DIV/0!</v>
      </c>
      <c r="NJX40" t="e">
        <f t="shared" si="153"/>
        <v>#DIV/0!</v>
      </c>
      <c r="NJY40" t="e">
        <f t="shared" si="153"/>
        <v>#DIV/0!</v>
      </c>
      <c r="NJZ40" t="e">
        <f t="shared" si="153"/>
        <v>#DIV/0!</v>
      </c>
      <c r="NKA40" t="e">
        <f t="shared" si="153"/>
        <v>#DIV/0!</v>
      </c>
      <c r="NKB40" t="e">
        <f t="shared" si="153"/>
        <v>#DIV/0!</v>
      </c>
      <c r="NKC40" t="e">
        <f t="shared" si="153"/>
        <v>#DIV/0!</v>
      </c>
      <c r="NKD40" t="e">
        <f t="shared" si="153"/>
        <v>#DIV/0!</v>
      </c>
      <c r="NKE40" t="e">
        <f t="shared" si="153"/>
        <v>#DIV/0!</v>
      </c>
      <c r="NKF40" t="e">
        <f t="shared" si="153"/>
        <v>#DIV/0!</v>
      </c>
      <c r="NKG40" t="e">
        <f t="shared" si="153"/>
        <v>#DIV/0!</v>
      </c>
      <c r="NKH40" t="e">
        <f t="shared" si="153"/>
        <v>#DIV/0!</v>
      </c>
      <c r="NKI40" t="e">
        <f t="shared" si="153"/>
        <v>#DIV/0!</v>
      </c>
      <c r="NKJ40" t="e">
        <f t="shared" si="153"/>
        <v>#DIV/0!</v>
      </c>
      <c r="NKK40" t="e">
        <f t="shared" si="153"/>
        <v>#DIV/0!</v>
      </c>
      <c r="NKL40" t="e">
        <f t="shared" si="153"/>
        <v>#DIV/0!</v>
      </c>
      <c r="NKM40" t="e">
        <f t="shared" si="153"/>
        <v>#DIV/0!</v>
      </c>
      <c r="NKN40" t="e">
        <f t="shared" si="153"/>
        <v>#DIV/0!</v>
      </c>
      <c r="NKO40" t="e">
        <f t="shared" si="153"/>
        <v>#DIV/0!</v>
      </c>
      <c r="NKP40" t="e">
        <f t="shared" si="153"/>
        <v>#DIV/0!</v>
      </c>
      <c r="NKQ40" t="e">
        <f t="shared" si="153"/>
        <v>#DIV/0!</v>
      </c>
      <c r="NKR40" t="e">
        <f t="shared" si="153"/>
        <v>#DIV/0!</v>
      </c>
      <c r="NKS40" t="e">
        <f t="shared" si="153"/>
        <v>#DIV/0!</v>
      </c>
      <c r="NKT40" t="e">
        <f t="shared" si="153"/>
        <v>#DIV/0!</v>
      </c>
      <c r="NKU40" t="e">
        <f t="shared" si="153"/>
        <v>#DIV/0!</v>
      </c>
      <c r="NKV40" t="e">
        <f t="shared" si="153"/>
        <v>#DIV/0!</v>
      </c>
      <c r="NKW40" t="e">
        <f t="shared" si="153"/>
        <v>#DIV/0!</v>
      </c>
      <c r="NKX40" t="e">
        <f t="shared" si="153"/>
        <v>#DIV/0!</v>
      </c>
      <c r="NKY40" t="e">
        <f t="shared" si="153"/>
        <v>#DIV/0!</v>
      </c>
      <c r="NKZ40" t="e">
        <f t="shared" si="153"/>
        <v>#DIV/0!</v>
      </c>
      <c r="NLA40" t="e">
        <f t="shared" si="153"/>
        <v>#DIV/0!</v>
      </c>
      <c r="NLB40" t="e">
        <f t="shared" si="153"/>
        <v>#DIV/0!</v>
      </c>
      <c r="NLC40" t="e">
        <f t="shared" si="153"/>
        <v>#DIV/0!</v>
      </c>
      <c r="NLD40" t="e">
        <f t="shared" si="153"/>
        <v>#DIV/0!</v>
      </c>
      <c r="NLE40" t="e">
        <f t="shared" si="153"/>
        <v>#DIV/0!</v>
      </c>
      <c r="NLF40" t="e">
        <f t="shared" si="153"/>
        <v>#DIV/0!</v>
      </c>
      <c r="NLG40" t="e">
        <f t="shared" si="153"/>
        <v>#DIV/0!</v>
      </c>
      <c r="NLH40" t="e">
        <f t="shared" ref="NLH40:NNS40" si="154">+AVERAGE(NLH9:NLH39)</f>
        <v>#DIV/0!</v>
      </c>
      <c r="NLI40" t="e">
        <f t="shared" si="154"/>
        <v>#DIV/0!</v>
      </c>
      <c r="NLJ40" t="e">
        <f t="shared" si="154"/>
        <v>#DIV/0!</v>
      </c>
      <c r="NLK40" t="e">
        <f t="shared" si="154"/>
        <v>#DIV/0!</v>
      </c>
      <c r="NLL40" t="e">
        <f t="shared" si="154"/>
        <v>#DIV/0!</v>
      </c>
      <c r="NLM40" t="e">
        <f t="shared" si="154"/>
        <v>#DIV/0!</v>
      </c>
      <c r="NLN40" t="e">
        <f t="shared" si="154"/>
        <v>#DIV/0!</v>
      </c>
      <c r="NLO40" t="e">
        <f t="shared" si="154"/>
        <v>#DIV/0!</v>
      </c>
      <c r="NLP40" t="e">
        <f t="shared" si="154"/>
        <v>#DIV/0!</v>
      </c>
      <c r="NLQ40" t="e">
        <f t="shared" si="154"/>
        <v>#DIV/0!</v>
      </c>
      <c r="NLR40" t="e">
        <f t="shared" si="154"/>
        <v>#DIV/0!</v>
      </c>
      <c r="NLS40" t="e">
        <f t="shared" si="154"/>
        <v>#DIV/0!</v>
      </c>
      <c r="NLT40" t="e">
        <f t="shared" si="154"/>
        <v>#DIV/0!</v>
      </c>
      <c r="NLU40" t="e">
        <f t="shared" si="154"/>
        <v>#DIV/0!</v>
      </c>
      <c r="NLV40" t="e">
        <f t="shared" si="154"/>
        <v>#DIV/0!</v>
      </c>
      <c r="NLW40" t="e">
        <f t="shared" si="154"/>
        <v>#DIV/0!</v>
      </c>
      <c r="NLX40" t="e">
        <f t="shared" si="154"/>
        <v>#DIV/0!</v>
      </c>
      <c r="NLY40" t="e">
        <f t="shared" si="154"/>
        <v>#DIV/0!</v>
      </c>
      <c r="NLZ40" t="e">
        <f t="shared" si="154"/>
        <v>#DIV/0!</v>
      </c>
      <c r="NMA40" t="e">
        <f t="shared" si="154"/>
        <v>#DIV/0!</v>
      </c>
      <c r="NMB40" t="e">
        <f t="shared" si="154"/>
        <v>#DIV/0!</v>
      </c>
      <c r="NMC40" t="e">
        <f t="shared" si="154"/>
        <v>#DIV/0!</v>
      </c>
      <c r="NMD40" t="e">
        <f t="shared" si="154"/>
        <v>#DIV/0!</v>
      </c>
      <c r="NME40" t="e">
        <f t="shared" si="154"/>
        <v>#DIV/0!</v>
      </c>
      <c r="NMF40" t="e">
        <f t="shared" si="154"/>
        <v>#DIV/0!</v>
      </c>
      <c r="NMG40" t="e">
        <f t="shared" si="154"/>
        <v>#DIV/0!</v>
      </c>
      <c r="NMH40" t="e">
        <f t="shared" si="154"/>
        <v>#DIV/0!</v>
      </c>
      <c r="NMI40" t="e">
        <f t="shared" si="154"/>
        <v>#DIV/0!</v>
      </c>
      <c r="NMJ40" t="e">
        <f t="shared" si="154"/>
        <v>#DIV/0!</v>
      </c>
      <c r="NMK40" t="e">
        <f t="shared" si="154"/>
        <v>#DIV/0!</v>
      </c>
      <c r="NML40" t="e">
        <f t="shared" si="154"/>
        <v>#DIV/0!</v>
      </c>
      <c r="NMM40" t="e">
        <f t="shared" si="154"/>
        <v>#DIV/0!</v>
      </c>
      <c r="NMN40" t="e">
        <f t="shared" si="154"/>
        <v>#DIV/0!</v>
      </c>
      <c r="NMO40" t="e">
        <f t="shared" si="154"/>
        <v>#DIV/0!</v>
      </c>
      <c r="NMP40" t="e">
        <f t="shared" si="154"/>
        <v>#DIV/0!</v>
      </c>
      <c r="NMQ40" t="e">
        <f t="shared" si="154"/>
        <v>#DIV/0!</v>
      </c>
      <c r="NMR40" t="e">
        <f t="shared" si="154"/>
        <v>#DIV/0!</v>
      </c>
      <c r="NMS40" t="e">
        <f t="shared" si="154"/>
        <v>#DIV/0!</v>
      </c>
      <c r="NMT40" t="e">
        <f t="shared" si="154"/>
        <v>#DIV/0!</v>
      </c>
      <c r="NMU40" t="e">
        <f t="shared" si="154"/>
        <v>#DIV/0!</v>
      </c>
      <c r="NMV40" t="e">
        <f t="shared" si="154"/>
        <v>#DIV/0!</v>
      </c>
      <c r="NMW40" t="e">
        <f t="shared" si="154"/>
        <v>#DIV/0!</v>
      </c>
      <c r="NMX40" t="e">
        <f t="shared" si="154"/>
        <v>#DIV/0!</v>
      </c>
      <c r="NMY40" t="e">
        <f t="shared" si="154"/>
        <v>#DIV/0!</v>
      </c>
      <c r="NMZ40" t="e">
        <f t="shared" si="154"/>
        <v>#DIV/0!</v>
      </c>
      <c r="NNA40" t="e">
        <f t="shared" si="154"/>
        <v>#DIV/0!</v>
      </c>
      <c r="NNB40" t="e">
        <f t="shared" si="154"/>
        <v>#DIV/0!</v>
      </c>
      <c r="NNC40" t="e">
        <f t="shared" si="154"/>
        <v>#DIV/0!</v>
      </c>
      <c r="NND40" t="e">
        <f t="shared" si="154"/>
        <v>#DIV/0!</v>
      </c>
      <c r="NNE40" t="e">
        <f t="shared" si="154"/>
        <v>#DIV/0!</v>
      </c>
      <c r="NNF40" t="e">
        <f t="shared" si="154"/>
        <v>#DIV/0!</v>
      </c>
      <c r="NNG40" t="e">
        <f t="shared" si="154"/>
        <v>#DIV/0!</v>
      </c>
      <c r="NNH40" t="e">
        <f t="shared" si="154"/>
        <v>#DIV/0!</v>
      </c>
      <c r="NNI40" t="e">
        <f t="shared" si="154"/>
        <v>#DIV/0!</v>
      </c>
      <c r="NNJ40" t="e">
        <f t="shared" si="154"/>
        <v>#DIV/0!</v>
      </c>
      <c r="NNK40" t="e">
        <f t="shared" si="154"/>
        <v>#DIV/0!</v>
      </c>
      <c r="NNL40" t="e">
        <f t="shared" si="154"/>
        <v>#DIV/0!</v>
      </c>
      <c r="NNM40" t="e">
        <f t="shared" si="154"/>
        <v>#DIV/0!</v>
      </c>
      <c r="NNN40" t="e">
        <f t="shared" si="154"/>
        <v>#DIV/0!</v>
      </c>
      <c r="NNO40" t="e">
        <f t="shared" si="154"/>
        <v>#DIV/0!</v>
      </c>
      <c r="NNP40" t="e">
        <f t="shared" si="154"/>
        <v>#DIV/0!</v>
      </c>
      <c r="NNQ40" t="e">
        <f t="shared" si="154"/>
        <v>#DIV/0!</v>
      </c>
      <c r="NNR40" t="e">
        <f t="shared" si="154"/>
        <v>#DIV/0!</v>
      </c>
      <c r="NNS40" t="e">
        <f t="shared" si="154"/>
        <v>#DIV/0!</v>
      </c>
      <c r="NNT40" t="e">
        <f t="shared" ref="NNT40:NQE40" si="155">+AVERAGE(NNT9:NNT39)</f>
        <v>#DIV/0!</v>
      </c>
      <c r="NNU40" t="e">
        <f t="shared" si="155"/>
        <v>#DIV/0!</v>
      </c>
      <c r="NNV40" t="e">
        <f t="shared" si="155"/>
        <v>#DIV/0!</v>
      </c>
      <c r="NNW40" t="e">
        <f t="shared" si="155"/>
        <v>#DIV/0!</v>
      </c>
      <c r="NNX40" t="e">
        <f t="shared" si="155"/>
        <v>#DIV/0!</v>
      </c>
      <c r="NNY40" t="e">
        <f t="shared" si="155"/>
        <v>#DIV/0!</v>
      </c>
      <c r="NNZ40" t="e">
        <f t="shared" si="155"/>
        <v>#DIV/0!</v>
      </c>
      <c r="NOA40" t="e">
        <f t="shared" si="155"/>
        <v>#DIV/0!</v>
      </c>
      <c r="NOB40" t="e">
        <f t="shared" si="155"/>
        <v>#DIV/0!</v>
      </c>
      <c r="NOC40" t="e">
        <f t="shared" si="155"/>
        <v>#DIV/0!</v>
      </c>
      <c r="NOD40" t="e">
        <f t="shared" si="155"/>
        <v>#DIV/0!</v>
      </c>
      <c r="NOE40" t="e">
        <f t="shared" si="155"/>
        <v>#DIV/0!</v>
      </c>
      <c r="NOF40" t="e">
        <f t="shared" si="155"/>
        <v>#DIV/0!</v>
      </c>
      <c r="NOG40" t="e">
        <f t="shared" si="155"/>
        <v>#DIV/0!</v>
      </c>
      <c r="NOH40" t="e">
        <f t="shared" si="155"/>
        <v>#DIV/0!</v>
      </c>
      <c r="NOI40" t="e">
        <f t="shared" si="155"/>
        <v>#DIV/0!</v>
      </c>
      <c r="NOJ40" t="e">
        <f t="shared" si="155"/>
        <v>#DIV/0!</v>
      </c>
      <c r="NOK40" t="e">
        <f t="shared" si="155"/>
        <v>#DIV/0!</v>
      </c>
      <c r="NOL40" t="e">
        <f t="shared" si="155"/>
        <v>#DIV/0!</v>
      </c>
      <c r="NOM40" t="e">
        <f t="shared" si="155"/>
        <v>#DIV/0!</v>
      </c>
      <c r="NON40" t="e">
        <f t="shared" si="155"/>
        <v>#DIV/0!</v>
      </c>
      <c r="NOO40" t="e">
        <f t="shared" si="155"/>
        <v>#DIV/0!</v>
      </c>
      <c r="NOP40" t="e">
        <f t="shared" si="155"/>
        <v>#DIV/0!</v>
      </c>
      <c r="NOQ40" t="e">
        <f t="shared" si="155"/>
        <v>#DIV/0!</v>
      </c>
      <c r="NOR40" t="e">
        <f t="shared" si="155"/>
        <v>#DIV/0!</v>
      </c>
      <c r="NOS40" t="e">
        <f t="shared" si="155"/>
        <v>#DIV/0!</v>
      </c>
      <c r="NOT40" t="e">
        <f t="shared" si="155"/>
        <v>#DIV/0!</v>
      </c>
      <c r="NOU40" t="e">
        <f t="shared" si="155"/>
        <v>#DIV/0!</v>
      </c>
      <c r="NOV40" t="e">
        <f t="shared" si="155"/>
        <v>#DIV/0!</v>
      </c>
      <c r="NOW40" t="e">
        <f t="shared" si="155"/>
        <v>#DIV/0!</v>
      </c>
      <c r="NOX40" t="e">
        <f t="shared" si="155"/>
        <v>#DIV/0!</v>
      </c>
      <c r="NOY40" t="e">
        <f t="shared" si="155"/>
        <v>#DIV/0!</v>
      </c>
      <c r="NOZ40" t="e">
        <f t="shared" si="155"/>
        <v>#DIV/0!</v>
      </c>
      <c r="NPA40" t="e">
        <f t="shared" si="155"/>
        <v>#DIV/0!</v>
      </c>
      <c r="NPB40" t="e">
        <f t="shared" si="155"/>
        <v>#DIV/0!</v>
      </c>
      <c r="NPC40" t="e">
        <f t="shared" si="155"/>
        <v>#DIV/0!</v>
      </c>
      <c r="NPD40" t="e">
        <f t="shared" si="155"/>
        <v>#DIV/0!</v>
      </c>
      <c r="NPE40" t="e">
        <f t="shared" si="155"/>
        <v>#DIV/0!</v>
      </c>
      <c r="NPF40" t="e">
        <f t="shared" si="155"/>
        <v>#DIV/0!</v>
      </c>
      <c r="NPG40" t="e">
        <f t="shared" si="155"/>
        <v>#DIV/0!</v>
      </c>
      <c r="NPH40" t="e">
        <f t="shared" si="155"/>
        <v>#DIV/0!</v>
      </c>
      <c r="NPI40" t="e">
        <f t="shared" si="155"/>
        <v>#DIV/0!</v>
      </c>
      <c r="NPJ40" t="e">
        <f t="shared" si="155"/>
        <v>#DIV/0!</v>
      </c>
      <c r="NPK40" t="e">
        <f t="shared" si="155"/>
        <v>#DIV/0!</v>
      </c>
      <c r="NPL40" t="e">
        <f t="shared" si="155"/>
        <v>#DIV/0!</v>
      </c>
      <c r="NPM40" t="e">
        <f t="shared" si="155"/>
        <v>#DIV/0!</v>
      </c>
      <c r="NPN40" t="e">
        <f t="shared" si="155"/>
        <v>#DIV/0!</v>
      </c>
      <c r="NPO40" t="e">
        <f t="shared" si="155"/>
        <v>#DIV/0!</v>
      </c>
      <c r="NPP40" t="e">
        <f t="shared" si="155"/>
        <v>#DIV/0!</v>
      </c>
      <c r="NPQ40" t="e">
        <f t="shared" si="155"/>
        <v>#DIV/0!</v>
      </c>
      <c r="NPR40" t="e">
        <f t="shared" si="155"/>
        <v>#DIV/0!</v>
      </c>
      <c r="NPS40" t="e">
        <f t="shared" si="155"/>
        <v>#DIV/0!</v>
      </c>
      <c r="NPT40" t="e">
        <f t="shared" si="155"/>
        <v>#DIV/0!</v>
      </c>
      <c r="NPU40" t="e">
        <f t="shared" si="155"/>
        <v>#DIV/0!</v>
      </c>
      <c r="NPV40" t="e">
        <f t="shared" si="155"/>
        <v>#DIV/0!</v>
      </c>
      <c r="NPW40" t="e">
        <f t="shared" si="155"/>
        <v>#DIV/0!</v>
      </c>
      <c r="NPX40" t="e">
        <f t="shared" si="155"/>
        <v>#DIV/0!</v>
      </c>
      <c r="NPY40" t="e">
        <f t="shared" si="155"/>
        <v>#DIV/0!</v>
      </c>
      <c r="NPZ40" t="e">
        <f t="shared" si="155"/>
        <v>#DIV/0!</v>
      </c>
      <c r="NQA40" t="e">
        <f t="shared" si="155"/>
        <v>#DIV/0!</v>
      </c>
      <c r="NQB40" t="e">
        <f t="shared" si="155"/>
        <v>#DIV/0!</v>
      </c>
      <c r="NQC40" t="e">
        <f t="shared" si="155"/>
        <v>#DIV/0!</v>
      </c>
      <c r="NQD40" t="e">
        <f t="shared" si="155"/>
        <v>#DIV/0!</v>
      </c>
      <c r="NQE40" t="e">
        <f t="shared" si="155"/>
        <v>#DIV/0!</v>
      </c>
      <c r="NQF40" t="e">
        <f t="shared" ref="NQF40:NSQ40" si="156">+AVERAGE(NQF9:NQF39)</f>
        <v>#DIV/0!</v>
      </c>
      <c r="NQG40" t="e">
        <f t="shared" si="156"/>
        <v>#DIV/0!</v>
      </c>
      <c r="NQH40" t="e">
        <f t="shared" si="156"/>
        <v>#DIV/0!</v>
      </c>
      <c r="NQI40" t="e">
        <f t="shared" si="156"/>
        <v>#DIV/0!</v>
      </c>
      <c r="NQJ40" t="e">
        <f t="shared" si="156"/>
        <v>#DIV/0!</v>
      </c>
      <c r="NQK40" t="e">
        <f t="shared" si="156"/>
        <v>#DIV/0!</v>
      </c>
      <c r="NQL40" t="e">
        <f t="shared" si="156"/>
        <v>#DIV/0!</v>
      </c>
      <c r="NQM40" t="e">
        <f t="shared" si="156"/>
        <v>#DIV/0!</v>
      </c>
      <c r="NQN40" t="e">
        <f t="shared" si="156"/>
        <v>#DIV/0!</v>
      </c>
      <c r="NQO40" t="e">
        <f t="shared" si="156"/>
        <v>#DIV/0!</v>
      </c>
      <c r="NQP40" t="e">
        <f t="shared" si="156"/>
        <v>#DIV/0!</v>
      </c>
      <c r="NQQ40" t="e">
        <f t="shared" si="156"/>
        <v>#DIV/0!</v>
      </c>
      <c r="NQR40" t="e">
        <f t="shared" si="156"/>
        <v>#DIV/0!</v>
      </c>
      <c r="NQS40" t="e">
        <f t="shared" si="156"/>
        <v>#DIV/0!</v>
      </c>
      <c r="NQT40" t="e">
        <f t="shared" si="156"/>
        <v>#DIV/0!</v>
      </c>
      <c r="NQU40" t="e">
        <f t="shared" si="156"/>
        <v>#DIV/0!</v>
      </c>
      <c r="NQV40" t="e">
        <f t="shared" si="156"/>
        <v>#DIV/0!</v>
      </c>
      <c r="NQW40" t="e">
        <f t="shared" si="156"/>
        <v>#DIV/0!</v>
      </c>
      <c r="NQX40" t="e">
        <f t="shared" si="156"/>
        <v>#DIV/0!</v>
      </c>
      <c r="NQY40" t="e">
        <f t="shared" si="156"/>
        <v>#DIV/0!</v>
      </c>
      <c r="NQZ40" t="e">
        <f t="shared" si="156"/>
        <v>#DIV/0!</v>
      </c>
      <c r="NRA40" t="e">
        <f t="shared" si="156"/>
        <v>#DIV/0!</v>
      </c>
      <c r="NRB40" t="e">
        <f t="shared" si="156"/>
        <v>#DIV/0!</v>
      </c>
      <c r="NRC40" t="e">
        <f t="shared" si="156"/>
        <v>#DIV/0!</v>
      </c>
      <c r="NRD40" t="e">
        <f t="shared" si="156"/>
        <v>#DIV/0!</v>
      </c>
      <c r="NRE40" t="e">
        <f t="shared" si="156"/>
        <v>#DIV/0!</v>
      </c>
      <c r="NRF40" t="e">
        <f t="shared" si="156"/>
        <v>#DIV/0!</v>
      </c>
      <c r="NRG40" t="e">
        <f t="shared" si="156"/>
        <v>#DIV/0!</v>
      </c>
      <c r="NRH40" t="e">
        <f t="shared" si="156"/>
        <v>#DIV/0!</v>
      </c>
      <c r="NRI40" t="e">
        <f t="shared" si="156"/>
        <v>#DIV/0!</v>
      </c>
      <c r="NRJ40" t="e">
        <f t="shared" si="156"/>
        <v>#DIV/0!</v>
      </c>
      <c r="NRK40" t="e">
        <f t="shared" si="156"/>
        <v>#DIV/0!</v>
      </c>
      <c r="NRL40" t="e">
        <f t="shared" si="156"/>
        <v>#DIV/0!</v>
      </c>
      <c r="NRM40" t="e">
        <f t="shared" si="156"/>
        <v>#DIV/0!</v>
      </c>
      <c r="NRN40" t="e">
        <f t="shared" si="156"/>
        <v>#DIV/0!</v>
      </c>
      <c r="NRO40" t="e">
        <f t="shared" si="156"/>
        <v>#DIV/0!</v>
      </c>
      <c r="NRP40" t="e">
        <f t="shared" si="156"/>
        <v>#DIV/0!</v>
      </c>
      <c r="NRQ40" t="e">
        <f t="shared" si="156"/>
        <v>#DIV/0!</v>
      </c>
      <c r="NRR40" t="e">
        <f t="shared" si="156"/>
        <v>#DIV/0!</v>
      </c>
      <c r="NRS40" t="e">
        <f t="shared" si="156"/>
        <v>#DIV/0!</v>
      </c>
      <c r="NRT40" t="e">
        <f t="shared" si="156"/>
        <v>#DIV/0!</v>
      </c>
      <c r="NRU40" t="e">
        <f t="shared" si="156"/>
        <v>#DIV/0!</v>
      </c>
      <c r="NRV40" t="e">
        <f t="shared" si="156"/>
        <v>#DIV/0!</v>
      </c>
      <c r="NRW40" t="e">
        <f t="shared" si="156"/>
        <v>#DIV/0!</v>
      </c>
      <c r="NRX40" t="e">
        <f t="shared" si="156"/>
        <v>#DIV/0!</v>
      </c>
      <c r="NRY40" t="e">
        <f t="shared" si="156"/>
        <v>#DIV/0!</v>
      </c>
      <c r="NRZ40" t="e">
        <f t="shared" si="156"/>
        <v>#DIV/0!</v>
      </c>
      <c r="NSA40" t="e">
        <f t="shared" si="156"/>
        <v>#DIV/0!</v>
      </c>
      <c r="NSB40" t="e">
        <f t="shared" si="156"/>
        <v>#DIV/0!</v>
      </c>
      <c r="NSC40" t="e">
        <f t="shared" si="156"/>
        <v>#DIV/0!</v>
      </c>
      <c r="NSD40" t="e">
        <f t="shared" si="156"/>
        <v>#DIV/0!</v>
      </c>
      <c r="NSE40" t="e">
        <f t="shared" si="156"/>
        <v>#DIV/0!</v>
      </c>
      <c r="NSF40" t="e">
        <f t="shared" si="156"/>
        <v>#DIV/0!</v>
      </c>
      <c r="NSG40" t="e">
        <f t="shared" si="156"/>
        <v>#DIV/0!</v>
      </c>
      <c r="NSH40" t="e">
        <f t="shared" si="156"/>
        <v>#DIV/0!</v>
      </c>
      <c r="NSI40" t="e">
        <f t="shared" si="156"/>
        <v>#DIV/0!</v>
      </c>
      <c r="NSJ40" t="e">
        <f t="shared" si="156"/>
        <v>#DIV/0!</v>
      </c>
      <c r="NSK40" t="e">
        <f t="shared" si="156"/>
        <v>#DIV/0!</v>
      </c>
      <c r="NSL40" t="e">
        <f t="shared" si="156"/>
        <v>#DIV/0!</v>
      </c>
      <c r="NSM40" t="e">
        <f t="shared" si="156"/>
        <v>#DIV/0!</v>
      </c>
      <c r="NSN40" t="e">
        <f t="shared" si="156"/>
        <v>#DIV/0!</v>
      </c>
      <c r="NSO40" t="e">
        <f t="shared" si="156"/>
        <v>#DIV/0!</v>
      </c>
      <c r="NSP40" t="e">
        <f t="shared" si="156"/>
        <v>#DIV/0!</v>
      </c>
      <c r="NSQ40" t="e">
        <f t="shared" si="156"/>
        <v>#DIV/0!</v>
      </c>
      <c r="NSR40" t="e">
        <f t="shared" ref="NSR40:NVC40" si="157">+AVERAGE(NSR9:NSR39)</f>
        <v>#DIV/0!</v>
      </c>
      <c r="NSS40" t="e">
        <f t="shared" si="157"/>
        <v>#DIV/0!</v>
      </c>
      <c r="NST40" t="e">
        <f t="shared" si="157"/>
        <v>#DIV/0!</v>
      </c>
      <c r="NSU40" t="e">
        <f t="shared" si="157"/>
        <v>#DIV/0!</v>
      </c>
      <c r="NSV40" t="e">
        <f t="shared" si="157"/>
        <v>#DIV/0!</v>
      </c>
      <c r="NSW40" t="e">
        <f t="shared" si="157"/>
        <v>#DIV/0!</v>
      </c>
      <c r="NSX40" t="e">
        <f t="shared" si="157"/>
        <v>#DIV/0!</v>
      </c>
      <c r="NSY40" t="e">
        <f t="shared" si="157"/>
        <v>#DIV/0!</v>
      </c>
      <c r="NSZ40" t="e">
        <f t="shared" si="157"/>
        <v>#DIV/0!</v>
      </c>
      <c r="NTA40" t="e">
        <f t="shared" si="157"/>
        <v>#DIV/0!</v>
      </c>
      <c r="NTB40" t="e">
        <f t="shared" si="157"/>
        <v>#DIV/0!</v>
      </c>
      <c r="NTC40" t="e">
        <f t="shared" si="157"/>
        <v>#DIV/0!</v>
      </c>
      <c r="NTD40" t="e">
        <f t="shared" si="157"/>
        <v>#DIV/0!</v>
      </c>
      <c r="NTE40" t="e">
        <f t="shared" si="157"/>
        <v>#DIV/0!</v>
      </c>
      <c r="NTF40" t="e">
        <f t="shared" si="157"/>
        <v>#DIV/0!</v>
      </c>
      <c r="NTG40" t="e">
        <f t="shared" si="157"/>
        <v>#DIV/0!</v>
      </c>
      <c r="NTH40" t="e">
        <f t="shared" si="157"/>
        <v>#DIV/0!</v>
      </c>
      <c r="NTI40" t="e">
        <f t="shared" si="157"/>
        <v>#DIV/0!</v>
      </c>
      <c r="NTJ40" t="e">
        <f t="shared" si="157"/>
        <v>#DIV/0!</v>
      </c>
      <c r="NTK40" t="e">
        <f t="shared" si="157"/>
        <v>#DIV/0!</v>
      </c>
      <c r="NTL40" t="e">
        <f t="shared" si="157"/>
        <v>#DIV/0!</v>
      </c>
      <c r="NTM40" t="e">
        <f t="shared" si="157"/>
        <v>#DIV/0!</v>
      </c>
      <c r="NTN40" t="e">
        <f t="shared" si="157"/>
        <v>#DIV/0!</v>
      </c>
      <c r="NTO40" t="e">
        <f t="shared" si="157"/>
        <v>#DIV/0!</v>
      </c>
      <c r="NTP40" t="e">
        <f t="shared" si="157"/>
        <v>#DIV/0!</v>
      </c>
      <c r="NTQ40" t="e">
        <f t="shared" si="157"/>
        <v>#DIV/0!</v>
      </c>
      <c r="NTR40" t="e">
        <f t="shared" si="157"/>
        <v>#DIV/0!</v>
      </c>
      <c r="NTS40" t="e">
        <f t="shared" si="157"/>
        <v>#DIV/0!</v>
      </c>
      <c r="NTT40" t="e">
        <f t="shared" si="157"/>
        <v>#DIV/0!</v>
      </c>
      <c r="NTU40" t="e">
        <f t="shared" si="157"/>
        <v>#DIV/0!</v>
      </c>
      <c r="NTV40" t="e">
        <f t="shared" si="157"/>
        <v>#DIV/0!</v>
      </c>
      <c r="NTW40" t="e">
        <f t="shared" si="157"/>
        <v>#DIV/0!</v>
      </c>
      <c r="NTX40" t="e">
        <f t="shared" si="157"/>
        <v>#DIV/0!</v>
      </c>
      <c r="NTY40" t="e">
        <f t="shared" si="157"/>
        <v>#DIV/0!</v>
      </c>
      <c r="NTZ40" t="e">
        <f t="shared" si="157"/>
        <v>#DIV/0!</v>
      </c>
      <c r="NUA40" t="e">
        <f t="shared" si="157"/>
        <v>#DIV/0!</v>
      </c>
      <c r="NUB40" t="e">
        <f t="shared" si="157"/>
        <v>#DIV/0!</v>
      </c>
      <c r="NUC40" t="e">
        <f t="shared" si="157"/>
        <v>#DIV/0!</v>
      </c>
      <c r="NUD40" t="e">
        <f t="shared" si="157"/>
        <v>#DIV/0!</v>
      </c>
      <c r="NUE40" t="e">
        <f t="shared" si="157"/>
        <v>#DIV/0!</v>
      </c>
      <c r="NUF40" t="e">
        <f t="shared" si="157"/>
        <v>#DIV/0!</v>
      </c>
      <c r="NUG40" t="e">
        <f t="shared" si="157"/>
        <v>#DIV/0!</v>
      </c>
      <c r="NUH40" t="e">
        <f t="shared" si="157"/>
        <v>#DIV/0!</v>
      </c>
      <c r="NUI40" t="e">
        <f t="shared" si="157"/>
        <v>#DIV/0!</v>
      </c>
      <c r="NUJ40" t="e">
        <f t="shared" si="157"/>
        <v>#DIV/0!</v>
      </c>
      <c r="NUK40" t="e">
        <f t="shared" si="157"/>
        <v>#DIV/0!</v>
      </c>
      <c r="NUL40" t="e">
        <f t="shared" si="157"/>
        <v>#DIV/0!</v>
      </c>
      <c r="NUM40" t="e">
        <f t="shared" si="157"/>
        <v>#DIV/0!</v>
      </c>
      <c r="NUN40" t="e">
        <f t="shared" si="157"/>
        <v>#DIV/0!</v>
      </c>
      <c r="NUO40" t="e">
        <f t="shared" si="157"/>
        <v>#DIV/0!</v>
      </c>
      <c r="NUP40" t="e">
        <f t="shared" si="157"/>
        <v>#DIV/0!</v>
      </c>
      <c r="NUQ40" t="e">
        <f t="shared" si="157"/>
        <v>#DIV/0!</v>
      </c>
      <c r="NUR40" t="e">
        <f t="shared" si="157"/>
        <v>#DIV/0!</v>
      </c>
      <c r="NUS40" t="e">
        <f t="shared" si="157"/>
        <v>#DIV/0!</v>
      </c>
      <c r="NUT40" t="e">
        <f t="shared" si="157"/>
        <v>#DIV/0!</v>
      </c>
      <c r="NUU40" t="e">
        <f t="shared" si="157"/>
        <v>#DIV/0!</v>
      </c>
      <c r="NUV40" t="e">
        <f t="shared" si="157"/>
        <v>#DIV/0!</v>
      </c>
      <c r="NUW40" t="e">
        <f t="shared" si="157"/>
        <v>#DIV/0!</v>
      </c>
      <c r="NUX40" t="e">
        <f t="shared" si="157"/>
        <v>#DIV/0!</v>
      </c>
      <c r="NUY40" t="e">
        <f t="shared" si="157"/>
        <v>#DIV/0!</v>
      </c>
      <c r="NUZ40" t="e">
        <f t="shared" si="157"/>
        <v>#DIV/0!</v>
      </c>
      <c r="NVA40" t="e">
        <f t="shared" si="157"/>
        <v>#DIV/0!</v>
      </c>
      <c r="NVB40" t="e">
        <f t="shared" si="157"/>
        <v>#DIV/0!</v>
      </c>
      <c r="NVC40" t="e">
        <f t="shared" si="157"/>
        <v>#DIV/0!</v>
      </c>
      <c r="NVD40" t="e">
        <f t="shared" ref="NVD40:NXO40" si="158">+AVERAGE(NVD9:NVD39)</f>
        <v>#DIV/0!</v>
      </c>
      <c r="NVE40" t="e">
        <f t="shared" si="158"/>
        <v>#DIV/0!</v>
      </c>
      <c r="NVF40" t="e">
        <f t="shared" si="158"/>
        <v>#DIV/0!</v>
      </c>
      <c r="NVG40" t="e">
        <f t="shared" si="158"/>
        <v>#DIV/0!</v>
      </c>
      <c r="NVH40" t="e">
        <f t="shared" si="158"/>
        <v>#DIV/0!</v>
      </c>
      <c r="NVI40" t="e">
        <f t="shared" si="158"/>
        <v>#DIV/0!</v>
      </c>
      <c r="NVJ40" t="e">
        <f t="shared" si="158"/>
        <v>#DIV/0!</v>
      </c>
      <c r="NVK40" t="e">
        <f t="shared" si="158"/>
        <v>#DIV/0!</v>
      </c>
      <c r="NVL40" t="e">
        <f t="shared" si="158"/>
        <v>#DIV/0!</v>
      </c>
      <c r="NVM40" t="e">
        <f t="shared" si="158"/>
        <v>#DIV/0!</v>
      </c>
      <c r="NVN40" t="e">
        <f t="shared" si="158"/>
        <v>#DIV/0!</v>
      </c>
      <c r="NVO40" t="e">
        <f t="shared" si="158"/>
        <v>#DIV/0!</v>
      </c>
      <c r="NVP40" t="e">
        <f t="shared" si="158"/>
        <v>#DIV/0!</v>
      </c>
      <c r="NVQ40" t="e">
        <f t="shared" si="158"/>
        <v>#DIV/0!</v>
      </c>
      <c r="NVR40" t="e">
        <f t="shared" si="158"/>
        <v>#DIV/0!</v>
      </c>
      <c r="NVS40" t="e">
        <f t="shared" si="158"/>
        <v>#DIV/0!</v>
      </c>
      <c r="NVT40" t="e">
        <f t="shared" si="158"/>
        <v>#DIV/0!</v>
      </c>
      <c r="NVU40" t="e">
        <f t="shared" si="158"/>
        <v>#DIV/0!</v>
      </c>
      <c r="NVV40" t="e">
        <f t="shared" si="158"/>
        <v>#DIV/0!</v>
      </c>
      <c r="NVW40" t="e">
        <f t="shared" si="158"/>
        <v>#DIV/0!</v>
      </c>
      <c r="NVX40" t="e">
        <f t="shared" si="158"/>
        <v>#DIV/0!</v>
      </c>
      <c r="NVY40" t="e">
        <f t="shared" si="158"/>
        <v>#DIV/0!</v>
      </c>
      <c r="NVZ40" t="e">
        <f t="shared" si="158"/>
        <v>#DIV/0!</v>
      </c>
      <c r="NWA40" t="e">
        <f t="shared" si="158"/>
        <v>#DIV/0!</v>
      </c>
      <c r="NWB40" t="e">
        <f t="shared" si="158"/>
        <v>#DIV/0!</v>
      </c>
      <c r="NWC40" t="e">
        <f t="shared" si="158"/>
        <v>#DIV/0!</v>
      </c>
      <c r="NWD40" t="e">
        <f t="shared" si="158"/>
        <v>#DIV/0!</v>
      </c>
      <c r="NWE40" t="e">
        <f t="shared" si="158"/>
        <v>#DIV/0!</v>
      </c>
      <c r="NWF40" t="e">
        <f t="shared" si="158"/>
        <v>#DIV/0!</v>
      </c>
      <c r="NWG40" t="e">
        <f t="shared" si="158"/>
        <v>#DIV/0!</v>
      </c>
      <c r="NWH40" t="e">
        <f t="shared" si="158"/>
        <v>#DIV/0!</v>
      </c>
      <c r="NWI40" t="e">
        <f t="shared" si="158"/>
        <v>#DIV/0!</v>
      </c>
      <c r="NWJ40" t="e">
        <f t="shared" si="158"/>
        <v>#DIV/0!</v>
      </c>
      <c r="NWK40" t="e">
        <f t="shared" si="158"/>
        <v>#DIV/0!</v>
      </c>
      <c r="NWL40" t="e">
        <f t="shared" si="158"/>
        <v>#DIV/0!</v>
      </c>
      <c r="NWM40" t="e">
        <f t="shared" si="158"/>
        <v>#DIV/0!</v>
      </c>
      <c r="NWN40" t="e">
        <f t="shared" si="158"/>
        <v>#DIV/0!</v>
      </c>
      <c r="NWO40" t="e">
        <f t="shared" si="158"/>
        <v>#DIV/0!</v>
      </c>
      <c r="NWP40" t="e">
        <f t="shared" si="158"/>
        <v>#DIV/0!</v>
      </c>
      <c r="NWQ40" t="e">
        <f t="shared" si="158"/>
        <v>#DIV/0!</v>
      </c>
      <c r="NWR40" t="e">
        <f t="shared" si="158"/>
        <v>#DIV/0!</v>
      </c>
      <c r="NWS40" t="e">
        <f t="shared" si="158"/>
        <v>#DIV/0!</v>
      </c>
      <c r="NWT40" t="e">
        <f t="shared" si="158"/>
        <v>#DIV/0!</v>
      </c>
      <c r="NWU40" t="e">
        <f t="shared" si="158"/>
        <v>#DIV/0!</v>
      </c>
      <c r="NWV40" t="e">
        <f t="shared" si="158"/>
        <v>#DIV/0!</v>
      </c>
      <c r="NWW40" t="e">
        <f t="shared" si="158"/>
        <v>#DIV/0!</v>
      </c>
      <c r="NWX40" t="e">
        <f t="shared" si="158"/>
        <v>#DIV/0!</v>
      </c>
      <c r="NWY40" t="e">
        <f t="shared" si="158"/>
        <v>#DIV/0!</v>
      </c>
      <c r="NWZ40" t="e">
        <f t="shared" si="158"/>
        <v>#DIV/0!</v>
      </c>
      <c r="NXA40" t="e">
        <f t="shared" si="158"/>
        <v>#DIV/0!</v>
      </c>
      <c r="NXB40" t="e">
        <f t="shared" si="158"/>
        <v>#DIV/0!</v>
      </c>
      <c r="NXC40" t="e">
        <f t="shared" si="158"/>
        <v>#DIV/0!</v>
      </c>
      <c r="NXD40" t="e">
        <f t="shared" si="158"/>
        <v>#DIV/0!</v>
      </c>
      <c r="NXE40" t="e">
        <f t="shared" si="158"/>
        <v>#DIV/0!</v>
      </c>
      <c r="NXF40" t="e">
        <f t="shared" si="158"/>
        <v>#DIV/0!</v>
      </c>
      <c r="NXG40" t="e">
        <f t="shared" si="158"/>
        <v>#DIV/0!</v>
      </c>
      <c r="NXH40" t="e">
        <f t="shared" si="158"/>
        <v>#DIV/0!</v>
      </c>
      <c r="NXI40" t="e">
        <f t="shared" si="158"/>
        <v>#DIV/0!</v>
      </c>
      <c r="NXJ40" t="e">
        <f t="shared" si="158"/>
        <v>#DIV/0!</v>
      </c>
      <c r="NXK40" t="e">
        <f t="shared" si="158"/>
        <v>#DIV/0!</v>
      </c>
      <c r="NXL40" t="e">
        <f t="shared" si="158"/>
        <v>#DIV/0!</v>
      </c>
      <c r="NXM40" t="e">
        <f t="shared" si="158"/>
        <v>#DIV/0!</v>
      </c>
      <c r="NXN40" t="e">
        <f t="shared" si="158"/>
        <v>#DIV/0!</v>
      </c>
      <c r="NXO40" t="e">
        <f t="shared" si="158"/>
        <v>#DIV/0!</v>
      </c>
      <c r="NXP40" t="e">
        <f t="shared" ref="NXP40:OAA40" si="159">+AVERAGE(NXP9:NXP39)</f>
        <v>#DIV/0!</v>
      </c>
      <c r="NXQ40" t="e">
        <f t="shared" si="159"/>
        <v>#DIV/0!</v>
      </c>
      <c r="NXR40" t="e">
        <f t="shared" si="159"/>
        <v>#DIV/0!</v>
      </c>
      <c r="NXS40" t="e">
        <f t="shared" si="159"/>
        <v>#DIV/0!</v>
      </c>
      <c r="NXT40" t="e">
        <f t="shared" si="159"/>
        <v>#DIV/0!</v>
      </c>
      <c r="NXU40" t="e">
        <f t="shared" si="159"/>
        <v>#DIV/0!</v>
      </c>
      <c r="NXV40" t="e">
        <f t="shared" si="159"/>
        <v>#DIV/0!</v>
      </c>
      <c r="NXW40" t="e">
        <f t="shared" si="159"/>
        <v>#DIV/0!</v>
      </c>
      <c r="NXX40" t="e">
        <f t="shared" si="159"/>
        <v>#DIV/0!</v>
      </c>
      <c r="NXY40" t="e">
        <f t="shared" si="159"/>
        <v>#DIV/0!</v>
      </c>
      <c r="NXZ40" t="e">
        <f t="shared" si="159"/>
        <v>#DIV/0!</v>
      </c>
      <c r="NYA40" t="e">
        <f t="shared" si="159"/>
        <v>#DIV/0!</v>
      </c>
      <c r="NYB40" t="e">
        <f t="shared" si="159"/>
        <v>#DIV/0!</v>
      </c>
      <c r="NYC40" t="e">
        <f t="shared" si="159"/>
        <v>#DIV/0!</v>
      </c>
      <c r="NYD40" t="e">
        <f t="shared" si="159"/>
        <v>#DIV/0!</v>
      </c>
      <c r="NYE40" t="e">
        <f t="shared" si="159"/>
        <v>#DIV/0!</v>
      </c>
      <c r="NYF40" t="e">
        <f t="shared" si="159"/>
        <v>#DIV/0!</v>
      </c>
      <c r="NYG40" t="e">
        <f t="shared" si="159"/>
        <v>#DIV/0!</v>
      </c>
      <c r="NYH40" t="e">
        <f t="shared" si="159"/>
        <v>#DIV/0!</v>
      </c>
      <c r="NYI40" t="e">
        <f t="shared" si="159"/>
        <v>#DIV/0!</v>
      </c>
      <c r="NYJ40" t="e">
        <f t="shared" si="159"/>
        <v>#DIV/0!</v>
      </c>
      <c r="NYK40" t="e">
        <f t="shared" si="159"/>
        <v>#DIV/0!</v>
      </c>
      <c r="NYL40" t="e">
        <f t="shared" si="159"/>
        <v>#DIV/0!</v>
      </c>
      <c r="NYM40" t="e">
        <f t="shared" si="159"/>
        <v>#DIV/0!</v>
      </c>
      <c r="NYN40" t="e">
        <f t="shared" si="159"/>
        <v>#DIV/0!</v>
      </c>
      <c r="NYO40" t="e">
        <f t="shared" si="159"/>
        <v>#DIV/0!</v>
      </c>
      <c r="NYP40" t="e">
        <f t="shared" si="159"/>
        <v>#DIV/0!</v>
      </c>
      <c r="NYQ40" t="e">
        <f t="shared" si="159"/>
        <v>#DIV/0!</v>
      </c>
      <c r="NYR40" t="e">
        <f t="shared" si="159"/>
        <v>#DIV/0!</v>
      </c>
      <c r="NYS40" t="e">
        <f t="shared" si="159"/>
        <v>#DIV/0!</v>
      </c>
      <c r="NYT40" t="e">
        <f t="shared" si="159"/>
        <v>#DIV/0!</v>
      </c>
      <c r="NYU40" t="e">
        <f t="shared" si="159"/>
        <v>#DIV/0!</v>
      </c>
      <c r="NYV40" t="e">
        <f t="shared" si="159"/>
        <v>#DIV/0!</v>
      </c>
      <c r="NYW40" t="e">
        <f t="shared" si="159"/>
        <v>#DIV/0!</v>
      </c>
      <c r="NYX40" t="e">
        <f t="shared" si="159"/>
        <v>#DIV/0!</v>
      </c>
      <c r="NYY40" t="e">
        <f t="shared" si="159"/>
        <v>#DIV/0!</v>
      </c>
      <c r="NYZ40" t="e">
        <f t="shared" si="159"/>
        <v>#DIV/0!</v>
      </c>
      <c r="NZA40" t="e">
        <f t="shared" si="159"/>
        <v>#DIV/0!</v>
      </c>
      <c r="NZB40" t="e">
        <f t="shared" si="159"/>
        <v>#DIV/0!</v>
      </c>
      <c r="NZC40" t="e">
        <f t="shared" si="159"/>
        <v>#DIV/0!</v>
      </c>
      <c r="NZD40" t="e">
        <f t="shared" si="159"/>
        <v>#DIV/0!</v>
      </c>
      <c r="NZE40" t="e">
        <f t="shared" si="159"/>
        <v>#DIV/0!</v>
      </c>
      <c r="NZF40" t="e">
        <f t="shared" si="159"/>
        <v>#DIV/0!</v>
      </c>
      <c r="NZG40" t="e">
        <f t="shared" si="159"/>
        <v>#DIV/0!</v>
      </c>
      <c r="NZH40" t="e">
        <f t="shared" si="159"/>
        <v>#DIV/0!</v>
      </c>
      <c r="NZI40" t="e">
        <f t="shared" si="159"/>
        <v>#DIV/0!</v>
      </c>
      <c r="NZJ40" t="e">
        <f t="shared" si="159"/>
        <v>#DIV/0!</v>
      </c>
      <c r="NZK40" t="e">
        <f t="shared" si="159"/>
        <v>#DIV/0!</v>
      </c>
      <c r="NZL40" t="e">
        <f t="shared" si="159"/>
        <v>#DIV/0!</v>
      </c>
      <c r="NZM40" t="e">
        <f t="shared" si="159"/>
        <v>#DIV/0!</v>
      </c>
      <c r="NZN40" t="e">
        <f t="shared" si="159"/>
        <v>#DIV/0!</v>
      </c>
      <c r="NZO40" t="e">
        <f t="shared" si="159"/>
        <v>#DIV/0!</v>
      </c>
      <c r="NZP40" t="e">
        <f t="shared" si="159"/>
        <v>#DIV/0!</v>
      </c>
      <c r="NZQ40" t="e">
        <f t="shared" si="159"/>
        <v>#DIV/0!</v>
      </c>
      <c r="NZR40" t="e">
        <f t="shared" si="159"/>
        <v>#DIV/0!</v>
      </c>
      <c r="NZS40" t="e">
        <f t="shared" si="159"/>
        <v>#DIV/0!</v>
      </c>
      <c r="NZT40" t="e">
        <f t="shared" si="159"/>
        <v>#DIV/0!</v>
      </c>
      <c r="NZU40" t="e">
        <f t="shared" si="159"/>
        <v>#DIV/0!</v>
      </c>
      <c r="NZV40" t="e">
        <f t="shared" si="159"/>
        <v>#DIV/0!</v>
      </c>
      <c r="NZW40" t="e">
        <f t="shared" si="159"/>
        <v>#DIV/0!</v>
      </c>
      <c r="NZX40" t="e">
        <f t="shared" si="159"/>
        <v>#DIV/0!</v>
      </c>
      <c r="NZY40" t="e">
        <f t="shared" si="159"/>
        <v>#DIV/0!</v>
      </c>
      <c r="NZZ40" t="e">
        <f t="shared" si="159"/>
        <v>#DIV/0!</v>
      </c>
      <c r="OAA40" t="e">
        <f t="shared" si="159"/>
        <v>#DIV/0!</v>
      </c>
      <c r="OAB40" t="e">
        <f t="shared" ref="OAB40:OCM40" si="160">+AVERAGE(OAB9:OAB39)</f>
        <v>#DIV/0!</v>
      </c>
      <c r="OAC40" t="e">
        <f t="shared" si="160"/>
        <v>#DIV/0!</v>
      </c>
      <c r="OAD40" t="e">
        <f t="shared" si="160"/>
        <v>#DIV/0!</v>
      </c>
      <c r="OAE40" t="e">
        <f t="shared" si="160"/>
        <v>#DIV/0!</v>
      </c>
      <c r="OAF40" t="e">
        <f t="shared" si="160"/>
        <v>#DIV/0!</v>
      </c>
      <c r="OAG40" t="e">
        <f t="shared" si="160"/>
        <v>#DIV/0!</v>
      </c>
      <c r="OAH40" t="e">
        <f t="shared" si="160"/>
        <v>#DIV/0!</v>
      </c>
      <c r="OAI40" t="e">
        <f t="shared" si="160"/>
        <v>#DIV/0!</v>
      </c>
      <c r="OAJ40" t="e">
        <f t="shared" si="160"/>
        <v>#DIV/0!</v>
      </c>
      <c r="OAK40" t="e">
        <f t="shared" si="160"/>
        <v>#DIV/0!</v>
      </c>
      <c r="OAL40" t="e">
        <f t="shared" si="160"/>
        <v>#DIV/0!</v>
      </c>
      <c r="OAM40" t="e">
        <f t="shared" si="160"/>
        <v>#DIV/0!</v>
      </c>
      <c r="OAN40" t="e">
        <f t="shared" si="160"/>
        <v>#DIV/0!</v>
      </c>
      <c r="OAO40" t="e">
        <f t="shared" si="160"/>
        <v>#DIV/0!</v>
      </c>
      <c r="OAP40" t="e">
        <f t="shared" si="160"/>
        <v>#DIV/0!</v>
      </c>
      <c r="OAQ40" t="e">
        <f t="shared" si="160"/>
        <v>#DIV/0!</v>
      </c>
      <c r="OAR40" t="e">
        <f t="shared" si="160"/>
        <v>#DIV/0!</v>
      </c>
      <c r="OAS40" t="e">
        <f t="shared" si="160"/>
        <v>#DIV/0!</v>
      </c>
      <c r="OAT40" t="e">
        <f t="shared" si="160"/>
        <v>#DIV/0!</v>
      </c>
      <c r="OAU40" t="e">
        <f t="shared" si="160"/>
        <v>#DIV/0!</v>
      </c>
      <c r="OAV40" t="e">
        <f t="shared" si="160"/>
        <v>#DIV/0!</v>
      </c>
      <c r="OAW40" t="e">
        <f t="shared" si="160"/>
        <v>#DIV/0!</v>
      </c>
      <c r="OAX40" t="e">
        <f t="shared" si="160"/>
        <v>#DIV/0!</v>
      </c>
      <c r="OAY40" t="e">
        <f t="shared" si="160"/>
        <v>#DIV/0!</v>
      </c>
      <c r="OAZ40" t="e">
        <f t="shared" si="160"/>
        <v>#DIV/0!</v>
      </c>
      <c r="OBA40" t="e">
        <f t="shared" si="160"/>
        <v>#DIV/0!</v>
      </c>
      <c r="OBB40" t="e">
        <f t="shared" si="160"/>
        <v>#DIV/0!</v>
      </c>
      <c r="OBC40" t="e">
        <f t="shared" si="160"/>
        <v>#DIV/0!</v>
      </c>
      <c r="OBD40" t="e">
        <f t="shared" si="160"/>
        <v>#DIV/0!</v>
      </c>
      <c r="OBE40" t="e">
        <f t="shared" si="160"/>
        <v>#DIV/0!</v>
      </c>
      <c r="OBF40" t="e">
        <f t="shared" si="160"/>
        <v>#DIV/0!</v>
      </c>
      <c r="OBG40" t="e">
        <f t="shared" si="160"/>
        <v>#DIV/0!</v>
      </c>
      <c r="OBH40" t="e">
        <f t="shared" si="160"/>
        <v>#DIV/0!</v>
      </c>
      <c r="OBI40" t="e">
        <f t="shared" si="160"/>
        <v>#DIV/0!</v>
      </c>
      <c r="OBJ40" t="e">
        <f t="shared" si="160"/>
        <v>#DIV/0!</v>
      </c>
      <c r="OBK40" t="e">
        <f t="shared" si="160"/>
        <v>#DIV/0!</v>
      </c>
      <c r="OBL40" t="e">
        <f t="shared" si="160"/>
        <v>#DIV/0!</v>
      </c>
      <c r="OBM40" t="e">
        <f t="shared" si="160"/>
        <v>#DIV/0!</v>
      </c>
      <c r="OBN40" t="e">
        <f t="shared" si="160"/>
        <v>#DIV/0!</v>
      </c>
      <c r="OBO40" t="e">
        <f t="shared" si="160"/>
        <v>#DIV/0!</v>
      </c>
      <c r="OBP40" t="e">
        <f t="shared" si="160"/>
        <v>#DIV/0!</v>
      </c>
      <c r="OBQ40" t="e">
        <f t="shared" si="160"/>
        <v>#DIV/0!</v>
      </c>
      <c r="OBR40" t="e">
        <f t="shared" si="160"/>
        <v>#DIV/0!</v>
      </c>
      <c r="OBS40" t="e">
        <f t="shared" si="160"/>
        <v>#DIV/0!</v>
      </c>
      <c r="OBT40" t="e">
        <f t="shared" si="160"/>
        <v>#DIV/0!</v>
      </c>
      <c r="OBU40" t="e">
        <f t="shared" si="160"/>
        <v>#DIV/0!</v>
      </c>
      <c r="OBV40" t="e">
        <f t="shared" si="160"/>
        <v>#DIV/0!</v>
      </c>
      <c r="OBW40" t="e">
        <f t="shared" si="160"/>
        <v>#DIV/0!</v>
      </c>
      <c r="OBX40" t="e">
        <f t="shared" si="160"/>
        <v>#DIV/0!</v>
      </c>
      <c r="OBY40" t="e">
        <f t="shared" si="160"/>
        <v>#DIV/0!</v>
      </c>
      <c r="OBZ40" t="e">
        <f t="shared" si="160"/>
        <v>#DIV/0!</v>
      </c>
      <c r="OCA40" t="e">
        <f t="shared" si="160"/>
        <v>#DIV/0!</v>
      </c>
      <c r="OCB40" t="e">
        <f t="shared" si="160"/>
        <v>#DIV/0!</v>
      </c>
      <c r="OCC40" t="e">
        <f t="shared" si="160"/>
        <v>#DIV/0!</v>
      </c>
      <c r="OCD40" t="e">
        <f t="shared" si="160"/>
        <v>#DIV/0!</v>
      </c>
      <c r="OCE40" t="e">
        <f t="shared" si="160"/>
        <v>#DIV/0!</v>
      </c>
      <c r="OCF40" t="e">
        <f t="shared" si="160"/>
        <v>#DIV/0!</v>
      </c>
      <c r="OCG40" t="e">
        <f t="shared" si="160"/>
        <v>#DIV/0!</v>
      </c>
      <c r="OCH40" t="e">
        <f t="shared" si="160"/>
        <v>#DIV/0!</v>
      </c>
      <c r="OCI40" t="e">
        <f t="shared" si="160"/>
        <v>#DIV/0!</v>
      </c>
      <c r="OCJ40" t="e">
        <f t="shared" si="160"/>
        <v>#DIV/0!</v>
      </c>
      <c r="OCK40" t="e">
        <f t="shared" si="160"/>
        <v>#DIV/0!</v>
      </c>
      <c r="OCL40" t="e">
        <f t="shared" si="160"/>
        <v>#DIV/0!</v>
      </c>
      <c r="OCM40" t="e">
        <f t="shared" si="160"/>
        <v>#DIV/0!</v>
      </c>
      <c r="OCN40" t="e">
        <f t="shared" ref="OCN40:OEY40" si="161">+AVERAGE(OCN9:OCN39)</f>
        <v>#DIV/0!</v>
      </c>
      <c r="OCO40" t="e">
        <f t="shared" si="161"/>
        <v>#DIV/0!</v>
      </c>
      <c r="OCP40" t="e">
        <f t="shared" si="161"/>
        <v>#DIV/0!</v>
      </c>
      <c r="OCQ40" t="e">
        <f t="shared" si="161"/>
        <v>#DIV/0!</v>
      </c>
      <c r="OCR40" t="e">
        <f t="shared" si="161"/>
        <v>#DIV/0!</v>
      </c>
      <c r="OCS40" t="e">
        <f t="shared" si="161"/>
        <v>#DIV/0!</v>
      </c>
      <c r="OCT40" t="e">
        <f t="shared" si="161"/>
        <v>#DIV/0!</v>
      </c>
      <c r="OCU40" t="e">
        <f t="shared" si="161"/>
        <v>#DIV/0!</v>
      </c>
      <c r="OCV40" t="e">
        <f t="shared" si="161"/>
        <v>#DIV/0!</v>
      </c>
      <c r="OCW40" t="e">
        <f t="shared" si="161"/>
        <v>#DIV/0!</v>
      </c>
      <c r="OCX40" t="e">
        <f t="shared" si="161"/>
        <v>#DIV/0!</v>
      </c>
      <c r="OCY40" t="e">
        <f t="shared" si="161"/>
        <v>#DIV/0!</v>
      </c>
      <c r="OCZ40" t="e">
        <f t="shared" si="161"/>
        <v>#DIV/0!</v>
      </c>
      <c r="ODA40" t="e">
        <f t="shared" si="161"/>
        <v>#DIV/0!</v>
      </c>
      <c r="ODB40" t="e">
        <f t="shared" si="161"/>
        <v>#DIV/0!</v>
      </c>
      <c r="ODC40" t="e">
        <f t="shared" si="161"/>
        <v>#DIV/0!</v>
      </c>
      <c r="ODD40" t="e">
        <f t="shared" si="161"/>
        <v>#DIV/0!</v>
      </c>
      <c r="ODE40" t="e">
        <f t="shared" si="161"/>
        <v>#DIV/0!</v>
      </c>
      <c r="ODF40" t="e">
        <f t="shared" si="161"/>
        <v>#DIV/0!</v>
      </c>
      <c r="ODG40" t="e">
        <f t="shared" si="161"/>
        <v>#DIV/0!</v>
      </c>
      <c r="ODH40" t="e">
        <f t="shared" si="161"/>
        <v>#DIV/0!</v>
      </c>
      <c r="ODI40" t="e">
        <f t="shared" si="161"/>
        <v>#DIV/0!</v>
      </c>
      <c r="ODJ40" t="e">
        <f t="shared" si="161"/>
        <v>#DIV/0!</v>
      </c>
      <c r="ODK40" t="e">
        <f t="shared" si="161"/>
        <v>#DIV/0!</v>
      </c>
      <c r="ODL40" t="e">
        <f t="shared" si="161"/>
        <v>#DIV/0!</v>
      </c>
      <c r="ODM40" t="e">
        <f t="shared" si="161"/>
        <v>#DIV/0!</v>
      </c>
      <c r="ODN40" t="e">
        <f t="shared" si="161"/>
        <v>#DIV/0!</v>
      </c>
      <c r="ODO40" t="e">
        <f t="shared" si="161"/>
        <v>#DIV/0!</v>
      </c>
      <c r="ODP40" t="e">
        <f t="shared" si="161"/>
        <v>#DIV/0!</v>
      </c>
      <c r="ODQ40" t="e">
        <f t="shared" si="161"/>
        <v>#DIV/0!</v>
      </c>
      <c r="ODR40" t="e">
        <f t="shared" si="161"/>
        <v>#DIV/0!</v>
      </c>
      <c r="ODS40" t="e">
        <f t="shared" si="161"/>
        <v>#DIV/0!</v>
      </c>
      <c r="ODT40" t="e">
        <f t="shared" si="161"/>
        <v>#DIV/0!</v>
      </c>
      <c r="ODU40" t="e">
        <f t="shared" si="161"/>
        <v>#DIV/0!</v>
      </c>
      <c r="ODV40" t="e">
        <f t="shared" si="161"/>
        <v>#DIV/0!</v>
      </c>
      <c r="ODW40" t="e">
        <f t="shared" si="161"/>
        <v>#DIV/0!</v>
      </c>
      <c r="ODX40" t="e">
        <f t="shared" si="161"/>
        <v>#DIV/0!</v>
      </c>
      <c r="ODY40" t="e">
        <f t="shared" si="161"/>
        <v>#DIV/0!</v>
      </c>
      <c r="ODZ40" t="e">
        <f t="shared" si="161"/>
        <v>#DIV/0!</v>
      </c>
      <c r="OEA40" t="e">
        <f t="shared" si="161"/>
        <v>#DIV/0!</v>
      </c>
      <c r="OEB40" t="e">
        <f t="shared" si="161"/>
        <v>#DIV/0!</v>
      </c>
      <c r="OEC40" t="e">
        <f t="shared" si="161"/>
        <v>#DIV/0!</v>
      </c>
      <c r="OED40" t="e">
        <f t="shared" si="161"/>
        <v>#DIV/0!</v>
      </c>
      <c r="OEE40" t="e">
        <f t="shared" si="161"/>
        <v>#DIV/0!</v>
      </c>
      <c r="OEF40" t="e">
        <f t="shared" si="161"/>
        <v>#DIV/0!</v>
      </c>
      <c r="OEG40" t="e">
        <f t="shared" si="161"/>
        <v>#DIV/0!</v>
      </c>
      <c r="OEH40" t="e">
        <f t="shared" si="161"/>
        <v>#DIV/0!</v>
      </c>
      <c r="OEI40" t="e">
        <f t="shared" si="161"/>
        <v>#DIV/0!</v>
      </c>
      <c r="OEJ40" t="e">
        <f t="shared" si="161"/>
        <v>#DIV/0!</v>
      </c>
      <c r="OEK40" t="e">
        <f t="shared" si="161"/>
        <v>#DIV/0!</v>
      </c>
      <c r="OEL40" t="e">
        <f t="shared" si="161"/>
        <v>#DIV/0!</v>
      </c>
      <c r="OEM40" t="e">
        <f t="shared" si="161"/>
        <v>#DIV/0!</v>
      </c>
      <c r="OEN40" t="e">
        <f t="shared" si="161"/>
        <v>#DIV/0!</v>
      </c>
      <c r="OEO40" t="e">
        <f t="shared" si="161"/>
        <v>#DIV/0!</v>
      </c>
      <c r="OEP40" t="e">
        <f t="shared" si="161"/>
        <v>#DIV/0!</v>
      </c>
      <c r="OEQ40" t="e">
        <f t="shared" si="161"/>
        <v>#DIV/0!</v>
      </c>
      <c r="OER40" t="e">
        <f t="shared" si="161"/>
        <v>#DIV/0!</v>
      </c>
      <c r="OES40" t="e">
        <f t="shared" si="161"/>
        <v>#DIV/0!</v>
      </c>
      <c r="OET40" t="e">
        <f t="shared" si="161"/>
        <v>#DIV/0!</v>
      </c>
      <c r="OEU40" t="e">
        <f t="shared" si="161"/>
        <v>#DIV/0!</v>
      </c>
      <c r="OEV40" t="e">
        <f t="shared" si="161"/>
        <v>#DIV/0!</v>
      </c>
      <c r="OEW40" t="e">
        <f t="shared" si="161"/>
        <v>#DIV/0!</v>
      </c>
      <c r="OEX40" t="e">
        <f t="shared" si="161"/>
        <v>#DIV/0!</v>
      </c>
      <c r="OEY40" t="e">
        <f t="shared" si="161"/>
        <v>#DIV/0!</v>
      </c>
      <c r="OEZ40" t="e">
        <f t="shared" ref="OEZ40:OHK40" si="162">+AVERAGE(OEZ9:OEZ39)</f>
        <v>#DIV/0!</v>
      </c>
      <c r="OFA40" t="e">
        <f t="shared" si="162"/>
        <v>#DIV/0!</v>
      </c>
      <c r="OFB40" t="e">
        <f t="shared" si="162"/>
        <v>#DIV/0!</v>
      </c>
      <c r="OFC40" t="e">
        <f t="shared" si="162"/>
        <v>#DIV/0!</v>
      </c>
      <c r="OFD40" t="e">
        <f t="shared" si="162"/>
        <v>#DIV/0!</v>
      </c>
      <c r="OFE40" t="e">
        <f t="shared" si="162"/>
        <v>#DIV/0!</v>
      </c>
      <c r="OFF40" t="e">
        <f t="shared" si="162"/>
        <v>#DIV/0!</v>
      </c>
      <c r="OFG40" t="e">
        <f t="shared" si="162"/>
        <v>#DIV/0!</v>
      </c>
      <c r="OFH40" t="e">
        <f t="shared" si="162"/>
        <v>#DIV/0!</v>
      </c>
      <c r="OFI40" t="e">
        <f t="shared" si="162"/>
        <v>#DIV/0!</v>
      </c>
      <c r="OFJ40" t="e">
        <f t="shared" si="162"/>
        <v>#DIV/0!</v>
      </c>
      <c r="OFK40" t="e">
        <f t="shared" si="162"/>
        <v>#DIV/0!</v>
      </c>
      <c r="OFL40" t="e">
        <f t="shared" si="162"/>
        <v>#DIV/0!</v>
      </c>
      <c r="OFM40" t="e">
        <f t="shared" si="162"/>
        <v>#DIV/0!</v>
      </c>
      <c r="OFN40" t="e">
        <f t="shared" si="162"/>
        <v>#DIV/0!</v>
      </c>
      <c r="OFO40" t="e">
        <f t="shared" si="162"/>
        <v>#DIV/0!</v>
      </c>
      <c r="OFP40" t="e">
        <f t="shared" si="162"/>
        <v>#DIV/0!</v>
      </c>
      <c r="OFQ40" t="e">
        <f t="shared" si="162"/>
        <v>#DIV/0!</v>
      </c>
      <c r="OFR40" t="e">
        <f t="shared" si="162"/>
        <v>#DIV/0!</v>
      </c>
      <c r="OFS40" t="e">
        <f t="shared" si="162"/>
        <v>#DIV/0!</v>
      </c>
      <c r="OFT40" t="e">
        <f t="shared" si="162"/>
        <v>#DIV/0!</v>
      </c>
      <c r="OFU40" t="e">
        <f t="shared" si="162"/>
        <v>#DIV/0!</v>
      </c>
      <c r="OFV40" t="e">
        <f t="shared" si="162"/>
        <v>#DIV/0!</v>
      </c>
      <c r="OFW40" t="e">
        <f t="shared" si="162"/>
        <v>#DIV/0!</v>
      </c>
      <c r="OFX40" t="e">
        <f t="shared" si="162"/>
        <v>#DIV/0!</v>
      </c>
      <c r="OFY40" t="e">
        <f t="shared" si="162"/>
        <v>#DIV/0!</v>
      </c>
      <c r="OFZ40" t="e">
        <f t="shared" si="162"/>
        <v>#DIV/0!</v>
      </c>
      <c r="OGA40" t="e">
        <f t="shared" si="162"/>
        <v>#DIV/0!</v>
      </c>
      <c r="OGB40" t="e">
        <f t="shared" si="162"/>
        <v>#DIV/0!</v>
      </c>
      <c r="OGC40" t="e">
        <f t="shared" si="162"/>
        <v>#DIV/0!</v>
      </c>
      <c r="OGD40" t="e">
        <f t="shared" si="162"/>
        <v>#DIV/0!</v>
      </c>
      <c r="OGE40" t="e">
        <f t="shared" si="162"/>
        <v>#DIV/0!</v>
      </c>
      <c r="OGF40" t="e">
        <f t="shared" si="162"/>
        <v>#DIV/0!</v>
      </c>
      <c r="OGG40" t="e">
        <f t="shared" si="162"/>
        <v>#DIV/0!</v>
      </c>
      <c r="OGH40" t="e">
        <f t="shared" si="162"/>
        <v>#DIV/0!</v>
      </c>
      <c r="OGI40" t="e">
        <f t="shared" si="162"/>
        <v>#DIV/0!</v>
      </c>
      <c r="OGJ40" t="e">
        <f t="shared" si="162"/>
        <v>#DIV/0!</v>
      </c>
      <c r="OGK40" t="e">
        <f t="shared" si="162"/>
        <v>#DIV/0!</v>
      </c>
      <c r="OGL40" t="e">
        <f t="shared" si="162"/>
        <v>#DIV/0!</v>
      </c>
      <c r="OGM40" t="e">
        <f t="shared" si="162"/>
        <v>#DIV/0!</v>
      </c>
      <c r="OGN40" t="e">
        <f t="shared" si="162"/>
        <v>#DIV/0!</v>
      </c>
      <c r="OGO40" t="e">
        <f t="shared" si="162"/>
        <v>#DIV/0!</v>
      </c>
      <c r="OGP40" t="e">
        <f t="shared" si="162"/>
        <v>#DIV/0!</v>
      </c>
      <c r="OGQ40" t="e">
        <f t="shared" si="162"/>
        <v>#DIV/0!</v>
      </c>
      <c r="OGR40" t="e">
        <f t="shared" si="162"/>
        <v>#DIV/0!</v>
      </c>
      <c r="OGS40" t="e">
        <f t="shared" si="162"/>
        <v>#DIV/0!</v>
      </c>
      <c r="OGT40" t="e">
        <f t="shared" si="162"/>
        <v>#DIV/0!</v>
      </c>
      <c r="OGU40" t="e">
        <f t="shared" si="162"/>
        <v>#DIV/0!</v>
      </c>
      <c r="OGV40" t="e">
        <f t="shared" si="162"/>
        <v>#DIV/0!</v>
      </c>
      <c r="OGW40" t="e">
        <f t="shared" si="162"/>
        <v>#DIV/0!</v>
      </c>
      <c r="OGX40" t="e">
        <f t="shared" si="162"/>
        <v>#DIV/0!</v>
      </c>
      <c r="OGY40" t="e">
        <f t="shared" si="162"/>
        <v>#DIV/0!</v>
      </c>
      <c r="OGZ40" t="e">
        <f t="shared" si="162"/>
        <v>#DIV/0!</v>
      </c>
      <c r="OHA40" t="e">
        <f t="shared" si="162"/>
        <v>#DIV/0!</v>
      </c>
      <c r="OHB40" t="e">
        <f t="shared" si="162"/>
        <v>#DIV/0!</v>
      </c>
      <c r="OHC40" t="e">
        <f t="shared" si="162"/>
        <v>#DIV/0!</v>
      </c>
      <c r="OHD40" t="e">
        <f t="shared" si="162"/>
        <v>#DIV/0!</v>
      </c>
      <c r="OHE40" t="e">
        <f t="shared" si="162"/>
        <v>#DIV/0!</v>
      </c>
      <c r="OHF40" t="e">
        <f t="shared" si="162"/>
        <v>#DIV/0!</v>
      </c>
      <c r="OHG40" t="e">
        <f t="shared" si="162"/>
        <v>#DIV/0!</v>
      </c>
      <c r="OHH40" t="e">
        <f t="shared" si="162"/>
        <v>#DIV/0!</v>
      </c>
      <c r="OHI40" t="e">
        <f t="shared" si="162"/>
        <v>#DIV/0!</v>
      </c>
      <c r="OHJ40" t="e">
        <f t="shared" si="162"/>
        <v>#DIV/0!</v>
      </c>
      <c r="OHK40" t="e">
        <f t="shared" si="162"/>
        <v>#DIV/0!</v>
      </c>
      <c r="OHL40" t="e">
        <f t="shared" ref="OHL40:OJW40" si="163">+AVERAGE(OHL9:OHL39)</f>
        <v>#DIV/0!</v>
      </c>
      <c r="OHM40" t="e">
        <f t="shared" si="163"/>
        <v>#DIV/0!</v>
      </c>
      <c r="OHN40" t="e">
        <f t="shared" si="163"/>
        <v>#DIV/0!</v>
      </c>
      <c r="OHO40" t="e">
        <f t="shared" si="163"/>
        <v>#DIV/0!</v>
      </c>
      <c r="OHP40" t="e">
        <f t="shared" si="163"/>
        <v>#DIV/0!</v>
      </c>
      <c r="OHQ40" t="e">
        <f t="shared" si="163"/>
        <v>#DIV/0!</v>
      </c>
      <c r="OHR40" t="e">
        <f t="shared" si="163"/>
        <v>#DIV/0!</v>
      </c>
      <c r="OHS40" t="e">
        <f t="shared" si="163"/>
        <v>#DIV/0!</v>
      </c>
      <c r="OHT40" t="e">
        <f t="shared" si="163"/>
        <v>#DIV/0!</v>
      </c>
      <c r="OHU40" t="e">
        <f t="shared" si="163"/>
        <v>#DIV/0!</v>
      </c>
      <c r="OHV40" t="e">
        <f t="shared" si="163"/>
        <v>#DIV/0!</v>
      </c>
      <c r="OHW40" t="e">
        <f t="shared" si="163"/>
        <v>#DIV/0!</v>
      </c>
      <c r="OHX40" t="e">
        <f t="shared" si="163"/>
        <v>#DIV/0!</v>
      </c>
      <c r="OHY40" t="e">
        <f t="shared" si="163"/>
        <v>#DIV/0!</v>
      </c>
      <c r="OHZ40" t="e">
        <f t="shared" si="163"/>
        <v>#DIV/0!</v>
      </c>
      <c r="OIA40" t="e">
        <f t="shared" si="163"/>
        <v>#DIV/0!</v>
      </c>
      <c r="OIB40" t="e">
        <f t="shared" si="163"/>
        <v>#DIV/0!</v>
      </c>
      <c r="OIC40" t="e">
        <f t="shared" si="163"/>
        <v>#DIV/0!</v>
      </c>
      <c r="OID40" t="e">
        <f t="shared" si="163"/>
        <v>#DIV/0!</v>
      </c>
      <c r="OIE40" t="e">
        <f t="shared" si="163"/>
        <v>#DIV/0!</v>
      </c>
      <c r="OIF40" t="e">
        <f t="shared" si="163"/>
        <v>#DIV/0!</v>
      </c>
      <c r="OIG40" t="e">
        <f t="shared" si="163"/>
        <v>#DIV/0!</v>
      </c>
      <c r="OIH40" t="e">
        <f t="shared" si="163"/>
        <v>#DIV/0!</v>
      </c>
      <c r="OII40" t="e">
        <f t="shared" si="163"/>
        <v>#DIV/0!</v>
      </c>
      <c r="OIJ40" t="e">
        <f t="shared" si="163"/>
        <v>#DIV/0!</v>
      </c>
      <c r="OIK40" t="e">
        <f t="shared" si="163"/>
        <v>#DIV/0!</v>
      </c>
      <c r="OIL40" t="e">
        <f t="shared" si="163"/>
        <v>#DIV/0!</v>
      </c>
      <c r="OIM40" t="e">
        <f t="shared" si="163"/>
        <v>#DIV/0!</v>
      </c>
      <c r="OIN40" t="e">
        <f t="shared" si="163"/>
        <v>#DIV/0!</v>
      </c>
      <c r="OIO40" t="e">
        <f t="shared" si="163"/>
        <v>#DIV/0!</v>
      </c>
      <c r="OIP40" t="e">
        <f t="shared" si="163"/>
        <v>#DIV/0!</v>
      </c>
      <c r="OIQ40" t="e">
        <f t="shared" si="163"/>
        <v>#DIV/0!</v>
      </c>
      <c r="OIR40" t="e">
        <f t="shared" si="163"/>
        <v>#DIV/0!</v>
      </c>
      <c r="OIS40" t="e">
        <f t="shared" si="163"/>
        <v>#DIV/0!</v>
      </c>
      <c r="OIT40" t="e">
        <f t="shared" si="163"/>
        <v>#DIV/0!</v>
      </c>
      <c r="OIU40" t="e">
        <f t="shared" si="163"/>
        <v>#DIV/0!</v>
      </c>
      <c r="OIV40" t="e">
        <f t="shared" si="163"/>
        <v>#DIV/0!</v>
      </c>
      <c r="OIW40" t="e">
        <f t="shared" si="163"/>
        <v>#DIV/0!</v>
      </c>
      <c r="OIX40" t="e">
        <f t="shared" si="163"/>
        <v>#DIV/0!</v>
      </c>
      <c r="OIY40" t="e">
        <f t="shared" si="163"/>
        <v>#DIV/0!</v>
      </c>
      <c r="OIZ40" t="e">
        <f t="shared" si="163"/>
        <v>#DIV/0!</v>
      </c>
      <c r="OJA40" t="e">
        <f t="shared" si="163"/>
        <v>#DIV/0!</v>
      </c>
      <c r="OJB40" t="e">
        <f t="shared" si="163"/>
        <v>#DIV/0!</v>
      </c>
      <c r="OJC40" t="e">
        <f t="shared" si="163"/>
        <v>#DIV/0!</v>
      </c>
      <c r="OJD40" t="e">
        <f t="shared" si="163"/>
        <v>#DIV/0!</v>
      </c>
      <c r="OJE40" t="e">
        <f t="shared" si="163"/>
        <v>#DIV/0!</v>
      </c>
      <c r="OJF40" t="e">
        <f t="shared" si="163"/>
        <v>#DIV/0!</v>
      </c>
      <c r="OJG40" t="e">
        <f t="shared" si="163"/>
        <v>#DIV/0!</v>
      </c>
      <c r="OJH40" t="e">
        <f t="shared" si="163"/>
        <v>#DIV/0!</v>
      </c>
      <c r="OJI40" t="e">
        <f t="shared" si="163"/>
        <v>#DIV/0!</v>
      </c>
      <c r="OJJ40" t="e">
        <f t="shared" si="163"/>
        <v>#DIV/0!</v>
      </c>
      <c r="OJK40" t="e">
        <f t="shared" si="163"/>
        <v>#DIV/0!</v>
      </c>
      <c r="OJL40" t="e">
        <f t="shared" si="163"/>
        <v>#DIV/0!</v>
      </c>
      <c r="OJM40" t="e">
        <f t="shared" si="163"/>
        <v>#DIV/0!</v>
      </c>
      <c r="OJN40" t="e">
        <f t="shared" si="163"/>
        <v>#DIV/0!</v>
      </c>
      <c r="OJO40" t="e">
        <f t="shared" si="163"/>
        <v>#DIV/0!</v>
      </c>
      <c r="OJP40" t="e">
        <f t="shared" si="163"/>
        <v>#DIV/0!</v>
      </c>
      <c r="OJQ40" t="e">
        <f t="shared" si="163"/>
        <v>#DIV/0!</v>
      </c>
      <c r="OJR40" t="e">
        <f t="shared" si="163"/>
        <v>#DIV/0!</v>
      </c>
      <c r="OJS40" t="e">
        <f t="shared" si="163"/>
        <v>#DIV/0!</v>
      </c>
      <c r="OJT40" t="e">
        <f t="shared" si="163"/>
        <v>#DIV/0!</v>
      </c>
      <c r="OJU40" t="e">
        <f t="shared" si="163"/>
        <v>#DIV/0!</v>
      </c>
      <c r="OJV40" t="e">
        <f t="shared" si="163"/>
        <v>#DIV/0!</v>
      </c>
      <c r="OJW40" t="e">
        <f t="shared" si="163"/>
        <v>#DIV/0!</v>
      </c>
      <c r="OJX40" t="e">
        <f t="shared" ref="OJX40:OMI40" si="164">+AVERAGE(OJX9:OJX39)</f>
        <v>#DIV/0!</v>
      </c>
      <c r="OJY40" t="e">
        <f t="shared" si="164"/>
        <v>#DIV/0!</v>
      </c>
      <c r="OJZ40" t="e">
        <f t="shared" si="164"/>
        <v>#DIV/0!</v>
      </c>
      <c r="OKA40" t="e">
        <f t="shared" si="164"/>
        <v>#DIV/0!</v>
      </c>
      <c r="OKB40" t="e">
        <f t="shared" si="164"/>
        <v>#DIV/0!</v>
      </c>
      <c r="OKC40" t="e">
        <f t="shared" si="164"/>
        <v>#DIV/0!</v>
      </c>
      <c r="OKD40" t="e">
        <f t="shared" si="164"/>
        <v>#DIV/0!</v>
      </c>
      <c r="OKE40" t="e">
        <f t="shared" si="164"/>
        <v>#DIV/0!</v>
      </c>
      <c r="OKF40" t="e">
        <f t="shared" si="164"/>
        <v>#DIV/0!</v>
      </c>
      <c r="OKG40" t="e">
        <f t="shared" si="164"/>
        <v>#DIV/0!</v>
      </c>
      <c r="OKH40" t="e">
        <f t="shared" si="164"/>
        <v>#DIV/0!</v>
      </c>
      <c r="OKI40" t="e">
        <f t="shared" si="164"/>
        <v>#DIV/0!</v>
      </c>
      <c r="OKJ40" t="e">
        <f t="shared" si="164"/>
        <v>#DIV/0!</v>
      </c>
      <c r="OKK40" t="e">
        <f t="shared" si="164"/>
        <v>#DIV/0!</v>
      </c>
      <c r="OKL40" t="e">
        <f t="shared" si="164"/>
        <v>#DIV/0!</v>
      </c>
      <c r="OKM40" t="e">
        <f t="shared" si="164"/>
        <v>#DIV/0!</v>
      </c>
      <c r="OKN40" t="e">
        <f t="shared" si="164"/>
        <v>#DIV/0!</v>
      </c>
      <c r="OKO40" t="e">
        <f t="shared" si="164"/>
        <v>#DIV/0!</v>
      </c>
      <c r="OKP40" t="e">
        <f t="shared" si="164"/>
        <v>#DIV/0!</v>
      </c>
      <c r="OKQ40" t="e">
        <f t="shared" si="164"/>
        <v>#DIV/0!</v>
      </c>
      <c r="OKR40" t="e">
        <f t="shared" si="164"/>
        <v>#DIV/0!</v>
      </c>
      <c r="OKS40" t="e">
        <f t="shared" si="164"/>
        <v>#DIV/0!</v>
      </c>
      <c r="OKT40" t="e">
        <f t="shared" si="164"/>
        <v>#DIV/0!</v>
      </c>
      <c r="OKU40" t="e">
        <f t="shared" si="164"/>
        <v>#DIV/0!</v>
      </c>
      <c r="OKV40" t="e">
        <f t="shared" si="164"/>
        <v>#DIV/0!</v>
      </c>
      <c r="OKW40" t="e">
        <f t="shared" si="164"/>
        <v>#DIV/0!</v>
      </c>
      <c r="OKX40" t="e">
        <f t="shared" si="164"/>
        <v>#DIV/0!</v>
      </c>
      <c r="OKY40" t="e">
        <f t="shared" si="164"/>
        <v>#DIV/0!</v>
      </c>
      <c r="OKZ40" t="e">
        <f t="shared" si="164"/>
        <v>#DIV/0!</v>
      </c>
      <c r="OLA40" t="e">
        <f t="shared" si="164"/>
        <v>#DIV/0!</v>
      </c>
      <c r="OLB40" t="e">
        <f t="shared" si="164"/>
        <v>#DIV/0!</v>
      </c>
      <c r="OLC40" t="e">
        <f t="shared" si="164"/>
        <v>#DIV/0!</v>
      </c>
      <c r="OLD40" t="e">
        <f t="shared" si="164"/>
        <v>#DIV/0!</v>
      </c>
      <c r="OLE40" t="e">
        <f t="shared" si="164"/>
        <v>#DIV/0!</v>
      </c>
      <c r="OLF40" t="e">
        <f t="shared" si="164"/>
        <v>#DIV/0!</v>
      </c>
      <c r="OLG40" t="e">
        <f t="shared" si="164"/>
        <v>#DIV/0!</v>
      </c>
      <c r="OLH40" t="e">
        <f t="shared" si="164"/>
        <v>#DIV/0!</v>
      </c>
      <c r="OLI40" t="e">
        <f t="shared" si="164"/>
        <v>#DIV/0!</v>
      </c>
      <c r="OLJ40" t="e">
        <f t="shared" si="164"/>
        <v>#DIV/0!</v>
      </c>
      <c r="OLK40" t="e">
        <f t="shared" si="164"/>
        <v>#DIV/0!</v>
      </c>
      <c r="OLL40" t="e">
        <f t="shared" si="164"/>
        <v>#DIV/0!</v>
      </c>
      <c r="OLM40" t="e">
        <f t="shared" si="164"/>
        <v>#DIV/0!</v>
      </c>
      <c r="OLN40" t="e">
        <f t="shared" si="164"/>
        <v>#DIV/0!</v>
      </c>
      <c r="OLO40" t="e">
        <f t="shared" si="164"/>
        <v>#DIV/0!</v>
      </c>
      <c r="OLP40" t="e">
        <f t="shared" si="164"/>
        <v>#DIV/0!</v>
      </c>
      <c r="OLQ40" t="e">
        <f t="shared" si="164"/>
        <v>#DIV/0!</v>
      </c>
      <c r="OLR40" t="e">
        <f t="shared" si="164"/>
        <v>#DIV/0!</v>
      </c>
      <c r="OLS40" t="e">
        <f t="shared" si="164"/>
        <v>#DIV/0!</v>
      </c>
      <c r="OLT40" t="e">
        <f t="shared" si="164"/>
        <v>#DIV/0!</v>
      </c>
      <c r="OLU40" t="e">
        <f t="shared" si="164"/>
        <v>#DIV/0!</v>
      </c>
      <c r="OLV40" t="e">
        <f t="shared" si="164"/>
        <v>#DIV/0!</v>
      </c>
      <c r="OLW40" t="e">
        <f t="shared" si="164"/>
        <v>#DIV/0!</v>
      </c>
      <c r="OLX40" t="e">
        <f t="shared" si="164"/>
        <v>#DIV/0!</v>
      </c>
      <c r="OLY40" t="e">
        <f t="shared" si="164"/>
        <v>#DIV/0!</v>
      </c>
      <c r="OLZ40" t="e">
        <f t="shared" si="164"/>
        <v>#DIV/0!</v>
      </c>
      <c r="OMA40" t="e">
        <f t="shared" si="164"/>
        <v>#DIV/0!</v>
      </c>
      <c r="OMB40" t="e">
        <f t="shared" si="164"/>
        <v>#DIV/0!</v>
      </c>
      <c r="OMC40" t="e">
        <f t="shared" si="164"/>
        <v>#DIV/0!</v>
      </c>
      <c r="OMD40" t="e">
        <f t="shared" si="164"/>
        <v>#DIV/0!</v>
      </c>
      <c r="OME40" t="e">
        <f t="shared" si="164"/>
        <v>#DIV/0!</v>
      </c>
      <c r="OMF40" t="e">
        <f t="shared" si="164"/>
        <v>#DIV/0!</v>
      </c>
      <c r="OMG40" t="e">
        <f t="shared" si="164"/>
        <v>#DIV/0!</v>
      </c>
      <c r="OMH40" t="e">
        <f t="shared" si="164"/>
        <v>#DIV/0!</v>
      </c>
      <c r="OMI40" t="e">
        <f t="shared" si="164"/>
        <v>#DIV/0!</v>
      </c>
      <c r="OMJ40" t="e">
        <f t="shared" ref="OMJ40:OOU40" si="165">+AVERAGE(OMJ9:OMJ39)</f>
        <v>#DIV/0!</v>
      </c>
      <c r="OMK40" t="e">
        <f t="shared" si="165"/>
        <v>#DIV/0!</v>
      </c>
      <c r="OML40" t="e">
        <f t="shared" si="165"/>
        <v>#DIV/0!</v>
      </c>
      <c r="OMM40" t="e">
        <f t="shared" si="165"/>
        <v>#DIV/0!</v>
      </c>
      <c r="OMN40" t="e">
        <f t="shared" si="165"/>
        <v>#DIV/0!</v>
      </c>
      <c r="OMO40" t="e">
        <f t="shared" si="165"/>
        <v>#DIV/0!</v>
      </c>
      <c r="OMP40" t="e">
        <f t="shared" si="165"/>
        <v>#DIV/0!</v>
      </c>
      <c r="OMQ40" t="e">
        <f t="shared" si="165"/>
        <v>#DIV/0!</v>
      </c>
      <c r="OMR40" t="e">
        <f t="shared" si="165"/>
        <v>#DIV/0!</v>
      </c>
      <c r="OMS40" t="e">
        <f t="shared" si="165"/>
        <v>#DIV/0!</v>
      </c>
      <c r="OMT40" t="e">
        <f t="shared" si="165"/>
        <v>#DIV/0!</v>
      </c>
      <c r="OMU40" t="e">
        <f t="shared" si="165"/>
        <v>#DIV/0!</v>
      </c>
      <c r="OMV40" t="e">
        <f t="shared" si="165"/>
        <v>#DIV/0!</v>
      </c>
      <c r="OMW40" t="e">
        <f t="shared" si="165"/>
        <v>#DIV/0!</v>
      </c>
      <c r="OMX40" t="e">
        <f t="shared" si="165"/>
        <v>#DIV/0!</v>
      </c>
      <c r="OMY40" t="e">
        <f t="shared" si="165"/>
        <v>#DIV/0!</v>
      </c>
      <c r="OMZ40" t="e">
        <f t="shared" si="165"/>
        <v>#DIV/0!</v>
      </c>
      <c r="ONA40" t="e">
        <f t="shared" si="165"/>
        <v>#DIV/0!</v>
      </c>
      <c r="ONB40" t="e">
        <f t="shared" si="165"/>
        <v>#DIV/0!</v>
      </c>
      <c r="ONC40" t="e">
        <f t="shared" si="165"/>
        <v>#DIV/0!</v>
      </c>
      <c r="OND40" t="e">
        <f t="shared" si="165"/>
        <v>#DIV/0!</v>
      </c>
      <c r="ONE40" t="e">
        <f t="shared" si="165"/>
        <v>#DIV/0!</v>
      </c>
      <c r="ONF40" t="e">
        <f t="shared" si="165"/>
        <v>#DIV/0!</v>
      </c>
      <c r="ONG40" t="e">
        <f t="shared" si="165"/>
        <v>#DIV/0!</v>
      </c>
      <c r="ONH40" t="e">
        <f t="shared" si="165"/>
        <v>#DIV/0!</v>
      </c>
      <c r="ONI40" t="e">
        <f t="shared" si="165"/>
        <v>#DIV/0!</v>
      </c>
      <c r="ONJ40" t="e">
        <f t="shared" si="165"/>
        <v>#DIV/0!</v>
      </c>
      <c r="ONK40" t="e">
        <f t="shared" si="165"/>
        <v>#DIV/0!</v>
      </c>
      <c r="ONL40" t="e">
        <f t="shared" si="165"/>
        <v>#DIV/0!</v>
      </c>
      <c r="ONM40" t="e">
        <f t="shared" si="165"/>
        <v>#DIV/0!</v>
      </c>
      <c r="ONN40" t="e">
        <f t="shared" si="165"/>
        <v>#DIV/0!</v>
      </c>
      <c r="ONO40" t="e">
        <f t="shared" si="165"/>
        <v>#DIV/0!</v>
      </c>
      <c r="ONP40" t="e">
        <f t="shared" si="165"/>
        <v>#DIV/0!</v>
      </c>
      <c r="ONQ40" t="e">
        <f t="shared" si="165"/>
        <v>#DIV/0!</v>
      </c>
      <c r="ONR40" t="e">
        <f t="shared" si="165"/>
        <v>#DIV/0!</v>
      </c>
      <c r="ONS40" t="e">
        <f t="shared" si="165"/>
        <v>#DIV/0!</v>
      </c>
      <c r="ONT40" t="e">
        <f t="shared" si="165"/>
        <v>#DIV/0!</v>
      </c>
      <c r="ONU40" t="e">
        <f t="shared" si="165"/>
        <v>#DIV/0!</v>
      </c>
      <c r="ONV40" t="e">
        <f t="shared" si="165"/>
        <v>#DIV/0!</v>
      </c>
      <c r="ONW40" t="e">
        <f t="shared" si="165"/>
        <v>#DIV/0!</v>
      </c>
      <c r="ONX40" t="e">
        <f t="shared" si="165"/>
        <v>#DIV/0!</v>
      </c>
      <c r="ONY40" t="e">
        <f t="shared" si="165"/>
        <v>#DIV/0!</v>
      </c>
      <c r="ONZ40" t="e">
        <f t="shared" si="165"/>
        <v>#DIV/0!</v>
      </c>
      <c r="OOA40" t="e">
        <f t="shared" si="165"/>
        <v>#DIV/0!</v>
      </c>
      <c r="OOB40" t="e">
        <f t="shared" si="165"/>
        <v>#DIV/0!</v>
      </c>
      <c r="OOC40" t="e">
        <f t="shared" si="165"/>
        <v>#DIV/0!</v>
      </c>
      <c r="OOD40" t="e">
        <f t="shared" si="165"/>
        <v>#DIV/0!</v>
      </c>
      <c r="OOE40" t="e">
        <f t="shared" si="165"/>
        <v>#DIV/0!</v>
      </c>
      <c r="OOF40" t="e">
        <f t="shared" si="165"/>
        <v>#DIV/0!</v>
      </c>
      <c r="OOG40" t="e">
        <f t="shared" si="165"/>
        <v>#DIV/0!</v>
      </c>
      <c r="OOH40" t="e">
        <f t="shared" si="165"/>
        <v>#DIV/0!</v>
      </c>
      <c r="OOI40" t="e">
        <f t="shared" si="165"/>
        <v>#DIV/0!</v>
      </c>
      <c r="OOJ40" t="e">
        <f t="shared" si="165"/>
        <v>#DIV/0!</v>
      </c>
      <c r="OOK40" t="e">
        <f t="shared" si="165"/>
        <v>#DIV/0!</v>
      </c>
      <c r="OOL40" t="e">
        <f t="shared" si="165"/>
        <v>#DIV/0!</v>
      </c>
      <c r="OOM40" t="e">
        <f t="shared" si="165"/>
        <v>#DIV/0!</v>
      </c>
      <c r="OON40" t="e">
        <f t="shared" si="165"/>
        <v>#DIV/0!</v>
      </c>
      <c r="OOO40" t="e">
        <f t="shared" si="165"/>
        <v>#DIV/0!</v>
      </c>
      <c r="OOP40" t="e">
        <f t="shared" si="165"/>
        <v>#DIV/0!</v>
      </c>
      <c r="OOQ40" t="e">
        <f t="shared" si="165"/>
        <v>#DIV/0!</v>
      </c>
      <c r="OOR40" t="e">
        <f t="shared" si="165"/>
        <v>#DIV/0!</v>
      </c>
      <c r="OOS40" t="e">
        <f t="shared" si="165"/>
        <v>#DIV/0!</v>
      </c>
      <c r="OOT40" t="e">
        <f t="shared" si="165"/>
        <v>#DIV/0!</v>
      </c>
      <c r="OOU40" t="e">
        <f t="shared" si="165"/>
        <v>#DIV/0!</v>
      </c>
      <c r="OOV40" t="e">
        <f t="shared" ref="OOV40:ORG40" si="166">+AVERAGE(OOV9:OOV39)</f>
        <v>#DIV/0!</v>
      </c>
      <c r="OOW40" t="e">
        <f t="shared" si="166"/>
        <v>#DIV/0!</v>
      </c>
      <c r="OOX40" t="e">
        <f t="shared" si="166"/>
        <v>#DIV/0!</v>
      </c>
      <c r="OOY40" t="e">
        <f t="shared" si="166"/>
        <v>#DIV/0!</v>
      </c>
      <c r="OOZ40" t="e">
        <f t="shared" si="166"/>
        <v>#DIV/0!</v>
      </c>
      <c r="OPA40" t="e">
        <f t="shared" si="166"/>
        <v>#DIV/0!</v>
      </c>
      <c r="OPB40" t="e">
        <f t="shared" si="166"/>
        <v>#DIV/0!</v>
      </c>
      <c r="OPC40" t="e">
        <f t="shared" si="166"/>
        <v>#DIV/0!</v>
      </c>
      <c r="OPD40" t="e">
        <f t="shared" si="166"/>
        <v>#DIV/0!</v>
      </c>
      <c r="OPE40" t="e">
        <f t="shared" si="166"/>
        <v>#DIV/0!</v>
      </c>
      <c r="OPF40" t="e">
        <f t="shared" si="166"/>
        <v>#DIV/0!</v>
      </c>
      <c r="OPG40" t="e">
        <f t="shared" si="166"/>
        <v>#DIV/0!</v>
      </c>
      <c r="OPH40" t="e">
        <f t="shared" si="166"/>
        <v>#DIV/0!</v>
      </c>
      <c r="OPI40" t="e">
        <f t="shared" si="166"/>
        <v>#DIV/0!</v>
      </c>
      <c r="OPJ40" t="e">
        <f t="shared" si="166"/>
        <v>#DIV/0!</v>
      </c>
      <c r="OPK40" t="e">
        <f t="shared" si="166"/>
        <v>#DIV/0!</v>
      </c>
      <c r="OPL40" t="e">
        <f t="shared" si="166"/>
        <v>#DIV/0!</v>
      </c>
      <c r="OPM40" t="e">
        <f t="shared" si="166"/>
        <v>#DIV/0!</v>
      </c>
      <c r="OPN40" t="e">
        <f t="shared" si="166"/>
        <v>#DIV/0!</v>
      </c>
      <c r="OPO40" t="e">
        <f t="shared" si="166"/>
        <v>#DIV/0!</v>
      </c>
      <c r="OPP40" t="e">
        <f t="shared" si="166"/>
        <v>#DIV/0!</v>
      </c>
      <c r="OPQ40" t="e">
        <f t="shared" si="166"/>
        <v>#DIV/0!</v>
      </c>
      <c r="OPR40" t="e">
        <f t="shared" si="166"/>
        <v>#DIV/0!</v>
      </c>
      <c r="OPS40" t="e">
        <f t="shared" si="166"/>
        <v>#DIV/0!</v>
      </c>
      <c r="OPT40" t="e">
        <f t="shared" si="166"/>
        <v>#DIV/0!</v>
      </c>
      <c r="OPU40" t="e">
        <f t="shared" si="166"/>
        <v>#DIV/0!</v>
      </c>
      <c r="OPV40" t="e">
        <f t="shared" si="166"/>
        <v>#DIV/0!</v>
      </c>
      <c r="OPW40" t="e">
        <f t="shared" si="166"/>
        <v>#DIV/0!</v>
      </c>
      <c r="OPX40" t="e">
        <f t="shared" si="166"/>
        <v>#DIV/0!</v>
      </c>
      <c r="OPY40" t="e">
        <f t="shared" si="166"/>
        <v>#DIV/0!</v>
      </c>
      <c r="OPZ40" t="e">
        <f t="shared" si="166"/>
        <v>#DIV/0!</v>
      </c>
      <c r="OQA40" t="e">
        <f t="shared" si="166"/>
        <v>#DIV/0!</v>
      </c>
      <c r="OQB40" t="e">
        <f t="shared" si="166"/>
        <v>#DIV/0!</v>
      </c>
      <c r="OQC40" t="e">
        <f t="shared" si="166"/>
        <v>#DIV/0!</v>
      </c>
      <c r="OQD40" t="e">
        <f t="shared" si="166"/>
        <v>#DIV/0!</v>
      </c>
      <c r="OQE40" t="e">
        <f t="shared" si="166"/>
        <v>#DIV/0!</v>
      </c>
      <c r="OQF40" t="e">
        <f t="shared" si="166"/>
        <v>#DIV/0!</v>
      </c>
      <c r="OQG40" t="e">
        <f t="shared" si="166"/>
        <v>#DIV/0!</v>
      </c>
      <c r="OQH40" t="e">
        <f t="shared" si="166"/>
        <v>#DIV/0!</v>
      </c>
      <c r="OQI40" t="e">
        <f t="shared" si="166"/>
        <v>#DIV/0!</v>
      </c>
      <c r="OQJ40" t="e">
        <f t="shared" si="166"/>
        <v>#DIV/0!</v>
      </c>
      <c r="OQK40" t="e">
        <f t="shared" si="166"/>
        <v>#DIV/0!</v>
      </c>
      <c r="OQL40" t="e">
        <f t="shared" si="166"/>
        <v>#DIV/0!</v>
      </c>
      <c r="OQM40" t="e">
        <f t="shared" si="166"/>
        <v>#DIV/0!</v>
      </c>
      <c r="OQN40" t="e">
        <f t="shared" si="166"/>
        <v>#DIV/0!</v>
      </c>
      <c r="OQO40" t="e">
        <f t="shared" si="166"/>
        <v>#DIV/0!</v>
      </c>
      <c r="OQP40" t="e">
        <f t="shared" si="166"/>
        <v>#DIV/0!</v>
      </c>
      <c r="OQQ40" t="e">
        <f t="shared" si="166"/>
        <v>#DIV/0!</v>
      </c>
      <c r="OQR40" t="e">
        <f t="shared" si="166"/>
        <v>#DIV/0!</v>
      </c>
      <c r="OQS40" t="e">
        <f t="shared" si="166"/>
        <v>#DIV/0!</v>
      </c>
      <c r="OQT40" t="e">
        <f t="shared" si="166"/>
        <v>#DIV/0!</v>
      </c>
      <c r="OQU40" t="e">
        <f t="shared" si="166"/>
        <v>#DIV/0!</v>
      </c>
      <c r="OQV40" t="e">
        <f t="shared" si="166"/>
        <v>#DIV/0!</v>
      </c>
      <c r="OQW40" t="e">
        <f t="shared" si="166"/>
        <v>#DIV/0!</v>
      </c>
      <c r="OQX40" t="e">
        <f t="shared" si="166"/>
        <v>#DIV/0!</v>
      </c>
      <c r="OQY40" t="e">
        <f t="shared" si="166"/>
        <v>#DIV/0!</v>
      </c>
      <c r="OQZ40" t="e">
        <f t="shared" si="166"/>
        <v>#DIV/0!</v>
      </c>
      <c r="ORA40" t="e">
        <f t="shared" si="166"/>
        <v>#DIV/0!</v>
      </c>
      <c r="ORB40" t="e">
        <f t="shared" si="166"/>
        <v>#DIV/0!</v>
      </c>
      <c r="ORC40" t="e">
        <f t="shared" si="166"/>
        <v>#DIV/0!</v>
      </c>
      <c r="ORD40" t="e">
        <f t="shared" si="166"/>
        <v>#DIV/0!</v>
      </c>
      <c r="ORE40" t="e">
        <f t="shared" si="166"/>
        <v>#DIV/0!</v>
      </c>
      <c r="ORF40" t="e">
        <f t="shared" si="166"/>
        <v>#DIV/0!</v>
      </c>
      <c r="ORG40" t="e">
        <f t="shared" si="166"/>
        <v>#DIV/0!</v>
      </c>
      <c r="ORH40" t="e">
        <f t="shared" ref="ORH40:OTS40" si="167">+AVERAGE(ORH9:ORH39)</f>
        <v>#DIV/0!</v>
      </c>
      <c r="ORI40" t="e">
        <f t="shared" si="167"/>
        <v>#DIV/0!</v>
      </c>
      <c r="ORJ40" t="e">
        <f t="shared" si="167"/>
        <v>#DIV/0!</v>
      </c>
      <c r="ORK40" t="e">
        <f t="shared" si="167"/>
        <v>#DIV/0!</v>
      </c>
      <c r="ORL40" t="e">
        <f t="shared" si="167"/>
        <v>#DIV/0!</v>
      </c>
      <c r="ORM40" t="e">
        <f t="shared" si="167"/>
        <v>#DIV/0!</v>
      </c>
      <c r="ORN40" t="e">
        <f t="shared" si="167"/>
        <v>#DIV/0!</v>
      </c>
      <c r="ORO40" t="e">
        <f t="shared" si="167"/>
        <v>#DIV/0!</v>
      </c>
      <c r="ORP40" t="e">
        <f t="shared" si="167"/>
        <v>#DIV/0!</v>
      </c>
      <c r="ORQ40" t="e">
        <f t="shared" si="167"/>
        <v>#DIV/0!</v>
      </c>
      <c r="ORR40" t="e">
        <f t="shared" si="167"/>
        <v>#DIV/0!</v>
      </c>
      <c r="ORS40" t="e">
        <f t="shared" si="167"/>
        <v>#DIV/0!</v>
      </c>
      <c r="ORT40" t="e">
        <f t="shared" si="167"/>
        <v>#DIV/0!</v>
      </c>
      <c r="ORU40" t="e">
        <f t="shared" si="167"/>
        <v>#DIV/0!</v>
      </c>
      <c r="ORV40" t="e">
        <f t="shared" si="167"/>
        <v>#DIV/0!</v>
      </c>
      <c r="ORW40" t="e">
        <f t="shared" si="167"/>
        <v>#DIV/0!</v>
      </c>
      <c r="ORX40" t="e">
        <f t="shared" si="167"/>
        <v>#DIV/0!</v>
      </c>
      <c r="ORY40" t="e">
        <f t="shared" si="167"/>
        <v>#DIV/0!</v>
      </c>
      <c r="ORZ40" t="e">
        <f t="shared" si="167"/>
        <v>#DIV/0!</v>
      </c>
      <c r="OSA40" t="e">
        <f t="shared" si="167"/>
        <v>#DIV/0!</v>
      </c>
      <c r="OSB40" t="e">
        <f t="shared" si="167"/>
        <v>#DIV/0!</v>
      </c>
      <c r="OSC40" t="e">
        <f t="shared" si="167"/>
        <v>#DIV/0!</v>
      </c>
      <c r="OSD40" t="e">
        <f t="shared" si="167"/>
        <v>#DIV/0!</v>
      </c>
      <c r="OSE40" t="e">
        <f t="shared" si="167"/>
        <v>#DIV/0!</v>
      </c>
      <c r="OSF40" t="e">
        <f t="shared" si="167"/>
        <v>#DIV/0!</v>
      </c>
      <c r="OSG40" t="e">
        <f t="shared" si="167"/>
        <v>#DIV/0!</v>
      </c>
      <c r="OSH40" t="e">
        <f t="shared" si="167"/>
        <v>#DIV/0!</v>
      </c>
      <c r="OSI40" t="e">
        <f t="shared" si="167"/>
        <v>#DIV/0!</v>
      </c>
      <c r="OSJ40" t="e">
        <f t="shared" si="167"/>
        <v>#DIV/0!</v>
      </c>
      <c r="OSK40" t="e">
        <f t="shared" si="167"/>
        <v>#DIV/0!</v>
      </c>
      <c r="OSL40" t="e">
        <f t="shared" si="167"/>
        <v>#DIV/0!</v>
      </c>
      <c r="OSM40" t="e">
        <f t="shared" si="167"/>
        <v>#DIV/0!</v>
      </c>
      <c r="OSN40" t="e">
        <f t="shared" si="167"/>
        <v>#DIV/0!</v>
      </c>
      <c r="OSO40" t="e">
        <f t="shared" si="167"/>
        <v>#DIV/0!</v>
      </c>
      <c r="OSP40" t="e">
        <f t="shared" si="167"/>
        <v>#DIV/0!</v>
      </c>
      <c r="OSQ40" t="e">
        <f t="shared" si="167"/>
        <v>#DIV/0!</v>
      </c>
      <c r="OSR40" t="e">
        <f t="shared" si="167"/>
        <v>#DIV/0!</v>
      </c>
      <c r="OSS40" t="e">
        <f t="shared" si="167"/>
        <v>#DIV/0!</v>
      </c>
      <c r="OST40" t="e">
        <f t="shared" si="167"/>
        <v>#DIV/0!</v>
      </c>
      <c r="OSU40" t="e">
        <f t="shared" si="167"/>
        <v>#DIV/0!</v>
      </c>
      <c r="OSV40" t="e">
        <f t="shared" si="167"/>
        <v>#DIV/0!</v>
      </c>
      <c r="OSW40" t="e">
        <f t="shared" si="167"/>
        <v>#DIV/0!</v>
      </c>
      <c r="OSX40" t="e">
        <f t="shared" si="167"/>
        <v>#DIV/0!</v>
      </c>
      <c r="OSY40" t="e">
        <f t="shared" si="167"/>
        <v>#DIV/0!</v>
      </c>
      <c r="OSZ40" t="e">
        <f t="shared" si="167"/>
        <v>#DIV/0!</v>
      </c>
      <c r="OTA40" t="e">
        <f t="shared" si="167"/>
        <v>#DIV/0!</v>
      </c>
      <c r="OTB40" t="e">
        <f t="shared" si="167"/>
        <v>#DIV/0!</v>
      </c>
      <c r="OTC40" t="e">
        <f t="shared" si="167"/>
        <v>#DIV/0!</v>
      </c>
      <c r="OTD40" t="e">
        <f t="shared" si="167"/>
        <v>#DIV/0!</v>
      </c>
      <c r="OTE40" t="e">
        <f t="shared" si="167"/>
        <v>#DIV/0!</v>
      </c>
      <c r="OTF40" t="e">
        <f t="shared" si="167"/>
        <v>#DIV/0!</v>
      </c>
      <c r="OTG40" t="e">
        <f t="shared" si="167"/>
        <v>#DIV/0!</v>
      </c>
      <c r="OTH40" t="e">
        <f t="shared" si="167"/>
        <v>#DIV/0!</v>
      </c>
      <c r="OTI40" t="e">
        <f t="shared" si="167"/>
        <v>#DIV/0!</v>
      </c>
      <c r="OTJ40" t="e">
        <f t="shared" si="167"/>
        <v>#DIV/0!</v>
      </c>
      <c r="OTK40" t="e">
        <f t="shared" si="167"/>
        <v>#DIV/0!</v>
      </c>
      <c r="OTL40" t="e">
        <f t="shared" si="167"/>
        <v>#DIV/0!</v>
      </c>
      <c r="OTM40" t="e">
        <f t="shared" si="167"/>
        <v>#DIV/0!</v>
      </c>
      <c r="OTN40" t="e">
        <f t="shared" si="167"/>
        <v>#DIV/0!</v>
      </c>
      <c r="OTO40" t="e">
        <f t="shared" si="167"/>
        <v>#DIV/0!</v>
      </c>
      <c r="OTP40" t="e">
        <f t="shared" si="167"/>
        <v>#DIV/0!</v>
      </c>
      <c r="OTQ40" t="e">
        <f t="shared" si="167"/>
        <v>#DIV/0!</v>
      </c>
      <c r="OTR40" t="e">
        <f t="shared" si="167"/>
        <v>#DIV/0!</v>
      </c>
      <c r="OTS40" t="e">
        <f t="shared" si="167"/>
        <v>#DIV/0!</v>
      </c>
      <c r="OTT40" t="e">
        <f t="shared" ref="OTT40:OWE40" si="168">+AVERAGE(OTT9:OTT39)</f>
        <v>#DIV/0!</v>
      </c>
      <c r="OTU40" t="e">
        <f t="shared" si="168"/>
        <v>#DIV/0!</v>
      </c>
      <c r="OTV40" t="e">
        <f t="shared" si="168"/>
        <v>#DIV/0!</v>
      </c>
      <c r="OTW40" t="e">
        <f t="shared" si="168"/>
        <v>#DIV/0!</v>
      </c>
      <c r="OTX40" t="e">
        <f t="shared" si="168"/>
        <v>#DIV/0!</v>
      </c>
      <c r="OTY40" t="e">
        <f t="shared" si="168"/>
        <v>#DIV/0!</v>
      </c>
      <c r="OTZ40" t="e">
        <f t="shared" si="168"/>
        <v>#DIV/0!</v>
      </c>
      <c r="OUA40" t="e">
        <f t="shared" si="168"/>
        <v>#DIV/0!</v>
      </c>
      <c r="OUB40" t="e">
        <f t="shared" si="168"/>
        <v>#DIV/0!</v>
      </c>
      <c r="OUC40" t="e">
        <f t="shared" si="168"/>
        <v>#DIV/0!</v>
      </c>
      <c r="OUD40" t="e">
        <f t="shared" si="168"/>
        <v>#DIV/0!</v>
      </c>
      <c r="OUE40" t="e">
        <f t="shared" si="168"/>
        <v>#DIV/0!</v>
      </c>
      <c r="OUF40" t="e">
        <f t="shared" si="168"/>
        <v>#DIV/0!</v>
      </c>
      <c r="OUG40" t="e">
        <f t="shared" si="168"/>
        <v>#DIV/0!</v>
      </c>
      <c r="OUH40" t="e">
        <f t="shared" si="168"/>
        <v>#DIV/0!</v>
      </c>
      <c r="OUI40" t="e">
        <f t="shared" si="168"/>
        <v>#DIV/0!</v>
      </c>
      <c r="OUJ40" t="e">
        <f t="shared" si="168"/>
        <v>#DIV/0!</v>
      </c>
      <c r="OUK40" t="e">
        <f t="shared" si="168"/>
        <v>#DIV/0!</v>
      </c>
      <c r="OUL40" t="e">
        <f t="shared" si="168"/>
        <v>#DIV/0!</v>
      </c>
      <c r="OUM40" t="e">
        <f t="shared" si="168"/>
        <v>#DIV/0!</v>
      </c>
      <c r="OUN40" t="e">
        <f t="shared" si="168"/>
        <v>#DIV/0!</v>
      </c>
      <c r="OUO40" t="e">
        <f t="shared" si="168"/>
        <v>#DIV/0!</v>
      </c>
      <c r="OUP40" t="e">
        <f t="shared" si="168"/>
        <v>#DIV/0!</v>
      </c>
      <c r="OUQ40" t="e">
        <f t="shared" si="168"/>
        <v>#DIV/0!</v>
      </c>
      <c r="OUR40" t="e">
        <f t="shared" si="168"/>
        <v>#DIV/0!</v>
      </c>
      <c r="OUS40" t="e">
        <f t="shared" si="168"/>
        <v>#DIV/0!</v>
      </c>
      <c r="OUT40" t="e">
        <f t="shared" si="168"/>
        <v>#DIV/0!</v>
      </c>
      <c r="OUU40" t="e">
        <f t="shared" si="168"/>
        <v>#DIV/0!</v>
      </c>
      <c r="OUV40" t="e">
        <f t="shared" si="168"/>
        <v>#DIV/0!</v>
      </c>
      <c r="OUW40" t="e">
        <f t="shared" si="168"/>
        <v>#DIV/0!</v>
      </c>
      <c r="OUX40" t="e">
        <f t="shared" si="168"/>
        <v>#DIV/0!</v>
      </c>
      <c r="OUY40" t="e">
        <f t="shared" si="168"/>
        <v>#DIV/0!</v>
      </c>
      <c r="OUZ40" t="e">
        <f t="shared" si="168"/>
        <v>#DIV/0!</v>
      </c>
      <c r="OVA40" t="e">
        <f t="shared" si="168"/>
        <v>#DIV/0!</v>
      </c>
      <c r="OVB40" t="e">
        <f t="shared" si="168"/>
        <v>#DIV/0!</v>
      </c>
      <c r="OVC40" t="e">
        <f t="shared" si="168"/>
        <v>#DIV/0!</v>
      </c>
      <c r="OVD40" t="e">
        <f t="shared" si="168"/>
        <v>#DIV/0!</v>
      </c>
      <c r="OVE40" t="e">
        <f t="shared" si="168"/>
        <v>#DIV/0!</v>
      </c>
      <c r="OVF40" t="e">
        <f t="shared" si="168"/>
        <v>#DIV/0!</v>
      </c>
      <c r="OVG40" t="e">
        <f t="shared" si="168"/>
        <v>#DIV/0!</v>
      </c>
      <c r="OVH40" t="e">
        <f t="shared" si="168"/>
        <v>#DIV/0!</v>
      </c>
      <c r="OVI40" t="e">
        <f t="shared" si="168"/>
        <v>#DIV/0!</v>
      </c>
      <c r="OVJ40" t="e">
        <f t="shared" si="168"/>
        <v>#DIV/0!</v>
      </c>
      <c r="OVK40" t="e">
        <f t="shared" si="168"/>
        <v>#DIV/0!</v>
      </c>
      <c r="OVL40" t="e">
        <f t="shared" si="168"/>
        <v>#DIV/0!</v>
      </c>
      <c r="OVM40" t="e">
        <f t="shared" si="168"/>
        <v>#DIV/0!</v>
      </c>
      <c r="OVN40" t="e">
        <f t="shared" si="168"/>
        <v>#DIV/0!</v>
      </c>
      <c r="OVO40" t="e">
        <f t="shared" si="168"/>
        <v>#DIV/0!</v>
      </c>
      <c r="OVP40" t="e">
        <f t="shared" si="168"/>
        <v>#DIV/0!</v>
      </c>
      <c r="OVQ40" t="e">
        <f t="shared" si="168"/>
        <v>#DIV/0!</v>
      </c>
      <c r="OVR40" t="e">
        <f t="shared" si="168"/>
        <v>#DIV/0!</v>
      </c>
      <c r="OVS40" t="e">
        <f t="shared" si="168"/>
        <v>#DIV/0!</v>
      </c>
      <c r="OVT40" t="e">
        <f t="shared" si="168"/>
        <v>#DIV/0!</v>
      </c>
      <c r="OVU40" t="e">
        <f t="shared" si="168"/>
        <v>#DIV/0!</v>
      </c>
      <c r="OVV40" t="e">
        <f t="shared" si="168"/>
        <v>#DIV/0!</v>
      </c>
      <c r="OVW40" t="e">
        <f t="shared" si="168"/>
        <v>#DIV/0!</v>
      </c>
      <c r="OVX40" t="e">
        <f t="shared" si="168"/>
        <v>#DIV/0!</v>
      </c>
      <c r="OVY40" t="e">
        <f t="shared" si="168"/>
        <v>#DIV/0!</v>
      </c>
      <c r="OVZ40" t="e">
        <f t="shared" si="168"/>
        <v>#DIV/0!</v>
      </c>
      <c r="OWA40" t="e">
        <f t="shared" si="168"/>
        <v>#DIV/0!</v>
      </c>
      <c r="OWB40" t="e">
        <f t="shared" si="168"/>
        <v>#DIV/0!</v>
      </c>
      <c r="OWC40" t="e">
        <f t="shared" si="168"/>
        <v>#DIV/0!</v>
      </c>
      <c r="OWD40" t="e">
        <f t="shared" si="168"/>
        <v>#DIV/0!</v>
      </c>
      <c r="OWE40" t="e">
        <f t="shared" si="168"/>
        <v>#DIV/0!</v>
      </c>
      <c r="OWF40" t="e">
        <f t="shared" ref="OWF40:OYQ40" si="169">+AVERAGE(OWF9:OWF39)</f>
        <v>#DIV/0!</v>
      </c>
      <c r="OWG40" t="e">
        <f t="shared" si="169"/>
        <v>#DIV/0!</v>
      </c>
      <c r="OWH40" t="e">
        <f t="shared" si="169"/>
        <v>#DIV/0!</v>
      </c>
      <c r="OWI40" t="e">
        <f t="shared" si="169"/>
        <v>#DIV/0!</v>
      </c>
      <c r="OWJ40" t="e">
        <f t="shared" si="169"/>
        <v>#DIV/0!</v>
      </c>
      <c r="OWK40" t="e">
        <f t="shared" si="169"/>
        <v>#DIV/0!</v>
      </c>
      <c r="OWL40" t="e">
        <f t="shared" si="169"/>
        <v>#DIV/0!</v>
      </c>
      <c r="OWM40" t="e">
        <f t="shared" si="169"/>
        <v>#DIV/0!</v>
      </c>
      <c r="OWN40" t="e">
        <f t="shared" si="169"/>
        <v>#DIV/0!</v>
      </c>
      <c r="OWO40" t="e">
        <f t="shared" si="169"/>
        <v>#DIV/0!</v>
      </c>
      <c r="OWP40" t="e">
        <f t="shared" si="169"/>
        <v>#DIV/0!</v>
      </c>
      <c r="OWQ40" t="e">
        <f t="shared" si="169"/>
        <v>#DIV/0!</v>
      </c>
      <c r="OWR40" t="e">
        <f t="shared" si="169"/>
        <v>#DIV/0!</v>
      </c>
      <c r="OWS40" t="e">
        <f t="shared" si="169"/>
        <v>#DIV/0!</v>
      </c>
      <c r="OWT40" t="e">
        <f t="shared" si="169"/>
        <v>#DIV/0!</v>
      </c>
      <c r="OWU40" t="e">
        <f t="shared" si="169"/>
        <v>#DIV/0!</v>
      </c>
      <c r="OWV40" t="e">
        <f t="shared" si="169"/>
        <v>#DIV/0!</v>
      </c>
      <c r="OWW40" t="e">
        <f t="shared" si="169"/>
        <v>#DIV/0!</v>
      </c>
      <c r="OWX40" t="e">
        <f t="shared" si="169"/>
        <v>#DIV/0!</v>
      </c>
      <c r="OWY40" t="e">
        <f t="shared" si="169"/>
        <v>#DIV/0!</v>
      </c>
      <c r="OWZ40" t="e">
        <f t="shared" si="169"/>
        <v>#DIV/0!</v>
      </c>
      <c r="OXA40" t="e">
        <f t="shared" si="169"/>
        <v>#DIV/0!</v>
      </c>
      <c r="OXB40" t="e">
        <f t="shared" si="169"/>
        <v>#DIV/0!</v>
      </c>
      <c r="OXC40" t="e">
        <f t="shared" si="169"/>
        <v>#DIV/0!</v>
      </c>
      <c r="OXD40" t="e">
        <f t="shared" si="169"/>
        <v>#DIV/0!</v>
      </c>
      <c r="OXE40" t="e">
        <f t="shared" si="169"/>
        <v>#DIV/0!</v>
      </c>
      <c r="OXF40" t="e">
        <f t="shared" si="169"/>
        <v>#DIV/0!</v>
      </c>
      <c r="OXG40" t="e">
        <f t="shared" si="169"/>
        <v>#DIV/0!</v>
      </c>
      <c r="OXH40" t="e">
        <f t="shared" si="169"/>
        <v>#DIV/0!</v>
      </c>
      <c r="OXI40" t="e">
        <f t="shared" si="169"/>
        <v>#DIV/0!</v>
      </c>
      <c r="OXJ40" t="e">
        <f t="shared" si="169"/>
        <v>#DIV/0!</v>
      </c>
      <c r="OXK40" t="e">
        <f t="shared" si="169"/>
        <v>#DIV/0!</v>
      </c>
      <c r="OXL40" t="e">
        <f t="shared" si="169"/>
        <v>#DIV/0!</v>
      </c>
      <c r="OXM40" t="e">
        <f t="shared" si="169"/>
        <v>#DIV/0!</v>
      </c>
      <c r="OXN40" t="e">
        <f t="shared" si="169"/>
        <v>#DIV/0!</v>
      </c>
      <c r="OXO40" t="e">
        <f t="shared" si="169"/>
        <v>#DIV/0!</v>
      </c>
      <c r="OXP40" t="e">
        <f t="shared" si="169"/>
        <v>#DIV/0!</v>
      </c>
      <c r="OXQ40" t="e">
        <f t="shared" si="169"/>
        <v>#DIV/0!</v>
      </c>
      <c r="OXR40" t="e">
        <f t="shared" si="169"/>
        <v>#DIV/0!</v>
      </c>
      <c r="OXS40" t="e">
        <f t="shared" si="169"/>
        <v>#DIV/0!</v>
      </c>
      <c r="OXT40" t="e">
        <f t="shared" si="169"/>
        <v>#DIV/0!</v>
      </c>
      <c r="OXU40" t="e">
        <f t="shared" si="169"/>
        <v>#DIV/0!</v>
      </c>
      <c r="OXV40" t="e">
        <f t="shared" si="169"/>
        <v>#DIV/0!</v>
      </c>
      <c r="OXW40" t="e">
        <f t="shared" si="169"/>
        <v>#DIV/0!</v>
      </c>
      <c r="OXX40" t="e">
        <f t="shared" si="169"/>
        <v>#DIV/0!</v>
      </c>
      <c r="OXY40" t="e">
        <f t="shared" si="169"/>
        <v>#DIV/0!</v>
      </c>
      <c r="OXZ40" t="e">
        <f t="shared" si="169"/>
        <v>#DIV/0!</v>
      </c>
      <c r="OYA40" t="e">
        <f t="shared" si="169"/>
        <v>#DIV/0!</v>
      </c>
      <c r="OYB40" t="e">
        <f t="shared" si="169"/>
        <v>#DIV/0!</v>
      </c>
      <c r="OYC40" t="e">
        <f t="shared" si="169"/>
        <v>#DIV/0!</v>
      </c>
      <c r="OYD40" t="e">
        <f t="shared" si="169"/>
        <v>#DIV/0!</v>
      </c>
      <c r="OYE40" t="e">
        <f t="shared" si="169"/>
        <v>#DIV/0!</v>
      </c>
      <c r="OYF40" t="e">
        <f t="shared" si="169"/>
        <v>#DIV/0!</v>
      </c>
      <c r="OYG40" t="e">
        <f t="shared" si="169"/>
        <v>#DIV/0!</v>
      </c>
      <c r="OYH40" t="e">
        <f t="shared" si="169"/>
        <v>#DIV/0!</v>
      </c>
      <c r="OYI40" t="e">
        <f t="shared" si="169"/>
        <v>#DIV/0!</v>
      </c>
      <c r="OYJ40" t="e">
        <f t="shared" si="169"/>
        <v>#DIV/0!</v>
      </c>
      <c r="OYK40" t="e">
        <f t="shared" si="169"/>
        <v>#DIV/0!</v>
      </c>
      <c r="OYL40" t="e">
        <f t="shared" si="169"/>
        <v>#DIV/0!</v>
      </c>
      <c r="OYM40" t="e">
        <f t="shared" si="169"/>
        <v>#DIV/0!</v>
      </c>
      <c r="OYN40" t="e">
        <f t="shared" si="169"/>
        <v>#DIV/0!</v>
      </c>
      <c r="OYO40" t="e">
        <f t="shared" si="169"/>
        <v>#DIV/0!</v>
      </c>
      <c r="OYP40" t="e">
        <f t="shared" si="169"/>
        <v>#DIV/0!</v>
      </c>
      <c r="OYQ40" t="e">
        <f t="shared" si="169"/>
        <v>#DIV/0!</v>
      </c>
      <c r="OYR40" t="e">
        <f t="shared" ref="OYR40:PBC40" si="170">+AVERAGE(OYR9:OYR39)</f>
        <v>#DIV/0!</v>
      </c>
      <c r="OYS40" t="e">
        <f t="shared" si="170"/>
        <v>#DIV/0!</v>
      </c>
      <c r="OYT40" t="e">
        <f t="shared" si="170"/>
        <v>#DIV/0!</v>
      </c>
      <c r="OYU40" t="e">
        <f t="shared" si="170"/>
        <v>#DIV/0!</v>
      </c>
      <c r="OYV40" t="e">
        <f t="shared" si="170"/>
        <v>#DIV/0!</v>
      </c>
      <c r="OYW40" t="e">
        <f t="shared" si="170"/>
        <v>#DIV/0!</v>
      </c>
      <c r="OYX40" t="e">
        <f t="shared" si="170"/>
        <v>#DIV/0!</v>
      </c>
      <c r="OYY40" t="e">
        <f t="shared" si="170"/>
        <v>#DIV/0!</v>
      </c>
      <c r="OYZ40" t="e">
        <f t="shared" si="170"/>
        <v>#DIV/0!</v>
      </c>
      <c r="OZA40" t="e">
        <f t="shared" si="170"/>
        <v>#DIV/0!</v>
      </c>
      <c r="OZB40" t="e">
        <f t="shared" si="170"/>
        <v>#DIV/0!</v>
      </c>
      <c r="OZC40" t="e">
        <f t="shared" si="170"/>
        <v>#DIV/0!</v>
      </c>
      <c r="OZD40" t="e">
        <f t="shared" si="170"/>
        <v>#DIV/0!</v>
      </c>
      <c r="OZE40" t="e">
        <f t="shared" si="170"/>
        <v>#DIV/0!</v>
      </c>
      <c r="OZF40" t="e">
        <f t="shared" si="170"/>
        <v>#DIV/0!</v>
      </c>
      <c r="OZG40" t="e">
        <f t="shared" si="170"/>
        <v>#DIV/0!</v>
      </c>
      <c r="OZH40" t="e">
        <f t="shared" si="170"/>
        <v>#DIV/0!</v>
      </c>
      <c r="OZI40" t="e">
        <f t="shared" si="170"/>
        <v>#DIV/0!</v>
      </c>
      <c r="OZJ40" t="e">
        <f t="shared" si="170"/>
        <v>#DIV/0!</v>
      </c>
      <c r="OZK40" t="e">
        <f t="shared" si="170"/>
        <v>#DIV/0!</v>
      </c>
      <c r="OZL40" t="e">
        <f t="shared" si="170"/>
        <v>#DIV/0!</v>
      </c>
      <c r="OZM40" t="e">
        <f t="shared" si="170"/>
        <v>#DIV/0!</v>
      </c>
      <c r="OZN40" t="e">
        <f t="shared" si="170"/>
        <v>#DIV/0!</v>
      </c>
      <c r="OZO40" t="e">
        <f t="shared" si="170"/>
        <v>#DIV/0!</v>
      </c>
      <c r="OZP40" t="e">
        <f t="shared" si="170"/>
        <v>#DIV/0!</v>
      </c>
      <c r="OZQ40" t="e">
        <f t="shared" si="170"/>
        <v>#DIV/0!</v>
      </c>
      <c r="OZR40" t="e">
        <f t="shared" si="170"/>
        <v>#DIV/0!</v>
      </c>
      <c r="OZS40" t="e">
        <f t="shared" si="170"/>
        <v>#DIV/0!</v>
      </c>
      <c r="OZT40" t="e">
        <f t="shared" si="170"/>
        <v>#DIV/0!</v>
      </c>
      <c r="OZU40" t="e">
        <f t="shared" si="170"/>
        <v>#DIV/0!</v>
      </c>
      <c r="OZV40" t="e">
        <f t="shared" si="170"/>
        <v>#DIV/0!</v>
      </c>
      <c r="OZW40" t="e">
        <f t="shared" si="170"/>
        <v>#DIV/0!</v>
      </c>
      <c r="OZX40" t="e">
        <f t="shared" si="170"/>
        <v>#DIV/0!</v>
      </c>
      <c r="OZY40" t="e">
        <f t="shared" si="170"/>
        <v>#DIV/0!</v>
      </c>
      <c r="OZZ40" t="e">
        <f t="shared" si="170"/>
        <v>#DIV/0!</v>
      </c>
      <c r="PAA40" t="e">
        <f t="shared" si="170"/>
        <v>#DIV/0!</v>
      </c>
      <c r="PAB40" t="e">
        <f t="shared" si="170"/>
        <v>#DIV/0!</v>
      </c>
      <c r="PAC40" t="e">
        <f t="shared" si="170"/>
        <v>#DIV/0!</v>
      </c>
      <c r="PAD40" t="e">
        <f t="shared" si="170"/>
        <v>#DIV/0!</v>
      </c>
      <c r="PAE40" t="e">
        <f t="shared" si="170"/>
        <v>#DIV/0!</v>
      </c>
      <c r="PAF40" t="e">
        <f t="shared" si="170"/>
        <v>#DIV/0!</v>
      </c>
      <c r="PAG40" t="e">
        <f t="shared" si="170"/>
        <v>#DIV/0!</v>
      </c>
      <c r="PAH40" t="e">
        <f t="shared" si="170"/>
        <v>#DIV/0!</v>
      </c>
      <c r="PAI40" t="e">
        <f t="shared" si="170"/>
        <v>#DIV/0!</v>
      </c>
      <c r="PAJ40" t="e">
        <f t="shared" si="170"/>
        <v>#DIV/0!</v>
      </c>
      <c r="PAK40" t="e">
        <f t="shared" si="170"/>
        <v>#DIV/0!</v>
      </c>
      <c r="PAL40" t="e">
        <f t="shared" si="170"/>
        <v>#DIV/0!</v>
      </c>
      <c r="PAM40" t="e">
        <f t="shared" si="170"/>
        <v>#DIV/0!</v>
      </c>
      <c r="PAN40" t="e">
        <f t="shared" si="170"/>
        <v>#DIV/0!</v>
      </c>
      <c r="PAO40" t="e">
        <f t="shared" si="170"/>
        <v>#DIV/0!</v>
      </c>
      <c r="PAP40" t="e">
        <f t="shared" si="170"/>
        <v>#DIV/0!</v>
      </c>
      <c r="PAQ40" t="e">
        <f t="shared" si="170"/>
        <v>#DIV/0!</v>
      </c>
      <c r="PAR40" t="e">
        <f t="shared" si="170"/>
        <v>#DIV/0!</v>
      </c>
      <c r="PAS40" t="e">
        <f t="shared" si="170"/>
        <v>#DIV/0!</v>
      </c>
      <c r="PAT40" t="e">
        <f t="shared" si="170"/>
        <v>#DIV/0!</v>
      </c>
      <c r="PAU40" t="e">
        <f t="shared" si="170"/>
        <v>#DIV/0!</v>
      </c>
      <c r="PAV40" t="e">
        <f t="shared" si="170"/>
        <v>#DIV/0!</v>
      </c>
      <c r="PAW40" t="e">
        <f t="shared" si="170"/>
        <v>#DIV/0!</v>
      </c>
      <c r="PAX40" t="e">
        <f t="shared" si="170"/>
        <v>#DIV/0!</v>
      </c>
      <c r="PAY40" t="e">
        <f t="shared" si="170"/>
        <v>#DIV/0!</v>
      </c>
      <c r="PAZ40" t="e">
        <f t="shared" si="170"/>
        <v>#DIV/0!</v>
      </c>
      <c r="PBA40" t="e">
        <f t="shared" si="170"/>
        <v>#DIV/0!</v>
      </c>
      <c r="PBB40" t="e">
        <f t="shared" si="170"/>
        <v>#DIV/0!</v>
      </c>
      <c r="PBC40" t="e">
        <f t="shared" si="170"/>
        <v>#DIV/0!</v>
      </c>
      <c r="PBD40" t="e">
        <f t="shared" ref="PBD40:PDO40" si="171">+AVERAGE(PBD9:PBD39)</f>
        <v>#DIV/0!</v>
      </c>
      <c r="PBE40" t="e">
        <f t="shared" si="171"/>
        <v>#DIV/0!</v>
      </c>
      <c r="PBF40" t="e">
        <f t="shared" si="171"/>
        <v>#DIV/0!</v>
      </c>
      <c r="PBG40" t="e">
        <f t="shared" si="171"/>
        <v>#DIV/0!</v>
      </c>
      <c r="PBH40" t="e">
        <f t="shared" si="171"/>
        <v>#DIV/0!</v>
      </c>
      <c r="PBI40" t="e">
        <f t="shared" si="171"/>
        <v>#DIV/0!</v>
      </c>
      <c r="PBJ40" t="e">
        <f t="shared" si="171"/>
        <v>#DIV/0!</v>
      </c>
      <c r="PBK40" t="e">
        <f t="shared" si="171"/>
        <v>#DIV/0!</v>
      </c>
      <c r="PBL40" t="e">
        <f t="shared" si="171"/>
        <v>#DIV/0!</v>
      </c>
      <c r="PBM40" t="e">
        <f t="shared" si="171"/>
        <v>#DIV/0!</v>
      </c>
      <c r="PBN40" t="e">
        <f t="shared" si="171"/>
        <v>#DIV/0!</v>
      </c>
      <c r="PBO40" t="e">
        <f t="shared" si="171"/>
        <v>#DIV/0!</v>
      </c>
      <c r="PBP40" t="e">
        <f t="shared" si="171"/>
        <v>#DIV/0!</v>
      </c>
      <c r="PBQ40" t="e">
        <f t="shared" si="171"/>
        <v>#DIV/0!</v>
      </c>
      <c r="PBR40" t="e">
        <f t="shared" si="171"/>
        <v>#DIV/0!</v>
      </c>
      <c r="PBS40" t="e">
        <f t="shared" si="171"/>
        <v>#DIV/0!</v>
      </c>
      <c r="PBT40" t="e">
        <f t="shared" si="171"/>
        <v>#DIV/0!</v>
      </c>
      <c r="PBU40" t="e">
        <f t="shared" si="171"/>
        <v>#DIV/0!</v>
      </c>
      <c r="PBV40" t="e">
        <f t="shared" si="171"/>
        <v>#DIV/0!</v>
      </c>
      <c r="PBW40" t="e">
        <f t="shared" si="171"/>
        <v>#DIV/0!</v>
      </c>
      <c r="PBX40" t="e">
        <f t="shared" si="171"/>
        <v>#DIV/0!</v>
      </c>
      <c r="PBY40" t="e">
        <f t="shared" si="171"/>
        <v>#DIV/0!</v>
      </c>
      <c r="PBZ40" t="e">
        <f t="shared" si="171"/>
        <v>#DIV/0!</v>
      </c>
      <c r="PCA40" t="e">
        <f t="shared" si="171"/>
        <v>#DIV/0!</v>
      </c>
      <c r="PCB40" t="e">
        <f t="shared" si="171"/>
        <v>#DIV/0!</v>
      </c>
      <c r="PCC40" t="e">
        <f t="shared" si="171"/>
        <v>#DIV/0!</v>
      </c>
      <c r="PCD40" t="e">
        <f t="shared" si="171"/>
        <v>#DIV/0!</v>
      </c>
      <c r="PCE40" t="e">
        <f t="shared" si="171"/>
        <v>#DIV/0!</v>
      </c>
      <c r="PCF40" t="e">
        <f t="shared" si="171"/>
        <v>#DIV/0!</v>
      </c>
      <c r="PCG40" t="e">
        <f t="shared" si="171"/>
        <v>#DIV/0!</v>
      </c>
      <c r="PCH40" t="e">
        <f t="shared" si="171"/>
        <v>#DIV/0!</v>
      </c>
      <c r="PCI40" t="e">
        <f t="shared" si="171"/>
        <v>#DIV/0!</v>
      </c>
      <c r="PCJ40" t="e">
        <f t="shared" si="171"/>
        <v>#DIV/0!</v>
      </c>
      <c r="PCK40" t="e">
        <f t="shared" si="171"/>
        <v>#DIV/0!</v>
      </c>
      <c r="PCL40" t="e">
        <f t="shared" si="171"/>
        <v>#DIV/0!</v>
      </c>
      <c r="PCM40" t="e">
        <f t="shared" si="171"/>
        <v>#DIV/0!</v>
      </c>
      <c r="PCN40" t="e">
        <f t="shared" si="171"/>
        <v>#DIV/0!</v>
      </c>
      <c r="PCO40" t="e">
        <f t="shared" si="171"/>
        <v>#DIV/0!</v>
      </c>
      <c r="PCP40" t="e">
        <f t="shared" si="171"/>
        <v>#DIV/0!</v>
      </c>
      <c r="PCQ40" t="e">
        <f t="shared" si="171"/>
        <v>#DIV/0!</v>
      </c>
      <c r="PCR40" t="e">
        <f t="shared" si="171"/>
        <v>#DIV/0!</v>
      </c>
      <c r="PCS40" t="e">
        <f t="shared" si="171"/>
        <v>#DIV/0!</v>
      </c>
      <c r="PCT40" t="e">
        <f t="shared" si="171"/>
        <v>#DIV/0!</v>
      </c>
      <c r="PCU40" t="e">
        <f t="shared" si="171"/>
        <v>#DIV/0!</v>
      </c>
      <c r="PCV40" t="e">
        <f t="shared" si="171"/>
        <v>#DIV/0!</v>
      </c>
      <c r="PCW40" t="e">
        <f t="shared" si="171"/>
        <v>#DIV/0!</v>
      </c>
      <c r="PCX40" t="e">
        <f t="shared" si="171"/>
        <v>#DIV/0!</v>
      </c>
      <c r="PCY40" t="e">
        <f t="shared" si="171"/>
        <v>#DIV/0!</v>
      </c>
      <c r="PCZ40" t="e">
        <f t="shared" si="171"/>
        <v>#DIV/0!</v>
      </c>
      <c r="PDA40" t="e">
        <f t="shared" si="171"/>
        <v>#DIV/0!</v>
      </c>
      <c r="PDB40" t="e">
        <f t="shared" si="171"/>
        <v>#DIV/0!</v>
      </c>
      <c r="PDC40" t="e">
        <f t="shared" si="171"/>
        <v>#DIV/0!</v>
      </c>
      <c r="PDD40" t="e">
        <f t="shared" si="171"/>
        <v>#DIV/0!</v>
      </c>
      <c r="PDE40" t="e">
        <f t="shared" si="171"/>
        <v>#DIV/0!</v>
      </c>
      <c r="PDF40" t="e">
        <f t="shared" si="171"/>
        <v>#DIV/0!</v>
      </c>
      <c r="PDG40" t="e">
        <f t="shared" si="171"/>
        <v>#DIV/0!</v>
      </c>
      <c r="PDH40" t="e">
        <f t="shared" si="171"/>
        <v>#DIV/0!</v>
      </c>
      <c r="PDI40" t="e">
        <f t="shared" si="171"/>
        <v>#DIV/0!</v>
      </c>
      <c r="PDJ40" t="e">
        <f t="shared" si="171"/>
        <v>#DIV/0!</v>
      </c>
      <c r="PDK40" t="e">
        <f t="shared" si="171"/>
        <v>#DIV/0!</v>
      </c>
      <c r="PDL40" t="e">
        <f t="shared" si="171"/>
        <v>#DIV/0!</v>
      </c>
      <c r="PDM40" t="e">
        <f t="shared" si="171"/>
        <v>#DIV/0!</v>
      </c>
      <c r="PDN40" t="e">
        <f t="shared" si="171"/>
        <v>#DIV/0!</v>
      </c>
      <c r="PDO40" t="e">
        <f t="shared" si="171"/>
        <v>#DIV/0!</v>
      </c>
      <c r="PDP40" t="e">
        <f t="shared" ref="PDP40:PGA40" si="172">+AVERAGE(PDP9:PDP39)</f>
        <v>#DIV/0!</v>
      </c>
      <c r="PDQ40" t="e">
        <f t="shared" si="172"/>
        <v>#DIV/0!</v>
      </c>
      <c r="PDR40" t="e">
        <f t="shared" si="172"/>
        <v>#DIV/0!</v>
      </c>
      <c r="PDS40" t="e">
        <f t="shared" si="172"/>
        <v>#DIV/0!</v>
      </c>
      <c r="PDT40" t="e">
        <f t="shared" si="172"/>
        <v>#DIV/0!</v>
      </c>
      <c r="PDU40" t="e">
        <f t="shared" si="172"/>
        <v>#DIV/0!</v>
      </c>
      <c r="PDV40" t="e">
        <f t="shared" si="172"/>
        <v>#DIV/0!</v>
      </c>
      <c r="PDW40" t="e">
        <f t="shared" si="172"/>
        <v>#DIV/0!</v>
      </c>
      <c r="PDX40" t="e">
        <f t="shared" si="172"/>
        <v>#DIV/0!</v>
      </c>
      <c r="PDY40" t="e">
        <f t="shared" si="172"/>
        <v>#DIV/0!</v>
      </c>
      <c r="PDZ40" t="e">
        <f t="shared" si="172"/>
        <v>#DIV/0!</v>
      </c>
      <c r="PEA40" t="e">
        <f t="shared" si="172"/>
        <v>#DIV/0!</v>
      </c>
      <c r="PEB40" t="e">
        <f t="shared" si="172"/>
        <v>#DIV/0!</v>
      </c>
      <c r="PEC40" t="e">
        <f t="shared" si="172"/>
        <v>#DIV/0!</v>
      </c>
      <c r="PED40" t="e">
        <f t="shared" si="172"/>
        <v>#DIV/0!</v>
      </c>
      <c r="PEE40" t="e">
        <f t="shared" si="172"/>
        <v>#DIV/0!</v>
      </c>
      <c r="PEF40" t="e">
        <f t="shared" si="172"/>
        <v>#DIV/0!</v>
      </c>
      <c r="PEG40" t="e">
        <f t="shared" si="172"/>
        <v>#DIV/0!</v>
      </c>
      <c r="PEH40" t="e">
        <f t="shared" si="172"/>
        <v>#DIV/0!</v>
      </c>
      <c r="PEI40" t="e">
        <f t="shared" si="172"/>
        <v>#DIV/0!</v>
      </c>
      <c r="PEJ40" t="e">
        <f t="shared" si="172"/>
        <v>#DIV/0!</v>
      </c>
      <c r="PEK40" t="e">
        <f t="shared" si="172"/>
        <v>#DIV/0!</v>
      </c>
      <c r="PEL40" t="e">
        <f t="shared" si="172"/>
        <v>#DIV/0!</v>
      </c>
      <c r="PEM40" t="e">
        <f t="shared" si="172"/>
        <v>#DIV/0!</v>
      </c>
      <c r="PEN40" t="e">
        <f t="shared" si="172"/>
        <v>#DIV/0!</v>
      </c>
      <c r="PEO40" t="e">
        <f t="shared" si="172"/>
        <v>#DIV/0!</v>
      </c>
      <c r="PEP40" t="e">
        <f t="shared" si="172"/>
        <v>#DIV/0!</v>
      </c>
      <c r="PEQ40" t="e">
        <f t="shared" si="172"/>
        <v>#DIV/0!</v>
      </c>
      <c r="PER40" t="e">
        <f t="shared" si="172"/>
        <v>#DIV/0!</v>
      </c>
      <c r="PES40" t="e">
        <f t="shared" si="172"/>
        <v>#DIV/0!</v>
      </c>
      <c r="PET40" t="e">
        <f t="shared" si="172"/>
        <v>#DIV/0!</v>
      </c>
      <c r="PEU40" t="e">
        <f t="shared" si="172"/>
        <v>#DIV/0!</v>
      </c>
      <c r="PEV40" t="e">
        <f t="shared" si="172"/>
        <v>#DIV/0!</v>
      </c>
      <c r="PEW40" t="e">
        <f t="shared" si="172"/>
        <v>#DIV/0!</v>
      </c>
      <c r="PEX40" t="e">
        <f t="shared" si="172"/>
        <v>#DIV/0!</v>
      </c>
      <c r="PEY40" t="e">
        <f t="shared" si="172"/>
        <v>#DIV/0!</v>
      </c>
      <c r="PEZ40" t="e">
        <f t="shared" si="172"/>
        <v>#DIV/0!</v>
      </c>
      <c r="PFA40" t="e">
        <f t="shared" si="172"/>
        <v>#DIV/0!</v>
      </c>
      <c r="PFB40" t="e">
        <f t="shared" si="172"/>
        <v>#DIV/0!</v>
      </c>
      <c r="PFC40" t="e">
        <f t="shared" si="172"/>
        <v>#DIV/0!</v>
      </c>
      <c r="PFD40" t="e">
        <f t="shared" si="172"/>
        <v>#DIV/0!</v>
      </c>
      <c r="PFE40" t="e">
        <f t="shared" si="172"/>
        <v>#DIV/0!</v>
      </c>
      <c r="PFF40" t="e">
        <f t="shared" si="172"/>
        <v>#DIV/0!</v>
      </c>
      <c r="PFG40" t="e">
        <f t="shared" si="172"/>
        <v>#DIV/0!</v>
      </c>
      <c r="PFH40" t="e">
        <f t="shared" si="172"/>
        <v>#DIV/0!</v>
      </c>
      <c r="PFI40" t="e">
        <f t="shared" si="172"/>
        <v>#DIV/0!</v>
      </c>
      <c r="PFJ40" t="e">
        <f t="shared" si="172"/>
        <v>#DIV/0!</v>
      </c>
      <c r="PFK40" t="e">
        <f t="shared" si="172"/>
        <v>#DIV/0!</v>
      </c>
      <c r="PFL40" t="e">
        <f t="shared" si="172"/>
        <v>#DIV/0!</v>
      </c>
      <c r="PFM40" t="e">
        <f t="shared" si="172"/>
        <v>#DIV/0!</v>
      </c>
      <c r="PFN40" t="e">
        <f t="shared" si="172"/>
        <v>#DIV/0!</v>
      </c>
      <c r="PFO40" t="e">
        <f t="shared" si="172"/>
        <v>#DIV/0!</v>
      </c>
      <c r="PFP40" t="e">
        <f t="shared" si="172"/>
        <v>#DIV/0!</v>
      </c>
      <c r="PFQ40" t="e">
        <f t="shared" si="172"/>
        <v>#DIV/0!</v>
      </c>
      <c r="PFR40" t="e">
        <f t="shared" si="172"/>
        <v>#DIV/0!</v>
      </c>
      <c r="PFS40" t="e">
        <f t="shared" si="172"/>
        <v>#DIV/0!</v>
      </c>
      <c r="PFT40" t="e">
        <f t="shared" si="172"/>
        <v>#DIV/0!</v>
      </c>
      <c r="PFU40" t="e">
        <f t="shared" si="172"/>
        <v>#DIV/0!</v>
      </c>
      <c r="PFV40" t="e">
        <f t="shared" si="172"/>
        <v>#DIV/0!</v>
      </c>
      <c r="PFW40" t="e">
        <f t="shared" si="172"/>
        <v>#DIV/0!</v>
      </c>
      <c r="PFX40" t="e">
        <f t="shared" si="172"/>
        <v>#DIV/0!</v>
      </c>
      <c r="PFY40" t="e">
        <f t="shared" si="172"/>
        <v>#DIV/0!</v>
      </c>
      <c r="PFZ40" t="e">
        <f t="shared" si="172"/>
        <v>#DIV/0!</v>
      </c>
      <c r="PGA40" t="e">
        <f t="shared" si="172"/>
        <v>#DIV/0!</v>
      </c>
      <c r="PGB40" t="e">
        <f t="shared" ref="PGB40:PIM40" si="173">+AVERAGE(PGB9:PGB39)</f>
        <v>#DIV/0!</v>
      </c>
      <c r="PGC40" t="e">
        <f t="shared" si="173"/>
        <v>#DIV/0!</v>
      </c>
      <c r="PGD40" t="e">
        <f t="shared" si="173"/>
        <v>#DIV/0!</v>
      </c>
      <c r="PGE40" t="e">
        <f t="shared" si="173"/>
        <v>#DIV/0!</v>
      </c>
      <c r="PGF40" t="e">
        <f t="shared" si="173"/>
        <v>#DIV/0!</v>
      </c>
      <c r="PGG40" t="e">
        <f t="shared" si="173"/>
        <v>#DIV/0!</v>
      </c>
      <c r="PGH40" t="e">
        <f t="shared" si="173"/>
        <v>#DIV/0!</v>
      </c>
      <c r="PGI40" t="e">
        <f t="shared" si="173"/>
        <v>#DIV/0!</v>
      </c>
      <c r="PGJ40" t="e">
        <f t="shared" si="173"/>
        <v>#DIV/0!</v>
      </c>
      <c r="PGK40" t="e">
        <f t="shared" si="173"/>
        <v>#DIV/0!</v>
      </c>
      <c r="PGL40" t="e">
        <f t="shared" si="173"/>
        <v>#DIV/0!</v>
      </c>
      <c r="PGM40" t="e">
        <f t="shared" si="173"/>
        <v>#DIV/0!</v>
      </c>
      <c r="PGN40" t="e">
        <f t="shared" si="173"/>
        <v>#DIV/0!</v>
      </c>
      <c r="PGO40" t="e">
        <f t="shared" si="173"/>
        <v>#DIV/0!</v>
      </c>
      <c r="PGP40" t="e">
        <f t="shared" si="173"/>
        <v>#DIV/0!</v>
      </c>
      <c r="PGQ40" t="e">
        <f t="shared" si="173"/>
        <v>#DIV/0!</v>
      </c>
      <c r="PGR40" t="e">
        <f t="shared" si="173"/>
        <v>#DIV/0!</v>
      </c>
      <c r="PGS40" t="e">
        <f t="shared" si="173"/>
        <v>#DIV/0!</v>
      </c>
      <c r="PGT40" t="e">
        <f t="shared" si="173"/>
        <v>#DIV/0!</v>
      </c>
      <c r="PGU40" t="e">
        <f t="shared" si="173"/>
        <v>#DIV/0!</v>
      </c>
      <c r="PGV40" t="e">
        <f t="shared" si="173"/>
        <v>#DIV/0!</v>
      </c>
      <c r="PGW40" t="e">
        <f t="shared" si="173"/>
        <v>#DIV/0!</v>
      </c>
      <c r="PGX40" t="e">
        <f t="shared" si="173"/>
        <v>#DIV/0!</v>
      </c>
      <c r="PGY40" t="e">
        <f t="shared" si="173"/>
        <v>#DIV/0!</v>
      </c>
      <c r="PGZ40" t="e">
        <f t="shared" si="173"/>
        <v>#DIV/0!</v>
      </c>
      <c r="PHA40" t="e">
        <f t="shared" si="173"/>
        <v>#DIV/0!</v>
      </c>
      <c r="PHB40" t="e">
        <f t="shared" si="173"/>
        <v>#DIV/0!</v>
      </c>
      <c r="PHC40" t="e">
        <f t="shared" si="173"/>
        <v>#DIV/0!</v>
      </c>
      <c r="PHD40" t="e">
        <f t="shared" si="173"/>
        <v>#DIV/0!</v>
      </c>
      <c r="PHE40" t="e">
        <f t="shared" si="173"/>
        <v>#DIV/0!</v>
      </c>
      <c r="PHF40" t="e">
        <f t="shared" si="173"/>
        <v>#DIV/0!</v>
      </c>
      <c r="PHG40" t="e">
        <f t="shared" si="173"/>
        <v>#DIV/0!</v>
      </c>
      <c r="PHH40" t="e">
        <f t="shared" si="173"/>
        <v>#DIV/0!</v>
      </c>
      <c r="PHI40" t="e">
        <f t="shared" si="173"/>
        <v>#DIV/0!</v>
      </c>
      <c r="PHJ40" t="e">
        <f t="shared" si="173"/>
        <v>#DIV/0!</v>
      </c>
      <c r="PHK40" t="e">
        <f t="shared" si="173"/>
        <v>#DIV/0!</v>
      </c>
      <c r="PHL40" t="e">
        <f t="shared" si="173"/>
        <v>#DIV/0!</v>
      </c>
      <c r="PHM40" t="e">
        <f t="shared" si="173"/>
        <v>#DIV/0!</v>
      </c>
      <c r="PHN40" t="e">
        <f t="shared" si="173"/>
        <v>#DIV/0!</v>
      </c>
      <c r="PHO40" t="e">
        <f t="shared" si="173"/>
        <v>#DIV/0!</v>
      </c>
      <c r="PHP40" t="e">
        <f t="shared" si="173"/>
        <v>#DIV/0!</v>
      </c>
      <c r="PHQ40" t="e">
        <f t="shared" si="173"/>
        <v>#DIV/0!</v>
      </c>
      <c r="PHR40" t="e">
        <f t="shared" si="173"/>
        <v>#DIV/0!</v>
      </c>
      <c r="PHS40" t="e">
        <f t="shared" si="173"/>
        <v>#DIV/0!</v>
      </c>
      <c r="PHT40" t="e">
        <f t="shared" si="173"/>
        <v>#DIV/0!</v>
      </c>
      <c r="PHU40" t="e">
        <f t="shared" si="173"/>
        <v>#DIV/0!</v>
      </c>
      <c r="PHV40" t="e">
        <f t="shared" si="173"/>
        <v>#DIV/0!</v>
      </c>
      <c r="PHW40" t="e">
        <f t="shared" si="173"/>
        <v>#DIV/0!</v>
      </c>
      <c r="PHX40" t="e">
        <f t="shared" si="173"/>
        <v>#DIV/0!</v>
      </c>
      <c r="PHY40" t="e">
        <f t="shared" si="173"/>
        <v>#DIV/0!</v>
      </c>
      <c r="PHZ40" t="e">
        <f t="shared" si="173"/>
        <v>#DIV/0!</v>
      </c>
      <c r="PIA40" t="e">
        <f t="shared" si="173"/>
        <v>#DIV/0!</v>
      </c>
      <c r="PIB40" t="e">
        <f t="shared" si="173"/>
        <v>#DIV/0!</v>
      </c>
      <c r="PIC40" t="e">
        <f t="shared" si="173"/>
        <v>#DIV/0!</v>
      </c>
      <c r="PID40" t="e">
        <f t="shared" si="173"/>
        <v>#DIV/0!</v>
      </c>
      <c r="PIE40" t="e">
        <f t="shared" si="173"/>
        <v>#DIV/0!</v>
      </c>
      <c r="PIF40" t="e">
        <f t="shared" si="173"/>
        <v>#DIV/0!</v>
      </c>
      <c r="PIG40" t="e">
        <f t="shared" si="173"/>
        <v>#DIV/0!</v>
      </c>
      <c r="PIH40" t="e">
        <f t="shared" si="173"/>
        <v>#DIV/0!</v>
      </c>
      <c r="PII40" t="e">
        <f t="shared" si="173"/>
        <v>#DIV/0!</v>
      </c>
      <c r="PIJ40" t="e">
        <f t="shared" si="173"/>
        <v>#DIV/0!</v>
      </c>
      <c r="PIK40" t="e">
        <f t="shared" si="173"/>
        <v>#DIV/0!</v>
      </c>
      <c r="PIL40" t="e">
        <f t="shared" si="173"/>
        <v>#DIV/0!</v>
      </c>
      <c r="PIM40" t="e">
        <f t="shared" si="173"/>
        <v>#DIV/0!</v>
      </c>
      <c r="PIN40" t="e">
        <f t="shared" ref="PIN40:PKY40" si="174">+AVERAGE(PIN9:PIN39)</f>
        <v>#DIV/0!</v>
      </c>
      <c r="PIO40" t="e">
        <f t="shared" si="174"/>
        <v>#DIV/0!</v>
      </c>
      <c r="PIP40" t="e">
        <f t="shared" si="174"/>
        <v>#DIV/0!</v>
      </c>
      <c r="PIQ40" t="e">
        <f t="shared" si="174"/>
        <v>#DIV/0!</v>
      </c>
      <c r="PIR40" t="e">
        <f t="shared" si="174"/>
        <v>#DIV/0!</v>
      </c>
      <c r="PIS40" t="e">
        <f t="shared" si="174"/>
        <v>#DIV/0!</v>
      </c>
      <c r="PIT40" t="e">
        <f t="shared" si="174"/>
        <v>#DIV/0!</v>
      </c>
      <c r="PIU40" t="e">
        <f t="shared" si="174"/>
        <v>#DIV/0!</v>
      </c>
      <c r="PIV40" t="e">
        <f t="shared" si="174"/>
        <v>#DIV/0!</v>
      </c>
      <c r="PIW40" t="e">
        <f t="shared" si="174"/>
        <v>#DIV/0!</v>
      </c>
      <c r="PIX40" t="e">
        <f t="shared" si="174"/>
        <v>#DIV/0!</v>
      </c>
      <c r="PIY40" t="e">
        <f t="shared" si="174"/>
        <v>#DIV/0!</v>
      </c>
      <c r="PIZ40" t="e">
        <f t="shared" si="174"/>
        <v>#DIV/0!</v>
      </c>
      <c r="PJA40" t="e">
        <f t="shared" si="174"/>
        <v>#DIV/0!</v>
      </c>
      <c r="PJB40" t="e">
        <f t="shared" si="174"/>
        <v>#DIV/0!</v>
      </c>
      <c r="PJC40" t="e">
        <f t="shared" si="174"/>
        <v>#DIV/0!</v>
      </c>
      <c r="PJD40" t="e">
        <f t="shared" si="174"/>
        <v>#DIV/0!</v>
      </c>
      <c r="PJE40" t="e">
        <f t="shared" si="174"/>
        <v>#DIV/0!</v>
      </c>
      <c r="PJF40" t="e">
        <f t="shared" si="174"/>
        <v>#DIV/0!</v>
      </c>
      <c r="PJG40" t="e">
        <f t="shared" si="174"/>
        <v>#DIV/0!</v>
      </c>
      <c r="PJH40" t="e">
        <f t="shared" si="174"/>
        <v>#DIV/0!</v>
      </c>
      <c r="PJI40" t="e">
        <f t="shared" si="174"/>
        <v>#DIV/0!</v>
      </c>
      <c r="PJJ40" t="e">
        <f t="shared" si="174"/>
        <v>#DIV/0!</v>
      </c>
      <c r="PJK40" t="e">
        <f t="shared" si="174"/>
        <v>#DIV/0!</v>
      </c>
      <c r="PJL40" t="e">
        <f t="shared" si="174"/>
        <v>#DIV/0!</v>
      </c>
      <c r="PJM40" t="e">
        <f t="shared" si="174"/>
        <v>#DIV/0!</v>
      </c>
      <c r="PJN40" t="e">
        <f t="shared" si="174"/>
        <v>#DIV/0!</v>
      </c>
      <c r="PJO40" t="e">
        <f t="shared" si="174"/>
        <v>#DIV/0!</v>
      </c>
      <c r="PJP40" t="e">
        <f t="shared" si="174"/>
        <v>#DIV/0!</v>
      </c>
      <c r="PJQ40" t="e">
        <f t="shared" si="174"/>
        <v>#DIV/0!</v>
      </c>
      <c r="PJR40" t="e">
        <f t="shared" si="174"/>
        <v>#DIV/0!</v>
      </c>
      <c r="PJS40" t="e">
        <f t="shared" si="174"/>
        <v>#DIV/0!</v>
      </c>
      <c r="PJT40" t="e">
        <f t="shared" si="174"/>
        <v>#DIV/0!</v>
      </c>
      <c r="PJU40" t="e">
        <f t="shared" si="174"/>
        <v>#DIV/0!</v>
      </c>
      <c r="PJV40" t="e">
        <f t="shared" si="174"/>
        <v>#DIV/0!</v>
      </c>
      <c r="PJW40" t="e">
        <f t="shared" si="174"/>
        <v>#DIV/0!</v>
      </c>
      <c r="PJX40" t="e">
        <f t="shared" si="174"/>
        <v>#DIV/0!</v>
      </c>
      <c r="PJY40" t="e">
        <f t="shared" si="174"/>
        <v>#DIV/0!</v>
      </c>
      <c r="PJZ40" t="e">
        <f t="shared" si="174"/>
        <v>#DIV/0!</v>
      </c>
      <c r="PKA40" t="e">
        <f t="shared" si="174"/>
        <v>#DIV/0!</v>
      </c>
      <c r="PKB40" t="e">
        <f t="shared" si="174"/>
        <v>#DIV/0!</v>
      </c>
      <c r="PKC40" t="e">
        <f t="shared" si="174"/>
        <v>#DIV/0!</v>
      </c>
      <c r="PKD40" t="e">
        <f t="shared" si="174"/>
        <v>#DIV/0!</v>
      </c>
      <c r="PKE40" t="e">
        <f t="shared" si="174"/>
        <v>#DIV/0!</v>
      </c>
      <c r="PKF40" t="e">
        <f t="shared" si="174"/>
        <v>#DIV/0!</v>
      </c>
      <c r="PKG40" t="e">
        <f t="shared" si="174"/>
        <v>#DIV/0!</v>
      </c>
      <c r="PKH40" t="e">
        <f t="shared" si="174"/>
        <v>#DIV/0!</v>
      </c>
      <c r="PKI40" t="e">
        <f t="shared" si="174"/>
        <v>#DIV/0!</v>
      </c>
      <c r="PKJ40" t="e">
        <f t="shared" si="174"/>
        <v>#DIV/0!</v>
      </c>
      <c r="PKK40" t="e">
        <f t="shared" si="174"/>
        <v>#DIV/0!</v>
      </c>
      <c r="PKL40" t="e">
        <f t="shared" si="174"/>
        <v>#DIV/0!</v>
      </c>
      <c r="PKM40" t="e">
        <f t="shared" si="174"/>
        <v>#DIV/0!</v>
      </c>
      <c r="PKN40" t="e">
        <f t="shared" si="174"/>
        <v>#DIV/0!</v>
      </c>
      <c r="PKO40" t="e">
        <f t="shared" si="174"/>
        <v>#DIV/0!</v>
      </c>
      <c r="PKP40" t="e">
        <f t="shared" si="174"/>
        <v>#DIV/0!</v>
      </c>
      <c r="PKQ40" t="e">
        <f t="shared" si="174"/>
        <v>#DIV/0!</v>
      </c>
      <c r="PKR40" t="e">
        <f t="shared" si="174"/>
        <v>#DIV/0!</v>
      </c>
      <c r="PKS40" t="e">
        <f t="shared" si="174"/>
        <v>#DIV/0!</v>
      </c>
      <c r="PKT40" t="e">
        <f t="shared" si="174"/>
        <v>#DIV/0!</v>
      </c>
      <c r="PKU40" t="e">
        <f t="shared" si="174"/>
        <v>#DIV/0!</v>
      </c>
      <c r="PKV40" t="e">
        <f t="shared" si="174"/>
        <v>#DIV/0!</v>
      </c>
      <c r="PKW40" t="e">
        <f t="shared" si="174"/>
        <v>#DIV/0!</v>
      </c>
      <c r="PKX40" t="e">
        <f t="shared" si="174"/>
        <v>#DIV/0!</v>
      </c>
      <c r="PKY40" t="e">
        <f t="shared" si="174"/>
        <v>#DIV/0!</v>
      </c>
      <c r="PKZ40" t="e">
        <f t="shared" ref="PKZ40:PNK40" si="175">+AVERAGE(PKZ9:PKZ39)</f>
        <v>#DIV/0!</v>
      </c>
      <c r="PLA40" t="e">
        <f t="shared" si="175"/>
        <v>#DIV/0!</v>
      </c>
      <c r="PLB40" t="e">
        <f t="shared" si="175"/>
        <v>#DIV/0!</v>
      </c>
      <c r="PLC40" t="e">
        <f t="shared" si="175"/>
        <v>#DIV/0!</v>
      </c>
      <c r="PLD40" t="e">
        <f t="shared" si="175"/>
        <v>#DIV/0!</v>
      </c>
      <c r="PLE40" t="e">
        <f t="shared" si="175"/>
        <v>#DIV/0!</v>
      </c>
      <c r="PLF40" t="e">
        <f t="shared" si="175"/>
        <v>#DIV/0!</v>
      </c>
      <c r="PLG40" t="e">
        <f t="shared" si="175"/>
        <v>#DIV/0!</v>
      </c>
      <c r="PLH40" t="e">
        <f t="shared" si="175"/>
        <v>#DIV/0!</v>
      </c>
      <c r="PLI40" t="e">
        <f t="shared" si="175"/>
        <v>#DIV/0!</v>
      </c>
      <c r="PLJ40" t="e">
        <f t="shared" si="175"/>
        <v>#DIV/0!</v>
      </c>
      <c r="PLK40" t="e">
        <f t="shared" si="175"/>
        <v>#DIV/0!</v>
      </c>
      <c r="PLL40" t="e">
        <f t="shared" si="175"/>
        <v>#DIV/0!</v>
      </c>
      <c r="PLM40" t="e">
        <f t="shared" si="175"/>
        <v>#DIV/0!</v>
      </c>
      <c r="PLN40" t="e">
        <f t="shared" si="175"/>
        <v>#DIV/0!</v>
      </c>
      <c r="PLO40" t="e">
        <f t="shared" si="175"/>
        <v>#DIV/0!</v>
      </c>
      <c r="PLP40" t="e">
        <f t="shared" si="175"/>
        <v>#DIV/0!</v>
      </c>
      <c r="PLQ40" t="e">
        <f t="shared" si="175"/>
        <v>#DIV/0!</v>
      </c>
      <c r="PLR40" t="e">
        <f t="shared" si="175"/>
        <v>#DIV/0!</v>
      </c>
      <c r="PLS40" t="e">
        <f t="shared" si="175"/>
        <v>#DIV/0!</v>
      </c>
      <c r="PLT40" t="e">
        <f t="shared" si="175"/>
        <v>#DIV/0!</v>
      </c>
      <c r="PLU40" t="e">
        <f t="shared" si="175"/>
        <v>#DIV/0!</v>
      </c>
      <c r="PLV40" t="e">
        <f t="shared" si="175"/>
        <v>#DIV/0!</v>
      </c>
      <c r="PLW40" t="e">
        <f t="shared" si="175"/>
        <v>#DIV/0!</v>
      </c>
      <c r="PLX40" t="e">
        <f t="shared" si="175"/>
        <v>#DIV/0!</v>
      </c>
      <c r="PLY40" t="e">
        <f t="shared" si="175"/>
        <v>#DIV/0!</v>
      </c>
      <c r="PLZ40" t="e">
        <f t="shared" si="175"/>
        <v>#DIV/0!</v>
      </c>
      <c r="PMA40" t="e">
        <f t="shared" si="175"/>
        <v>#DIV/0!</v>
      </c>
      <c r="PMB40" t="e">
        <f t="shared" si="175"/>
        <v>#DIV/0!</v>
      </c>
      <c r="PMC40" t="e">
        <f t="shared" si="175"/>
        <v>#DIV/0!</v>
      </c>
      <c r="PMD40" t="e">
        <f t="shared" si="175"/>
        <v>#DIV/0!</v>
      </c>
      <c r="PME40" t="e">
        <f t="shared" si="175"/>
        <v>#DIV/0!</v>
      </c>
      <c r="PMF40" t="e">
        <f t="shared" si="175"/>
        <v>#DIV/0!</v>
      </c>
      <c r="PMG40" t="e">
        <f t="shared" si="175"/>
        <v>#DIV/0!</v>
      </c>
      <c r="PMH40" t="e">
        <f t="shared" si="175"/>
        <v>#DIV/0!</v>
      </c>
      <c r="PMI40" t="e">
        <f t="shared" si="175"/>
        <v>#DIV/0!</v>
      </c>
      <c r="PMJ40" t="e">
        <f t="shared" si="175"/>
        <v>#DIV/0!</v>
      </c>
      <c r="PMK40" t="e">
        <f t="shared" si="175"/>
        <v>#DIV/0!</v>
      </c>
      <c r="PML40" t="e">
        <f t="shared" si="175"/>
        <v>#DIV/0!</v>
      </c>
      <c r="PMM40" t="e">
        <f t="shared" si="175"/>
        <v>#DIV/0!</v>
      </c>
      <c r="PMN40" t="e">
        <f t="shared" si="175"/>
        <v>#DIV/0!</v>
      </c>
      <c r="PMO40" t="e">
        <f t="shared" si="175"/>
        <v>#DIV/0!</v>
      </c>
      <c r="PMP40" t="e">
        <f t="shared" si="175"/>
        <v>#DIV/0!</v>
      </c>
      <c r="PMQ40" t="e">
        <f t="shared" si="175"/>
        <v>#DIV/0!</v>
      </c>
      <c r="PMR40" t="e">
        <f t="shared" si="175"/>
        <v>#DIV/0!</v>
      </c>
      <c r="PMS40" t="e">
        <f t="shared" si="175"/>
        <v>#DIV/0!</v>
      </c>
      <c r="PMT40" t="e">
        <f t="shared" si="175"/>
        <v>#DIV/0!</v>
      </c>
      <c r="PMU40" t="e">
        <f t="shared" si="175"/>
        <v>#DIV/0!</v>
      </c>
      <c r="PMV40" t="e">
        <f t="shared" si="175"/>
        <v>#DIV/0!</v>
      </c>
      <c r="PMW40" t="e">
        <f t="shared" si="175"/>
        <v>#DIV/0!</v>
      </c>
      <c r="PMX40" t="e">
        <f t="shared" si="175"/>
        <v>#DIV/0!</v>
      </c>
      <c r="PMY40" t="e">
        <f t="shared" si="175"/>
        <v>#DIV/0!</v>
      </c>
      <c r="PMZ40" t="e">
        <f t="shared" si="175"/>
        <v>#DIV/0!</v>
      </c>
      <c r="PNA40" t="e">
        <f t="shared" si="175"/>
        <v>#DIV/0!</v>
      </c>
      <c r="PNB40" t="e">
        <f t="shared" si="175"/>
        <v>#DIV/0!</v>
      </c>
      <c r="PNC40" t="e">
        <f t="shared" si="175"/>
        <v>#DIV/0!</v>
      </c>
      <c r="PND40" t="e">
        <f t="shared" si="175"/>
        <v>#DIV/0!</v>
      </c>
      <c r="PNE40" t="e">
        <f t="shared" si="175"/>
        <v>#DIV/0!</v>
      </c>
      <c r="PNF40" t="e">
        <f t="shared" si="175"/>
        <v>#DIV/0!</v>
      </c>
      <c r="PNG40" t="e">
        <f t="shared" si="175"/>
        <v>#DIV/0!</v>
      </c>
      <c r="PNH40" t="e">
        <f t="shared" si="175"/>
        <v>#DIV/0!</v>
      </c>
      <c r="PNI40" t="e">
        <f t="shared" si="175"/>
        <v>#DIV/0!</v>
      </c>
      <c r="PNJ40" t="e">
        <f t="shared" si="175"/>
        <v>#DIV/0!</v>
      </c>
      <c r="PNK40" t="e">
        <f t="shared" si="175"/>
        <v>#DIV/0!</v>
      </c>
      <c r="PNL40" t="e">
        <f t="shared" ref="PNL40:PPW40" si="176">+AVERAGE(PNL9:PNL39)</f>
        <v>#DIV/0!</v>
      </c>
      <c r="PNM40" t="e">
        <f t="shared" si="176"/>
        <v>#DIV/0!</v>
      </c>
      <c r="PNN40" t="e">
        <f t="shared" si="176"/>
        <v>#DIV/0!</v>
      </c>
      <c r="PNO40" t="e">
        <f t="shared" si="176"/>
        <v>#DIV/0!</v>
      </c>
      <c r="PNP40" t="e">
        <f t="shared" si="176"/>
        <v>#DIV/0!</v>
      </c>
      <c r="PNQ40" t="e">
        <f t="shared" si="176"/>
        <v>#DIV/0!</v>
      </c>
      <c r="PNR40" t="e">
        <f t="shared" si="176"/>
        <v>#DIV/0!</v>
      </c>
      <c r="PNS40" t="e">
        <f t="shared" si="176"/>
        <v>#DIV/0!</v>
      </c>
      <c r="PNT40" t="e">
        <f t="shared" si="176"/>
        <v>#DIV/0!</v>
      </c>
      <c r="PNU40" t="e">
        <f t="shared" si="176"/>
        <v>#DIV/0!</v>
      </c>
      <c r="PNV40" t="e">
        <f t="shared" si="176"/>
        <v>#DIV/0!</v>
      </c>
      <c r="PNW40" t="e">
        <f t="shared" si="176"/>
        <v>#DIV/0!</v>
      </c>
      <c r="PNX40" t="e">
        <f t="shared" si="176"/>
        <v>#DIV/0!</v>
      </c>
      <c r="PNY40" t="e">
        <f t="shared" si="176"/>
        <v>#DIV/0!</v>
      </c>
      <c r="PNZ40" t="e">
        <f t="shared" si="176"/>
        <v>#DIV/0!</v>
      </c>
      <c r="POA40" t="e">
        <f t="shared" si="176"/>
        <v>#DIV/0!</v>
      </c>
      <c r="POB40" t="e">
        <f t="shared" si="176"/>
        <v>#DIV/0!</v>
      </c>
      <c r="POC40" t="e">
        <f t="shared" si="176"/>
        <v>#DIV/0!</v>
      </c>
      <c r="POD40" t="e">
        <f t="shared" si="176"/>
        <v>#DIV/0!</v>
      </c>
      <c r="POE40" t="e">
        <f t="shared" si="176"/>
        <v>#DIV/0!</v>
      </c>
      <c r="POF40" t="e">
        <f t="shared" si="176"/>
        <v>#DIV/0!</v>
      </c>
      <c r="POG40" t="e">
        <f t="shared" si="176"/>
        <v>#DIV/0!</v>
      </c>
      <c r="POH40" t="e">
        <f t="shared" si="176"/>
        <v>#DIV/0!</v>
      </c>
      <c r="POI40" t="e">
        <f t="shared" si="176"/>
        <v>#DIV/0!</v>
      </c>
      <c r="POJ40" t="e">
        <f t="shared" si="176"/>
        <v>#DIV/0!</v>
      </c>
      <c r="POK40" t="e">
        <f t="shared" si="176"/>
        <v>#DIV/0!</v>
      </c>
      <c r="POL40" t="e">
        <f t="shared" si="176"/>
        <v>#DIV/0!</v>
      </c>
      <c r="POM40" t="e">
        <f t="shared" si="176"/>
        <v>#DIV/0!</v>
      </c>
      <c r="PON40" t="e">
        <f t="shared" si="176"/>
        <v>#DIV/0!</v>
      </c>
      <c r="POO40" t="e">
        <f t="shared" si="176"/>
        <v>#DIV/0!</v>
      </c>
      <c r="POP40" t="e">
        <f t="shared" si="176"/>
        <v>#DIV/0!</v>
      </c>
      <c r="POQ40" t="e">
        <f t="shared" si="176"/>
        <v>#DIV/0!</v>
      </c>
      <c r="POR40" t="e">
        <f t="shared" si="176"/>
        <v>#DIV/0!</v>
      </c>
      <c r="POS40" t="e">
        <f t="shared" si="176"/>
        <v>#DIV/0!</v>
      </c>
      <c r="POT40" t="e">
        <f t="shared" si="176"/>
        <v>#DIV/0!</v>
      </c>
      <c r="POU40" t="e">
        <f t="shared" si="176"/>
        <v>#DIV/0!</v>
      </c>
      <c r="POV40" t="e">
        <f t="shared" si="176"/>
        <v>#DIV/0!</v>
      </c>
      <c r="POW40" t="e">
        <f t="shared" si="176"/>
        <v>#DIV/0!</v>
      </c>
      <c r="POX40" t="e">
        <f t="shared" si="176"/>
        <v>#DIV/0!</v>
      </c>
      <c r="POY40" t="e">
        <f t="shared" si="176"/>
        <v>#DIV/0!</v>
      </c>
      <c r="POZ40" t="e">
        <f t="shared" si="176"/>
        <v>#DIV/0!</v>
      </c>
      <c r="PPA40" t="e">
        <f t="shared" si="176"/>
        <v>#DIV/0!</v>
      </c>
      <c r="PPB40" t="e">
        <f t="shared" si="176"/>
        <v>#DIV/0!</v>
      </c>
      <c r="PPC40" t="e">
        <f t="shared" si="176"/>
        <v>#DIV/0!</v>
      </c>
      <c r="PPD40" t="e">
        <f t="shared" si="176"/>
        <v>#DIV/0!</v>
      </c>
      <c r="PPE40" t="e">
        <f t="shared" si="176"/>
        <v>#DIV/0!</v>
      </c>
      <c r="PPF40" t="e">
        <f t="shared" si="176"/>
        <v>#DIV/0!</v>
      </c>
      <c r="PPG40" t="e">
        <f t="shared" si="176"/>
        <v>#DIV/0!</v>
      </c>
      <c r="PPH40" t="e">
        <f t="shared" si="176"/>
        <v>#DIV/0!</v>
      </c>
      <c r="PPI40" t="e">
        <f t="shared" si="176"/>
        <v>#DIV/0!</v>
      </c>
      <c r="PPJ40" t="e">
        <f t="shared" si="176"/>
        <v>#DIV/0!</v>
      </c>
      <c r="PPK40" t="e">
        <f t="shared" si="176"/>
        <v>#DIV/0!</v>
      </c>
      <c r="PPL40" t="e">
        <f t="shared" si="176"/>
        <v>#DIV/0!</v>
      </c>
      <c r="PPM40" t="e">
        <f t="shared" si="176"/>
        <v>#DIV/0!</v>
      </c>
      <c r="PPN40" t="e">
        <f t="shared" si="176"/>
        <v>#DIV/0!</v>
      </c>
      <c r="PPO40" t="e">
        <f t="shared" si="176"/>
        <v>#DIV/0!</v>
      </c>
      <c r="PPP40" t="e">
        <f t="shared" si="176"/>
        <v>#DIV/0!</v>
      </c>
      <c r="PPQ40" t="e">
        <f t="shared" si="176"/>
        <v>#DIV/0!</v>
      </c>
      <c r="PPR40" t="e">
        <f t="shared" si="176"/>
        <v>#DIV/0!</v>
      </c>
      <c r="PPS40" t="e">
        <f t="shared" si="176"/>
        <v>#DIV/0!</v>
      </c>
      <c r="PPT40" t="e">
        <f t="shared" si="176"/>
        <v>#DIV/0!</v>
      </c>
      <c r="PPU40" t="e">
        <f t="shared" si="176"/>
        <v>#DIV/0!</v>
      </c>
      <c r="PPV40" t="e">
        <f t="shared" si="176"/>
        <v>#DIV/0!</v>
      </c>
      <c r="PPW40" t="e">
        <f t="shared" si="176"/>
        <v>#DIV/0!</v>
      </c>
      <c r="PPX40" t="e">
        <f t="shared" ref="PPX40:PSI40" si="177">+AVERAGE(PPX9:PPX39)</f>
        <v>#DIV/0!</v>
      </c>
      <c r="PPY40" t="e">
        <f t="shared" si="177"/>
        <v>#DIV/0!</v>
      </c>
      <c r="PPZ40" t="e">
        <f t="shared" si="177"/>
        <v>#DIV/0!</v>
      </c>
      <c r="PQA40" t="e">
        <f t="shared" si="177"/>
        <v>#DIV/0!</v>
      </c>
      <c r="PQB40" t="e">
        <f t="shared" si="177"/>
        <v>#DIV/0!</v>
      </c>
      <c r="PQC40" t="e">
        <f t="shared" si="177"/>
        <v>#DIV/0!</v>
      </c>
      <c r="PQD40" t="e">
        <f t="shared" si="177"/>
        <v>#DIV/0!</v>
      </c>
      <c r="PQE40" t="e">
        <f t="shared" si="177"/>
        <v>#DIV/0!</v>
      </c>
      <c r="PQF40" t="e">
        <f t="shared" si="177"/>
        <v>#DIV/0!</v>
      </c>
      <c r="PQG40" t="e">
        <f t="shared" si="177"/>
        <v>#DIV/0!</v>
      </c>
      <c r="PQH40" t="e">
        <f t="shared" si="177"/>
        <v>#DIV/0!</v>
      </c>
      <c r="PQI40" t="e">
        <f t="shared" si="177"/>
        <v>#DIV/0!</v>
      </c>
      <c r="PQJ40" t="e">
        <f t="shared" si="177"/>
        <v>#DIV/0!</v>
      </c>
      <c r="PQK40" t="e">
        <f t="shared" si="177"/>
        <v>#DIV/0!</v>
      </c>
      <c r="PQL40" t="e">
        <f t="shared" si="177"/>
        <v>#DIV/0!</v>
      </c>
      <c r="PQM40" t="e">
        <f t="shared" si="177"/>
        <v>#DIV/0!</v>
      </c>
      <c r="PQN40" t="e">
        <f t="shared" si="177"/>
        <v>#DIV/0!</v>
      </c>
      <c r="PQO40" t="e">
        <f t="shared" si="177"/>
        <v>#DIV/0!</v>
      </c>
      <c r="PQP40" t="e">
        <f t="shared" si="177"/>
        <v>#DIV/0!</v>
      </c>
      <c r="PQQ40" t="e">
        <f t="shared" si="177"/>
        <v>#DIV/0!</v>
      </c>
      <c r="PQR40" t="e">
        <f t="shared" si="177"/>
        <v>#DIV/0!</v>
      </c>
      <c r="PQS40" t="e">
        <f t="shared" si="177"/>
        <v>#DIV/0!</v>
      </c>
      <c r="PQT40" t="e">
        <f t="shared" si="177"/>
        <v>#DIV/0!</v>
      </c>
      <c r="PQU40" t="e">
        <f t="shared" si="177"/>
        <v>#DIV/0!</v>
      </c>
      <c r="PQV40" t="e">
        <f t="shared" si="177"/>
        <v>#DIV/0!</v>
      </c>
      <c r="PQW40" t="e">
        <f t="shared" si="177"/>
        <v>#DIV/0!</v>
      </c>
      <c r="PQX40" t="e">
        <f t="shared" si="177"/>
        <v>#DIV/0!</v>
      </c>
      <c r="PQY40" t="e">
        <f t="shared" si="177"/>
        <v>#DIV/0!</v>
      </c>
      <c r="PQZ40" t="e">
        <f t="shared" si="177"/>
        <v>#DIV/0!</v>
      </c>
      <c r="PRA40" t="e">
        <f t="shared" si="177"/>
        <v>#DIV/0!</v>
      </c>
      <c r="PRB40" t="e">
        <f t="shared" si="177"/>
        <v>#DIV/0!</v>
      </c>
      <c r="PRC40" t="e">
        <f t="shared" si="177"/>
        <v>#DIV/0!</v>
      </c>
      <c r="PRD40" t="e">
        <f t="shared" si="177"/>
        <v>#DIV/0!</v>
      </c>
      <c r="PRE40" t="e">
        <f t="shared" si="177"/>
        <v>#DIV/0!</v>
      </c>
      <c r="PRF40" t="e">
        <f t="shared" si="177"/>
        <v>#DIV/0!</v>
      </c>
      <c r="PRG40" t="e">
        <f t="shared" si="177"/>
        <v>#DIV/0!</v>
      </c>
      <c r="PRH40" t="e">
        <f t="shared" si="177"/>
        <v>#DIV/0!</v>
      </c>
      <c r="PRI40" t="e">
        <f t="shared" si="177"/>
        <v>#DIV/0!</v>
      </c>
      <c r="PRJ40" t="e">
        <f t="shared" si="177"/>
        <v>#DIV/0!</v>
      </c>
      <c r="PRK40" t="e">
        <f t="shared" si="177"/>
        <v>#DIV/0!</v>
      </c>
      <c r="PRL40" t="e">
        <f t="shared" si="177"/>
        <v>#DIV/0!</v>
      </c>
      <c r="PRM40" t="e">
        <f t="shared" si="177"/>
        <v>#DIV/0!</v>
      </c>
      <c r="PRN40" t="e">
        <f t="shared" si="177"/>
        <v>#DIV/0!</v>
      </c>
      <c r="PRO40" t="e">
        <f t="shared" si="177"/>
        <v>#DIV/0!</v>
      </c>
      <c r="PRP40" t="e">
        <f t="shared" si="177"/>
        <v>#DIV/0!</v>
      </c>
      <c r="PRQ40" t="e">
        <f t="shared" si="177"/>
        <v>#DIV/0!</v>
      </c>
      <c r="PRR40" t="e">
        <f t="shared" si="177"/>
        <v>#DIV/0!</v>
      </c>
      <c r="PRS40" t="e">
        <f t="shared" si="177"/>
        <v>#DIV/0!</v>
      </c>
      <c r="PRT40" t="e">
        <f t="shared" si="177"/>
        <v>#DIV/0!</v>
      </c>
      <c r="PRU40" t="e">
        <f t="shared" si="177"/>
        <v>#DIV/0!</v>
      </c>
      <c r="PRV40" t="e">
        <f t="shared" si="177"/>
        <v>#DIV/0!</v>
      </c>
      <c r="PRW40" t="e">
        <f t="shared" si="177"/>
        <v>#DIV/0!</v>
      </c>
      <c r="PRX40" t="e">
        <f t="shared" si="177"/>
        <v>#DIV/0!</v>
      </c>
      <c r="PRY40" t="e">
        <f t="shared" si="177"/>
        <v>#DIV/0!</v>
      </c>
      <c r="PRZ40" t="e">
        <f t="shared" si="177"/>
        <v>#DIV/0!</v>
      </c>
      <c r="PSA40" t="e">
        <f t="shared" si="177"/>
        <v>#DIV/0!</v>
      </c>
      <c r="PSB40" t="e">
        <f t="shared" si="177"/>
        <v>#DIV/0!</v>
      </c>
      <c r="PSC40" t="e">
        <f t="shared" si="177"/>
        <v>#DIV/0!</v>
      </c>
      <c r="PSD40" t="e">
        <f t="shared" si="177"/>
        <v>#DIV/0!</v>
      </c>
      <c r="PSE40" t="e">
        <f t="shared" si="177"/>
        <v>#DIV/0!</v>
      </c>
      <c r="PSF40" t="e">
        <f t="shared" si="177"/>
        <v>#DIV/0!</v>
      </c>
      <c r="PSG40" t="e">
        <f t="shared" si="177"/>
        <v>#DIV/0!</v>
      </c>
      <c r="PSH40" t="e">
        <f t="shared" si="177"/>
        <v>#DIV/0!</v>
      </c>
      <c r="PSI40" t="e">
        <f t="shared" si="177"/>
        <v>#DIV/0!</v>
      </c>
      <c r="PSJ40" t="e">
        <f t="shared" ref="PSJ40:PUU40" si="178">+AVERAGE(PSJ9:PSJ39)</f>
        <v>#DIV/0!</v>
      </c>
      <c r="PSK40" t="e">
        <f t="shared" si="178"/>
        <v>#DIV/0!</v>
      </c>
      <c r="PSL40" t="e">
        <f t="shared" si="178"/>
        <v>#DIV/0!</v>
      </c>
      <c r="PSM40" t="e">
        <f t="shared" si="178"/>
        <v>#DIV/0!</v>
      </c>
      <c r="PSN40" t="e">
        <f t="shared" si="178"/>
        <v>#DIV/0!</v>
      </c>
      <c r="PSO40" t="e">
        <f t="shared" si="178"/>
        <v>#DIV/0!</v>
      </c>
      <c r="PSP40" t="e">
        <f t="shared" si="178"/>
        <v>#DIV/0!</v>
      </c>
      <c r="PSQ40" t="e">
        <f t="shared" si="178"/>
        <v>#DIV/0!</v>
      </c>
      <c r="PSR40" t="e">
        <f t="shared" si="178"/>
        <v>#DIV/0!</v>
      </c>
      <c r="PSS40" t="e">
        <f t="shared" si="178"/>
        <v>#DIV/0!</v>
      </c>
      <c r="PST40" t="e">
        <f t="shared" si="178"/>
        <v>#DIV/0!</v>
      </c>
      <c r="PSU40" t="e">
        <f t="shared" si="178"/>
        <v>#DIV/0!</v>
      </c>
      <c r="PSV40" t="e">
        <f t="shared" si="178"/>
        <v>#DIV/0!</v>
      </c>
      <c r="PSW40" t="e">
        <f t="shared" si="178"/>
        <v>#DIV/0!</v>
      </c>
      <c r="PSX40" t="e">
        <f t="shared" si="178"/>
        <v>#DIV/0!</v>
      </c>
      <c r="PSY40" t="e">
        <f t="shared" si="178"/>
        <v>#DIV/0!</v>
      </c>
      <c r="PSZ40" t="e">
        <f t="shared" si="178"/>
        <v>#DIV/0!</v>
      </c>
      <c r="PTA40" t="e">
        <f t="shared" si="178"/>
        <v>#DIV/0!</v>
      </c>
      <c r="PTB40" t="e">
        <f t="shared" si="178"/>
        <v>#DIV/0!</v>
      </c>
      <c r="PTC40" t="e">
        <f t="shared" si="178"/>
        <v>#DIV/0!</v>
      </c>
      <c r="PTD40" t="e">
        <f t="shared" si="178"/>
        <v>#DIV/0!</v>
      </c>
      <c r="PTE40" t="e">
        <f t="shared" si="178"/>
        <v>#DIV/0!</v>
      </c>
      <c r="PTF40" t="e">
        <f t="shared" si="178"/>
        <v>#DIV/0!</v>
      </c>
      <c r="PTG40" t="e">
        <f t="shared" si="178"/>
        <v>#DIV/0!</v>
      </c>
      <c r="PTH40" t="e">
        <f t="shared" si="178"/>
        <v>#DIV/0!</v>
      </c>
      <c r="PTI40" t="e">
        <f t="shared" si="178"/>
        <v>#DIV/0!</v>
      </c>
      <c r="PTJ40" t="e">
        <f t="shared" si="178"/>
        <v>#DIV/0!</v>
      </c>
      <c r="PTK40" t="e">
        <f t="shared" si="178"/>
        <v>#DIV/0!</v>
      </c>
      <c r="PTL40" t="e">
        <f t="shared" si="178"/>
        <v>#DIV/0!</v>
      </c>
      <c r="PTM40" t="e">
        <f t="shared" si="178"/>
        <v>#DIV/0!</v>
      </c>
      <c r="PTN40" t="e">
        <f t="shared" si="178"/>
        <v>#DIV/0!</v>
      </c>
      <c r="PTO40" t="e">
        <f t="shared" si="178"/>
        <v>#DIV/0!</v>
      </c>
      <c r="PTP40" t="e">
        <f t="shared" si="178"/>
        <v>#DIV/0!</v>
      </c>
      <c r="PTQ40" t="e">
        <f t="shared" si="178"/>
        <v>#DIV/0!</v>
      </c>
      <c r="PTR40" t="e">
        <f t="shared" si="178"/>
        <v>#DIV/0!</v>
      </c>
      <c r="PTS40" t="e">
        <f t="shared" si="178"/>
        <v>#DIV/0!</v>
      </c>
      <c r="PTT40" t="e">
        <f t="shared" si="178"/>
        <v>#DIV/0!</v>
      </c>
      <c r="PTU40" t="e">
        <f t="shared" si="178"/>
        <v>#DIV/0!</v>
      </c>
      <c r="PTV40" t="e">
        <f t="shared" si="178"/>
        <v>#DIV/0!</v>
      </c>
      <c r="PTW40" t="e">
        <f t="shared" si="178"/>
        <v>#DIV/0!</v>
      </c>
      <c r="PTX40" t="e">
        <f t="shared" si="178"/>
        <v>#DIV/0!</v>
      </c>
      <c r="PTY40" t="e">
        <f t="shared" si="178"/>
        <v>#DIV/0!</v>
      </c>
      <c r="PTZ40" t="e">
        <f t="shared" si="178"/>
        <v>#DIV/0!</v>
      </c>
      <c r="PUA40" t="e">
        <f t="shared" si="178"/>
        <v>#DIV/0!</v>
      </c>
      <c r="PUB40" t="e">
        <f t="shared" si="178"/>
        <v>#DIV/0!</v>
      </c>
      <c r="PUC40" t="e">
        <f t="shared" si="178"/>
        <v>#DIV/0!</v>
      </c>
      <c r="PUD40" t="e">
        <f t="shared" si="178"/>
        <v>#DIV/0!</v>
      </c>
      <c r="PUE40" t="e">
        <f t="shared" si="178"/>
        <v>#DIV/0!</v>
      </c>
      <c r="PUF40" t="e">
        <f t="shared" si="178"/>
        <v>#DIV/0!</v>
      </c>
      <c r="PUG40" t="e">
        <f t="shared" si="178"/>
        <v>#DIV/0!</v>
      </c>
      <c r="PUH40" t="e">
        <f t="shared" si="178"/>
        <v>#DIV/0!</v>
      </c>
      <c r="PUI40" t="e">
        <f t="shared" si="178"/>
        <v>#DIV/0!</v>
      </c>
      <c r="PUJ40" t="e">
        <f t="shared" si="178"/>
        <v>#DIV/0!</v>
      </c>
      <c r="PUK40" t="e">
        <f t="shared" si="178"/>
        <v>#DIV/0!</v>
      </c>
      <c r="PUL40" t="e">
        <f t="shared" si="178"/>
        <v>#DIV/0!</v>
      </c>
      <c r="PUM40" t="e">
        <f t="shared" si="178"/>
        <v>#DIV/0!</v>
      </c>
      <c r="PUN40" t="e">
        <f t="shared" si="178"/>
        <v>#DIV/0!</v>
      </c>
      <c r="PUO40" t="e">
        <f t="shared" si="178"/>
        <v>#DIV/0!</v>
      </c>
      <c r="PUP40" t="e">
        <f t="shared" si="178"/>
        <v>#DIV/0!</v>
      </c>
      <c r="PUQ40" t="e">
        <f t="shared" si="178"/>
        <v>#DIV/0!</v>
      </c>
      <c r="PUR40" t="e">
        <f t="shared" si="178"/>
        <v>#DIV/0!</v>
      </c>
      <c r="PUS40" t="e">
        <f t="shared" si="178"/>
        <v>#DIV/0!</v>
      </c>
      <c r="PUT40" t="e">
        <f t="shared" si="178"/>
        <v>#DIV/0!</v>
      </c>
      <c r="PUU40" t="e">
        <f t="shared" si="178"/>
        <v>#DIV/0!</v>
      </c>
      <c r="PUV40" t="e">
        <f t="shared" ref="PUV40:PXG40" si="179">+AVERAGE(PUV9:PUV39)</f>
        <v>#DIV/0!</v>
      </c>
      <c r="PUW40" t="e">
        <f t="shared" si="179"/>
        <v>#DIV/0!</v>
      </c>
      <c r="PUX40" t="e">
        <f t="shared" si="179"/>
        <v>#DIV/0!</v>
      </c>
      <c r="PUY40" t="e">
        <f t="shared" si="179"/>
        <v>#DIV/0!</v>
      </c>
      <c r="PUZ40" t="e">
        <f t="shared" si="179"/>
        <v>#DIV/0!</v>
      </c>
      <c r="PVA40" t="e">
        <f t="shared" si="179"/>
        <v>#DIV/0!</v>
      </c>
      <c r="PVB40" t="e">
        <f t="shared" si="179"/>
        <v>#DIV/0!</v>
      </c>
      <c r="PVC40" t="e">
        <f t="shared" si="179"/>
        <v>#DIV/0!</v>
      </c>
      <c r="PVD40" t="e">
        <f t="shared" si="179"/>
        <v>#DIV/0!</v>
      </c>
      <c r="PVE40" t="e">
        <f t="shared" si="179"/>
        <v>#DIV/0!</v>
      </c>
      <c r="PVF40" t="e">
        <f t="shared" si="179"/>
        <v>#DIV/0!</v>
      </c>
      <c r="PVG40" t="e">
        <f t="shared" si="179"/>
        <v>#DIV/0!</v>
      </c>
      <c r="PVH40" t="e">
        <f t="shared" si="179"/>
        <v>#DIV/0!</v>
      </c>
      <c r="PVI40" t="e">
        <f t="shared" si="179"/>
        <v>#DIV/0!</v>
      </c>
      <c r="PVJ40" t="e">
        <f t="shared" si="179"/>
        <v>#DIV/0!</v>
      </c>
      <c r="PVK40" t="e">
        <f t="shared" si="179"/>
        <v>#DIV/0!</v>
      </c>
      <c r="PVL40" t="e">
        <f t="shared" si="179"/>
        <v>#DIV/0!</v>
      </c>
      <c r="PVM40" t="e">
        <f t="shared" si="179"/>
        <v>#DIV/0!</v>
      </c>
      <c r="PVN40" t="e">
        <f t="shared" si="179"/>
        <v>#DIV/0!</v>
      </c>
      <c r="PVO40" t="e">
        <f t="shared" si="179"/>
        <v>#DIV/0!</v>
      </c>
      <c r="PVP40" t="e">
        <f t="shared" si="179"/>
        <v>#DIV/0!</v>
      </c>
      <c r="PVQ40" t="e">
        <f t="shared" si="179"/>
        <v>#DIV/0!</v>
      </c>
      <c r="PVR40" t="e">
        <f t="shared" si="179"/>
        <v>#DIV/0!</v>
      </c>
      <c r="PVS40" t="e">
        <f t="shared" si="179"/>
        <v>#DIV/0!</v>
      </c>
      <c r="PVT40" t="e">
        <f t="shared" si="179"/>
        <v>#DIV/0!</v>
      </c>
      <c r="PVU40" t="e">
        <f t="shared" si="179"/>
        <v>#DIV/0!</v>
      </c>
      <c r="PVV40" t="e">
        <f t="shared" si="179"/>
        <v>#DIV/0!</v>
      </c>
      <c r="PVW40" t="e">
        <f t="shared" si="179"/>
        <v>#DIV/0!</v>
      </c>
      <c r="PVX40" t="e">
        <f t="shared" si="179"/>
        <v>#DIV/0!</v>
      </c>
      <c r="PVY40" t="e">
        <f t="shared" si="179"/>
        <v>#DIV/0!</v>
      </c>
      <c r="PVZ40" t="e">
        <f t="shared" si="179"/>
        <v>#DIV/0!</v>
      </c>
      <c r="PWA40" t="e">
        <f t="shared" si="179"/>
        <v>#DIV/0!</v>
      </c>
      <c r="PWB40" t="e">
        <f t="shared" si="179"/>
        <v>#DIV/0!</v>
      </c>
      <c r="PWC40" t="e">
        <f t="shared" si="179"/>
        <v>#DIV/0!</v>
      </c>
      <c r="PWD40" t="e">
        <f t="shared" si="179"/>
        <v>#DIV/0!</v>
      </c>
      <c r="PWE40" t="e">
        <f t="shared" si="179"/>
        <v>#DIV/0!</v>
      </c>
      <c r="PWF40" t="e">
        <f t="shared" si="179"/>
        <v>#DIV/0!</v>
      </c>
      <c r="PWG40" t="e">
        <f t="shared" si="179"/>
        <v>#DIV/0!</v>
      </c>
      <c r="PWH40" t="e">
        <f t="shared" si="179"/>
        <v>#DIV/0!</v>
      </c>
      <c r="PWI40" t="e">
        <f t="shared" si="179"/>
        <v>#DIV/0!</v>
      </c>
      <c r="PWJ40" t="e">
        <f t="shared" si="179"/>
        <v>#DIV/0!</v>
      </c>
      <c r="PWK40" t="e">
        <f t="shared" si="179"/>
        <v>#DIV/0!</v>
      </c>
      <c r="PWL40" t="e">
        <f t="shared" si="179"/>
        <v>#DIV/0!</v>
      </c>
      <c r="PWM40" t="e">
        <f t="shared" si="179"/>
        <v>#DIV/0!</v>
      </c>
      <c r="PWN40" t="e">
        <f t="shared" si="179"/>
        <v>#DIV/0!</v>
      </c>
      <c r="PWO40" t="e">
        <f t="shared" si="179"/>
        <v>#DIV/0!</v>
      </c>
      <c r="PWP40" t="e">
        <f t="shared" si="179"/>
        <v>#DIV/0!</v>
      </c>
      <c r="PWQ40" t="e">
        <f t="shared" si="179"/>
        <v>#DIV/0!</v>
      </c>
      <c r="PWR40" t="e">
        <f t="shared" si="179"/>
        <v>#DIV/0!</v>
      </c>
      <c r="PWS40" t="e">
        <f t="shared" si="179"/>
        <v>#DIV/0!</v>
      </c>
      <c r="PWT40" t="e">
        <f t="shared" si="179"/>
        <v>#DIV/0!</v>
      </c>
      <c r="PWU40" t="e">
        <f t="shared" si="179"/>
        <v>#DIV/0!</v>
      </c>
      <c r="PWV40" t="e">
        <f t="shared" si="179"/>
        <v>#DIV/0!</v>
      </c>
      <c r="PWW40" t="e">
        <f t="shared" si="179"/>
        <v>#DIV/0!</v>
      </c>
      <c r="PWX40" t="e">
        <f t="shared" si="179"/>
        <v>#DIV/0!</v>
      </c>
      <c r="PWY40" t="e">
        <f t="shared" si="179"/>
        <v>#DIV/0!</v>
      </c>
      <c r="PWZ40" t="e">
        <f t="shared" si="179"/>
        <v>#DIV/0!</v>
      </c>
      <c r="PXA40" t="e">
        <f t="shared" si="179"/>
        <v>#DIV/0!</v>
      </c>
      <c r="PXB40" t="e">
        <f t="shared" si="179"/>
        <v>#DIV/0!</v>
      </c>
      <c r="PXC40" t="e">
        <f t="shared" si="179"/>
        <v>#DIV/0!</v>
      </c>
      <c r="PXD40" t="e">
        <f t="shared" si="179"/>
        <v>#DIV/0!</v>
      </c>
      <c r="PXE40" t="e">
        <f t="shared" si="179"/>
        <v>#DIV/0!</v>
      </c>
      <c r="PXF40" t="e">
        <f t="shared" si="179"/>
        <v>#DIV/0!</v>
      </c>
      <c r="PXG40" t="e">
        <f t="shared" si="179"/>
        <v>#DIV/0!</v>
      </c>
      <c r="PXH40" t="e">
        <f t="shared" ref="PXH40:PZS40" si="180">+AVERAGE(PXH9:PXH39)</f>
        <v>#DIV/0!</v>
      </c>
      <c r="PXI40" t="e">
        <f t="shared" si="180"/>
        <v>#DIV/0!</v>
      </c>
      <c r="PXJ40" t="e">
        <f t="shared" si="180"/>
        <v>#DIV/0!</v>
      </c>
      <c r="PXK40" t="e">
        <f t="shared" si="180"/>
        <v>#DIV/0!</v>
      </c>
      <c r="PXL40" t="e">
        <f t="shared" si="180"/>
        <v>#DIV/0!</v>
      </c>
      <c r="PXM40" t="e">
        <f t="shared" si="180"/>
        <v>#DIV/0!</v>
      </c>
      <c r="PXN40" t="e">
        <f t="shared" si="180"/>
        <v>#DIV/0!</v>
      </c>
      <c r="PXO40" t="e">
        <f t="shared" si="180"/>
        <v>#DIV/0!</v>
      </c>
      <c r="PXP40" t="e">
        <f t="shared" si="180"/>
        <v>#DIV/0!</v>
      </c>
      <c r="PXQ40" t="e">
        <f t="shared" si="180"/>
        <v>#DIV/0!</v>
      </c>
      <c r="PXR40" t="e">
        <f t="shared" si="180"/>
        <v>#DIV/0!</v>
      </c>
      <c r="PXS40" t="e">
        <f t="shared" si="180"/>
        <v>#DIV/0!</v>
      </c>
      <c r="PXT40" t="e">
        <f t="shared" si="180"/>
        <v>#DIV/0!</v>
      </c>
      <c r="PXU40" t="e">
        <f t="shared" si="180"/>
        <v>#DIV/0!</v>
      </c>
      <c r="PXV40" t="e">
        <f t="shared" si="180"/>
        <v>#DIV/0!</v>
      </c>
      <c r="PXW40" t="e">
        <f t="shared" si="180"/>
        <v>#DIV/0!</v>
      </c>
      <c r="PXX40" t="e">
        <f t="shared" si="180"/>
        <v>#DIV/0!</v>
      </c>
      <c r="PXY40" t="e">
        <f t="shared" si="180"/>
        <v>#DIV/0!</v>
      </c>
      <c r="PXZ40" t="e">
        <f t="shared" si="180"/>
        <v>#DIV/0!</v>
      </c>
      <c r="PYA40" t="e">
        <f t="shared" si="180"/>
        <v>#DIV/0!</v>
      </c>
      <c r="PYB40" t="e">
        <f t="shared" si="180"/>
        <v>#DIV/0!</v>
      </c>
      <c r="PYC40" t="e">
        <f t="shared" si="180"/>
        <v>#DIV/0!</v>
      </c>
      <c r="PYD40" t="e">
        <f t="shared" si="180"/>
        <v>#DIV/0!</v>
      </c>
      <c r="PYE40" t="e">
        <f t="shared" si="180"/>
        <v>#DIV/0!</v>
      </c>
      <c r="PYF40" t="e">
        <f t="shared" si="180"/>
        <v>#DIV/0!</v>
      </c>
      <c r="PYG40" t="e">
        <f t="shared" si="180"/>
        <v>#DIV/0!</v>
      </c>
      <c r="PYH40" t="e">
        <f t="shared" si="180"/>
        <v>#DIV/0!</v>
      </c>
      <c r="PYI40" t="e">
        <f t="shared" si="180"/>
        <v>#DIV/0!</v>
      </c>
      <c r="PYJ40" t="e">
        <f t="shared" si="180"/>
        <v>#DIV/0!</v>
      </c>
      <c r="PYK40" t="e">
        <f t="shared" si="180"/>
        <v>#DIV/0!</v>
      </c>
      <c r="PYL40" t="e">
        <f t="shared" si="180"/>
        <v>#DIV/0!</v>
      </c>
      <c r="PYM40" t="e">
        <f t="shared" si="180"/>
        <v>#DIV/0!</v>
      </c>
      <c r="PYN40" t="e">
        <f t="shared" si="180"/>
        <v>#DIV/0!</v>
      </c>
      <c r="PYO40" t="e">
        <f t="shared" si="180"/>
        <v>#DIV/0!</v>
      </c>
      <c r="PYP40" t="e">
        <f t="shared" si="180"/>
        <v>#DIV/0!</v>
      </c>
      <c r="PYQ40" t="e">
        <f t="shared" si="180"/>
        <v>#DIV/0!</v>
      </c>
      <c r="PYR40" t="e">
        <f t="shared" si="180"/>
        <v>#DIV/0!</v>
      </c>
      <c r="PYS40" t="e">
        <f t="shared" si="180"/>
        <v>#DIV/0!</v>
      </c>
      <c r="PYT40" t="e">
        <f t="shared" si="180"/>
        <v>#DIV/0!</v>
      </c>
      <c r="PYU40" t="e">
        <f t="shared" si="180"/>
        <v>#DIV/0!</v>
      </c>
      <c r="PYV40" t="e">
        <f t="shared" si="180"/>
        <v>#DIV/0!</v>
      </c>
      <c r="PYW40" t="e">
        <f t="shared" si="180"/>
        <v>#DIV/0!</v>
      </c>
      <c r="PYX40" t="e">
        <f t="shared" si="180"/>
        <v>#DIV/0!</v>
      </c>
      <c r="PYY40" t="e">
        <f t="shared" si="180"/>
        <v>#DIV/0!</v>
      </c>
      <c r="PYZ40" t="e">
        <f t="shared" si="180"/>
        <v>#DIV/0!</v>
      </c>
      <c r="PZA40" t="e">
        <f t="shared" si="180"/>
        <v>#DIV/0!</v>
      </c>
      <c r="PZB40" t="e">
        <f t="shared" si="180"/>
        <v>#DIV/0!</v>
      </c>
      <c r="PZC40" t="e">
        <f t="shared" si="180"/>
        <v>#DIV/0!</v>
      </c>
      <c r="PZD40" t="e">
        <f t="shared" si="180"/>
        <v>#DIV/0!</v>
      </c>
      <c r="PZE40" t="e">
        <f t="shared" si="180"/>
        <v>#DIV/0!</v>
      </c>
      <c r="PZF40" t="e">
        <f t="shared" si="180"/>
        <v>#DIV/0!</v>
      </c>
      <c r="PZG40" t="e">
        <f t="shared" si="180"/>
        <v>#DIV/0!</v>
      </c>
      <c r="PZH40" t="e">
        <f t="shared" si="180"/>
        <v>#DIV/0!</v>
      </c>
      <c r="PZI40" t="e">
        <f t="shared" si="180"/>
        <v>#DIV/0!</v>
      </c>
      <c r="PZJ40" t="e">
        <f t="shared" si="180"/>
        <v>#DIV/0!</v>
      </c>
      <c r="PZK40" t="e">
        <f t="shared" si="180"/>
        <v>#DIV/0!</v>
      </c>
      <c r="PZL40" t="e">
        <f t="shared" si="180"/>
        <v>#DIV/0!</v>
      </c>
      <c r="PZM40" t="e">
        <f t="shared" si="180"/>
        <v>#DIV/0!</v>
      </c>
      <c r="PZN40" t="e">
        <f t="shared" si="180"/>
        <v>#DIV/0!</v>
      </c>
      <c r="PZO40" t="e">
        <f t="shared" si="180"/>
        <v>#DIV/0!</v>
      </c>
      <c r="PZP40" t="e">
        <f t="shared" si="180"/>
        <v>#DIV/0!</v>
      </c>
      <c r="PZQ40" t="e">
        <f t="shared" si="180"/>
        <v>#DIV/0!</v>
      </c>
      <c r="PZR40" t="e">
        <f t="shared" si="180"/>
        <v>#DIV/0!</v>
      </c>
      <c r="PZS40" t="e">
        <f t="shared" si="180"/>
        <v>#DIV/0!</v>
      </c>
      <c r="PZT40" t="e">
        <f t="shared" ref="PZT40:QCE40" si="181">+AVERAGE(PZT9:PZT39)</f>
        <v>#DIV/0!</v>
      </c>
      <c r="PZU40" t="e">
        <f t="shared" si="181"/>
        <v>#DIV/0!</v>
      </c>
      <c r="PZV40" t="e">
        <f t="shared" si="181"/>
        <v>#DIV/0!</v>
      </c>
      <c r="PZW40" t="e">
        <f t="shared" si="181"/>
        <v>#DIV/0!</v>
      </c>
      <c r="PZX40" t="e">
        <f t="shared" si="181"/>
        <v>#DIV/0!</v>
      </c>
      <c r="PZY40" t="e">
        <f t="shared" si="181"/>
        <v>#DIV/0!</v>
      </c>
      <c r="PZZ40" t="e">
        <f t="shared" si="181"/>
        <v>#DIV/0!</v>
      </c>
      <c r="QAA40" t="e">
        <f t="shared" si="181"/>
        <v>#DIV/0!</v>
      </c>
      <c r="QAB40" t="e">
        <f t="shared" si="181"/>
        <v>#DIV/0!</v>
      </c>
      <c r="QAC40" t="e">
        <f t="shared" si="181"/>
        <v>#DIV/0!</v>
      </c>
      <c r="QAD40" t="e">
        <f t="shared" si="181"/>
        <v>#DIV/0!</v>
      </c>
      <c r="QAE40" t="e">
        <f t="shared" si="181"/>
        <v>#DIV/0!</v>
      </c>
      <c r="QAF40" t="e">
        <f t="shared" si="181"/>
        <v>#DIV/0!</v>
      </c>
      <c r="QAG40" t="e">
        <f t="shared" si="181"/>
        <v>#DIV/0!</v>
      </c>
      <c r="QAH40" t="e">
        <f t="shared" si="181"/>
        <v>#DIV/0!</v>
      </c>
      <c r="QAI40" t="e">
        <f t="shared" si="181"/>
        <v>#DIV/0!</v>
      </c>
      <c r="QAJ40" t="e">
        <f t="shared" si="181"/>
        <v>#DIV/0!</v>
      </c>
      <c r="QAK40" t="e">
        <f t="shared" si="181"/>
        <v>#DIV/0!</v>
      </c>
      <c r="QAL40" t="e">
        <f t="shared" si="181"/>
        <v>#DIV/0!</v>
      </c>
      <c r="QAM40" t="e">
        <f t="shared" si="181"/>
        <v>#DIV/0!</v>
      </c>
      <c r="QAN40" t="e">
        <f t="shared" si="181"/>
        <v>#DIV/0!</v>
      </c>
      <c r="QAO40" t="e">
        <f t="shared" si="181"/>
        <v>#DIV/0!</v>
      </c>
      <c r="QAP40" t="e">
        <f t="shared" si="181"/>
        <v>#DIV/0!</v>
      </c>
      <c r="QAQ40" t="e">
        <f t="shared" si="181"/>
        <v>#DIV/0!</v>
      </c>
      <c r="QAR40" t="e">
        <f t="shared" si="181"/>
        <v>#DIV/0!</v>
      </c>
      <c r="QAS40" t="e">
        <f t="shared" si="181"/>
        <v>#DIV/0!</v>
      </c>
      <c r="QAT40" t="e">
        <f t="shared" si="181"/>
        <v>#DIV/0!</v>
      </c>
      <c r="QAU40" t="e">
        <f t="shared" si="181"/>
        <v>#DIV/0!</v>
      </c>
      <c r="QAV40" t="e">
        <f t="shared" si="181"/>
        <v>#DIV/0!</v>
      </c>
      <c r="QAW40" t="e">
        <f t="shared" si="181"/>
        <v>#DIV/0!</v>
      </c>
      <c r="QAX40" t="e">
        <f t="shared" si="181"/>
        <v>#DIV/0!</v>
      </c>
      <c r="QAY40" t="e">
        <f t="shared" si="181"/>
        <v>#DIV/0!</v>
      </c>
      <c r="QAZ40" t="e">
        <f t="shared" si="181"/>
        <v>#DIV/0!</v>
      </c>
      <c r="QBA40" t="e">
        <f t="shared" si="181"/>
        <v>#DIV/0!</v>
      </c>
      <c r="QBB40" t="e">
        <f t="shared" si="181"/>
        <v>#DIV/0!</v>
      </c>
      <c r="QBC40" t="e">
        <f t="shared" si="181"/>
        <v>#DIV/0!</v>
      </c>
      <c r="QBD40" t="e">
        <f t="shared" si="181"/>
        <v>#DIV/0!</v>
      </c>
      <c r="QBE40" t="e">
        <f t="shared" si="181"/>
        <v>#DIV/0!</v>
      </c>
      <c r="QBF40" t="e">
        <f t="shared" si="181"/>
        <v>#DIV/0!</v>
      </c>
      <c r="QBG40" t="e">
        <f t="shared" si="181"/>
        <v>#DIV/0!</v>
      </c>
      <c r="QBH40" t="e">
        <f t="shared" si="181"/>
        <v>#DIV/0!</v>
      </c>
      <c r="QBI40" t="e">
        <f t="shared" si="181"/>
        <v>#DIV/0!</v>
      </c>
      <c r="QBJ40" t="e">
        <f t="shared" si="181"/>
        <v>#DIV/0!</v>
      </c>
      <c r="QBK40" t="e">
        <f t="shared" si="181"/>
        <v>#DIV/0!</v>
      </c>
      <c r="QBL40" t="e">
        <f t="shared" si="181"/>
        <v>#DIV/0!</v>
      </c>
      <c r="QBM40" t="e">
        <f t="shared" si="181"/>
        <v>#DIV/0!</v>
      </c>
      <c r="QBN40" t="e">
        <f t="shared" si="181"/>
        <v>#DIV/0!</v>
      </c>
      <c r="QBO40" t="e">
        <f t="shared" si="181"/>
        <v>#DIV/0!</v>
      </c>
      <c r="QBP40" t="e">
        <f t="shared" si="181"/>
        <v>#DIV/0!</v>
      </c>
      <c r="QBQ40" t="e">
        <f t="shared" si="181"/>
        <v>#DIV/0!</v>
      </c>
      <c r="QBR40" t="e">
        <f t="shared" si="181"/>
        <v>#DIV/0!</v>
      </c>
      <c r="QBS40" t="e">
        <f t="shared" si="181"/>
        <v>#DIV/0!</v>
      </c>
      <c r="QBT40" t="e">
        <f t="shared" si="181"/>
        <v>#DIV/0!</v>
      </c>
      <c r="QBU40" t="e">
        <f t="shared" si="181"/>
        <v>#DIV/0!</v>
      </c>
      <c r="QBV40" t="e">
        <f t="shared" si="181"/>
        <v>#DIV/0!</v>
      </c>
      <c r="QBW40" t="e">
        <f t="shared" si="181"/>
        <v>#DIV/0!</v>
      </c>
      <c r="QBX40" t="e">
        <f t="shared" si="181"/>
        <v>#DIV/0!</v>
      </c>
      <c r="QBY40" t="e">
        <f t="shared" si="181"/>
        <v>#DIV/0!</v>
      </c>
      <c r="QBZ40" t="e">
        <f t="shared" si="181"/>
        <v>#DIV/0!</v>
      </c>
      <c r="QCA40" t="e">
        <f t="shared" si="181"/>
        <v>#DIV/0!</v>
      </c>
      <c r="QCB40" t="e">
        <f t="shared" si="181"/>
        <v>#DIV/0!</v>
      </c>
      <c r="QCC40" t="e">
        <f t="shared" si="181"/>
        <v>#DIV/0!</v>
      </c>
      <c r="QCD40" t="e">
        <f t="shared" si="181"/>
        <v>#DIV/0!</v>
      </c>
      <c r="QCE40" t="e">
        <f t="shared" si="181"/>
        <v>#DIV/0!</v>
      </c>
      <c r="QCF40" t="e">
        <f t="shared" ref="QCF40:QEQ40" si="182">+AVERAGE(QCF9:QCF39)</f>
        <v>#DIV/0!</v>
      </c>
      <c r="QCG40" t="e">
        <f t="shared" si="182"/>
        <v>#DIV/0!</v>
      </c>
      <c r="QCH40" t="e">
        <f t="shared" si="182"/>
        <v>#DIV/0!</v>
      </c>
      <c r="QCI40" t="e">
        <f t="shared" si="182"/>
        <v>#DIV/0!</v>
      </c>
      <c r="QCJ40" t="e">
        <f t="shared" si="182"/>
        <v>#DIV/0!</v>
      </c>
      <c r="QCK40" t="e">
        <f t="shared" si="182"/>
        <v>#DIV/0!</v>
      </c>
      <c r="QCL40" t="e">
        <f t="shared" si="182"/>
        <v>#DIV/0!</v>
      </c>
      <c r="QCM40" t="e">
        <f t="shared" si="182"/>
        <v>#DIV/0!</v>
      </c>
      <c r="QCN40" t="e">
        <f t="shared" si="182"/>
        <v>#DIV/0!</v>
      </c>
      <c r="QCO40" t="e">
        <f t="shared" si="182"/>
        <v>#DIV/0!</v>
      </c>
      <c r="QCP40" t="e">
        <f t="shared" si="182"/>
        <v>#DIV/0!</v>
      </c>
      <c r="QCQ40" t="e">
        <f t="shared" si="182"/>
        <v>#DIV/0!</v>
      </c>
      <c r="QCR40" t="e">
        <f t="shared" si="182"/>
        <v>#DIV/0!</v>
      </c>
      <c r="QCS40" t="e">
        <f t="shared" si="182"/>
        <v>#DIV/0!</v>
      </c>
      <c r="QCT40" t="e">
        <f t="shared" si="182"/>
        <v>#DIV/0!</v>
      </c>
      <c r="QCU40" t="e">
        <f t="shared" si="182"/>
        <v>#DIV/0!</v>
      </c>
      <c r="QCV40" t="e">
        <f t="shared" si="182"/>
        <v>#DIV/0!</v>
      </c>
      <c r="QCW40" t="e">
        <f t="shared" si="182"/>
        <v>#DIV/0!</v>
      </c>
      <c r="QCX40" t="e">
        <f t="shared" si="182"/>
        <v>#DIV/0!</v>
      </c>
      <c r="QCY40" t="e">
        <f t="shared" si="182"/>
        <v>#DIV/0!</v>
      </c>
      <c r="QCZ40" t="e">
        <f t="shared" si="182"/>
        <v>#DIV/0!</v>
      </c>
      <c r="QDA40" t="e">
        <f t="shared" si="182"/>
        <v>#DIV/0!</v>
      </c>
      <c r="QDB40" t="e">
        <f t="shared" si="182"/>
        <v>#DIV/0!</v>
      </c>
      <c r="QDC40" t="e">
        <f t="shared" si="182"/>
        <v>#DIV/0!</v>
      </c>
      <c r="QDD40" t="e">
        <f t="shared" si="182"/>
        <v>#DIV/0!</v>
      </c>
      <c r="QDE40" t="e">
        <f t="shared" si="182"/>
        <v>#DIV/0!</v>
      </c>
      <c r="QDF40" t="e">
        <f t="shared" si="182"/>
        <v>#DIV/0!</v>
      </c>
      <c r="QDG40" t="e">
        <f t="shared" si="182"/>
        <v>#DIV/0!</v>
      </c>
      <c r="QDH40" t="e">
        <f t="shared" si="182"/>
        <v>#DIV/0!</v>
      </c>
      <c r="QDI40" t="e">
        <f t="shared" si="182"/>
        <v>#DIV/0!</v>
      </c>
      <c r="QDJ40" t="e">
        <f t="shared" si="182"/>
        <v>#DIV/0!</v>
      </c>
      <c r="QDK40" t="e">
        <f t="shared" si="182"/>
        <v>#DIV/0!</v>
      </c>
      <c r="QDL40" t="e">
        <f t="shared" si="182"/>
        <v>#DIV/0!</v>
      </c>
      <c r="QDM40" t="e">
        <f t="shared" si="182"/>
        <v>#DIV/0!</v>
      </c>
      <c r="QDN40" t="e">
        <f t="shared" si="182"/>
        <v>#DIV/0!</v>
      </c>
      <c r="QDO40" t="e">
        <f t="shared" si="182"/>
        <v>#DIV/0!</v>
      </c>
      <c r="QDP40" t="e">
        <f t="shared" si="182"/>
        <v>#DIV/0!</v>
      </c>
      <c r="QDQ40" t="e">
        <f t="shared" si="182"/>
        <v>#DIV/0!</v>
      </c>
      <c r="QDR40" t="e">
        <f t="shared" si="182"/>
        <v>#DIV/0!</v>
      </c>
      <c r="QDS40" t="e">
        <f t="shared" si="182"/>
        <v>#DIV/0!</v>
      </c>
      <c r="QDT40" t="e">
        <f t="shared" si="182"/>
        <v>#DIV/0!</v>
      </c>
      <c r="QDU40" t="e">
        <f t="shared" si="182"/>
        <v>#DIV/0!</v>
      </c>
      <c r="QDV40" t="e">
        <f t="shared" si="182"/>
        <v>#DIV/0!</v>
      </c>
      <c r="QDW40" t="e">
        <f t="shared" si="182"/>
        <v>#DIV/0!</v>
      </c>
      <c r="QDX40" t="e">
        <f t="shared" si="182"/>
        <v>#DIV/0!</v>
      </c>
      <c r="QDY40" t="e">
        <f t="shared" si="182"/>
        <v>#DIV/0!</v>
      </c>
      <c r="QDZ40" t="e">
        <f t="shared" si="182"/>
        <v>#DIV/0!</v>
      </c>
      <c r="QEA40" t="e">
        <f t="shared" si="182"/>
        <v>#DIV/0!</v>
      </c>
      <c r="QEB40" t="e">
        <f t="shared" si="182"/>
        <v>#DIV/0!</v>
      </c>
      <c r="QEC40" t="e">
        <f t="shared" si="182"/>
        <v>#DIV/0!</v>
      </c>
      <c r="QED40" t="e">
        <f t="shared" si="182"/>
        <v>#DIV/0!</v>
      </c>
      <c r="QEE40" t="e">
        <f t="shared" si="182"/>
        <v>#DIV/0!</v>
      </c>
      <c r="QEF40" t="e">
        <f t="shared" si="182"/>
        <v>#DIV/0!</v>
      </c>
      <c r="QEG40" t="e">
        <f t="shared" si="182"/>
        <v>#DIV/0!</v>
      </c>
      <c r="QEH40" t="e">
        <f t="shared" si="182"/>
        <v>#DIV/0!</v>
      </c>
      <c r="QEI40" t="e">
        <f t="shared" si="182"/>
        <v>#DIV/0!</v>
      </c>
      <c r="QEJ40" t="e">
        <f t="shared" si="182"/>
        <v>#DIV/0!</v>
      </c>
      <c r="QEK40" t="e">
        <f t="shared" si="182"/>
        <v>#DIV/0!</v>
      </c>
      <c r="QEL40" t="e">
        <f t="shared" si="182"/>
        <v>#DIV/0!</v>
      </c>
      <c r="QEM40" t="e">
        <f t="shared" si="182"/>
        <v>#DIV/0!</v>
      </c>
      <c r="QEN40" t="e">
        <f t="shared" si="182"/>
        <v>#DIV/0!</v>
      </c>
      <c r="QEO40" t="e">
        <f t="shared" si="182"/>
        <v>#DIV/0!</v>
      </c>
      <c r="QEP40" t="e">
        <f t="shared" si="182"/>
        <v>#DIV/0!</v>
      </c>
      <c r="QEQ40" t="e">
        <f t="shared" si="182"/>
        <v>#DIV/0!</v>
      </c>
      <c r="QER40" t="e">
        <f t="shared" ref="QER40:QHC40" si="183">+AVERAGE(QER9:QER39)</f>
        <v>#DIV/0!</v>
      </c>
      <c r="QES40" t="e">
        <f t="shared" si="183"/>
        <v>#DIV/0!</v>
      </c>
      <c r="QET40" t="e">
        <f t="shared" si="183"/>
        <v>#DIV/0!</v>
      </c>
      <c r="QEU40" t="e">
        <f t="shared" si="183"/>
        <v>#DIV/0!</v>
      </c>
      <c r="QEV40" t="e">
        <f t="shared" si="183"/>
        <v>#DIV/0!</v>
      </c>
      <c r="QEW40" t="e">
        <f t="shared" si="183"/>
        <v>#DIV/0!</v>
      </c>
      <c r="QEX40" t="e">
        <f t="shared" si="183"/>
        <v>#DIV/0!</v>
      </c>
      <c r="QEY40" t="e">
        <f t="shared" si="183"/>
        <v>#DIV/0!</v>
      </c>
      <c r="QEZ40" t="e">
        <f t="shared" si="183"/>
        <v>#DIV/0!</v>
      </c>
      <c r="QFA40" t="e">
        <f t="shared" si="183"/>
        <v>#DIV/0!</v>
      </c>
      <c r="QFB40" t="e">
        <f t="shared" si="183"/>
        <v>#DIV/0!</v>
      </c>
      <c r="QFC40" t="e">
        <f t="shared" si="183"/>
        <v>#DIV/0!</v>
      </c>
      <c r="QFD40" t="e">
        <f t="shared" si="183"/>
        <v>#DIV/0!</v>
      </c>
      <c r="QFE40" t="e">
        <f t="shared" si="183"/>
        <v>#DIV/0!</v>
      </c>
      <c r="QFF40" t="e">
        <f t="shared" si="183"/>
        <v>#DIV/0!</v>
      </c>
      <c r="QFG40" t="e">
        <f t="shared" si="183"/>
        <v>#DIV/0!</v>
      </c>
      <c r="QFH40" t="e">
        <f t="shared" si="183"/>
        <v>#DIV/0!</v>
      </c>
      <c r="QFI40" t="e">
        <f t="shared" si="183"/>
        <v>#DIV/0!</v>
      </c>
      <c r="QFJ40" t="e">
        <f t="shared" si="183"/>
        <v>#DIV/0!</v>
      </c>
      <c r="QFK40" t="e">
        <f t="shared" si="183"/>
        <v>#DIV/0!</v>
      </c>
      <c r="QFL40" t="e">
        <f t="shared" si="183"/>
        <v>#DIV/0!</v>
      </c>
      <c r="QFM40" t="e">
        <f t="shared" si="183"/>
        <v>#DIV/0!</v>
      </c>
      <c r="QFN40" t="e">
        <f t="shared" si="183"/>
        <v>#DIV/0!</v>
      </c>
      <c r="QFO40" t="e">
        <f t="shared" si="183"/>
        <v>#DIV/0!</v>
      </c>
      <c r="QFP40" t="e">
        <f t="shared" si="183"/>
        <v>#DIV/0!</v>
      </c>
      <c r="QFQ40" t="e">
        <f t="shared" si="183"/>
        <v>#DIV/0!</v>
      </c>
      <c r="QFR40" t="e">
        <f t="shared" si="183"/>
        <v>#DIV/0!</v>
      </c>
      <c r="QFS40" t="e">
        <f t="shared" si="183"/>
        <v>#DIV/0!</v>
      </c>
      <c r="QFT40" t="e">
        <f t="shared" si="183"/>
        <v>#DIV/0!</v>
      </c>
      <c r="QFU40" t="e">
        <f t="shared" si="183"/>
        <v>#DIV/0!</v>
      </c>
      <c r="QFV40" t="e">
        <f t="shared" si="183"/>
        <v>#DIV/0!</v>
      </c>
      <c r="QFW40" t="e">
        <f t="shared" si="183"/>
        <v>#DIV/0!</v>
      </c>
      <c r="QFX40" t="e">
        <f t="shared" si="183"/>
        <v>#DIV/0!</v>
      </c>
      <c r="QFY40" t="e">
        <f t="shared" si="183"/>
        <v>#DIV/0!</v>
      </c>
      <c r="QFZ40" t="e">
        <f t="shared" si="183"/>
        <v>#DIV/0!</v>
      </c>
      <c r="QGA40" t="e">
        <f t="shared" si="183"/>
        <v>#DIV/0!</v>
      </c>
      <c r="QGB40" t="e">
        <f t="shared" si="183"/>
        <v>#DIV/0!</v>
      </c>
      <c r="QGC40" t="e">
        <f t="shared" si="183"/>
        <v>#DIV/0!</v>
      </c>
      <c r="QGD40" t="e">
        <f t="shared" si="183"/>
        <v>#DIV/0!</v>
      </c>
      <c r="QGE40" t="e">
        <f t="shared" si="183"/>
        <v>#DIV/0!</v>
      </c>
      <c r="QGF40" t="e">
        <f t="shared" si="183"/>
        <v>#DIV/0!</v>
      </c>
      <c r="QGG40" t="e">
        <f t="shared" si="183"/>
        <v>#DIV/0!</v>
      </c>
      <c r="QGH40" t="e">
        <f t="shared" si="183"/>
        <v>#DIV/0!</v>
      </c>
      <c r="QGI40" t="e">
        <f t="shared" si="183"/>
        <v>#DIV/0!</v>
      </c>
      <c r="QGJ40" t="e">
        <f t="shared" si="183"/>
        <v>#DIV/0!</v>
      </c>
      <c r="QGK40" t="e">
        <f t="shared" si="183"/>
        <v>#DIV/0!</v>
      </c>
      <c r="QGL40" t="e">
        <f t="shared" si="183"/>
        <v>#DIV/0!</v>
      </c>
      <c r="QGM40" t="e">
        <f t="shared" si="183"/>
        <v>#DIV/0!</v>
      </c>
      <c r="QGN40" t="e">
        <f t="shared" si="183"/>
        <v>#DIV/0!</v>
      </c>
      <c r="QGO40" t="e">
        <f t="shared" si="183"/>
        <v>#DIV/0!</v>
      </c>
      <c r="QGP40" t="e">
        <f t="shared" si="183"/>
        <v>#DIV/0!</v>
      </c>
      <c r="QGQ40" t="e">
        <f t="shared" si="183"/>
        <v>#DIV/0!</v>
      </c>
      <c r="QGR40" t="e">
        <f t="shared" si="183"/>
        <v>#DIV/0!</v>
      </c>
      <c r="QGS40" t="e">
        <f t="shared" si="183"/>
        <v>#DIV/0!</v>
      </c>
      <c r="QGT40" t="e">
        <f t="shared" si="183"/>
        <v>#DIV/0!</v>
      </c>
      <c r="QGU40" t="e">
        <f t="shared" si="183"/>
        <v>#DIV/0!</v>
      </c>
      <c r="QGV40" t="e">
        <f t="shared" si="183"/>
        <v>#DIV/0!</v>
      </c>
      <c r="QGW40" t="e">
        <f t="shared" si="183"/>
        <v>#DIV/0!</v>
      </c>
      <c r="QGX40" t="e">
        <f t="shared" si="183"/>
        <v>#DIV/0!</v>
      </c>
      <c r="QGY40" t="e">
        <f t="shared" si="183"/>
        <v>#DIV/0!</v>
      </c>
      <c r="QGZ40" t="e">
        <f t="shared" si="183"/>
        <v>#DIV/0!</v>
      </c>
      <c r="QHA40" t="e">
        <f t="shared" si="183"/>
        <v>#DIV/0!</v>
      </c>
      <c r="QHB40" t="e">
        <f t="shared" si="183"/>
        <v>#DIV/0!</v>
      </c>
      <c r="QHC40" t="e">
        <f t="shared" si="183"/>
        <v>#DIV/0!</v>
      </c>
      <c r="QHD40" t="e">
        <f t="shared" ref="QHD40:QJO40" si="184">+AVERAGE(QHD9:QHD39)</f>
        <v>#DIV/0!</v>
      </c>
      <c r="QHE40" t="e">
        <f t="shared" si="184"/>
        <v>#DIV/0!</v>
      </c>
      <c r="QHF40" t="e">
        <f t="shared" si="184"/>
        <v>#DIV/0!</v>
      </c>
      <c r="QHG40" t="e">
        <f t="shared" si="184"/>
        <v>#DIV/0!</v>
      </c>
      <c r="QHH40" t="e">
        <f t="shared" si="184"/>
        <v>#DIV/0!</v>
      </c>
      <c r="QHI40" t="e">
        <f t="shared" si="184"/>
        <v>#DIV/0!</v>
      </c>
      <c r="QHJ40" t="e">
        <f t="shared" si="184"/>
        <v>#DIV/0!</v>
      </c>
      <c r="QHK40" t="e">
        <f t="shared" si="184"/>
        <v>#DIV/0!</v>
      </c>
      <c r="QHL40" t="e">
        <f t="shared" si="184"/>
        <v>#DIV/0!</v>
      </c>
      <c r="QHM40" t="e">
        <f t="shared" si="184"/>
        <v>#DIV/0!</v>
      </c>
      <c r="QHN40" t="e">
        <f t="shared" si="184"/>
        <v>#DIV/0!</v>
      </c>
      <c r="QHO40" t="e">
        <f t="shared" si="184"/>
        <v>#DIV/0!</v>
      </c>
      <c r="QHP40" t="e">
        <f t="shared" si="184"/>
        <v>#DIV/0!</v>
      </c>
      <c r="QHQ40" t="e">
        <f t="shared" si="184"/>
        <v>#DIV/0!</v>
      </c>
      <c r="QHR40" t="e">
        <f t="shared" si="184"/>
        <v>#DIV/0!</v>
      </c>
      <c r="QHS40" t="e">
        <f t="shared" si="184"/>
        <v>#DIV/0!</v>
      </c>
      <c r="QHT40" t="e">
        <f t="shared" si="184"/>
        <v>#DIV/0!</v>
      </c>
      <c r="QHU40" t="e">
        <f t="shared" si="184"/>
        <v>#DIV/0!</v>
      </c>
      <c r="QHV40" t="e">
        <f t="shared" si="184"/>
        <v>#DIV/0!</v>
      </c>
      <c r="QHW40" t="e">
        <f t="shared" si="184"/>
        <v>#DIV/0!</v>
      </c>
      <c r="QHX40" t="e">
        <f t="shared" si="184"/>
        <v>#DIV/0!</v>
      </c>
      <c r="QHY40" t="e">
        <f t="shared" si="184"/>
        <v>#DIV/0!</v>
      </c>
      <c r="QHZ40" t="e">
        <f t="shared" si="184"/>
        <v>#DIV/0!</v>
      </c>
      <c r="QIA40" t="e">
        <f t="shared" si="184"/>
        <v>#DIV/0!</v>
      </c>
      <c r="QIB40" t="e">
        <f t="shared" si="184"/>
        <v>#DIV/0!</v>
      </c>
      <c r="QIC40" t="e">
        <f t="shared" si="184"/>
        <v>#DIV/0!</v>
      </c>
      <c r="QID40" t="e">
        <f t="shared" si="184"/>
        <v>#DIV/0!</v>
      </c>
      <c r="QIE40" t="e">
        <f t="shared" si="184"/>
        <v>#DIV/0!</v>
      </c>
      <c r="QIF40" t="e">
        <f t="shared" si="184"/>
        <v>#DIV/0!</v>
      </c>
      <c r="QIG40" t="e">
        <f t="shared" si="184"/>
        <v>#DIV/0!</v>
      </c>
      <c r="QIH40" t="e">
        <f t="shared" si="184"/>
        <v>#DIV/0!</v>
      </c>
      <c r="QII40" t="e">
        <f t="shared" si="184"/>
        <v>#DIV/0!</v>
      </c>
      <c r="QIJ40" t="e">
        <f t="shared" si="184"/>
        <v>#DIV/0!</v>
      </c>
      <c r="QIK40" t="e">
        <f t="shared" si="184"/>
        <v>#DIV/0!</v>
      </c>
      <c r="QIL40" t="e">
        <f t="shared" si="184"/>
        <v>#DIV/0!</v>
      </c>
      <c r="QIM40" t="e">
        <f t="shared" si="184"/>
        <v>#DIV/0!</v>
      </c>
      <c r="QIN40" t="e">
        <f t="shared" si="184"/>
        <v>#DIV/0!</v>
      </c>
      <c r="QIO40" t="e">
        <f t="shared" si="184"/>
        <v>#DIV/0!</v>
      </c>
      <c r="QIP40" t="e">
        <f t="shared" si="184"/>
        <v>#DIV/0!</v>
      </c>
      <c r="QIQ40" t="e">
        <f t="shared" si="184"/>
        <v>#DIV/0!</v>
      </c>
      <c r="QIR40" t="e">
        <f t="shared" si="184"/>
        <v>#DIV/0!</v>
      </c>
      <c r="QIS40" t="e">
        <f t="shared" si="184"/>
        <v>#DIV/0!</v>
      </c>
      <c r="QIT40" t="e">
        <f t="shared" si="184"/>
        <v>#DIV/0!</v>
      </c>
      <c r="QIU40" t="e">
        <f t="shared" si="184"/>
        <v>#DIV/0!</v>
      </c>
      <c r="QIV40" t="e">
        <f t="shared" si="184"/>
        <v>#DIV/0!</v>
      </c>
      <c r="QIW40" t="e">
        <f t="shared" si="184"/>
        <v>#DIV/0!</v>
      </c>
      <c r="QIX40" t="e">
        <f t="shared" si="184"/>
        <v>#DIV/0!</v>
      </c>
      <c r="QIY40" t="e">
        <f t="shared" si="184"/>
        <v>#DIV/0!</v>
      </c>
      <c r="QIZ40" t="e">
        <f t="shared" si="184"/>
        <v>#DIV/0!</v>
      </c>
      <c r="QJA40" t="e">
        <f t="shared" si="184"/>
        <v>#DIV/0!</v>
      </c>
      <c r="QJB40" t="e">
        <f t="shared" si="184"/>
        <v>#DIV/0!</v>
      </c>
      <c r="QJC40" t="e">
        <f t="shared" si="184"/>
        <v>#DIV/0!</v>
      </c>
      <c r="QJD40" t="e">
        <f t="shared" si="184"/>
        <v>#DIV/0!</v>
      </c>
      <c r="QJE40" t="e">
        <f t="shared" si="184"/>
        <v>#DIV/0!</v>
      </c>
      <c r="QJF40" t="e">
        <f t="shared" si="184"/>
        <v>#DIV/0!</v>
      </c>
      <c r="QJG40" t="e">
        <f t="shared" si="184"/>
        <v>#DIV/0!</v>
      </c>
      <c r="QJH40" t="e">
        <f t="shared" si="184"/>
        <v>#DIV/0!</v>
      </c>
      <c r="QJI40" t="e">
        <f t="shared" si="184"/>
        <v>#DIV/0!</v>
      </c>
      <c r="QJJ40" t="e">
        <f t="shared" si="184"/>
        <v>#DIV/0!</v>
      </c>
      <c r="QJK40" t="e">
        <f t="shared" si="184"/>
        <v>#DIV/0!</v>
      </c>
      <c r="QJL40" t="e">
        <f t="shared" si="184"/>
        <v>#DIV/0!</v>
      </c>
      <c r="QJM40" t="e">
        <f t="shared" si="184"/>
        <v>#DIV/0!</v>
      </c>
      <c r="QJN40" t="e">
        <f t="shared" si="184"/>
        <v>#DIV/0!</v>
      </c>
      <c r="QJO40" t="e">
        <f t="shared" si="184"/>
        <v>#DIV/0!</v>
      </c>
      <c r="QJP40" t="e">
        <f t="shared" ref="QJP40:QMA40" si="185">+AVERAGE(QJP9:QJP39)</f>
        <v>#DIV/0!</v>
      </c>
      <c r="QJQ40" t="e">
        <f t="shared" si="185"/>
        <v>#DIV/0!</v>
      </c>
      <c r="QJR40" t="e">
        <f t="shared" si="185"/>
        <v>#DIV/0!</v>
      </c>
      <c r="QJS40" t="e">
        <f t="shared" si="185"/>
        <v>#DIV/0!</v>
      </c>
      <c r="QJT40" t="e">
        <f t="shared" si="185"/>
        <v>#DIV/0!</v>
      </c>
      <c r="QJU40" t="e">
        <f t="shared" si="185"/>
        <v>#DIV/0!</v>
      </c>
      <c r="QJV40" t="e">
        <f t="shared" si="185"/>
        <v>#DIV/0!</v>
      </c>
      <c r="QJW40" t="e">
        <f t="shared" si="185"/>
        <v>#DIV/0!</v>
      </c>
      <c r="QJX40" t="e">
        <f t="shared" si="185"/>
        <v>#DIV/0!</v>
      </c>
      <c r="QJY40" t="e">
        <f t="shared" si="185"/>
        <v>#DIV/0!</v>
      </c>
      <c r="QJZ40" t="e">
        <f t="shared" si="185"/>
        <v>#DIV/0!</v>
      </c>
      <c r="QKA40" t="e">
        <f t="shared" si="185"/>
        <v>#DIV/0!</v>
      </c>
      <c r="QKB40" t="e">
        <f t="shared" si="185"/>
        <v>#DIV/0!</v>
      </c>
      <c r="QKC40" t="e">
        <f t="shared" si="185"/>
        <v>#DIV/0!</v>
      </c>
      <c r="QKD40" t="e">
        <f t="shared" si="185"/>
        <v>#DIV/0!</v>
      </c>
      <c r="QKE40" t="e">
        <f t="shared" si="185"/>
        <v>#DIV/0!</v>
      </c>
      <c r="QKF40" t="e">
        <f t="shared" si="185"/>
        <v>#DIV/0!</v>
      </c>
      <c r="QKG40" t="e">
        <f t="shared" si="185"/>
        <v>#DIV/0!</v>
      </c>
      <c r="QKH40" t="e">
        <f t="shared" si="185"/>
        <v>#DIV/0!</v>
      </c>
      <c r="QKI40" t="e">
        <f t="shared" si="185"/>
        <v>#DIV/0!</v>
      </c>
      <c r="QKJ40" t="e">
        <f t="shared" si="185"/>
        <v>#DIV/0!</v>
      </c>
      <c r="QKK40" t="e">
        <f t="shared" si="185"/>
        <v>#DIV/0!</v>
      </c>
      <c r="QKL40" t="e">
        <f t="shared" si="185"/>
        <v>#DIV/0!</v>
      </c>
      <c r="QKM40" t="e">
        <f t="shared" si="185"/>
        <v>#DIV/0!</v>
      </c>
      <c r="QKN40" t="e">
        <f t="shared" si="185"/>
        <v>#DIV/0!</v>
      </c>
      <c r="QKO40" t="e">
        <f t="shared" si="185"/>
        <v>#DIV/0!</v>
      </c>
      <c r="QKP40" t="e">
        <f t="shared" si="185"/>
        <v>#DIV/0!</v>
      </c>
      <c r="QKQ40" t="e">
        <f t="shared" si="185"/>
        <v>#DIV/0!</v>
      </c>
      <c r="QKR40" t="e">
        <f t="shared" si="185"/>
        <v>#DIV/0!</v>
      </c>
      <c r="QKS40" t="e">
        <f t="shared" si="185"/>
        <v>#DIV/0!</v>
      </c>
      <c r="QKT40" t="e">
        <f t="shared" si="185"/>
        <v>#DIV/0!</v>
      </c>
      <c r="QKU40" t="e">
        <f t="shared" si="185"/>
        <v>#DIV/0!</v>
      </c>
      <c r="QKV40" t="e">
        <f t="shared" si="185"/>
        <v>#DIV/0!</v>
      </c>
      <c r="QKW40" t="e">
        <f t="shared" si="185"/>
        <v>#DIV/0!</v>
      </c>
      <c r="QKX40" t="e">
        <f t="shared" si="185"/>
        <v>#DIV/0!</v>
      </c>
      <c r="QKY40" t="e">
        <f t="shared" si="185"/>
        <v>#DIV/0!</v>
      </c>
      <c r="QKZ40" t="e">
        <f t="shared" si="185"/>
        <v>#DIV/0!</v>
      </c>
      <c r="QLA40" t="e">
        <f t="shared" si="185"/>
        <v>#DIV/0!</v>
      </c>
      <c r="QLB40" t="e">
        <f t="shared" si="185"/>
        <v>#DIV/0!</v>
      </c>
      <c r="QLC40" t="e">
        <f t="shared" si="185"/>
        <v>#DIV/0!</v>
      </c>
      <c r="QLD40" t="e">
        <f t="shared" si="185"/>
        <v>#DIV/0!</v>
      </c>
      <c r="QLE40" t="e">
        <f t="shared" si="185"/>
        <v>#DIV/0!</v>
      </c>
      <c r="QLF40" t="e">
        <f t="shared" si="185"/>
        <v>#DIV/0!</v>
      </c>
      <c r="QLG40" t="e">
        <f t="shared" si="185"/>
        <v>#DIV/0!</v>
      </c>
      <c r="QLH40" t="e">
        <f t="shared" si="185"/>
        <v>#DIV/0!</v>
      </c>
      <c r="QLI40" t="e">
        <f t="shared" si="185"/>
        <v>#DIV/0!</v>
      </c>
      <c r="QLJ40" t="e">
        <f t="shared" si="185"/>
        <v>#DIV/0!</v>
      </c>
      <c r="QLK40" t="e">
        <f t="shared" si="185"/>
        <v>#DIV/0!</v>
      </c>
      <c r="QLL40" t="e">
        <f t="shared" si="185"/>
        <v>#DIV/0!</v>
      </c>
      <c r="QLM40" t="e">
        <f t="shared" si="185"/>
        <v>#DIV/0!</v>
      </c>
      <c r="QLN40" t="e">
        <f t="shared" si="185"/>
        <v>#DIV/0!</v>
      </c>
      <c r="QLO40" t="e">
        <f t="shared" si="185"/>
        <v>#DIV/0!</v>
      </c>
      <c r="QLP40" t="e">
        <f t="shared" si="185"/>
        <v>#DIV/0!</v>
      </c>
      <c r="QLQ40" t="e">
        <f t="shared" si="185"/>
        <v>#DIV/0!</v>
      </c>
      <c r="QLR40" t="e">
        <f t="shared" si="185"/>
        <v>#DIV/0!</v>
      </c>
      <c r="QLS40" t="e">
        <f t="shared" si="185"/>
        <v>#DIV/0!</v>
      </c>
      <c r="QLT40" t="e">
        <f t="shared" si="185"/>
        <v>#DIV/0!</v>
      </c>
      <c r="QLU40" t="e">
        <f t="shared" si="185"/>
        <v>#DIV/0!</v>
      </c>
      <c r="QLV40" t="e">
        <f t="shared" si="185"/>
        <v>#DIV/0!</v>
      </c>
      <c r="QLW40" t="e">
        <f t="shared" si="185"/>
        <v>#DIV/0!</v>
      </c>
      <c r="QLX40" t="e">
        <f t="shared" si="185"/>
        <v>#DIV/0!</v>
      </c>
      <c r="QLY40" t="e">
        <f t="shared" si="185"/>
        <v>#DIV/0!</v>
      </c>
      <c r="QLZ40" t="e">
        <f t="shared" si="185"/>
        <v>#DIV/0!</v>
      </c>
      <c r="QMA40" t="e">
        <f t="shared" si="185"/>
        <v>#DIV/0!</v>
      </c>
      <c r="QMB40" t="e">
        <f t="shared" ref="QMB40:QOM40" si="186">+AVERAGE(QMB9:QMB39)</f>
        <v>#DIV/0!</v>
      </c>
      <c r="QMC40" t="e">
        <f t="shared" si="186"/>
        <v>#DIV/0!</v>
      </c>
      <c r="QMD40" t="e">
        <f t="shared" si="186"/>
        <v>#DIV/0!</v>
      </c>
      <c r="QME40" t="e">
        <f t="shared" si="186"/>
        <v>#DIV/0!</v>
      </c>
      <c r="QMF40" t="e">
        <f t="shared" si="186"/>
        <v>#DIV/0!</v>
      </c>
      <c r="QMG40" t="e">
        <f t="shared" si="186"/>
        <v>#DIV/0!</v>
      </c>
      <c r="QMH40" t="e">
        <f t="shared" si="186"/>
        <v>#DIV/0!</v>
      </c>
      <c r="QMI40" t="e">
        <f t="shared" si="186"/>
        <v>#DIV/0!</v>
      </c>
      <c r="QMJ40" t="e">
        <f t="shared" si="186"/>
        <v>#DIV/0!</v>
      </c>
      <c r="QMK40" t="e">
        <f t="shared" si="186"/>
        <v>#DIV/0!</v>
      </c>
      <c r="QML40" t="e">
        <f t="shared" si="186"/>
        <v>#DIV/0!</v>
      </c>
      <c r="QMM40" t="e">
        <f t="shared" si="186"/>
        <v>#DIV/0!</v>
      </c>
      <c r="QMN40" t="e">
        <f t="shared" si="186"/>
        <v>#DIV/0!</v>
      </c>
      <c r="QMO40" t="e">
        <f t="shared" si="186"/>
        <v>#DIV/0!</v>
      </c>
      <c r="QMP40" t="e">
        <f t="shared" si="186"/>
        <v>#DIV/0!</v>
      </c>
      <c r="QMQ40" t="e">
        <f t="shared" si="186"/>
        <v>#DIV/0!</v>
      </c>
      <c r="QMR40" t="e">
        <f t="shared" si="186"/>
        <v>#DIV/0!</v>
      </c>
      <c r="QMS40" t="e">
        <f t="shared" si="186"/>
        <v>#DIV/0!</v>
      </c>
      <c r="QMT40" t="e">
        <f t="shared" si="186"/>
        <v>#DIV/0!</v>
      </c>
      <c r="QMU40" t="e">
        <f t="shared" si="186"/>
        <v>#DIV/0!</v>
      </c>
      <c r="QMV40" t="e">
        <f t="shared" si="186"/>
        <v>#DIV/0!</v>
      </c>
      <c r="QMW40" t="e">
        <f t="shared" si="186"/>
        <v>#DIV/0!</v>
      </c>
      <c r="QMX40" t="e">
        <f t="shared" si="186"/>
        <v>#DIV/0!</v>
      </c>
      <c r="QMY40" t="e">
        <f t="shared" si="186"/>
        <v>#DIV/0!</v>
      </c>
      <c r="QMZ40" t="e">
        <f t="shared" si="186"/>
        <v>#DIV/0!</v>
      </c>
      <c r="QNA40" t="e">
        <f t="shared" si="186"/>
        <v>#DIV/0!</v>
      </c>
      <c r="QNB40" t="e">
        <f t="shared" si="186"/>
        <v>#DIV/0!</v>
      </c>
      <c r="QNC40" t="e">
        <f t="shared" si="186"/>
        <v>#DIV/0!</v>
      </c>
      <c r="QND40" t="e">
        <f t="shared" si="186"/>
        <v>#DIV/0!</v>
      </c>
      <c r="QNE40" t="e">
        <f t="shared" si="186"/>
        <v>#DIV/0!</v>
      </c>
      <c r="QNF40" t="e">
        <f t="shared" si="186"/>
        <v>#DIV/0!</v>
      </c>
      <c r="QNG40" t="e">
        <f t="shared" si="186"/>
        <v>#DIV/0!</v>
      </c>
      <c r="QNH40" t="e">
        <f t="shared" si="186"/>
        <v>#DIV/0!</v>
      </c>
      <c r="QNI40" t="e">
        <f t="shared" si="186"/>
        <v>#DIV/0!</v>
      </c>
      <c r="QNJ40" t="e">
        <f t="shared" si="186"/>
        <v>#DIV/0!</v>
      </c>
      <c r="QNK40" t="e">
        <f t="shared" si="186"/>
        <v>#DIV/0!</v>
      </c>
      <c r="QNL40" t="e">
        <f t="shared" si="186"/>
        <v>#DIV/0!</v>
      </c>
      <c r="QNM40" t="e">
        <f t="shared" si="186"/>
        <v>#DIV/0!</v>
      </c>
      <c r="QNN40" t="e">
        <f t="shared" si="186"/>
        <v>#DIV/0!</v>
      </c>
      <c r="QNO40" t="e">
        <f t="shared" si="186"/>
        <v>#DIV/0!</v>
      </c>
      <c r="QNP40" t="e">
        <f t="shared" si="186"/>
        <v>#DIV/0!</v>
      </c>
      <c r="QNQ40" t="e">
        <f t="shared" si="186"/>
        <v>#DIV/0!</v>
      </c>
      <c r="QNR40" t="e">
        <f t="shared" si="186"/>
        <v>#DIV/0!</v>
      </c>
      <c r="QNS40" t="e">
        <f t="shared" si="186"/>
        <v>#DIV/0!</v>
      </c>
      <c r="QNT40" t="e">
        <f t="shared" si="186"/>
        <v>#DIV/0!</v>
      </c>
      <c r="QNU40" t="e">
        <f t="shared" si="186"/>
        <v>#DIV/0!</v>
      </c>
      <c r="QNV40" t="e">
        <f t="shared" si="186"/>
        <v>#DIV/0!</v>
      </c>
      <c r="QNW40" t="e">
        <f t="shared" si="186"/>
        <v>#DIV/0!</v>
      </c>
      <c r="QNX40" t="e">
        <f t="shared" si="186"/>
        <v>#DIV/0!</v>
      </c>
      <c r="QNY40" t="e">
        <f t="shared" si="186"/>
        <v>#DIV/0!</v>
      </c>
      <c r="QNZ40" t="e">
        <f t="shared" si="186"/>
        <v>#DIV/0!</v>
      </c>
      <c r="QOA40" t="e">
        <f t="shared" si="186"/>
        <v>#DIV/0!</v>
      </c>
      <c r="QOB40" t="e">
        <f t="shared" si="186"/>
        <v>#DIV/0!</v>
      </c>
      <c r="QOC40" t="e">
        <f t="shared" si="186"/>
        <v>#DIV/0!</v>
      </c>
      <c r="QOD40" t="e">
        <f t="shared" si="186"/>
        <v>#DIV/0!</v>
      </c>
      <c r="QOE40" t="e">
        <f t="shared" si="186"/>
        <v>#DIV/0!</v>
      </c>
      <c r="QOF40" t="e">
        <f t="shared" si="186"/>
        <v>#DIV/0!</v>
      </c>
      <c r="QOG40" t="e">
        <f t="shared" si="186"/>
        <v>#DIV/0!</v>
      </c>
      <c r="QOH40" t="e">
        <f t="shared" si="186"/>
        <v>#DIV/0!</v>
      </c>
      <c r="QOI40" t="e">
        <f t="shared" si="186"/>
        <v>#DIV/0!</v>
      </c>
      <c r="QOJ40" t="e">
        <f t="shared" si="186"/>
        <v>#DIV/0!</v>
      </c>
      <c r="QOK40" t="e">
        <f t="shared" si="186"/>
        <v>#DIV/0!</v>
      </c>
      <c r="QOL40" t="e">
        <f t="shared" si="186"/>
        <v>#DIV/0!</v>
      </c>
      <c r="QOM40" t="e">
        <f t="shared" si="186"/>
        <v>#DIV/0!</v>
      </c>
      <c r="QON40" t="e">
        <f t="shared" ref="QON40:QQY40" si="187">+AVERAGE(QON9:QON39)</f>
        <v>#DIV/0!</v>
      </c>
      <c r="QOO40" t="e">
        <f t="shared" si="187"/>
        <v>#DIV/0!</v>
      </c>
      <c r="QOP40" t="e">
        <f t="shared" si="187"/>
        <v>#DIV/0!</v>
      </c>
      <c r="QOQ40" t="e">
        <f t="shared" si="187"/>
        <v>#DIV/0!</v>
      </c>
      <c r="QOR40" t="e">
        <f t="shared" si="187"/>
        <v>#DIV/0!</v>
      </c>
      <c r="QOS40" t="e">
        <f t="shared" si="187"/>
        <v>#DIV/0!</v>
      </c>
      <c r="QOT40" t="e">
        <f t="shared" si="187"/>
        <v>#DIV/0!</v>
      </c>
      <c r="QOU40" t="e">
        <f t="shared" si="187"/>
        <v>#DIV/0!</v>
      </c>
      <c r="QOV40" t="e">
        <f t="shared" si="187"/>
        <v>#DIV/0!</v>
      </c>
      <c r="QOW40" t="e">
        <f t="shared" si="187"/>
        <v>#DIV/0!</v>
      </c>
      <c r="QOX40" t="e">
        <f t="shared" si="187"/>
        <v>#DIV/0!</v>
      </c>
      <c r="QOY40" t="e">
        <f t="shared" si="187"/>
        <v>#DIV/0!</v>
      </c>
      <c r="QOZ40" t="e">
        <f t="shared" si="187"/>
        <v>#DIV/0!</v>
      </c>
      <c r="QPA40" t="e">
        <f t="shared" si="187"/>
        <v>#DIV/0!</v>
      </c>
      <c r="QPB40" t="e">
        <f t="shared" si="187"/>
        <v>#DIV/0!</v>
      </c>
      <c r="QPC40" t="e">
        <f t="shared" si="187"/>
        <v>#DIV/0!</v>
      </c>
      <c r="QPD40" t="e">
        <f t="shared" si="187"/>
        <v>#DIV/0!</v>
      </c>
      <c r="QPE40" t="e">
        <f t="shared" si="187"/>
        <v>#DIV/0!</v>
      </c>
      <c r="QPF40" t="e">
        <f t="shared" si="187"/>
        <v>#DIV/0!</v>
      </c>
      <c r="QPG40" t="e">
        <f t="shared" si="187"/>
        <v>#DIV/0!</v>
      </c>
      <c r="QPH40" t="e">
        <f t="shared" si="187"/>
        <v>#DIV/0!</v>
      </c>
      <c r="QPI40" t="e">
        <f t="shared" si="187"/>
        <v>#DIV/0!</v>
      </c>
      <c r="QPJ40" t="e">
        <f t="shared" si="187"/>
        <v>#DIV/0!</v>
      </c>
      <c r="QPK40" t="e">
        <f t="shared" si="187"/>
        <v>#DIV/0!</v>
      </c>
      <c r="QPL40" t="e">
        <f t="shared" si="187"/>
        <v>#DIV/0!</v>
      </c>
      <c r="QPM40" t="e">
        <f t="shared" si="187"/>
        <v>#DIV/0!</v>
      </c>
      <c r="QPN40" t="e">
        <f t="shared" si="187"/>
        <v>#DIV/0!</v>
      </c>
      <c r="QPO40" t="e">
        <f t="shared" si="187"/>
        <v>#DIV/0!</v>
      </c>
      <c r="QPP40" t="e">
        <f t="shared" si="187"/>
        <v>#DIV/0!</v>
      </c>
      <c r="QPQ40" t="e">
        <f t="shared" si="187"/>
        <v>#DIV/0!</v>
      </c>
      <c r="QPR40" t="e">
        <f t="shared" si="187"/>
        <v>#DIV/0!</v>
      </c>
      <c r="QPS40" t="e">
        <f t="shared" si="187"/>
        <v>#DIV/0!</v>
      </c>
      <c r="QPT40" t="e">
        <f t="shared" si="187"/>
        <v>#DIV/0!</v>
      </c>
      <c r="QPU40" t="e">
        <f t="shared" si="187"/>
        <v>#DIV/0!</v>
      </c>
      <c r="QPV40" t="e">
        <f t="shared" si="187"/>
        <v>#DIV/0!</v>
      </c>
      <c r="QPW40" t="e">
        <f t="shared" si="187"/>
        <v>#DIV/0!</v>
      </c>
      <c r="QPX40" t="e">
        <f t="shared" si="187"/>
        <v>#DIV/0!</v>
      </c>
      <c r="QPY40" t="e">
        <f t="shared" si="187"/>
        <v>#DIV/0!</v>
      </c>
      <c r="QPZ40" t="e">
        <f t="shared" si="187"/>
        <v>#DIV/0!</v>
      </c>
      <c r="QQA40" t="e">
        <f t="shared" si="187"/>
        <v>#DIV/0!</v>
      </c>
      <c r="QQB40" t="e">
        <f t="shared" si="187"/>
        <v>#DIV/0!</v>
      </c>
      <c r="QQC40" t="e">
        <f t="shared" si="187"/>
        <v>#DIV/0!</v>
      </c>
      <c r="QQD40" t="e">
        <f t="shared" si="187"/>
        <v>#DIV/0!</v>
      </c>
      <c r="QQE40" t="e">
        <f t="shared" si="187"/>
        <v>#DIV/0!</v>
      </c>
      <c r="QQF40" t="e">
        <f t="shared" si="187"/>
        <v>#DIV/0!</v>
      </c>
      <c r="QQG40" t="e">
        <f t="shared" si="187"/>
        <v>#DIV/0!</v>
      </c>
      <c r="QQH40" t="e">
        <f t="shared" si="187"/>
        <v>#DIV/0!</v>
      </c>
      <c r="QQI40" t="e">
        <f t="shared" si="187"/>
        <v>#DIV/0!</v>
      </c>
      <c r="QQJ40" t="e">
        <f t="shared" si="187"/>
        <v>#DIV/0!</v>
      </c>
      <c r="QQK40" t="e">
        <f t="shared" si="187"/>
        <v>#DIV/0!</v>
      </c>
      <c r="QQL40" t="e">
        <f t="shared" si="187"/>
        <v>#DIV/0!</v>
      </c>
      <c r="QQM40" t="e">
        <f t="shared" si="187"/>
        <v>#DIV/0!</v>
      </c>
      <c r="QQN40" t="e">
        <f t="shared" si="187"/>
        <v>#DIV/0!</v>
      </c>
      <c r="QQO40" t="e">
        <f t="shared" si="187"/>
        <v>#DIV/0!</v>
      </c>
      <c r="QQP40" t="e">
        <f t="shared" si="187"/>
        <v>#DIV/0!</v>
      </c>
      <c r="QQQ40" t="e">
        <f t="shared" si="187"/>
        <v>#DIV/0!</v>
      </c>
      <c r="QQR40" t="e">
        <f t="shared" si="187"/>
        <v>#DIV/0!</v>
      </c>
      <c r="QQS40" t="e">
        <f t="shared" si="187"/>
        <v>#DIV/0!</v>
      </c>
      <c r="QQT40" t="e">
        <f t="shared" si="187"/>
        <v>#DIV/0!</v>
      </c>
      <c r="QQU40" t="e">
        <f t="shared" si="187"/>
        <v>#DIV/0!</v>
      </c>
      <c r="QQV40" t="e">
        <f t="shared" si="187"/>
        <v>#DIV/0!</v>
      </c>
      <c r="QQW40" t="e">
        <f t="shared" si="187"/>
        <v>#DIV/0!</v>
      </c>
      <c r="QQX40" t="e">
        <f t="shared" si="187"/>
        <v>#DIV/0!</v>
      </c>
      <c r="QQY40" t="e">
        <f t="shared" si="187"/>
        <v>#DIV/0!</v>
      </c>
      <c r="QQZ40" t="e">
        <f t="shared" ref="QQZ40:QTK40" si="188">+AVERAGE(QQZ9:QQZ39)</f>
        <v>#DIV/0!</v>
      </c>
      <c r="QRA40" t="e">
        <f t="shared" si="188"/>
        <v>#DIV/0!</v>
      </c>
      <c r="QRB40" t="e">
        <f t="shared" si="188"/>
        <v>#DIV/0!</v>
      </c>
      <c r="QRC40" t="e">
        <f t="shared" si="188"/>
        <v>#DIV/0!</v>
      </c>
      <c r="QRD40" t="e">
        <f t="shared" si="188"/>
        <v>#DIV/0!</v>
      </c>
      <c r="QRE40" t="e">
        <f t="shared" si="188"/>
        <v>#DIV/0!</v>
      </c>
      <c r="QRF40" t="e">
        <f t="shared" si="188"/>
        <v>#DIV/0!</v>
      </c>
      <c r="QRG40" t="e">
        <f t="shared" si="188"/>
        <v>#DIV/0!</v>
      </c>
      <c r="QRH40" t="e">
        <f t="shared" si="188"/>
        <v>#DIV/0!</v>
      </c>
      <c r="QRI40" t="e">
        <f t="shared" si="188"/>
        <v>#DIV/0!</v>
      </c>
      <c r="QRJ40" t="e">
        <f t="shared" si="188"/>
        <v>#DIV/0!</v>
      </c>
      <c r="QRK40" t="e">
        <f t="shared" si="188"/>
        <v>#DIV/0!</v>
      </c>
      <c r="QRL40" t="e">
        <f t="shared" si="188"/>
        <v>#DIV/0!</v>
      </c>
      <c r="QRM40" t="e">
        <f t="shared" si="188"/>
        <v>#DIV/0!</v>
      </c>
      <c r="QRN40" t="e">
        <f t="shared" si="188"/>
        <v>#DIV/0!</v>
      </c>
      <c r="QRO40" t="e">
        <f t="shared" si="188"/>
        <v>#DIV/0!</v>
      </c>
      <c r="QRP40" t="e">
        <f t="shared" si="188"/>
        <v>#DIV/0!</v>
      </c>
      <c r="QRQ40" t="e">
        <f t="shared" si="188"/>
        <v>#DIV/0!</v>
      </c>
      <c r="QRR40" t="e">
        <f t="shared" si="188"/>
        <v>#DIV/0!</v>
      </c>
      <c r="QRS40" t="e">
        <f t="shared" si="188"/>
        <v>#DIV/0!</v>
      </c>
      <c r="QRT40" t="e">
        <f t="shared" si="188"/>
        <v>#DIV/0!</v>
      </c>
      <c r="QRU40" t="e">
        <f t="shared" si="188"/>
        <v>#DIV/0!</v>
      </c>
      <c r="QRV40" t="e">
        <f t="shared" si="188"/>
        <v>#DIV/0!</v>
      </c>
      <c r="QRW40" t="e">
        <f t="shared" si="188"/>
        <v>#DIV/0!</v>
      </c>
      <c r="QRX40" t="e">
        <f t="shared" si="188"/>
        <v>#DIV/0!</v>
      </c>
      <c r="QRY40" t="e">
        <f t="shared" si="188"/>
        <v>#DIV/0!</v>
      </c>
      <c r="QRZ40" t="e">
        <f t="shared" si="188"/>
        <v>#DIV/0!</v>
      </c>
      <c r="QSA40" t="e">
        <f t="shared" si="188"/>
        <v>#DIV/0!</v>
      </c>
      <c r="QSB40" t="e">
        <f t="shared" si="188"/>
        <v>#DIV/0!</v>
      </c>
      <c r="QSC40" t="e">
        <f t="shared" si="188"/>
        <v>#DIV/0!</v>
      </c>
      <c r="QSD40" t="e">
        <f t="shared" si="188"/>
        <v>#DIV/0!</v>
      </c>
      <c r="QSE40" t="e">
        <f t="shared" si="188"/>
        <v>#DIV/0!</v>
      </c>
      <c r="QSF40" t="e">
        <f t="shared" si="188"/>
        <v>#DIV/0!</v>
      </c>
      <c r="QSG40" t="e">
        <f t="shared" si="188"/>
        <v>#DIV/0!</v>
      </c>
      <c r="QSH40" t="e">
        <f t="shared" si="188"/>
        <v>#DIV/0!</v>
      </c>
      <c r="QSI40" t="e">
        <f t="shared" si="188"/>
        <v>#DIV/0!</v>
      </c>
      <c r="QSJ40" t="e">
        <f t="shared" si="188"/>
        <v>#DIV/0!</v>
      </c>
      <c r="QSK40" t="e">
        <f t="shared" si="188"/>
        <v>#DIV/0!</v>
      </c>
      <c r="QSL40" t="e">
        <f t="shared" si="188"/>
        <v>#DIV/0!</v>
      </c>
      <c r="QSM40" t="e">
        <f t="shared" si="188"/>
        <v>#DIV/0!</v>
      </c>
      <c r="QSN40" t="e">
        <f t="shared" si="188"/>
        <v>#DIV/0!</v>
      </c>
      <c r="QSO40" t="e">
        <f t="shared" si="188"/>
        <v>#DIV/0!</v>
      </c>
      <c r="QSP40" t="e">
        <f t="shared" si="188"/>
        <v>#DIV/0!</v>
      </c>
      <c r="QSQ40" t="e">
        <f t="shared" si="188"/>
        <v>#DIV/0!</v>
      </c>
      <c r="QSR40" t="e">
        <f t="shared" si="188"/>
        <v>#DIV/0!</v>
      </c>
      <c r="QSS40" t="e">
        <f t="shared" si="188"/>
        <v>#DIV/0!</v>
      </c>
      <c r="QST40" t="e">
        <f t="shared" si="188"/>
        <v>#DIV/0!</v>
      </c>
      <c r="QSU40" t="e">
        <f t="shared" si="188"/>
        <v>#DIV/0!</v>
      </c>
      <c r="QSV40" t="e">
        <f t="shared" si="188"/>
        <v>#DIV/0!</v>
      </c>
      <c r="QSW40" t="e">
        <f t="shared" si="188"/>
        <v>#DIV/0!</v>
      </c>
      <c r="QSX40" t="e">
        <f t="shared" si="188"/>
        <v>#DIV/0!</v>
      </c>
      <c r="QSY40" t="e">
        <f t="shared" si="188"/>
        <v>#DIV/0!</v>
      </c>
      <c r="QSZ40" t="e">
        <f t="shared" si="188"/>
        <v>#DIV/0!</v>
      </c>
      <c r="QTA40" t="e">
        <f t="shared" si="188"/>
        <v>#DIV/0!</v>
      </c>
      <c r="QTB40" t="e">
        <f t="shared" si="188"/>
        <v>#DIV/0!</v>
      </c>
      <c r="QTC40" t="e">
        <f t="shared" si="188"/>
        <v>#DIV/0!</v>
      </c>
      <c r="QTD40" t="e">
        <f t="shared" si="188"/>
        <v>#DIV/0!</v>
      </c>
      <c r="QTE40" t="e">
        <f t="shared" si="188"/>
        <v>#DIV/0!</v>
      </c>
      <c r="QTF40" t="e">
        <f t="shared" si="188"/>
        <v>#DIV/0!</v>
      </c>
      <c r="QTG40" t="e">
        <f t="shared" si="188"/>
        <v>#DIV/0!</v>
      </c>
      <c r="QTH40" t="e">
        <f t="shared" si="188"/>
        <v>#DIV/0!</v>
      </c>
      <c r="QTI40" t="e">
        <f t="shared" si="188"/>
        <v>#DIV/0!</v>
      </c>
      <c r="QTJ40" t="e">
        <f t="shared" si="188"/>
        <v>#DIV/0!</v>
      </c>
      <c r="QTK40" t="e">
        <f t="shared" si="188"/>
        <v>#DIV/0!</v>
      </c>
      <c r="QTL40" t="e">
        <f t="shared" ref="QTL40:QVW40" si="189">+AVERAGE(QTL9:QTL39)</f>
        <v>#DIV/0!</v>
      </c>
      <c r="QTM40" t="e">
        <f t="shared" si="189"/>
        <v>#DIV/0!</v>
      </c>
      <c r="QTN40" t="e">
        <f t="shared" si="189"/>
        <v>#DIV/0!</v>
      </c>
      <c r="QTO40" t="e">
        <f t="shared" si="189"/>
        <v>#DIV/0!</v>
      </c>
      <c r="QTP40" t="e">
        <f t="shared" si="189"/>
        <v>#DIV/0!</v>
      </c>
      <c r="QTQ40" t="e">
        <f t="shared" si="189"/>
        <v>#DIV/0!</v>
      </c>
      <c r="QTR40" t="e">
        <f t="shared" si="189"/>
        <v>#DIV/0!</v>
      </c>
      <c r="QTS40" t="e">
        <f t="shared" si="189"/>
        <v>#DIV/0!</v>
      </c>
      <c r="QTT40" t="e">
        <f t="shared" si="189"/>
        <v>#DIV/0!</v>
      </c>
      <c r="QTU40" t="e">
        <f t="shared" si="189"/>
        <v>#DIV/0!</v>
      </c>
      <c r="QTV40" t="e">
        <f t="shared" si="189"/>
        <v>#DIV/0!</v>
      </c>
      <c r="QTW40" t="e">
        <f t="shared" si="189"/>
        <v>#DIV/0!</v>
      </c>
      <c r="QTX40" t="e">
        <f t="shared" si="189"/>
        <v>#DIV/0!</v>
      </c>
      <c r="QTY40" t="e">
        <f t="shared" si="189"/>
        <v>#DIV/0!</v>
      </c>
      <c r="QTZ40" t="e">
        <f t="shared" si="189"/>
        <v>#DIV/0!</v>
      </c>
      <c r="QUA40" t="e">
        <f t="shared" si="189"/>
        <v>#DIV/0!</v>
      </c>
      <c r="QUB40" t="e">
        <f t="shared" si="189"/>
        <v>#DIV/0!</v>
      </c>
      <c r="QUC40" t="e">
        <f t="shared" si="189"/>
        <v>#DIV/0!</v>
      </c>
      <c r="QUD40" t="e">
        <f t="shared" si="189"/>
        <v>#DIV/0!</v>
      </c>
      <c r="QUE40" t="e">
        <f t="shared" si="189"/>
        <v>#DIV/0!</v>
      </c>
      <c r="QUF40" t="e">
        <f t="shared" si="189"/>
        <v>#DIV/0!</v>
      </c>
      <c r="QUG40" t="e">
        <f t="shared" si="189"/>
        <v>#DIV/0!</v>
      </c>
      <c r="QUH40" t="e">
        <f t="shared" si="189"/>
        <v>#DIV/0!</v>
      </c>
      <c r="QUI40" t="e">
        <f t="shared" si="189"/>
        <v>#DIV/0!</v>
      </c>
      <c r="QUJ40" t="e">
        <f t="shared" si="189"/>
        <v>#DIV/0!</v>
      </c>
      <c r="QUK40" t="e">
        <f t="shared" si="189"/>
        <v>#DIV/0!</v>
      </c>
      <c r="QUL40" t="e">
        <f t="shared" si="189"/>
        <v>#DIV/0!</v>
      </c>
      <c r="QUM40" t="e">
        <f t="shared" si="189"/>
        <v>#DIV/0!</v>
      </c>
      <c r="QUN40" t="e">
        <f t="shared" si="189"/>
        <v>#DIV/0!</v>
      </c>
      <c r="QUO40" t="e">
        <f t="shared" si="189"/>
        <v>#DIV/0!</v>
      </c>
      <c r="QUP40" t="e">
        <f t="shared" si="189"/>
        <v>#DIV/0!</v>
      </c>
      <c r="QUQ40" t="e">
        <f t="shared" si="189"/>
        <v>#DIV/0!</v>
      </c>
      <c r="QUR40" t="e">
        <f t="shared" si="189"/>
        <v>#DIV/0!</v>
      </c>
      <c r="QUS40" t="e">
        <f t="shared" si="189"/>
        <v>#DIV/0!</v>
      </c>
      <c r="QUT40" t="e">
        <f t="shared" si="189"/>
        <v>#DIV/0!</v>
      </c>
      <c r="QUU40" t="e">
        <f t="shared" si="189"/>
        <v>#DIV/0!</v>
      </c>
      <c r="QUV40" t="e">
        <f t="shared" si="189"/>
        <v>#DIV/0!</v>
      </c>
      <c r="QUW40" t="e">
        <f t="shared" si="189"/>
        <v>#DIV/0!</v>
      </c>
      <c r="QUX40" t="e">
        <f t="shared" si="189"/>
        <v>#DIV/0!</v>
      </c>
      <c r="QUY40" t="e">
        <f t="shared" si="189"/>
        <v>#DIV/0!</v>
      </c>
      <c r="QUZ40" t="e">
        <f t="shared" si="189"/>
        <v>#DIV/0!</v>
      </c>
      <c r="QVA40" t="e">
        <f t="shared" si="189"/>
        <v>#DIV/0!</v>
      </c>
      <c r="QVB40" t="e">
        <f t="shared" si="189"/>
        <v>#DIV/0!</v>
      </c>
      <c r="QVC40" t="e">
        <f t="shared" si="189"/>
        <v>#DIV/0!</v>
      </c>
      <c r="QVD40" t="e">
        <f t="shared" si="189"/>
        <v>#DIV/0!</v>
      </c>
      <c r="QVE40" t="e">
        <f t="shared" si="189"/>
        <v>#DIV/0!</v>
      </c>
      <c r="QVF40" t="e">
        <f t="shared" si="189"/>
        <v>#DIV/0!</v>
      </c>
      <c r="QVG40" t="e">
        <f t="shared" si="189"/>
        <v>#DIV/0!</v>
      </c>
      <c r="QVH40" t="e">
        <f t="shared" si="189"/>
        <v>#DIV/0!</v>
      </c>
      <c r="QVI40" t="e">
        <f t="shared" si="189"/>
        <v>#DIV/0!</v>
      </c>
      <c r="QVJ40" t="e">
        <f t="shared" si="189"/>
        <v>#DIV/0!</v>
      </c>
      <c r="QVK40" t="e">
        <f t="shared" si="189"/>
        <v>#DIV/0!</v>
      </c>
      <c r="QVL40" t="e">
        <f t="shared" si="189"/>
        <v>#DIV/0!</v>
      </c>
      <c r="QVM40" t="e">
        <f t="shared" si="189"/>
        <v>#DIV/0!</v>
      </c>
      <c r="QVN40" t="e">
        <f t="shared" si="189"/>
        <v>#DIV/0!</v>
      </c>
      <c r="QVO40" t="e">
        <f t="shared" si="189"/>
        <v>#DIV/0!</v>
      </c>
      <c r="QVP40" t="e">
        <f t="shared" si="189"/>
        <v>#DIV/0!</v>
      </c>
      <c r="QVQ40" t="e">
        <f t="shared" si="189"/>
        <v>#DIV/0!</v>
      </c>
      <c r="QVR40" t="e">
        <f t="shared" si="189"/>
        <v>#DIV/0!</v>
      </c>
      <c r="QVS40" t="e">
        <f t="shared" si="189"/>
        <v>#DIV/0!</v>
      </c>
      <c r="QVT40" t="e">
        <f t="shared" si="189"/>
        <v>#DIV/0!</v>
      </c>
      <c r="QVU40" t="e">
        <f t="shared" si="189"/>
        <v>#DIV/0!</v>
      </c>
      <c r="QVV40" t="e">
        <f t="shared" si="189"/>
        <v>#DIV/0!</v>
      </c>
      <c r="QVW40" t="e">
        <f t="shared" si="189"/>
        <v>#DIV/0!</v>
      </c>
      <c r="QVX40" t="e">
        <f t="shared" ref="QVX40:QYI40" si="190">+AVERAGE(QVX9:QVX39)</f>
        <v>#DIV/0!</v>
      </c>
      <c r="QVY40" t="e">
        <f t="shared" si="190"/>
        <v>#DIV/0!</v>
      </c>
      <c r="QVZ40" t="e">
        <f t="shared" si="190"/>
        <v>#DIV/0!</v>
      </c>
      <c r="QWA40" t="e">
        <f t="shared" si="190"/>
        <v>#DIV/0!</v>
      </c>
      <c r="QWB40" t="e">
        <f t="shared" si="190"/>
        <v>#DIV/0!</v>
      </c>
      <c r="QWC40" t="e">
        <f t="shared" si="190"/>
        <v>#DIV/0!</v>
      </c>
      <c r="QWD40" t="e">
        <f t="shared" si="190"/>
        <v>#DIV/0!</v>
      </c>
      <c r="QWE40" t="e">
        <f t="shared" si="190"/>
        <v>#DIV/0!</v>
      </c>
      <c r="QWF40" t="e">
        <f t="shared" si="190"/>
        <v>#DIV/0!</v>
      </c>
      <c r="QWG40" t="e">
        <f t="shared" si="190"/>
        <v>#DIV/0!</v>
      </c>
      <c r="QWH40" t="e">
        <f t="shared" si="190"/>
        <v>#DIV/0!</v>
      </c>
      <c r="QWI40" t="e">
        <f t="shared" si="190"/>
        <v>#DIV/0!</v>
      </c>
      <c r="QWJ40" t="e">
        <f t="shared" si="190"/>
        <v>#DIV/0!</v>
      </c>
      <c r="QWK40" t="e">
        <f t="shared" si="190"/>
        <v>#DIV/0!</v>
      </c>
      <c r="QWL40" t="e">
        <f t="shared" si="190"/>
        <v>#DIV/0!</v>
      </c>
      <c r="QWM40" t="e">
        <f t="shared" si="190"/>
        <v>#DIV/0!</v>
      </c>
      <c r="QWN40" t="e">
        <f t="shared" si="190"/>
        <v>#DIV/0!</v>
      </c>
      <c r="QWO40" t="e">
        <f t="shared" si="190"/>
        <v>#DIV/0!</v>
      </c>
      <c r="QWP40" t="e">
        <f t="shared" si="190"/>
        <v>#DIV/0!</v>
      </c>
      <c r="QWQ40" t="e">
        <f t="shared" si="190"/>
        <v>#DIV/0!</v>
      </c>
      <c r="QWR40" t="e">
        <f t="shared" si="190"/>
        <v>#DIV/0!</v>
      </c>
      <c r="QWS40" t="e">
        <f t="shared" si="190"/>
        <v>#DIV/0!</v>
      </c>
      <c r="QWT40" t="e">
        <f t="shared" si="190"/>
        <v>#DIV/0!</v>
      </c>
      <c r="QWU40" t="e">
        <f t="shared" si="190"/>
        <v>#DIV/0!</v>
      </c>
      <c r="QWV40" t="e">
        <f t="shared" si="190"/>
        <v>#DIV/0!</v>
      </c>
      <c r="QWW40" t="e">
        <f t="shared" si="190"/>
        <v>#DIV/0!</v>
      </c>
      <c r="QWX40" t="e">
        <f t="shared" si="190"/>
        <v>#DIV/0!</v>
      </c>
      <c r="QWY40" t="e">
        <f t="shared" si="190"/>
        <v>#DIV/0!</v>
      </c>
      <c r="QWZ40" t="e">
        <f t="shared" si="190"/>
        <v>#DIV/0!</v>
      </c>
      <c r="QXA40" t="e">
        <f t="shared" si="190"/>
        <v>#DIV/0!</v>
      </c>
      <c r="QXB40" t="e">
        <f t="shared" si="190"/>
        <v>#DIV/0!</v>
      </c>
      <c r="QXC40" t="e">
        <f t="shared" si="190"/>
        <v>#DIV/0!</v>
      </c>
      <c r="QXD40" t="e">
        <f t="shared" si="190"/>
        <v>#DIV/0!</v>
      </c>
      <c r="QXE40" t="e">
        <f t="shared" si="190"/>
        <v>#DIV/0!</v>
      </c>
      <c r="QXF40" t="e">
        <f t="shared" si="190"/>
        <v>#DIV/0!</v>
      </c>
      <c r="QXG40" t="e">
        <f t="shared" si="190"/>
        <v>#DIV/0!</v>
      </c>
      <c r="QXH40" t="e">
        <f t="shared" si="190"/>
        <v>#DIV/0!</v>
      </c>
      <c r="QXI40" t="e">
        <f t="shared" si="190"/>
        <v>#DIV/0!</v>
      </c>
      <c r="QXJ40" t="e">
        <f t="shared" si="190"/>
        <v>#DIV/0!</v>
      </c>
      <c r="QXK40" t="e">
        <f t="shared" si="190"/>
        <v>#DIV/0!</v>
      </c>
      <c r="QXL40" t="e">
        <f t="shared" si="190"/>
        <v>#DIV/0!</v>
      </c>
      <c r="QXM40" t="e">
        <f t="shared" si="190"/>
        <v>#DIV/0!</v>
      </c>
      <c r="QXN40" t="e">
        <f t="shared" si="190"/>
        <v>#DIV/0!</v>
      </c>
      <c r="QXO40" t="e">
        <f t="shared" si="190"/>
        <v>#DIV/0!</v>
      </c>
      <c r="QXP40" t="e">
        <f t="shared" si="190"/>
        <v>#DIV/0!</v>
      </c>
      <c r="QXQ40" t="e">
        <f t="shared" si="190"/>
        <v>#DIV/0!</v>
      </c>
      <c r="QXR40" t="e">
        <f t="shared" si="190"/>
        <v>#DIV/0!</v>
      </c>
      <c r="QXS40" t="e">
        <f t="shared" si="190"/>
        <v>#DIV/0!</v>
      </c>
      <c r="QXT40" t="e">
        <f t="shared" si="190"/>
        <v>#DIV/0!</v>
      </c>
      <c r="QXU40" t="e">
        <f t="shared" si="190"/>
        <v>#DIV/0!</v>
      </c>
      <c r="QXV40" t="e">
        <f t="shared" si="190"/>
        <v>#DIV/0!</v>
      </c>
      <c r="QXW40" t="e">
        <f t="shared" si="190"/>
        <v>#DIV/0!</v>
      </c>
      <c r="QXX40" t="e">
        <f t="shared" si="190"/>
        <v>#DIV/0!</v>
      </c>
      <c r="QXY40" t="e">
        <f t="shared" si="190"/>
        <v>#DIV/0!</v>
      </c>
      <c r="QXZ40" t="e">
        <f t="shared" si="190"/>
        <v>#DIV/0!</v>
      </c>
      <c r="QYA40" t="e">
        <f t="shared" si="190"/>
        <v>#DIV/0!</v>
      </c>
      <c r="QYB40" t="e">
        <f t="shared" si="190"/>
        <v>#DIV/0!</v>
      </c>
      <c r="QYC40" t="e">
        <f t="shared" si="190"/>
        <v>#DIV/0!</v>
      </c>
      <c r="QYD40" t="e">
        <f t="shared" si="190"/>
        <v>#DIV/0!</v>
      </c>
      <c r="QYE40" t="e">
        <f t="shared" si="190"/>
        <v>#DIV/0!</v>
      </c>
      <c r="QYF40" t="e">
        <f t="shared" si="190"/>
        <v>#DIV/0!</v>
      </c>
      <c r="QYG40" t="e">
        <f t="shared" si="190"/>
        <v>#DIV/0!</v>
      </c>
      <c r="QYH40" t="e">
        <f t="shared" si="190"/>
        <v>#DIV/0!</v>
      </c>
      <c r="QYI40" t="e">
        <f t="shared" si="190"/>
        <v>#DIV/0!</v>
      </c>
      <c r="QYJ40" t="e">
        <f t="shared" ref="QYJ40:RAU40" si="191">+AVERAGE(QYJ9:QYJ39)</f>
        <v>#DIV/0!</v>
      </c>
      <c r="QYK40" t="e">
        <f t="shared" si="191"/>
        <v>#DIV/0!</v>
      </c>
      <c r="QYL40" t="e">
        <f t="shared" si="191"/>
        <v>#DIV/0!</v>
      </c>
      <c r="QYM40" t="e">
        <f t="shared" si="191"/>
        <v>#DIV/0!</v>
      </c>
      <c r="QYN40" t="e">
        <f t="shared" si="191"/>
        <v>#DIV/0!</v>
      </c>
      <c r="QYO40" t="e">
        <f t="shared" si="191"/>
        <v>#DIV/0!</v>
      </c>
      <c r="QYP40" t="e">
        <f t="shared" si="191"/>
        <v>#DIV/0!</v>
      </c>
      <c r="QYQ40" t="e">
        <f t="shared" si="191"/>
        <v>#DIV/0!</v>
      </c>
      <c r="QYR40" t="e">
        <f t="shared" si="191"/>
        <v>#DIV/0!</v>
      </c>
      <c r="QYS40" t="e">
        <f t="shared" si="191"/>
        <v>#DIV/0!</v>
      </c>
      <c r="QYT40" t="e">
        <f t="shared" si="191"/>
        <v>#DIV/0!</v>
      </c>
      <c r="QYU40" t="e">
        <f t="shared" si="191"/>
        <v>#DIV/0!</v>
      </c>
      <c r="QYV40" t="e">
        <f t="shared" si="191"/>
        <v>#DIV/0!</v>
      </c>
      <c r="QYW40" t="e">
        <f t="shared" si="191"/>
        <v>#DIV/0!</v>
      </c>
      <c r="QYX40" t="e">
        <f t="shared" si="191"/>
        <v>#DIV/0!</v>
      </c>
      <c r="QYY40" t="e">
        <f t="shared" si="191"/>
        <v>#DIV/0!</v>
      </c>
      <c r="QYZ40" t="e">
        <f t="shared" si="191"/>
        <v>#DIV/0!</v>
      </c>
      <c r="QZA40" t="e">
        <f t="shared" si="191"/>
        <v>#DIV/0!</v>
      </c>
      <c r="QZB40" t="e">
        <f t="shared" si="191"/>
        <v>#DIV/0!</v>
      </c>
      <c r="QZC40" t="e">
        <f t="shared" si="191"/>
        <v>#DIV/0!</v>
      </c>
      <c r="QZD40" t="e">
        <f t="shared" si="191"/>
        <v>#DIV/0!</v>
      </c>
      <c r="QZE40" t="e">
        <f t="shared" si="191"/>
        <v>#DIV/0!</v>
      </c>
      <c r="QZF40" t="e">
        <f t="shared" si="191"/>
        <v>#DIV/0!</v>
      </c>
      <c r="QZG40" t="e">
        <f t="shared" si="191"/>
        <v>#DIV/0!</v>
      </c>
      <c r="QZH40" t="e">
        <f t="shared" si="191"/>
        <v>#DIV/0!</v>
      </c>
      <c r="QZI40" t="e">
        <f t="shared" si="191"/>
        <v>#DIV/0!</v>
      </c>
      <c r="QZJ40" t="e">
        <f t="shared" si="191"/>
        <v>#DIV/0!</v>
      </c>
      <c r="QZK40" t="e">
        <f t="shared" si="191"/>
        <v>#DIV/0!</v>
      </c>
      <c r="QZL40" t="e">
        <f t="shared" si="191"/>
        <v>#DIV/0!</v>
      </c>
      <c r="QZM40" t="e">
        <f t="shared" si="191"/>
        <v>#DIV/0!</v>
      </c>
      <c r="QZN40" t="e">
        <f t="shared" si="191"/>
        <v>#DIV/0!</v>
      </c>
      <c r="QZO40" t="e">
        <f t="shared" si="191"/>
        <v>#DIV/0!</v>
      </c>
      <c r="QZP40" t="e">
        <f t="shared" si="191"/>
        <v>#DIV/0!</v>
      </c>
      <c r="QZQ40" t="e">
        <f t="shared" si="191"/>
        <v>#DIV/0!</v>
      </c>
      <c r="QZR40" t="e">
        <f t="shared" si="191"/>
        <v>#DIV/0!</v>
      </c>
      <c r="QZS40" t="e">
        <f t="shared" si="191"/>
        <v>#DIV/0!</v>
      </c>
      <c r="QZT40" t="e">
        <f t="shared" si="191"/>
        <v>#DIV/0!</v>
      </c>
      <c r="QZU40" t="e">
        <f t="shared" si="191"/>
        <v>#DIV/0!</v>
      </c>
      <c r="QZV40" t="e">
        <f t="shared" si="191"/>
        <v>#DIV/0!</v>
      </c>
      <c r="QZW40" t="e">
        <f t="shared" si="191"/>
        <v>#DIV/0!</v>
      </c>
      <c r="QZX40" t="e">
        <f t="shared" si="191"/>
        <v>#DIV/0!</v>
      </c>
      <c r="QZY40" t="e">
        <f t="shared" si="191"/>
        <v>#DIV/0!</v>
      </c>
      <c r="QZZ40" t="e">
        <f t="shared" si="191"/>
        <v>#DIV/0!</v>
      </c>
      <c r="RAA40" t="e">
        <f t="shared" si="191"/>
        <v>#DIV/0!</v>
      </c>
      <c r="RAB40" t="e">
        <f t="shared" si="191"/>
        <v>#DIV/0!</v>
      </c>
      <c r="RAC40" t="e">
        <f t="shared" si="191"/>
        <v>#DIV/0!</v>
      </c>
      <c r="RAD40" t="e">
        <f t="shared" si="191"/>
        <v>#DIV/0!</v>
      </c>
      <c r="RAE40" t="e">
        <f t="shared" si="191"/>
        <v>#DIV/0!</v>
      </c>
      <c r="RAF40" t="e">
        <f t="shared" si="191"/>
        <v>#DIV/0!</v>
      </c>
      <c r="RAG40" t="e">
        <f t="shared" si="191"/>
        <v>#DIV/0!</v>
      </c>
      <c r="RAH40" t="e">
        <f t="shared" si="191"/>
        <v>#DIV/0!</v>
      </c>
      <c r="RAI40" t="e">
        <f t="shared" si="191"/>
        <v>#DIV/0!</v>
      </c>
      <c r="RAJ40" t="e">
        <f t="shared" si="191"/>
        <v>#DIV/0!</v>
      </c>
      <c r="RAK40" t="e">
        <f t="shared" si="191"/>
        <v>#DIV/0!</v>
      </c>
      <c r="RAL40" t="e">
        <f t="shared" si="191"/>
        <v>#DIV/0!</v>
      </c>
      <c r="RAM40" t="e">
        <f t="shared" si="191"/>
        <v>#DIV/0!</v>
      </c>
      <c r="RAN40" t="e">
        <f t="shared" si="191"/>
        <v>#DIV/0!</v>
      </c>
      <c r="RAO40" t="e">
        <f t="shared" si="191"/>
        <v>#DIV/0!</v>
      </c>
      <c r="RAP40" t="e">
        <f t="shared" si="191"/>
        <v>#DIV/0!</v>
      </c>
      <c r="RAQ40" t="e">
        <f t="shared" si="191"/>
        <v>#DIV/0!</v>
      </c>
      <c r="RAR40" t="e">
        <f t="shared" si="191"/>
        <v>#DIV/0!</v>
      </c>
      <c r="RAS40" t="e">
        <f t="shared" si="191"/>
        <v>#DIV/0!</v>
      </c>
      <c r="RAT40" t="e">
        <f t="shared" si="191"/>
        <v>#DIV/0!</v>
      </c>
      <c r="RAU40" t="e">
        <f t="shared" si="191"/>
        <v>#DIV/0!</v>
      </c>
      <c r="RAV40" t="e">
        <f t="shared" ref="RAV40:RDG40" si="192">+AVERAGE(RAV9:RAV39)</f>
        <v>#DIV/0!</v>
      </c>
      <c r="RAW40" t="e">
        <f t="shared" si="192"/>
        <v>#DIV/0!</v>
      </c>
      <c r="RAX40" t="e">
        <f t="shared" si="192"/>
        <v>#DIV/0!</v>
      </c>
      <c r="RAY40" t="e">
        <f t="shared" si="192"/>
        <v>#DIV/0!</v>
      </c>
      <c r="RAZ40" t="e">
        <f t="shared" si="192"/>
        <v>#DIV/0!</v>
      </c>
      <c r="RBA40" t="e">
        <f t="shared" si="192"/>
        <v>#DIV/0!</v>
      </c>
      <c r="RBB40" t="e">
        <f t="shared" si="192"/>
        <v>#DIV/0!</v>
      </c>
      <c r="RBC40" t="e">
        <f t="shared" si="192"/>
        <v>#DIV/0!</v>
      </c>
      <c r="RBD40" t="e">
        <f t="shared" si="192"/>
        <v>#DIV/0!</v>
      </c>
      <c r="RBE40" t="e">
        <f t="shared" si="192"/>
        <v>#DIV/0!</v>
      </c>
      <c r="RBF40" t="e">
        <f t="shared" si="192"/>
        <v>#DIV/0!</v>
      </c>
      <c r="RBG40" t="e">
        <f t="shared" si="192"/>
        <v>#DIV/0!</v>
      </c>
      <c r="RBH40" t="e">
        <f t="shared" si="192"/>
        <v>#DIV/0!</v>
      </c>
      <c r="RBI40" t="e">
        <f t="shared" si="192"/>
        <v>#DIV/0!</v>
      </c>
      <c r="RBJ40" t="e">
        <f t="shared" si="192"/>
        <v>#DIV/0!</v>
      </c>
      <c r="RBK40" t="e">
        <f t="shared" si="192"/>
        <v>#DIV/0!</v>
      </c>
      <c r="RBL40" t="e">
        <f t="shared" si="192"/>
        <v>#DIV/0!</v>
      </c>
      <c r="RBM40" t="e">
        <f t="shared" si="192"/>
        <v>#DIV/0!</v>
      </c>
      <c r="RBN40" t="e">
        <f t="shared" si="192"/>
        <v>#DIV/0!</v>
      </c>
      <c r="RBO40" t="e">
        <f t="shared" si="192"/>
        <v>#DIV/0!</v>
      </c>
      <c r="RBP40" t="e">
        <f t="shared" si="192"/>
        <v>#DIV/0!</v>
      </c>
      <c r="RBQ40" t="e">
        <f t="shared" si="192"/>
        <v>#DIV/0!</v>
      </c>
      <c r="RBR40" t="e">
        <f t="shared" si="192"/>
        <v>#DIV/0!</v>
      </c>
      <c r="RBS40" t="e">
        <f t="shared" si="192"/>
        <v>#DIV/0!</v>
      </c>
      <c r="RBT40" t="e">
        <f t="shared" si="192"/>
        <v>#DIV/0!</v>
      </c>
      <c r="RBU40" t="e">
        <f t="shared" si="192"/>
        <v>#DIV/0!</v>
      </c>
      <c r="RBV40" t="e">
        <f t="shared" si="192"/>
        <v>#DIV/0!</v>
      </c>
      <c r="RBW40" t="e">
        <f t="shared" si="192"/>
        <v>#DIV/0!</v>
      </c>
      <c r="RBX40" t="e">
        <f t="shared" si="192"/>
        <v>#DIV/0!</v>
      </c>
      <c r="RBY40" t="e">
        <f t="shared" si="192"/>
        <v>#DIV/0!</v>
      </c>
      <c r="RBZ40" t="e">
        <f t="shared" si="192"/>
        <v>#DIV/0!</v>
      </c>
      <c r="RCA40" t="e">
        <f t="shared" si="192"/>
        <v>#DIV/0!</v>
      </c>
      <c r="RCB40" t="e">
        <f t="shared" si="192"/>
        <v>#DIV/0!</v>
      </c>
      <c r="RCC40" t="e">
        <f t="shared" si="192"/>
        <v>#DIV/0!</v>
      </c>
      <c r="RCD40" t="e">
        <f t="shared" si="192"/>
        <v>#DIV/0!</v>
      </c>
      <c r="RCE40" t="e">
        <f t="shared" si="192"/>
        <v>#DIV/0!</v>
      </c>
      <c r="RCF40" t="e">
        <f t="shared" si="192"/>
        <v>#DIV/0!</v>
      </c>
      <c r="RCG40" t="e">
        <f t="shared" si="192"/>
        <v>#DIV/0!</v>
      </c>
      <c r="RCH40" t="e">
        <f t="shared" si="192"/>
        <v>#DIV/0!</v>
      </c>
      <c r="RCI40" t="e">
        <f t="shared" si="192"/>
        <v>#DIV/0!</v>
      </c>
      <c r="RCJ40" t="e">
        <f t="shared" si="192"/>
        <v>#DIV/0!</v>
      </c>
      <c r="RCK40" t="e">
        <f t="shared" si="192"/>
        <v>#DIV/0!</v>
      </c>
      <c r="RCL40" t="e">
        <f t="shared" si="192"/>
        <v>#DIV/0!</v>
      </c>
      <c r="RCM40" t="e">
        <f t="shared" si="192"/>
        <v>#DIV/0!</v>
      </c>
      <c r="RCN40" t="e">
        <f t="shared" si="192"/>
        <v>#DIV/0!</v>
      </c>
      <c r="RCO40" t="e">
        <f t="shared" si="192"/>
        <v>#DIV/0!</v>
      </c>
      <c r="RCP40" t="e">
        <f t="shared" si="192"/>
        <v>#DIV/0!</v>
      </c>
      <c r="RCQ40" t="e">
        <f t="shared" si="192"/>
        <v>#DIV/0!</v>
      </c>
      <c r="RCR40" t="e">
        <f t="shared" si="192"/>
        <v>#DIV/0!</v>
      </c>
      <c r="RCS40" t="e">
        <f t="shared" si="192"/>
        <v>#DIV/0!</v>
      </c>
      <c r="RCT40" t="e">
        <f t="shared" si="192"/>
        <v>#DIV/0!</v>
      </c>
      <c r="RCU40" t="e">
        <f t="shared" si="192"/>
        <v>#DIV/0!</v>
      </c>
      <c r="RCV40" t="e">
        <f t="shared" si="192"/>
        <v>#DIV/0!</v>
      </c>
      <c r="RCW40" t="e">
        <f t="shared" si="192"/>
        <v>#DIV/0!</v>
      </c>
      <c r="RCX40" t="e">
        <f t="shared" si="192"/>
        <v>#DIV/0!</v>
      </c>
      <c r="RCY40" t="e">
        <f t="shared" si="192"/>
        <v>#DIV/0!</v>
      </c>
      <c r="RCZ40" t="e">
        <f t="shared" si="192"/>
        <v>#DIV/0!</v>
      </c>
      <c r="RDA40" t="e">
        <f t="shared" si="192"/>
        <v>#DIV/0!</v>
      </c>
      <c r="RDB40" t="e">
        <f t="shared" si="192"/>
        <v>#DIV/0!</v>
      </c>
      <c r="RDC40" t="e">
        <f t="shared" si="192"/>
        <v>#DIV/0!</v>
      </c>
      <c r="RDD40" t="e">
        <f t="shared" si="192"/>
        <v>#DIV/0!</v>
      </c>
      <c r="RDE40" t="e">
        <f t="shared" si="192"/>
        <v>#DIV/0!</v>
      </c>
      <c r="RDF40" t="e">
        <f t="shared" si="192"/>
        <v>#DIV/0!</v>
      </c>
      <c r="RDG40" t="e">
        <f t="shared" si="192"/>
        <v>#DIV/0!</v>
      </c>
      <c r="RDH40" t="e">
        <f t="shared" ref="RDH40:RFS40" si="193">+AVERAGE(RDH9:RDH39)</f>
        <v>#DIV/0!</v>
      </c>
      <c r="RDI40" t="e">
        <f t="shared" si="193"/>
        <v>#DIV/0!</v>
      </c>
      <c r="RDJ40" t="e">
        <f t="shared" si="193"/>
        <v>#DIV/0!</v>
      </c>
      <c r="RDK40" t="e">
        <f t="shared" si="193"/>
        <v>#DIV/0!</v>
      </c>
      <c r="RDL40" t="e">
        <f t="shared" si="193"/>
        <v>#DIV/0!</v>
      </c>
      <c r="RDM40" t="e">
        <f t="shared" si="193"/>
        <v>#DIV/0!</v>
      </c>
      <c r="RDN40" t="e">
        <f t="shared" si="193"/>
        <v>#DIV/0!</v>
      </c>
      <c r="RDO40" t="e">
        <f t="shared" si="193"/>
        <v>#DIV/0!</v>
      </c>
      <c r="RDP40" t="e">
        <f t="shared" si="193"/>
        <v>#DIV/0!</v>
      </c>
      <c r="RDQ40" t="e">
        <f t="shared" si="193"/>
        <v>#DIV/0!</v>
      </c>
      <c r="RDR40" t="e">
        <f t="shared" si="193"/>
        <v>#DIV/0!</v>
      </c>
      <c r="RDS40" t="e">
        <f t="shared" si="193"/>
        <v>#DIV/0!</v>
      </c>
      <c r="RDT40" t="e">
        <f t="shared" si="193"/>
        <v>#DIV/0!</v>
      </c>
      <c r="RDU40" t="e">
        <f t="shared" si="193"/>
        <v>#DIV/0!</v>
      </c>
      <c r="RDV40" t="e">
        <f t="shared" si="193"/>
        <v>#DIV/0!</v>
      </c>
      <c r="RDW40" t="e">
        <f t="shared" si="193"/>
        <v>#DIV/0!</v>
      </c>
      <c r="RDX40" t="e">
        <f t="shared" si="193"/>
        <v>#DIV/0!</v>
      </c>
      <c r="RDY40" t="e">
        <f t="shared" si="193"/>
        <v>#DIV/0!</v>
      </c>
      <c r="RDZ40" t="e">
        <f t="shared" si="193"/>
        <v>#DIV/0!</v>
      </c>
      <c r="REA40" t="e">
        <f t="shared" si="193"/>
        <v>#DIV/0!</v>
      </c>
      <c r="REB40" t="e">
        <f t="shared" si="193"/>
        <v>#DIV/0!</v>
      </c>
      <c r="REC40" t="e">
        <f t="shared" si="193"/>
        <v>#DIV/0!</v>
      </c>
      <c r="RED40" t="e">
        <f t="shared" si="193"/>
        <v>#DIV/0!</v>
      </c>
      <c r="REE40" t="e">
        <f t="shared" si="193"/>
        <v>#DIV/0!</v>
      </c>
      <c r="REF40" t="e">
        <f t="shared" si="193"/>
        <v>#DIV/0!</v>
      </c>
      <c r="REG40" t="e">
        <f t="shared" si="193"/>
        <v>#DIV/0!</v>
      </c>
      <c r="REH40" t="e">
        <f t="shared" si="193"/>
        <v>#DIV/0!</v>
      </c>
      <c r="REI40" t="e">
        <f t="shared" si="193"/>
        <v>#DIV/0!</v>
      </c>
      <c r="REJ40" t="e">
        <f t="shared" si="193"/>
        <v>#DIV/0!</v>
      </c>
      <c r="REK40" t="e">
        <f t="shared" si="193"/>
        <v>#DIV/0!</v>
      </c>
      <c r="REL40" t="e">
        <f t="shared" si="193"/>
        <v>#DIV/0!</v>
      </c>
      <c r="REM40" t="e">
        <f t="shared" si="193"/>
        <v>#DIV/0!</v>
      </c>
      <c r="REN40" t="e">
        <f t="shared" si="193"/>
        <v>#DIV/0!</v>
      </c>
      <c r="REO40" t="e">
        <f t="shared" si="193"/>
        <v>#DIV/0!</v>
      </c>
      <c r="REP40" t="e">
        <f t="shared" si="193"/>
        <v>#DIV/0!</v>
      </c>
      <c r="REQ40" t="e">
        <f t="shared" si="193"/>
        <v>#DIV/0!</v>
      </c>
      <c r="RER40" t="e">
        <f t="shared" si="193"/>
        <v>#DIV/0!</v>
      </c>
      <c r="RES40" t="e">
        <f t="shared" si="193"/>
        <v>#DIV/0!</v>
      </c>
      <c r="RET40" t="e">
        <f t="shared" si="193"/>
        <v>#DIV/0!</v>
      </c>
      <c r="REU40" t="e">
        <f t="shared" si="193"/>
        <v>#DIV/0!</v>
      </c>
      <c r="REV40" t="e">
        <f t="shared" si="193"/>
        <v>#DIV/0!</v>
      </c>
      <c r="REW40" t="e">
        <f t="shared" si="193"/>
        <v>#DIV/0!</v>
      </c>
      <c r="REX40" t="e">
        <f t="shared" si="193"/>
        <v>#DIV/0!</v>
      </c>
      <c r="REY40" t="e">
        <f t="shared" si="193"/>
        <v>#DIV/0!</v>
      </c>
      <c r="REZ40" t="e">
        <f t="shared" si="193"/>
        <v>#DIV/0!</v>
      </c>
      <c r="RFA40" t="e">
        <f t="shared" si="193"/>
        <v>#DIV/0!</v>
      </c>
      <c r="RFB40" t="e">
        <f t="shared" si="193"/>
        <v>#DIV/0!</v>
      </c>
      <c r="RFC40" t="e">
        <f t="shared" si="193"/>
        <v>#DIV/0!</v>
      </c>
      <c r="RFD40" t="e">
        <f t="shared" si="193"/>
        <v>#DIV/0!</v>
      </c>
      <c r="RFE40" t="e">
        <f t="shared" si="193"/>
        <v>#DIV/0!</v>
      </c>
      <c r="RFF40" t="e">
        <f t="shared" si="193"/>
        <v>#DIV/0!</v>
      </c>
      <c r="RFG40" t="e">
        <f t="shared" si="193"/>
        <v>#DIV/0!</v>
      </c>
      <c r="RFH40" t="e">
        <f t="shared" si="193"/>
        <v>#DIV/0!</v>
      </c>
      <c r="RFI40" t="e">
        <f t="shared" si="193"/>
        <v>#DIV/0!</v>
      </c>
      <c r="RFJ40" t="e">
        <f t="shared" si="193"/>
        <v>#DIV/0!</v>
      </c>
      <c r="RFK40" t="e">
        <f t="shared" si="193"/>
        <v>#DIV/0!</v>
      </c>
      <c r="RFL40" t="e">
        <f t="shared" si="193"/>
        <v>#DIV/0!</v>
      </c>
      <c r="RFM40" t="e">
        <f t="shared" si="193"/>
        <v>#DIV/0!</v>
      </c>
      <c r="RFN40" t="e">
        <f t="shared" si="193"/>
        <v>#DIV/0!</v>
      </c>
      <c r="RFO40" t="e">
        <f t="shared" si="193"/>
        <v>#DIV/0!</v>
      </c>
      <c r="RFP40" t="e">
        <f t="shared" si="193"/>
        <v>#DIV/0!</v>
      </c>
      <c r="RFQ40" t="e">
        <f t="shared" si="193"/>
        <v>#DIV/0!</v>
      </c>
      <c r="RFR40" t="e">
        <f t="shared" si="193"/>
        <v>#DIV/0!</v>
      </c>
      <c r="RFS40" t="e">
        <f t="shared" si="193"/>
        <v>#DIV/0!</v>
      </c>
      <c r="RFT40" t="e">
        <f t="shared" ref="RFT40:RIE40" si="194">+AVERAGE(RFT9:RFT39)</f>
        <v>#DIV/0!</v>
      </c>
      <c r="RFU40" t="e">
        <f t="shared" si="194"/>
        <v>#DIV/0!</v>
      </c>
      <c r="RFV40" t="e">
        <f t="shared" si="194"/>
        <v>#DIV/0!</v>
      </c>
      <c r="RFW40" t="e">
        <f t="shared" si="194"/>
        <v>#DIV/0!</v>
      </c>
      <c r="RFX40" t="e">
        <f t="shared" si="194"/>
        <v>#DIV/0!</v>
      </c>
      <c r="RFY40" t="e">
        <f t="shared" si="194"/>
        <v>#DIV/0!</v>
      </c>
      <c r="RFZ40" t="e">
        <f t="shared" si="194"/>
        <v>#DIV/0!</v>
      </c>
      <c r="RGA40" t="e">
        <f t="shared" si="194"/>
        <v>#DIV/0!</v>
      </c>
      <c r="RGB40" t="e">
        <f t="shared" si="194"/>
        <v>#DIV/0!</v>
      </c>
      <c r="RGC40" t="e">
        <f t="shared" si="194"/>
        <v>#DIV/0!</v>
      </c>
      <c r="RGD40" t="e">
        <f t="shared" si="194"/>
        <v>#DIV/0!</v>
      </c>
      <c r="RGE40" t="e">
        <f t="shared" si="194"/>
        <v>#DIV/0!</v>
      </c>
      <c r="RGF40" t="e">
        <f t="shared" si="194"/>
        <v>#DIV/0!</v>
      </c>
      <c r="RGG40" t="e">
        <f t="shared" si="194"/>
        <v>#DIV/0!</v>
      </c>
      <c r="RGH40" t="e">
        <f t="shared" si="194"/>
        <v>#DIV/0!</v>
      </c>
      <c r="RGI40" t="e">
        <f t="shared" si="194"/>
        <v>#DIV/0!</v>
      </c>
      <c r="RGJ40" t="e">
        <f t="shared" si="194"/>
        <v>#DIV/0!</v>
      </c>
      <c r="RGK40" t="e">
        <f t="shared" si="194"/>
        <v>#DIV/0!</v>
      </c>
      <c r="RGL40" t="e">
        <f t="shared" si="194"/>
        <v>#DIV/0!</v>
      </c>
      <c r="RGM40" t="e">
        <f t="shared" si="194"/>
        <v>#DIV/0!</v>
      </c>
      <c r="RGN40" t="e">
        <f t="shared" si="194"/>
        <v>#DIV/0!</v>
      </c>
      <c r="RGO40" t="e">
        <f t="shared" si="194"/>
        <v>#DIV/0!</v>
      </c>
      <c r="RGP40" t="e">
        <f t="shared" si="194"/>
        <v>#DIV/0!</v>
      </c>
      <c r="RGQ40" t="e">
        <f t="shared" si="194"/>
        <v>#DIV/0!</v>
      </c>
      <c r="RGR40" t="e">
        <f t="shared" si="194"/>
        <v>#DIV/0!</v>
      </c>
      <c r="RGS40" t="e">
        <f t="shared" si="194"/>
        <v>#DIV/0!</v>
      </c>
      <c r="RGT40" t="e">
        <f t="shared" si="194"/>
        <v>#DIV/0!</v>
      </c>
      <c r="RGU40" t="e">
        <f t="shared" si="194"/>
        <v>#DIV/0!</v>
      </c>
      <c r="RGV40" t="e">
        <f t="shared" si="194"/>
        <v>#DIV/0!</v>
      </c>
      <c r="RGW40" t="e">
        <f t="shared" si="194"/>
        <v>#DIV/0!</v>
      </c>
      <c r="RGX40" t="e">
        <f t="shared" si="194"/>
        <v>#DIV/0!</v>
      </c>
      <c r="RGY40" t="e">
        <f t="shared" si="194"/>
        <v>#DIV/0!</v>
      </c>
      <c r="RGZ40" t="e">
        <f t="shared" si="194"/>
        <v>#DIV/0!</v>
      </c>
      <c r="RHA40" t="e">
        <f t="shared" si="194"/>
        <v>#DIV/0!</v>
      </c>
      <c r="RHB40" t="e">
        <f t="shared" si="194"/>
        <v>#DIV/0!</v>
      </c>
      <c r="RHC40" t="e">
        <f t="shared" si="194"/>
        <v>#DIV/0!</v>
      </c>
      <c r="RHD40" t="e">
        <f t="shared" si="194"/>
        <v>#DIV/0!</v>
      </c>
      <c r="RHE40" t="e">
        <f t="shared" si="194"/>
        <v>#DIV/0!</v>
      </c>
      <c r="RHF40" t="e">
        <f t="shared" si="194"/>
        <v>#DIV/0!</v>
      </c>
      <c r="RHG40" t="e">
        <f t="shared" si="194"/>
        <v>#DIV/0!</v>
      </c>
      <c r="RHH40" t="e">
        <f t="shared" si="194"/>
        <v>#DIV/0!</v>
      </c>
      <c r="RHI40" t="e">
        <f t="shared" si="194"/>
        <v>#DIV/0!</v>
      </c>
      <c r="RHJ40" t="e">
        <f t="shared" si="194"/>
        <v>#DIV/0!</v>
      </c>
      <c r="RHK40" t="e">
        <f t="shared" si="194"/>
        <v>#DIV/0!</v>
      </c>
      <c r="RHL40" t="e">
        <f t="shared" si="194"/>
        <v>#DIV/0!</v>
      </c>
      <c r="RHM40" t="e">
        <f t="shared" si="194"/>
        <v>#DIV/0!</v>
      </c>
      <c r="RHN40" t="e">
        <f t="shared" si="194"/>
        <v>#DIV/0!</v>
      </c>
      <c r="RHO40" t="e">
        <f t="shared" si="194"/>
        <v>#DIV/0!</v>
      </c>
      <c r="RHP40" t="e">
        <f t="shared" si="194"/>
        <v>#DIV/0!</v>
      </c>
      <c r="RHQ40" t="e">
        <f t="shared" si="194"/>
        <v>#DIV/0!</v>
      </c>
      <c r="RHR40" t="e">
        <f t="shared" si="194"/>
        <v>#DIV/0!</v>
      </c>
      <c r="RHS40" t="e">
        <f t="shared" si="194"/>
        <v>#DIV/0!</v>
      </c>
      <c r="RHT40" t="e">
        <f t="shared" si="194"/>
        <v>#DIV/0!</v>
      </c>
      <c r="RHU40" t="e">
        <f t="shared" si="194"/>
        <v>#DIV/0!</v>
      </c>
      <c r="RHV40" t="e">
        <f t="shared" si="194"/>
        <v>#DIV/0!</v>
      </c>
      <c r="RHW40" t="e">
        <f t="shared" si="194"/>
        <v>#DIV/0!</v>
      </c>
      <c r="RHX40" t="e">
        <f t="shared" si="194"/>
        <v>#DIV/0!</v>
      </c>
      <c r="RHY40" t="e">
        <f t="shared" si="194"/>
        <v>#DIV/0!</v>
      </c>
      <c r="RHZ40" t="e">
        <f t="shared" si="194"/>
        <v>#DIV/0!</v>
      </c>
      <c r="RIA40" t="e">
        <f t="shared" si="194"/>
        <v>#DIV/0!</v>
      </c>
      <c r="RIB40" t="e">
        <f t="shared" si="194"/>
        <v>#DIV/0!</v>
      </c>
      <c r="RIC40" t="e">
        <f t="shared" si="194"/>
        <v>#DIV/0!</v>
      </c>
      <c r="RID40" t="e">
        <f t="shared" si="194"/>
        <v>#DIV/0!</v>
      </c>
      <c r="RIE40" t="e">
        <f t="shared" si="194"/>
        <v>#DIV/0!</v>
      </c>
      <c r="RIF40" t="e">
        <f t="shared" ref="RIF40:RKQ40" si="195">+AVERAGE(RIF9:RIF39)</f>
        <v>#DIV/0!</v>
      </c>
      <c r="RIG40" t="e">
        <f t="shared" si="195"/>
        <v>#DIV/0!</v>
      </c>
      <c r="RIH40" t="e">
        <f t="shared" si="195"/>
        <v>#DIV/0!</v>
      </c>
      <c r="RII40" t="e">
        <f t="shared" si="195"/>
        <v>#DIV/0!</v>
      </c>
      <c r="RIJ40" t="e">
        <f t="shared" si="195"/>
        <v>#DIV/0!</v>
      </c>
      <c r="RIK40" t="e">
        <f t="shared" si="195"/>
        <v>#DIV/0!</v>
      </c>
      <c r="RIL40" t="e">
        <f t="shared" si="195"/>
        <v>#DIV/0!</v>
      </c>
      <c r="RIM40" t="e">
        <f t="shared" si="195"/>
        <v>#DIV/0!</v>
      </c>
      <c r="RIN40" t="e">
        <f t="shared" si="195"/>
        <v>#DIV/0!</v>
      </c>
      <c r="RIO40" t="e">
        <f t="shared" si="195"/>
        <v>#DIV/0!</v>
      </c>
      <c r="RIP40" t="e">
        <f t="shared" si="195"/>
        <v>#DIV/0!</v>
      </c>
      <c r="RIQ40" t="e">
        <f t="shared" si="195"/>
        <v>#DIV/0!</v>
      </c>
      <c r="RIR40" t="e">
        <f t="shared" si="195"/>
        <v>#DIV/0!</v>
      </c>
      <c r="RIS40" t="e">
        <f t="shared" si="195"/>
        <v>#DIV/0!</v>
      </c>
      <c r="RIT40" t="e">
        <f t="shared" si="195"/>
        <v>#DIV/0!</v>
      </c>
      <c r="RIU40" t="e">
        <f t="shared" si="195"/>
        <v>#DIV/0!</v>
      </c>
      <c r="RIV40" t="e">
        <f t="shared" si="195"/>
        <v>#DIV/0!</v>
      </c>
      <c r="RIW40" t="e">
        <f t="shared" si="195"/>
        <v>#DIV/0!</v>
      </c>
      <c r="RIX40" t="e">
        <f t="shared" si="195"/>
        <v>#DIV/0!</v>
      </c>
      <c r="RIY40" t="e">
        <f t="shared" si="195"/>
        <v>#DIV/0!</v>
      </c>
      <c r="RIZ40" t="e">
        <f t="shared" si="195"/>
        <v>#DIV/0!</v>
      </c>
      <c r="RJA40" t="e">
        <f t="shared" si="195"/>
        <v>#DIV/0!</v>
      </c>
      <c r="RJB40" t="e">
        <f t="shared" si="195"/>
        <v>#DIV/0!</v>
      </c>
      <c r="RJC40" t="e">
        <f t="shared" si="195"/>
        <v>#DIV/0!</v>
      </c>
      <c r="RJD40" t="e">
        <f t="shared" si="195"/>
        <v>#DIV/0!</v>
      </c>
      <c r="RJE40" t="e">
        <f t="shared" si="195"/>
        <v>#DIV/0!</v>
      </c>
      <c r="RJF40" t="e">
        <f t="shared" si="195"/>
        <v>#DIV/0!</v>
      </c>
      <c r="RJG40" t="e">
        <f t="shared" si="195"/>
        <v>#DIV/0!</v>
      </c>
      <c r="RJH40" t="e">
        <f t="shared" si="195"/>
        <v>#DIV/0!</v>
      </c>
      <c r="RJI40" t="e">
        <f t="shared" si="195"/>
        <v>#DIV/0!</v>
      </c>
      <c r="RJJ40" t="e">
        <f t="shared" si="195"/>
        <v>#DIV/0!</v>
      </c>
      <c r="RJK40" t="e">
        <f t="shared" si="195"/>
        <v>#DIV/0!</v>
      </c>
      <c r="RJL40" t="e">
        <f t="shared" si="195"/>
        <v>#DIV/0!</v>
      </c>
      <c r="RJM40" t="e">
        <f t="shared" si="195"/>
        <v>#DIV/0!</v>
      </c>
      <c r="RJN40" t="e">
        <f t="shared" si="195"/>
        <v>#DIV/0!</v>
      </c>
      <c r="RJO40" t="e">
        <f t="shared" si="195"/>
        <v>#DIV/0!</v>
      </c>
      <c r="RJP40" t="e">
        <f t="shared" si="195"/>
        <v>#DIV/0!</v>
      </c>
      <c r="RJQ40" t="e">
        <f t="shared" si="195"/>
        <v>#DIV/0!</v>
      </c>
      <c r="RJR40" t="e">
        <f t="shared" si="195"/>
        <v>#DIV/0!</v>
      </c>
      <c r="RJS40" t="e">
        <f t="shared" si="195"/>
        <v>#DIV/0!</v>
      </c>
      <c r="RJT40" t="e">
        <f t="shared" si="195"/>
        <v>#DIV/0!</v>
      </c>
      <c r="RJU40" t="e">
        <f t="shared" si="195"/>
        <v>#DIV/0!</v>
      </c>
      <c r="RJV40" t="e">
        <f t="shared" si="195"/>
        <v>#DIV/0!</v>
      </c>
      <c r="RJW40" t="e">
        <f t="shared" si="195"/>
        <v>#DIV/0!</v>
      </c>
      <c r="RJX40" t="e">
        <f t="shared" si="195"/>
        <v>#DIV/0!</v>
      </c>
      <c r="RJY40" t="e">
        <f t="shared" si="195"/>
        <v>#DIV/0!</v>
      </c>
      <c r="RJZ40" t="e">
        <f t="shared" si="195"/>
        <v>#DIV/0!</v>
      </c>
      <c r="RKA40" t="e">
        <f t="shared" si="195"/>
        <v>#DIV/0!</v>
      </c>
      <c r="RKB40" t="e">
        <f t="shared" si="195"/>
        <v>#DIV/0!</v>
      </c>
      <c r="RKC40" t="e">
        <f t="shared" si="195"/>
        <v>#DIV/0!</v>
      </c>
      <c r="RKD40" t="e">
        <f t="shared" si="195"/>
        <v>#DIV/0!</v>
      </c>
      <c r="RKE40" t="e">
        <f t="shared" si="195"/>
        <v>#DIV/0!</v>
      </c>
      <c r="RKF40" t="e">
        <f t="shared" si="195"/>
        <v>#DIV/0!</v>
      </c>
      <c r="RKG40" t="e">
        <f t="shared" si="195"/>
        <v>#DIV/0!</v>
      </c>
      <c r="RKH40" t="e">
        <f t="shared" si="195"/>
        <v>#DIV/0!</v>
      </c>
      <c r="RKI40" t="e">
        <f t="shared" si="195"/>
        <v>#DIV/0!</v>
      </c>
      <c r="RKJ40" t="e">
        <f t="shared" si="195"/>
        <v>#DIV/0!</v>
      </c>
      <c r="RKK40" t="e">
        <f t="shared" si="195"/>
        <v>#DIV/0!</v>
      </c>
      <c r="RKL40" t="e">
        <f t="shared" si="195"/>
        <v>#DIV/0!</v>
      </c>
      <c r="RKM40" t="e">
        <f t="shared" si="195"/>
        <v>#DIV/0!</v>
      </c>
      <c r="RKN40" t="e">
        <f t="shared" si="195"/>
        <v>#DIV/0!</v>
      </c>
      <c r="RKO40" t="e">
        <f t="shared" si="195"/>
        <v>#DIV/0!</v>
      </c>
      <c r="RKP40" t="e">
        <f t="shared" si="195"/>
        <v>#DIV/0!</v>
      </c>
      <c r="RKQ40" t="e">
        <f t="shared" si="195"/>
        <v>#DIV/0!</v>
      </c>
      <c r="RKR40" t="e">
        <f t="shared" ref="RKR40:RNC40" si="196">+AVERAGE(RKR9:RKR39)</f>
        <v>#DIV/0!</v>
      </c>
      <c r="RKS40" t="e">
        <f t="shared" si="196"/>
        <v>#DIV/0!</v>
      </c>
      <c r="RKT40" t="e">
        <f t="shared" si="196"/>
        <v>#DIV/0!</v>
      </c>
      <c r="RKU40" t="e">
        <f t="shared" si="196"/>
        <v>#DIV/0!</v>
      </c>
      <c r="RKV40" t="e">
        <f t="shared" si="196"/>
        <v>#DIV/0!</v>
      </c>
      <c r="RKW40" t="e">
        <f t="shared" si="196"/>
        <v>#DIV/0!</v>
      </c>
      <c r="RKX40" t="e">
        <f t="shared" si="196"/>
        <v>#DIV/0!</v>
      </c>
      <c r="RKY40" t="e">
        <f t="shared" si="196"/>
        <v>#DIV/0!</v>
      </c>
      <c r="RKZ40" t="e">
        <f t="shared" si="196"/>
        <v>#DIV/0!</v>
      </c>
      <c r="RLA40" t="e">
        <f t="shared" si="196"/>
        <v>#DIV/0!</v>
      </c>
      <c r="RLB40" t="e">
        <f t="shared" si="196"/>
        <v>#DIV/0!</v>
      </c>
      <c r="RLC40" t="e">
        <f t="shared" si="196"/>
        <v>#DIV/0!</v>
      </c>
      <c r="RLD40" t="e">
        <f t="shared" si="196"/>
        <v>#DIV/0!</v>
      </c>
      <c r="RLE40" t="e">
        <f t="shared" si="196"/>
        <v>#DIV/0!</v>
      </c>
      <c r="RLF40" t="e">
        <f t="shared" si="196"/>
        <v>#DIV/0!</v>
      </c>
      <c r="RLG40" t="e">
        <f t="shared" si="196"/>
        <v>#DIV/0!</v>
      </c>
      <c r="RLH40" t="e">
        <f t="shared" si="196"/>
        <v>#DIV/0!</v>
      </c>
      <c r="RLI40" t="e">
        <f t="shared" si="196"/>
        <v>#DIV/0!</v>
      </c>
      <c r="RLJ40" t="e">
        <f t="shared" si="196"/>
        <v>#DIV/0!</v>
      </c>
      <c r="RLK40" t="e">
        <f t="shared" si="196"/>
        <v>#DIV/0!</v>
      </c>
      <c r="RLL40" t="e">
        <f t="shared" si="196"/>
        <v>#DIV/0!</v>
      </c>
      <c r="RLM40" t="e">
        <f t="shared" si="196"/>
        <v>#DIV/0!</v>
      </c>
      <c r="RLN40" t="e">
        <f t="shared" si="196"/>
        <v>#DIV/0!</v>
      </c>
      <c r="RLO40" t="e">
        <f t="shared" si="196"/>
        <v>#DIV/0!</v>
      </c>
      <c r="RLP40" t="e">
        <f t="shared" si="196"/>
        <v>#DIV/0!</v>
      </c>
      <c r="RLQ40" t="e">
        <f t="shared" si="196"/>
        <v>#DIV/0!</v>
      </c>
      <c r="RLR40" t="e">
        <f t="shared" si="196"/>
        <v>#DIV/0!</v>
      </c>
      <c r="RLS40" t="e">
        <f t="shared" si="196"/>
        <v>#DIV/0!</v>
      </c>
      <c r="RLT40" t="e">
        <f t="shared" si="196"/>
        <v>#DIV/0!</v>
      </c>
      <c r="RLU40" t="e">
        <f t="shared" si="196"/>
        <v>#DIV/0!</v>
      </c>
      <c r="RLV40" t="e">
        <f t="shared" si="196"/>
        <v>#DIV/0!</v>
      </c>
      <c r="RLW40" t="e">
        <f t="shared" si="196"/>
        <v>#DIV/0!</v>
      </c>
      <c r="RLX40" t="e">
        <f t="shared" si="196"/>
        <v>#DIV/0!</v>
      </c>
      <c r="RLY40" t="e">
        <f t="shared" si="196"/>
        <v>#DIV/0!</v>
      </c>
      <c r="RLZ40" t="e">
        <f t="shared" si="196"/>
        <v>#DIV/0!</v>
      </c>
      <c r="RMA40" t="e">
        <f t="shared" si="196"/>
        <v>#DIV/0!</v>
      </c>
      <c r="RMB40" t="e">
        <f t="shared" si="196"/>
        <v>#DIV/0!</v>
      </c>
      <c r="RMC40" t="e">
        <f t="shared" si="196"/>
        <v>#DIV/0!</v>
      </c>
      <c r="RMD40" t="e">
        <f t="shared" si="196"/>
        <v>#DIV/0!</v>
      </c>
      <c r="RME40" t="e">
        <f t="shared" si="196"/>
        <v>#DIV/0!</v>
      </c>
      <c r="RMF40" t="e">
        <f t="shared" si="196"/>
        <v>#DIV/0!</v>
      </c>
      <c r="RMG40" t="e">
        <f t="shared" si="196"/>
        <v>#DIV/0!</v>
      </c>
      <c r="RMH40" t="e">
        <f t="shared" si="196"/>
        <v>#DIV/0!</v>
      </c>
      <c r="RMI40" t="e">
        <f t="shared" si="196"/>
        <v>#DIV/0!</v>
      </c>
      <c r="RMJ40" t="e">
        <f t="shared" si="196"/>
        <v>#DIV/0!</v>
      </c>
      <c r="RMK40" t="e">
        <f t="shared" si="196"/>
        <v>#DIV/0!</v>
      </c>
      <c r="RML40" t="e">
        <f t="shared" si="196"/>
        <v>#DIV/0!</v>
      </c>
      <c r="RMM40" t="e">
        <f t="shared" si="196"/>
        <v>#DIV/0!</v>
      </c>
      <c r="RMN40" t="e">
        <f t="shared" si="196"/>
        <v>#DIV/0!</v>
      </c>
      <c r="RMO40" t="e">
        <f t="shared" si="196"/>
        <v>#DIV/0!</v>
      </c>
      <c r="RMP40" t="e">
        <f t="shared" si="196"/>
        <v>#DIV/0!</v>
      </c>
      <c r="RMQ40" t="e">
        <f t="shared" si="196"/>
        <v>#DIV/0!</v>
      </c>
      <c r="RMR40" t="e">
        <f t="shared" si="196"/>
        <v>#DIV/0!</v>
      </c>
      <c r="RMS40" t="e">
        <f t="shared" si="196"/>
        <v>#DIV/0!</v>
      </c>
      <c r="RMT40" t="e">
        <f t="shared" si="196"/>
        <v>#DIV/0!</v>
      </c>
      <c r="RMU40" t="e">
        <f t="shared" si="196"/>
        <v>#DIV/0!</v>
      </c>
      <c r="RMV40" t="e">
        <f t="shared" si="196"/>
        <v>#DIV/0!</v>
      </c>
      <c r="RMW40" t="e">
        <f t="shared" si="196"/>
        <v>#DIV/0!</v>
      </c>
      <c r="RMX40" t="e">
        <f t="shared" si="196"/>
        <v>#DIV/0!</v>
      </c>
      <c r="RMY40" t="e">
        <f t="shared" si="196"/>
        <v>#DIV/0!</v>
      </c>
      <c r="RMZ40" t="e">
        <f t="shared" si="196"/>
        <v>#DIV/0!</v>
      </c>
      <c r="RNA40" t="e">
        <f t="shared" si="196"/>
        <v>#DIV/0!</v>
      </c>
      <c r="RNB40" t="e">
        <f t="shared" si="196"/>
        <v>#DIV/0!</v>
      </c>
      <c r="RNC40" t="e">
        <f t="shared" si="196"/>
        <v>#DIV/0!</v>
      </c>
      <c r="RND40" t="e">
        <f t="shared" ref="RND40:RPO40" si="197">+AVERAGE(RND9:RND39)</f>
        <v>#DIV/0!</v>
      </c>
      <c r="RNE40" t="e">
        <f t="shared" si="197"/>
        <v>#DIV/0!</v>
      </c>
      <c r="RNF40" t="e">
        <f t="shared" si="197"/>
        <v>#DIV/0!</v>
      </c>
      <c r="RNG40" t="e">
        <f t="shared" si="197"/>
        <v>#DIV/0!</v>
      </c>
      <c r="RNH40" t="e">
        <f t="shared" si="197"/>
        <v>#DIV/0!</v>
      </c>
      <c r="RNI40" t="e">
        <f t="shared" si="197"/>
        <v>#DIV/0!</v>
      </c>
      <c r="RNJ40" t="e">
        <f t="shared" si="197"/>
        <v>#DIV/0!</v>
      </c>
      <c r="RNK40" t="e">
        <f t="shared" si="197"/>
        <v>#DIV/0!</v>
      </c>
      <c r="RNL40" t="e">
        <f t="shared" si="197"/>
        <v>#DIV/0!</v>
      </c>
      <c r="RNM40" t="e">
        <f t="shared" si="197"/>
        <v>#DIV/0!</v>
      </c>
      <c r="RNN40" t="e">
        <f t="shared" si="197"/>
        <v>#DIV/0!</v>
      </c>
      <c r="RNO40" t="e">
        <f t="shared" si="197"/>
        <v>#DIV/0!</v>
      </c>
      <c r="RNP40" t="e">
        <f t="shared" si="197"/>
        <v>#DIV/0!</v>
      </c>
      <c r="RNQ40" t="e">
        <f t="shared" si="197"/>
        <v>#DIV/0!</v>
      </c>
      <c r="RNR40" t="e">
        <f t="shared" si="197"/>
        <v>#DIV/0!</v>
      </c>
      <c r="RNS40" t="e">
        <f t="shared" si="197"/>
        <v>#DIV/0!</v>
      </c>
      <c r="RNT40" t="e">
        <f t="shared" si="197"/>
        <v>#DIV/0!</v>
      </c>
      <c r="RNU40" t="e">
        <f t="shared" si="197"/>
        <v>#DIV/0!</v>
      </c>
      <c r="RNV40" t="e">
        <f t="shared" si="197"/>
        <v>#DIV/0!</v>
      </c>
      <c r="RNW40" t="e">
        <f t="shared" si="197"/>
        <v>#DIV/0!</v>
      </c>
      <c r="RNX40" t="e">
        <f t="shared" si="197"/>
        <v>#DIV/0!</v>
      </c>
      <c r="RNY40" t="e">
        <f t="shared" si="197"/>
        <v>#DIV/0!</v>
      </c>
      <c r="RNZ40" t="e">
        <f t="shared" si="197"/>
        <v>#DIV/0!</v>
      </c>
      <c r="ROA40" t="e">
        <f t="shared" si="197"/>
        <v>#DIV/0!</v>
      </c>
      <c r="ROB40" t="e">
        <f t="shared" si="197"/>
        <v>#DIV/0!</v>
      </c>
      <c r="ROC40" t="e">
        <f t="shared" si="197"/>
        <v>#DIV/0!</v>
      </c>
      <c r="ROD40" t="e">
        <f t="shared" si="197"/>
        <v>#DIV/0!</v>
      </c>
      <c r="ROE40" t="e">
        <f t="shared" si="197"/>
        <v>#DIV/0!</v>
      </c>
      <c r="ROF40" t="e">
        <f t="shared" si="197"/>
        <v>#DIV/0!</v>
      </c>
      <c r="ROG40" t="e">
        <f t="shared" si="197"/>
        <v>#DIV/0!</v>
      </c>
      <c r="ROH40" t="e">
        <f t="shared" si="197"/>
        <v>#DIV/0!</v>
      </c>
      <c r="ROI40" t="e">
        <f t="shared" si="197"/>
        <v>#DIV/0!</v>
      </c>
      <c r="ROJ40" t="e">
        <f t="shared" si="197"/>
        <v>#DIV/0!</v>
      </c>
      <c r="ROK40" t="e">
        <f t="shared" si="197"/>
        <v>#DIV/0!</v>
      </c>
      <c r="ROL40" t="e">
        <f t="shared" si="197"/>
        <v>#DIV/0!</v>
      </c>
      <c r="ROM40" t="e">
        <f t="shared" si="197"/>
        <v>#DIV/0!</v>
      </c>
      <c r="RON40" t="e">
        <f t="shared" si="197"/>
        <v>#DIV/0!</v>
      </c>
      <c r="ROO40" t="e">
        <f t="shared" si="197"/>
        <v>#DIV/0!</v>
      </c>
      <c r="ROP40" t="e">
        <f t="shared" si="197"/>
        <v>#DIV/0!</v>
      </c>
      <c r="ROQ40" t="e">
        <f t="shared" si="197"/>
        <v>#DIV/0!</v>
      </c>
      <c r="ROR40" t="e">
        <f t="shared" si="197"/>
        <v>#DIV/0!</v>
      </c>
      <c r="ROS40" t="e">
        <f t="shared" si="197"/>
        <v>#DIV/0!</v>
      </c>
      <c r="ROT40" t="e">
        <f t="shared" si="197"/>
        <v>#DIV/0!</v>
      </c>
      <c r="ROU40" t="e">
        <f t="shared" si="197"/>
        <v>#DIV/0!</v>
      </c>
      <c r="ROV40" t="e">
        <f t="shared" si="197"/>
        <v>#DIV/0!</v>
      </c>
      <c r="ROW40" t="e">
        <f t="shared" si="197"/>
        <v>#DIV/0!</v>
      </c>
      <c r="ROX40" t="e">
        <f t="shared" si="197"/>
        <v>#DIV/0!</v>
      </c>
      <c r="ROY40" t="e">
        <f t="shared" si="197"/>
        <v>#DIV/0!</v>
      </c>
      <c r="ROZ40" t="e">
        <f t="shared" si="197"/>
        <v>#DIV/0!</v>
      </c>
      <c r="RPA40" t="e">
        <f t="shared" si="197"/>
        <v>#DIV/0!</v>
      </c>
      <c r="RPB40" t="e">
        <f t="shared" si="197"/>
        <v>#DIV/0!</v>
      </c>
      <c r="RPC40" t="e">
        <f t="shared" si="197"/>
        <v>#DIV/0!</v>
      </c>
      <c r="RPD40" t="e">
        <f t="shared" si="197"/>
        <v>#DIV/0!</v>
      </c>
      <c r="RPE40" t="e">
        <f t="shared" si="197"/>
        <v>#DIV/0!</v>
      </c>
      <c r="RPF40" t="e">
        <f t="shared" si="197"/>
        <v>#DIV/0!</v>
      </c>
      <c r="RPG40" t="e">
        <f t="shared" si="197"/>
        <v>#DIV/0!</v>
      </c>
      <c r="RPH40" t="e">
        <f t="shared" si="197"/>
        <v>#DIV/0!</v>
      </c>
      <c r="RPI40" t="e">
        <f t="shared" si="197"/>
        <v>#DIV/0!</v>
      </c>
      <c r="RPJ40" t="e">
        <f t="shared" si="197"/>
        <v>#DIV/0!</v>
      </c>
      <c r="RPK40" t="e">
        <f t="shared" si="197"/>
        <v>#DIV/0!</v>
      </c>
      <c r="RPL40" t="e">
        <f t="shared" si="197"/>
        <v>#DIV/0!</v>
      </c>
      <c r="RPM40" t="e">
        <f t="shared" si="197"/>
        <v>#DIV/0!</v>
      </c>
      <c r="RPN40" t="e">
        <f t="shared" si="197"/>
        <v>#DIV/0!</v>
      </c>
      <c r="RPO40" t="e">
        <f t="shared" si="197"/>
        <v>#DIV/0!</v>
      </c>
      <c r="RPP40" t="e">
        <f t="shared" ref="RPP40:RSA40" si="198">+AVERAGE(RPP9:RPP39)</f>
        <v>#DIV/0!</v>
      </c>
      <c r="RPQ40" t="e">
        <f t="shared" si="198"/>
        <v>#DIV/0!</v>
      </c>
      <c r="RPR40" t="e">
        <f t="shared" si="198"/>
        <v>#DIV/0!</v>
      </c>
      <c r="RPS40" t="e">
        <f t="shared" si="198"/>
        <v>#DIV/0!</v>
      </c>
      <c r="RPT40" t="e">
        <f t="shared" si="198"/>
        <v>#DIV/0!</v>
      </c>
      <c r="RPU40" t="e">
        <f t="shared" si="198"/>
        <v>#DIV/0!</v>
      </c>
      <c r="RPV40" t="e">
        <f t="shared" si="198"/>
        <v>#DIV/0!</v>
      </c>
      <c r="RPW40" t="e">
        <f t="shared" si="198"/>
        <v>#DIV/0!</v>
      </c>
      <c r="RPX40" t="e">
        <f t="shared" si="198"/>
        <v>#DIV/0!</v>
      </c>
      <c r="RPY40" t="e">
        <f t="shared" si="198"/>
        <v>#DIV/0!</v>
      </c>
      <c r="RPZ40" t="e">
        <f t="shared" si="198"/>
        <v>#DIV/0!</v>
      </c>
      <c r="RQA40" t="e">
        <f t="shared" si="198"/>
        <v>#DIV/0!</v>
      </c>
      <c r="RQB40" t="e">
        <f t="shared" si="198"/>
        <v>#DIV/0!</v>
      </c>
      <c r="RQC40" t="e">
        <f t="shared" si="198"/>
        <v>#DIV/0!</v>
      </c>
      <c r="RQD40" t="e">
        <f t="shared" si="198"/>
        <v>#DIV/0!</v>
      </c>
      <c r="RQE40" t="e">
        <f t="shared" si="198"/>
        <v>#DIV/0!</v>
      </c>
      <c r="RQF40" t="e">
        <f t="shared" si="198"/>
        <v>#DIV/0!</v>
      </c>
      <c r="RQG40" t="e">
        <f t="shared" si="198"/>
        <v>#DIV/0!</v>
      </c>
      <c r="RQH40" t="e">
        <f t="shared" si="198"/>
        <v>#DIV/0!</v>
      </c>
      <c r="RQI40" t="e">
        <f t="shared" si="198"/>
        <v>#DIV/0!</v>
      </c>
      <c r="RQJ40" t="e">
        <f t="shared" si="198"/>
        <v>#DIV/0!</v>
      </c>
      <c r="RQK40" t="e">
        <f t="shared" si="198"/>
        <v>#DIV/0!</v>
      </c>
      <c r="RQL40" t="e">
        <f t="shared" si="198"/>
        <v>#DIV/0!</v>
      </c>
      <c r="RQM40" t="e">
        <f t="shared" si="198"/>
        <v>#DIV/0!</v>
      </c>
      <c r="RQN40" t="e">
        <f t="shared" si="198"/>
        <v>#DIV/0!</v>
      </c>
      <c r="RQO40" t="e">
        <f t="shared" si="198"/>
        <v>#DIV/0!</v>
      </c>
      <c r="RQP40" t="e">
        <f t="shared" si="198"/>
        <v>#DIV/0!</v>
      </c>
      <c r="RQQ40" t="e">
        <f t="shared" si="198"/>
        <v>#DIV/0!</v>
      </c>
      <c r="RQR40" t="e">
        <f t="shared" si="198"/>
        <v>#DIV/0!</v>
      </c>
      <c r="RQS40" t="e">
        <f t="shared" si="198"/>
        <v>#DIV/0!</v>
      </c>
      <c r="RQT40" t="e">
        <f t="shared" si="198"/>
        <v>#DIV/0!</v>
      </c>
      <c r="RQU40" t="e">
        <f t="shared" si="198"/>
        <v>#DIV/0!</v>
      </c>
      <c r="RQV40" t="e">
        <f t="shared" si="198"/>
        <v>#DIV/0!</v>
      </c>
      <c r="RQW40" t="e">
        <f t="shared" si="198"/>
        <v>#DIV/0!</v>
      </c>
      <c r="RQX40" t="e">
        <f t="shared" si="198"/>
        <v>#DIV/0!</v>
      </c>
      <c r="RQY40" t="e">
        <f t="shared" si="198"/>
        <v>#DIV/0!</v>
      </c>
      <c r="RQZ40" t="e">
        <f t="shared" si="198"/>
        <v>#DIV/0!</v>
      </c>
      <c r="RRA40" t="e">
        <f t="shared" si="198"/>
        <v>#DIV/0!</v>
      </c>
      <c r="RRB40" t="e">
        <f t="shared" si="198"/>
        <v>#DIV/0!</v>
      </c>
      <c r="RRC40" t="e">
        <f t="shared" si="198"/>
        <v>#DIV/0!</v>
      </c>
      <c r="RRD40" t="e">
        <f t="shared" si="198"/>
        <v>#DIV/0!</v>
      </c>
      <c r="RRE40" t="e">
        <f t="shared" si="198"/>
        <v>#DIV/0!</v>
      </c>
      <c r="RRF40" t="e">
        <f t="shared" si="198"/>
        <v>#DIV/0!</v>
      </c>
      <c r="RRG40" t="e">
        <f t="shared" si="198"/>
        <v>#DIV/0!</v>
      </c>
      <c r="RRH40" t="e">
        <f t="shared" si="198"/>
        <v>#DIV/0!</v>
      </c>
      <c r="RRI40" t="e">
        <f t="shared" si="198"/>
        <v>#DIV/0!</v>
      </c>
      <c r="RRJ40" t="e">
        <f t="shared" si="198"/>
        <v>#DIV/0!</v>
      </c>
      <c r="RRK40" t="e">
        <f t="shared" si="198"/>
        <v>#DIV/0!</v>
      </c>
      <c r="RRL40" t="e">
        <f t="shared" si="198"/>
        <v>#DIV/0!</v>
      </c>
      <c r="RRM40" t="e">
        <f t="shared" si="198"/>
        <v>#DIV/0!</v>
      </c>
      <c r="RRN40" t="e">
        <f t="shared" si="198"/>
        <v>#DIV/0!</v>
      </c>
      <c r="RRO40" t="e">
        <f t="shared" si="198"/>
        <v>#DIV/0!</v>
      </c>
      <c r="RRP40" t="e">
        <f t="shared" si="198"/>
        <v>#DIV/0!</v>
      </c>
      <c r="RRQ40" t="e">
        <f t="shared" si="198"/>
        <v>#DIV/0!</v>
      </c>
      <c r="RRR40" t="e">
        <f t="shared" si="198"/>
        <v>#DIV/0!</v>
      </c>
      <c r="RRS40" t="e">
        <f t="shared" si="198"/>
        <v>#DIV/0!</v>
      </c>
      <c r="RRT40" t="e">
        <f t="shared" si="198"/>
        <v>#DIV/0!</v>
      </c>
      <c r="RRU40" t="e">
        <f t="shared" si="198"/>
        <v>#DIV/0!</v>
      </c>
      <c r="RRV40" t="e">
        <f t="shared" si="198"/>
        <v>#DIV/0!</v>
      </c>
      <c r="RRW40" t="e">
        <f t="shared" si="198"/>
        <v>#DIV/0!</v>
      </c>
      <c r="RRX40" t="e">
        <f t="shared" si="198"/>
        <v>#DIV/0!</v>
      </c>
      <c r="RRY40" t="e">
        <f t="shared" si="198"/>
        <v>#DIV/0!</v>
      </c>
      <c r="RRZ40" t="e">
        <f t="shared" si="198"/>
        <v>#DIV/0!</v>
      </c>
      <c r="RSA40" t="e">
        <f t="shared" si="198"/>
        <v>#DIV/0!</v>
      </c>
      <c r="RSB40" t="e">
        <f t="shared" ref="RSB40:RUM40" si="199">+AVERAGE(RSB9:RSB39)</f>
        <v>#DIV/0!</v>
      </c>
      <c r="RSC40" t="e">
        <f t="shared" si="199"/>
        <v>#DIV/0!</v>
      </c>
      <c r="RSD40" t="e">
        <f t="shared" si="199"/>
        <v>#DIV/0!</v>
      </c>
      <c r="RSE40" t="e">
        <f t="shared" si="199"/>
        <v>#DIV/0!</v>
      </c>
      <c r="RSF40" t="e">
        <f t="shared" si="199"/>
        <v>#DIV/0!</v>
      </c>
      <c r="RSG40" t="e">
        <f t="shared" si="199"/>
        <v>#DIV/0!</v>
      </c>
      <c r="RSH40" t="e">
        <f t="shared" si="199"/>
        <v>#DIV/0!</v>
      </c>
      <c r="RSI40" t="e">
        <f t="shared" si="199"/>
        <v>#DIV/0!</v>
      </c>
      <c r="RSJ40" t="e">
        <f t="shared" si="199"/>
        <v>#DIV/0!</v>
      </c>
      <c r="RSK40" t="e">
        <f t="shared" si="199"/>
        <v>#DIV/0!</v>
      </c>
      <c r="RSL40" t="e">
        <f t="shared" si="199"/>
        <v>#DIV/0!</v>
      </c>
      <c r="RSM40" t="e">
        <f t="shared" si="199"/>
        <v>#DIV/0!</v>
      </c>
      <c r="RSN40" t="e">
        <f t="shared" si="199"/>
        <v>#DIV/0!</v>
      </c>
      <c r="RSO40" t="e">
        <f t="shared" si="199"/>
        <v>#DIV/0!</v>
      </c>
      <c r="RSP40" t="e">
        <f t="shared" si="199"/>
        <v>#DIV/0!</v>
      </c>
      <c r="RSQ40" t="e">
        <f t="shared" si="199"/>
        <v>#DIV/0!</v>
      </c>
      <c r="RSR40" t="e">
        <f t="shared" si="199"/>
        <v>#DIV/0!</v>
      </c>
      <c r="RSS40" t="e">
        <f t="shared" si="199"/>
        <v>#DIV/0!</v>
      </c>
      <c r="RST40" t="e">
        <f t="shared" si="199"/>
        <v>#DIV/0!</v>
      </c>
      <c r="RSU40" t="e">
        <f t="shared" si="199"/>
        <v>#DIV/0!</v>
      </c>
      <c r="RSV40" t="e">
        <f t="shared" si="199"/>
        <v>#DIV/0!</v>
      </c>
      <c r="RSW40" t="e">
        <f t="shared" si="199"/>
        <v>#DIV/0!</v>
      </c>
      <c r="RSX40" t="e">
        <f t="shared" si="199"/>
        <v>#DIV/0!</v>
      </c>
      <c r="RSY40" t="e">
        <f t="shared" si="199"/>
        <v>#DIV/0!</v>
      </c>
      <c r="RSZ40" t="e">
        <f t="shared" si="199"/>
        <v>#DIV/0!</v>
      </c>
      <c r="RTA40" t="e">
        <f t="shared" si="199"/>
        <v>#DIV/0!</v>
      </c>
      <c r="RTB40" t="e">
        <f t="shared" si="199"/>
        <v>#DIV/0!</v>
      </c>
      <c r="RTC40" t="e">
        <f t="shared" si="199"/>
        <v>#DIV/0!</v>
      </c>
      <c r="RTD40" t="e">
        <f t="shared" si="199"/>
        <v>#DIV/0!</v>
      </c>
      <c r="RTE40" t="e">
        <f t="shared" si="199"/>
        <v>#DIV/0!</v>
      </c>
      <c r="RTF40" t="e">
        <f t="shared" si="199"/>
        <v>#DIV/0!</v>
      </c>
      <c r="RTG40" t="e">
        <f t="shared" si="199"/>
        <v>#DIV/0!</v>
      </c>
      <c r="RTH40" t="e">
        <f t="shared" si="199"/>
        <v>#DIV/0!</v>
      </c>
      <c r="RTI40" t="e">
        <f t="shared" si="199"/>
        <v>#DIV/0!</v>
      </c>
      <c r="RTJ40" t="e">
        <f t="shared" si="199"/>
        <v>#DIV/0!</v>
      </c>
      <c r="RTK40" t="e">
        <f t="shared" si="199"/>
        <v>#DIV/0!</v>
      </c>
      <c r="RTL40" t="e">
        <f t="shared" si="199"/>
        <v>#DIV/0!</v>
      </c>
      <c r="RTM40" t="e">
        <f t="shared" si="199"/>
        <v>#DIV/0!</v>
      </c>
      <c r="RTN40" t="e">
        <f t="shared" si="199"/>
        <v>#DIV/0!</v>
      </c>
      <c r="RTO40" t="e">
        <f t="shared" si="199"/>
        <v>#DIV/0!</v>
      </c>
      <c r="RTP40" t="e">
        <f t="shared" si="199"/>
        <v>#DIV/0!</v>
      </c>
      <c r="RTQ40" t="e">
        <f t="shared" si="199"/>
        <v>#DIV/0!</v>
      </c>
      <c r="RTR40" t="e">
        <f t="shared" si="199"/>
        <v>#DIV/0!</v>
      </c>
      <c r="RTS40" t="e">
        <f t="shared" si="199"/>
        <v>#DIV/0!</v>
      </c>
      <c r="RTT40" t="e">
        <f t="shared" si="199"/>
        <v>#DIV/0!</v>
      </c>
      <c r="RTU40" t="e">
        <f t="shared" si="199"/>
        <v>#DIV/0!</v>
      </c>
      <c r="RTV40" t="e">
        <f t="shared" si="199"/>
        <v>#DIV/0!</v>
      </c>
      <c r="RTW40" t="e">
        <f t="shared" si="199"/>
        <v>#DIV/0!</v>
      </c>
      <c r="RTX40" t="e">
        <f t="shared" si="199"/>
        <v>#DIV/0!</v>
      </c>
      <c r="RTY40" t="e">
        <f t="shared" si="199"/>
        <v>#DIV/0!</v>
      </c>
      <c r="RTZ40" t="e">
        <f t="shared" si="199"/>
        <v>#DIV/0!</v>
      </c>
      <c r="RUA40" t="e">
        <f t="shared" si="199"/>
        <v>#DIV/0!</v>
      </c>
      <c r="RUB40" t="e">
        <f t="shared" si="199"/>
        <v>#DIV/0!</v>
      </c>
      <c r="RUC40" t="e">
        <f t="shared" si="199"/>
        <v>#DIV/0!</v>
      </c>
      <c r="RUD40" t="e">
        <f t="shared" si="199"/>
        <v>#DIV/0!</v>
      </c>
      <c r="RUE40" t="e">
        <f t="shared" si="199"/>
        <v>#DIV/0!</v>
      </c>
      <c r="RUF40" t="e">
        <f t="shared" si="199"/>
        <v>#DIV/0!</v>
      </c>
      <c r="RUG40" t="e">
        <f t="shared" si="199"/>
        <v>#DIV/0!</v>
      </c>
      <c r="RUH40" t="e">
        <f t="shared" si="199"/>
        <v>#DIV/0!</v>
      </c>
      <c r="RUI40" t="e">
        <f t="shared" si="199"/>
        <v>#DIV/0!</v>
      </c>
      <c r="RUJ40" t="e">
        <f t="shared" si="199"/>
        <v>#DIV/0!</v>
      </c>
      <c r="RUK40" t="e">
        <f t="shared" si="199"/>
        <v>#DIV/0!</v>
      </c>
      <c r="RUL40" t="e">
        <f t="shared" si="199"/>
        <v>#DIV/0!</v>
      </c>
      <c r="RUM40" t="e">
        <f t="shared" si="199"/>
        <v>#DIV/0!</v>
      </c>
      <c r="RUN40" t="e">
        <f t="shared" ref="RUN40:RWY40" si="200">+AVERAGE(RUN9:RUN39)</f>
        <v>#DIV/0!</v>
      </c>
      <c r="RUO40" t="e">
        <f t="shared" si="200"/>
        <v>#DIV/0!</v>
      </c>
      <c r="RUP40" t="e">
        <f t="shared" si="200"/>
        <v>#DIV/0!</v>
      </c>
      <c r="RUQ40" t="e">
        <f t="shared" si="200"/>
        <v>#DIV/0!</v>
      </c>
      <c r="RUR40" t="e">
        <f t="shared" si="200"/>
        <v>#DIV/0!</v>
      </c>
      <c r="RUS40" t="e">
        <f t="shared" si="200"/>
        <v>#DIV/0!</v>
      </c>
      <c r="RUT40" t="e">
        <f t="shared" si="200"/>
        <v>#DIV/0!</v>
      </c>
      <c r="RUU40" t="e">
        <f t="shared" si="200"/>
        <v>#DIV/0!</v>
      </c>
      <c r="RUV40" t="e">
        <f t="shared" si="200"/>
        <v>#DIV/0!</v>
      </c>
      <c r="RUW40" t="e">
        <f t="shared" si="200"/>
        <v>#DIV/0!</v>
      </c>
      <c r="RUX40" t="e">
        <f t="shared" si="200"/>
        <v>#DIV/0!</v>
      </c>
      <c r="RUY40" t="e">
        <f t="shared" si="200"/>
        <v>#DIV/0!</v>
      </c>
      <c r="RUZ40" t="e">
        <f t="shared" si="200"/>
        <v>#DIV/0!</v>
      </c>
      <c r="RVA40" t="e">
        <f t="shared" si="200"/>
        <v>#DIV/0!</v>
      </c>
      <c r="RVB40" t="e">
        <f t="shared" si="200"/>
        <v>#DIV/0!</v>
      </c>
      <c r="RVC40" t="e">
        <f t="shared" si="200"/>
        <v>#DIV/0!</v>
      </c>
      <c r="RVD40" t="e">
        <f t="shared" si="200"/>
        <v>#DIV/0!</v>
      </c>
      <c r="RVE40" t="e">
        <f t="shared" si="200"/>
        <v>#DIV/0!</v>
      </c>
      <c r="RVF40" t="e">
        <f t="shared" si="200"/>
        <v>#DIV/0!</v>
      </c>
      <c r="RVG40" t="e">
        <f t="shared" si="200"/>
        <v>#DIV/0!</v>
      </c>
      <c r="RVH40" t="e">
        <f t="shared" si="200"/>
        <v>#DIV/0!</v>
      </c>
      <c r="RVI40" t="e">
        <f t="shared" si="200"/>
        <v>#DIV/0!</v>
      </c>
      <c r="RVJ40" t="e">
        <f t="shared" si="200"/>
        <v>#DIV/0!</v>
      </c>
      <c r="RVK40" t="e">
        <f t="shared" si="200"/>
        <v>#DIV/0!</v>
      </c>
      <c r="RVL40" t="e">
        <f t="shared" si="200"/>
        <v>#DIV/0!</v>
      </c>
      <c r="RVM40" t="e">
        <f t="shared" si="200"/>
        <v>#DIV/0!</v>
      </c>
      <c r="RVN40" t="e">
        <f t="shared" si="200"/>
        <v>#DIV/0!</v>
      </c>
      <c r="RVO40" t="e">
        <f t="shared" si="200"/>
        <v>#DIV/0!</v>
      </c>
      <c r="RVP40" t="e">
        <f t="shared" si="200"/>
        <v>#DIV/0!</v>
      </c>
      <c r="RVQ40" t="e">
        <f t="shared" si="200"/>
        <v>#DIV/0!</v>
      </c>
      <c r="RVR40" t="e">
        <f t="shared" si="200"/>
        <v>#DIV/0!</v>
      </c>
      <c r="RVS40" t="e">
        <f t="shared" si="200"/>
        <v>#DIV/0!</v>
      </c>
      <c r="RVT40" t="e">
        <f t="shared" si="200"/>
        <v>#DIV/0!</v>
      </c>
      <c r="RVU40" t="e">
        <f t="shared" si="200"/>
        <v>#DIV/0!</v>
      </c>
      <c r="RVV40" t="e">
        <f t="shared" si="200"/>
        <v>#DIV/0!</v>
      </c>
      <c r="RVW40" t="e">
        <f t="shared" si="200"/>
        <v>#DIV/0!</v>
      </c>
      <c r="RVX40" t="e">
        <f t="shared" si="200"/>
        <v>#DIV/0!</v>
      </c>
      <c r="RVY40" t="e">
        <f t="shared" si="200"/>
        <v>#DIV/0!</v>
      </c>
      <c r="RVZ40" t="e">
        <f t="shared" si="200"/>
        <v>#DIV/0!</v>
      </c>
      <c r="RWA40" t="e">
        <f t="shared" si="200"/>
        <v>#DIV/0!</v>
      </c>
      <c r="RWB40" t="e">
        <f t="shared" si="200"/>
        <v>#DIV/0!</v>
      </c>
      <c r="RWC40" t="e">
        <f t="shared" si="200"/>
        <v>#DIV/0!</v>
      </c>
      <c r="RWD40" t="e">
        <f t="shared" si="200"/>
        <v>#DIV/0!</v>
      </c>
      <c r="RWE40" t="e">
        <f t="shared" si="200"/>
        <v>#DIV/0!</v>
      </c>
      <c r="RWF40" t="e">
        <f t="shared" si="200"/>
        <v>#DIV/0!</v>
      </c>
      <c r="RWG40" t="e">
        <f t="shared" si="200"/>
        <v>#DIV/0!</v>
      </c>
      <c r="RWH40" t="e">
        <f t="shared" si="200"/>
        <v>#DIV/0!</v>
      </c>
      <c r="RWI40" t="e">
        <f t="shared" si="200"/>
        <v>#DIV/0!</v>
      </c>
      <c r="RWJ40" t="e">
        <f t="shared" si="200"/>
        <v>#DIV/0!</v>
      </c>
      <c r="RWK40" t="e">
        <f t="shared" si="200"/>
        <v>#DIV/0!</v>
      </c>
      <c r="RWL40" t="e">
        <f t="shared" si="200"/>
        <v>#DIV/0!</v>
      </c>
      <c r="RWM40" t="e">
        <f t="shared" si="200"/>
        <v>#DIV/0!</v>
      </c>
      <c r="RWN40" t="e">
        <f t="shared" si="200"/>
        <v>#DIV/0!</v>
      </c>
      <c r="RWO40" t="e">
        <f t="shared" si="200"/>
        <v>#DIV/0!</v>
      </c>
      <c r="RWP40" t="e">
        <f t="shared" si="200"/>
        <v>#DIV/0!</v>
      </c>
      <c r="RWQ40" t="e">
        <f t="shared" si="200"/>
        <v>#DIV/0!</v>
      </c>
      <c r="RWR40" t="e">
        <f t="shared" si="200"/>
        <v>#DIV/0!</v>
      </c>
      <c r="RWS40" t="e">
        <f t="shared" si="200"/>
        <v>#DIV/0!</v>
      </c>
      <c r="RWT40" t="e">
        <f t="shared" si="200"/>
        <v>#DIV/0!</v>
      </c>
      <c r="RWU40" t="e">
        <f t="shared" si="200"/>
        <v>#DIV/0!</v>
      </c>
      <c r="RWV40" t="e">
        <f t="shared" si="200"/>
        <v>#DIV/0!</v>
      </c>
      <c r="RWW40" t="e">
        <f t="shared" si="200"/>
        <v>#DIV/0!</v>
      </c>
      <c r="RWX40" t="e">
        <f t="shared" si="200"/>
        <v>#DIV/0!</v>
      </c>
      <c r="RWY40" t="e">
        <f t="shared" si="200"/>
        <v>#DIV/0!</v>
      </c>
      <c r="RWZ40" t="e">
        <f t="shared" ref="RWZ40:RZK40" si="201">+AVERAGE(RWZ9:RWZ39)</f>
        <v>#DIV/0!</v>
      </c>
      <c r="RXA40" t="e">
        <f t="shared" si="201"/>
        <v>#DIV/0!</v>
      </c>
      <c r="RXB40" t="e">
        <f t="shared" si="201"/>
        <v>#DIV/0!</v>
      </c>
      <c r="RXC40" t="e">
        <f t="shared" si="201"/>
        <v>#DIV/0!</v>
      </c>
      <c r="RXD40" t="e">
        <f t="shared" si="201"/>
        <v>#DIV/0!</v>
      </c>
      <c r="RXE40" t="e">
        <f t="shared" si="201"/>
        <v>#DIV/0!</v>
      </c>
      <c r="RXF40" t="e">
        <f t="shared" si="201"/>
        <v>#DIV/0!</v>
      </c>
      <c r="RXG40" t="e">
        <f t="shared" si="201"/>
        <v>#DIV/0!</v>
      </c>
      <c r="RXH40" t="e">
        <f t="shared" si="201"/>
        <v>#DIV/0!</v>
      </c>
      <c r="RXI40" t="e">
        <f t="shared" si="201"/>
        <v>#DIV/0!</v>
      </c>
      <c r="RXJ40" t="e">
        <f t="shared" si="201"/>
        <v>#DIV/0!</v>
      </c>
      <c r="RXK40" t="e">
        <f t="shared" si="201"/>
        <v>#DIV/0!</v>
      </c>
      <c r="RXL40" t="e">
        <f t="shared" si="201"/>
        <v>#DIV/0!</v>
      </c>
      <c r="RXM40" t="e">
        <f t="shared" si="201"/>
        <v>#DIV/0!</v>
      </c>
      <c r="RXN40" t="e">
        <f t="shared" si="201"/>
        <v>#DIV/0!</v>
      </c>
      <c r="RXO40" t="e">
        <f t="shared" si="201"/>
        <v>#DIV/0!</v>
      </c>
      <c r="RXP40" t="e">
        <f t="shared" si="201"/>
        <v>#DIV/0!</v>
      </c>
      <c r="RXQ40" t="e">
        <f t="shared" si="201"/>
        <v>#DIV/0!</v>
      </c>
      <c r="RXR40" t="e">
        <f t="shared" si="201"/>
        <v>#DIV/0!</v>
      </c>
      <c r="RXS40" t="e">
        <f t="shared" si="201"/>
        <v>#DIV/0!</v>
      </c>
      <c r="RXT40" t="e">
        <f t="shared" si="201"/>
        <v>#DIV/0!</v>
      </c>
      <c r="RXU40" t="e">
        <f t="shared" si="201"/>
        <v>#DIV/0!</v>
      </c>
      <c r="RXV40" t="e">
        <f t="shared" si="201"/>
        <v>#DIV/0!</v>
      </c>
      <c r="RXW40" t="e">
        <f t="shared" si="201"/>
        <v>#DIV/0!</v>
      </c>
      <c r="RXX40" t="e">
        <f t="shared" si="201"/>
        <v>#DIV/0!</v>
      </c>
      <c r="RXY40" t="e">
        <f t="shared" si="201"/>
        <v>#DIV/0!</v>
      </c>
      <c r="RXZ40" t="e">
        <f t="shared" si="201"/>
        <v>#DIV/0!</v>
      </c>
      <c r="RYA40" t="e">
        <f t="shared" si="201"/>
        <v>#DIV/0!</v>
      </c>
      <c r="RYB40" t="e">
        <f t="shared" si="201"/>
        <v>#DIV/0!</v>
      </c>
      <c r="RYC40" t="e">
        <f t="shared" si="201"/>
        <v>#DIV/0!</v>
      </c>
      <c r="RYD40" t="e">
        <f t="shared" si="201"/>
        <v>#DIV/0!</v>
      </c>
      <c r="RYE40" t="e">
        <f t="shared" si="201"/>
        <v>#DIV/0!</v>
      </c>
      <c r="RYF40" t="e">
        <f t="shared" si="201"/>
        <v>#DIV/0!</v>
      </c>
      <c r="RYG40" t="e">
        <f t="shared" si="201"/>
        <v>#DIV/0!</v>
      </c>
      <c r="RYH40" t="e">
        <f t="shared" si="201"/>
        <v>#DIV/0!</v>
      </c>
      <c r="RYI40" t="e">
        <f t="shared" si="201"/>
        <v>#DIV/0!</v>
      </c>
      <c r="RYJ40" t="e">
        <f t="shared" si="201"/>
        <v>#DIV/0!</v>
      </c>
      <c r="RYK40" t="e">
        <f t="shared" si="201"/>
        <v>#DIV/0!</v>
      </c>
      <c r="RYL40" t="e">
        <f t="shared" si="201"/>
        <v>#DIV/0!</v>
      </c>
      <c r="RYM40" t="e">
        <f t="shared" si="201"/>
        <v>#DIV/0!</v>
      </c>
      <c r="RYN40" t="e">
        <f t="shared" si="201"/>
        <v>#DIV/0!</v>
      </c>
      <c r="RYO40" t="e">
        <f t="shared" si="201"/>
        <v>#DIV/0!</v>
      </c>
      <c r="RYP40" t="e">
        <f t="shared" si="201"/>
        <v>#DIV/0!</v>
      </c>
      <c r="RYQ40" t="e">
        <f t="shared" si="201"/>
        <v>#DIV/0!</v>
      </c>
      <c r="RYR40" t="e">
        <f t="shared" si="201"/>
        <v>#DIV/0!</v>
      </c>
      <c r="RYS40" t="e">
        <f t="shared" si="201"/>
        <v>#DIV/0!</v>
      </c>
      <c r="RYT40" t="e">
        <f t="shared" si="201"/>
        <v>#DIV/0!</v>
      </c>
      <c r="RYU40" t="e">
        <f t="shared" si="201"/>
        <v>#DIV/0!</v>
      </c>
      <c r="RYV40" t="e">
        <f t="shared" si="201"/>
        <v>#DIV/0!</v>
      </c>
      <c r="RYW40" t="e">
        <f t="shared" si="201"/>
        <v>#DIV/0!</v>
      </c>
      <c r="RYX40" t="e">
        <f t="shared" si="201"/>
        <v>#DIV/0!</v>
      </c>
      <c r="RYY40" t="e">
        <f t="shared" si="201"/>
        <v>#DIV/0!</v>
      </c>
      <c r="RYZ40" t="e">
        <f t="shared" si="201"/>
        <v>#DIV/0!</v>
      </c>
      <c r="RZA40" t="e">
        <f t="shared" si="201"/>
        <v>#DIV/0!</v>
      </c>
      <c r="RZB40" t="e">
        <f t="shared" si="201"/>
        <v>#DIV/0!</v>
      </c>
      <c r="RZC40" t="e">
        <f t="shared" si="201"/>
        <v>#DIV/0!</v>
      </c>
      <c r="RZD40" t="e">
        <f t="shared" si="201"/>
        <v>#DIV/0!</v>
      </c>
      <c r="RZE40" t="e">
        <f t="shared" si="201"/>
        <v>#DIV/0!</v>
      </c>
      <c r="RZF40" t="e">
        <f t="shared" si="201"/>
        <v>#DIV/0!</v>
      </c>
      <c r="RZG40" t="e">
        <f t="shared" si="201"/>
        <v>#DIV/0!</v>
      </c>
      <c r="RZH40" t="e">
        <f t="shared" si="201"/>
        <v>#DIV/0!</v>
      </c>
      <c r="RZI40" t="e">
        <f t="shared" si="201"/>
        <v>#DIV/0!</v>
      </c>
      <c r="RZJ40" t="e">
        <f t="shared" si="201"/>
        <v>#DIV/0!</v>
      </c>
      <c r="RZK40" t="e">
        <f t="shared" si="201"/>
        <v>#DIV/0!</v>
      </c>
      <c r="RZL40" t="e">
        <f t="shared" ref="RZL40:SBW40" si="202">+AVERAGE(RZL9:RZL39)</f>
        <v>#DIV/0!</v>
      </c>
      <c r="RZM40" t="e">
        <f t="shared" si="202"/>
        <v>#DIV/0!</v>
      </c>
      <c r="RZN40" t="e">
        <f t="shared" si="202"/>
        <v>#DIV/0!</v>
      </c>
      <c r="RZO40" t="e">
        <f t="shared" si="202"/>
        <v>#DIV/0!</v>
      </c>
      <c r="RZP40" t="e">
        <f t="shared" si="202"/>
        <v>#DIV/0!</v>
      </c>
      <c r="RZQ40" t="e">
        <f t="shared" si="202"/>
        <v>#DIV/0!</v>
      </c>
      <c r="RZR40" t="e">
        <f t="shared" si="202"/>
        <v>#DIV/0!</v>
      </c>
      <c r="RZS40" t="e">
        <f t="shared" si="202"/>
        <v>#DIV/0!</v>
      </c>
      <c r="RZT40" t="e">
        <f t="shared" si="202"/>
        <v>#DIV/0!</v>
      </c>
      <c r="RZU40" t="e">
        <f t="shared" si="202"/>
        <v>#DIV/0!</v>
      </c>
      <c r="RZV40" t="e">
        <f t="shared" si="202"/>
        <v>#DIV/0!</v>
      </c>
      <c r="RZW40" t="e">
        <f t="shared" si="202"/>
        <v>#DIV/0!</v>
      </c>
      <c r="RZX40" t="e">
        <f t="shared" si="202"/>
        <v>#DIV/0!</v>
      </c>
      <c r="RZY40" t="e">
        <f t="shared" si="202"/>
        <v>#DIV/0!</v>
      </c>
      <c r="RZZ40" t="e">
        <f t="shared" si="202"/>
        <v>#DIV/0!</v>
      </c>
      <c r="SAA40" t="e">
        <f t="shared" si="202"/>
        <v>#DIV/0!</v>
      </c>
      <c r="SAB40" t="e">
        <f t="shared" si="202"/>
        <v>#DIV/0!</v>
      </c>
      <c r="SAC40" t="e">
        <f t="shared" si="202"/>
        <v>#DIV/0!</v>
      </c>
      <c r="SAD40" t="e">
        <f t="shared" si="202"/>
        <v>#DIV/0!</v>
      </c>
      <c r="SAE40" t="e">
        <f t="shared" si="202"/>
        <v>#DIV/0!</v>
      </c>
      <c r="SAF40" t="e">
        <f t="shared" si="202"/>
        <v>#DIV/0!</v>
      </c>
      <c r="SAG40" t="e">
        <f t="shared" si="202"/>
        <v>#DIV/0!</v>
      </c>
      <c r="SAH40" t="e">
        <f t="shared" si="202"/>
        <v>#DIV/0!</v>
      </c>
      <c r="SAI40" t="e">
        <f t="shared" si="202"/>
        <v>#DIV/0!</v>
      </c>
      <c r="SAJ40" t="e">
        <f t="shared" si="202"/>
        <v>#DIV/0!</v>
      </c>
      <c r="SAK40" t="e">
        <f t="shared" si="202"/>
        <v>#DIV/0!</v>
      </c>
      <c r="SAL40" t="e">
        <f t="shared" si="202"/>
        <v>#DIV/0!</v>
      </c>
      <c r="SAM40" t="e">
        <f t="shared" si="202"/>
        <v>#DIV/0!</v>
      </c>
      <c r="SAN40" t="e">
        <f t="shared" si="202"/>
        <v>#DIV/0!</v>
      </c>
      <c r="SAO40" t="e">
        <f t="shared" si="202"/>
        <v>#DIV/0!</v>
      </c>
      <c r="SAP40" t="e">
        <f t="shared" si="202"/>
        <v>#DIV/0!</v>
      </c>
      <c r="SAQ40" t="e">
        <f t="shared" si="202"/>
        <v>#DIV/0!</v>
      </c>
      <c r="SAR40" t="e">
        <f t="shared" si="202"/>
        <v>#DIV/0!</v>
      </c>
      <c r="SAS40" t="e">
        <f t="shared" si="202"/>
        <v>#DIV/0!</v>
      </c>
      <c r="SAT40" t="e">
        <f t="shared" si="202"/>
        <v>#DIV/0!</v>
      </c>
      <c r="SAU40" t="e">
        <f t="shared" si="202"/>
        <v>#DIV/0!</v>
      </c>
      <c r="SAV40" t="e">
        <f t="shared" si="202"/>
        <v>#DIV/0!</v>
      </c>
      <c r="SAW40" t="e">
        <f t="shared" si="202"/>
        <v>#DIV/0!</v>
      </c>
      <c r="SAX40" t="e">
        <f t="shared" si="202"/>
        <v>#DIV/0!</v>
      </c>
      <c r="SAY40" t="e">
        <f t="shared" si="202"/>
        <v>#DIV/0!</v>
      </c>
      <c r="SAZ40" t="e">
        <f t="shared" si="202"/>
        <v>#DIV/0!</v>
      </c>
      <c r="SBA40" t="e">
        <f t="shared" si="202"/>
        <v>#DIV/0!</v>
      </c>
      <c r="SBB40" t="e">
        <f t="shared" si="202"/>
        <v>#DIV/0!</v>
      </c>
      <c r="SBC40" t="e">
        <f t="shared" si="202"/>
        <v>#DIV/0!</v>
      </c>
      <c r="SBD40" t="e">
        <f t="shared" si="202"/>
        <v>#DIV/0!</v>
      </c>
      <c r="SBE40" t="e">
        <f t="shared" si="202"/>
        <v>#DIV/0!</v>
      </c>
      <c r="SBF40" t="e">
        <f t="shared" si="202"/>
        <v>#DIV/0!</v>
      </c>
      <c r="SBG40" t="e">
        <f t="shared" si="202"/>
        <v>#DIV/0!</v>
      </c>
      <c r="SBH40" t="e">
        <f t="shared" si="202"/>
        <v>#DIV/0!</v>
      </c>
      <c r="SBI40" t="e">
        <f t="shared" si="202"/>
        <v>#DIV/0!</v>
      </c>
      <c r="SBJ40" t="e">
        <f t="shared" si="202"/>
        <v>#DIV/0!</v>
      </c>
      <c r="SBK40" t="e">
        <f t="shared" si="202"/>
        <v>#DIV/0!</v>
      </c>
      <c r="SBL40" t="e">
        <f t="shared" si="202"/>
        <v>#DIV/0!</v>
      </c>
      <c r="SBM40" t="e">
        <f t="shared" si="202"/>
        <v>#DIV/0!</v>
      </c>
      <c r="SBN40" t="e">
        <f t="shared" si="202"/>
        <v>#DIV/0!</v>
      </c>
      <c r="SBO40" t="e">
        <f t="shared" si="202"/>
        <v>#DIV/0!</v>
      </c>
      <c r="SBP40" t="e">
        <f t="shared" si="202"/>
        <v>#DIV/0!</v>
      </c>
      <c r="SBQ40" t="e">
        <f t="shared" si="202"/>
        <v>#DIV/0!</v>
      </c>
      <c r="SBR40" t="e">
        <f t="shared" si="202"/>
        <v>#DIV/0!</v>
      </c>
      <c r="SBS40" t="e">
        <f t="shared" si="202"/>
        <v>#DIV/0!</v>
      </c>
      <c r="SBT40" t="e">
        <f t="shared" si="202"/>
        <v>#DIV/0!</v>
      </c>
      <c r="SBU40" t="e">
        <f t="shared" si="202"/>
        <v>#DIV/0!</v>
      </c>
      <c r="SBV40" t="e">
        <f t="shared" si="202"/>
        <v>#DIV/0!</v>
      </c>
      <c r="SBW40" t="e">
        <f t="shared" si="202"/>
        <v>#DIV/0!</v>
      </c>
      <c r="SBX40" t="e">
        <f t="shared" ref="SBX40:SEI40" si="203">+AVERAGE(SBX9:SBX39)</f>
        <v>#DIV/0!</v>
      </c>
      <c r="SBY40" t="e">
        <f t="shared" si="203"/>
        <v>#DIV/0!</v>
      </c>
      <c r="SBZ40" t="e">
        <f t="shared" si="203"/>
        <v>#DIV/0!</v>
      </c>
      <c r="SCA40" t="e">
        <f t="shared" si="203"/>
        <v>#DIV/0!</v>
      </c>
      <c r="SCB40" t="e">
        <f t="shared" si="203"/>
        <v>#DIV/0!</v>
      </c>
      <c r="SCC40" t="e">
        <f t="shared" si="203"/>
        <v>#DIV/0!</v>
      </c>
      <c r="SCD40" t="e">
        <f t="shared" si="203"/>
        <v>#DIV/0!</v>
      </c>
      <c r="SCE40" t="e">
        <f t="shared" si="203"/>
        <v>#DIV/0!</v>
      </c>
      <c r="SCF40" t="e">
        <f t="shared" si="203"/>
        <v>#DIV/0!</v>
      </c>
      <c r="SCG40" t="e">
        <f t="shared" si="203"/>
        <v>#DIV/0!</v>
      </c>
      <c r="SCH40" t="e">
        <f t="shared" si="203"/>
        <v>#DIV/0!</v>
      </c>
      <c r="SCI40" t="e">
        <f t="shared" si="203"/>
        <v>#DIV/0!</v>
      </c>
      <c r="SCJ40" t="e">
        <f t="shared" si="203"/>
        <v>#DIV/0!</v>
      </c>
      <c r="SCK40" t="e">
        <f t="shared" si="203"/>
        <v>#DIV/0!</v>
      </c>
      <c r="SCL40" t="e">
        <f t="shared" si="203"/>
        <v>#DIV/0!</v>
      </c>
      <c r="SCM40" t="e">
        <f t="shared" si="203"/>
        <v>#DIV/0!</v>
      </c>
      <c r="SCN40" t="e">
        <f t="shared" si="203"/>
        <v>#DIV/0!</v>
      </c>
      <c r="SCO40" t="e">
        <f t="shared" si="203"/>
        <v>#DIV/0!</v>
      </c>
      <c r="SCP40" t="e">
        <f t="shared" si="203"/>
        <v>#DIV/0!</v>
      </c>
      <c r="SCQ40" t="e">
        <f t="shared" si="203"/>
        <v>#DIV/0!</v>
      </c>
      <c r="SCR40" t="e">
        <f t="shared" si="203"/>
        <v>#DIV/0!</v>
      </c>
      <c r="SCS40" t="e">
        <f t="shared" si="203"/>
        <v>#DIV/0!</v>
      </c>
      <c r="SCT40" t="e">
        <f t="shared" si="203"/>
        <v>#DIV/0!</v>
      </c>
      <c r="SCU40" t="e">
        <f t="shared" si="203"/>
        <v>#DIV/0!</v>
      </c>
      <c r="SCV40" t="e">
        <f t="shared" si="203"/>
        <v>#DIV/0!</v>
      </c>
      <c r="SCW40" t="e">
        <f t="shared" si="203"/>
        <v>#DIV/0!</v>
      </c>
      <c r="SCX40" t="e">
        <f t="shared" si="203"/>
        <v>#DIV/0!</v>
      </c>
      <c r="SCY40" t="e">
        <f t="shared" si="203"/>
        <v>#DIV/0!</v>
      </c>
      <c r="SCZ40" t="e">
        <f t="shared" si="203"/>
        <v>#DIV/0!</v>
      </c>
      <c r="SDA40" t="e">
        <f t="shared" si="203"/>
        <v>#DIV/0!</v>
      </c>
      <c r="SDB40" t="e">
        <f t="shared" si="203"/>
        <v>#DIV/0!</v>
      </c>
      <c r="SDC40" t="e">
        <f t="shared" si="203"/>
        <v>#DIV/0!</v>
      </c>
      <c r="SDD40" t="e">
        <f t="shared" si="203"/>
        <v>#DIV/0!</v>
      </c>
      <c r="SDE40" t="e">
        <f t="shared" si="203"/>
        <v>#DIV/0!</v>
      </c>
      <c r="SDF40" t="e">
        <f t="shared" si="203"/>
        <v>#DIV/0!</v>
      </c>
      <c r="SDG40" t="e">
        <f t="shared" si="203"/>
        <v>#DIV/0!</v>
      </c>
      <c r="SDH40" t="e">
        <f t="shared" si="203"/>
        <v>#DIV/0!</v>
      </c>
      <c r="SDI40" t="e">
        <f t="shared" si="203"/>
        <v>#DIV/0!</v>
      </c>
      <c r="SDJ40" t="e">
        <f t="shared" si="203"/>
        <v>#DIV/0!</v>
      </c>
      <c r="SDK40" t="e">
        <f t="shared" si="203"/>
        <v>#DIV/0!</v>
      </c>
      <c r="SDL40" t="e">
        <f t="shared" si="203"/>
        <v>#DIV/0!</v>
      </c>
      <c r="SDM40" t="e">
        <f t="shared" si="203"/>
        <v>#DIV/0!</v>
      </c>
      <c r="SDN40" t="e">
        <f t="shared" si="203"/>
        <v>#DIV/0!</v>
      </c>
      <c r="SDO40" t="e">
        <f t="shared" si="203"/>
        <v>#DIV/0!</v>
      </c>
      <c r="SDP40" t="e">
        <f t="shared" si="203"/>
        <v>#DIV/0!</v>
      </c>
      <c r="SDQ40" t="e">
        <f t="shared" si="203"/>
        <v>#DIV/0!</v>
      </c>
      <c r="SDR40" t="e">
        <f t="shared" si="203"/>
        <v>#DIV/0!</v>
      </c>
      <c r="SDS40" t="e">
        <f t="shared" si="203"/>
        <v>#DIV/0!</v>
      </c>
      <c r="SDT40" t="e">
        <f t="shared" si="203"/>
        <v>#DIV/0!</v>
      </c>
      <c r="SDU40" t="e">
        <f t="shared" si="203"/>
        <v>#DIV/0!</v>
      </c>
      <c r="SDV40" t="e">
        <f t="shared" si="203"/>
        <v>#DIV/0!</v>
      </c>
      <c r="SDW40" t="e">
        <f t="shared" si="203"/>
        <v>#DIV/0!</v>
      </c>
      <c r="SDX40" t="e">
        <f t="shared" si="203"/>
        <v>#DIV/0!</v>
      </c>
      <c r="SDY40" t="e">
        <f t="shared" si="203"/>
        <v>#DIV/0!</v>
      </c>
      <c r="SDZ40" t="e">
        <f t="shared" si="203"/>
        <v>#DIV/0!</v>
      </c>
      <c r="SEA40" t="e">
        <f t="shared" si="203"/>
        <v>#DIV/0!</v>
      </c>
      <c r="SEB40" t="e">
        <f t="shared" si="203"/>
        <v>#DIV/0!</v>
      </c>
      <c r="SEC40" t="e">
        <f t="shared" si="203"/>
        <v>#DIV/0!</v>
      </c>
      <c r="SED40" t="e">
        <f t="shared" si="203"/>
        <v>#DIV/0!</v>
      </c>
      <c r="SEE40" t="e">
        <f t="shared" si="203"/>
        <v>#DIV/0!</v>
      </c>
      <c r="SEF40" t="e">
        <f t="shared" si="203"/>
        <v>#DIV/0!</v>
      </c>
      <c r="SEG40" t="e">
        <f t="shared" si="203"/>
        <v>#DIV/0!</v>
      </c>
      <c r="SEH40" t="e">
        <f t="shared" si="203"/>
        <v>#DIV/0!</v>
      </c>
      <c r="SEI40" t="e">
        <f t="shared" si="203"/>
        <v>#DIV/0!</v>
      </c>
      <c r="SEJ40" t="e">
        <f t="shared" ref="SEJ40:SGU40" si="204">+AVERAGE(SEJ9:SEJ39)</f>
        <v>#DIV/0!</v>
      </c>
      <c r="SEK40" t="e">
        <f t="shared" si="204"/>
        <v>#DIV/0!</v>
      </c>
      <c r="SEL40" t="e">
        <f t="shared" si="204"/>
        <v>#DIV/0!</v>
      </c>
      <c r="SEM40" t="e">
        <f t="shared" si="204"/>
        <v>#DIV/0!</v>
      </c>
      <c r="SEN40" t="e">
        <f t="shared" si="204"/>
        <v>#DIV/0!</v>
      </c>
      <c r="SEO40" t="e">
        <f t="shared" si="204"/>
        <v>#DIV/0!</v>
      </c>
      <c r="SEP40" t="e">
        <f t="shared" si="204"/>
        <v>#DIV/0!</v>
      </c>
      <c r="SEQ40" t="e">
        <f t="shared" si="204"/>
        <v>#DIV/0!</v>
      </c>
      <c r="SER40" t="e">
        <f t="shared" si="204"/>
        <v>#DIV/0!</v>
      </c>
      <c r="SES40" t="e">
        <f t="shared" si="204"/>
        <v>#DIV/0!</v>
      </c>
      <c r="SET40" t="e">
        <f t="shared" si="204"/>
        <v>#DIV/0!</v>
      </c>
      <c r="SEU40" t="e">
        <f t="shared" si="204"/>
        <v>#DIV/0!</v>
      </c>
      <c r="SEV40" t="e">
        <f t="shared" si="204"/>
        <v>#DIV/0!</v>
      </c>
      <c r="SEW40" t="e">
        <f t="shared" si="204"/>
        <v>#DIV/0!</v>
      </c>
      <c r="SEX40" t="e">
        <f t="shared" si="204"/>
        <v>#DIV/0!</v>
      </c>
      <c r="SEY40" t="e">
        <f t="shared" si="204"/>
        <v>#DIV/0!</v>
      </c>
      <c r="SEZ40" t="e">
        <f t="shared" si="204"/>
        <v>#DIV/0!</v>
      </c>
      <c r="SFA40" t="e">
        <f t="shared" si="204"/>
        <v>#DIV/0!</v>
      </c>
      <c r="SFB40" t="e">
        <f t="shared" si="204"/>
        <v>#DIV/0!</v>
      </c>
      <c r="SFC40" t="e">
        <f t="shared" si="204"/>
        <v>#DIV/0!</v>
      </c>
      <c r="SFD40" t="e">
        <f t="shared" si="204"/>
        <v>#DIV/0!</v>
      </c>
      <c r="SFE40" t="e">
        <f t="shared" si="204"/>
        <v>#DIV/0!</v>
      </c>
      <c r="SFF40" t="e">
        <f t="shared" si="204"/>
        <v>#DIV/0!</v>
      </c>
      <c r="SFG40" t="e">
        <f t="shared" si="204"/>
        <v>#DIV/0!</v>
      </c>
      <c r="SFH40" t="e">
        <f t="shared" si="204"/>
        <v>#DIV/0!</v>
      </c>
      <c r="SFI40" t="e">
        <f t="shared" si="204"/>
        <v>#DIV/0!</v>
      </c>
      <c r="SFJ40" t="e">
        <f t="shared" si="204"/>
        <v>#DIV/0!</v>
      </c>
      <c r="SFK40" t="e">
        <f t="shared" si="204"/>
        <v>#DIV/0!</v>
      </c>
      <c r="SFL40" t="e">
        <f t="shared" si="204"/>
        <v>#DIV/0!</v>
      </c>
      <c r="SFM40" t="e">
        <f t="shared" si="204"/>
        <v>#DIV/0!</v>
      </c>
      <c r="SFN40" t="e">
        <f t="shared" si="204"/>
        <v>#DIV/0!</v>
      </c>
      <c r="SFO40" t="e">
        <f t="shared" si="204"/>
        <v>#DIV/0!</v>
      </c>
      <c r="SFP40" t="e">
        <f t="shared" si="204"/>
        <v>#DIV/0!</v>
      </c>
      <c r="SFQ40" t="e">
        <f t="shared" si="204"/>
        <v>#DIV/0!</v>
      </c>
      <c r="SFR40" t="e">
        <f t="shared" si="204"/>
        <v>#DIV/0!</v>
      </c>
      <c r="SFS40" t="e">
        <f t="shared" si="204"/>
        <v>#DIV/0!</v>
      </c>
      <c r="SFT40" t="e">
        <f t="shared" si="204"/>
        <v>#DIV/0!</v>
      </c>
      <c r="SFU40" t="e">
        <f t="shared" si="204"/>
        <v>#DIV/0!</v>
      </c>
      <c r="SFV40" t="e">
        <f t="shared" si="204"/>
        <v>#DIV/0!</v>
      </c>
      <c r="SFW40" t="e">
        <f t="shared" si="204"/>
        <v>#DIV/0!</v>
      </c>
      <c r="SFX40" t="e">
        <f t="shared" si="204"/>
        <v>#DIV/0!</v>
      </c>
      <c r="SFY40" t="e">
        <f t="shared" si="204"/>
        <v>#DIV/0!</v>
      </c>
      <c r="SFZ40" t="e">
        <f t="shared" si="204"/>
        <v>#DIV/0!</v>
      </c>
      <c r="SGA40" t="e">
        <f t="shared" si="204"/>
        <v>#DIV/0!</v>
      </c>
      <c r="SGB40" t="e">
        <f t="shared" si="204"/>
        <v>#DIV/0!</v>
      </c>
      <c r="SGC40" t="e">
        <f t="shared" si="204"/>
        <v>#DIV/0!</v>
      </c>
      <c r="SGD40" t="e">
        <f t="shared" si="204"/>
        <v>#DIV/0!</v>
      </c>
      <c r="SGE40" t="e">
        <f t="shared" si="204"/>
        <v>#DIV/0!</v>
      </c>
      <c r="SGF40" t="e">
        <f t="shared" si="204"/>
        <v>#DIV/0!</v>
      </c>
      <c r="SGG40" t="e">
        <f t="shared" si="204"/>
        <v>#DIV/0!</v>
      </c>
      <c r="SGH40" t="e">
        <f t="shared" si="204"/>
        <v>#DIV/0!</v>
      </c>
      <c r="SGI40" t="e">
        <f t="shared" si="204"/>
        <v>#DIV/0!</v>
      </c>
      <c r="SGJ40" t="e">
        <f t="shared" si="204"/>
        <v>#DIV/0!</v>
      </c>
      <c r="SGK40" t="e">
        <f t="shared" si="204"/>
        <v>#DIV/0!</v>
      </c>
      <c r="SGL40" t="e">
        <f t="shared" si="204"/>
        <v>#DIV/0!</v>
      </c>
      <c r="SGM40" t="e">
        <f t="shared" si="204"/>
        <v>#DIV/0!</v>
      </c>
      <c r="SGN40" t="e">
        <f t="shared" si="204"/>
        <v>#DIV/0!</v>
      </c>
      <c r="SGO40" t="e">
        <f t="shared" si="204"/>
        <v>#DIV/0!</v>
      </c>
      <c r="SGP40" t="e">
        <f t="shared" si="204"/>
        <v>#DIV/0!</v>
      </c>
      <c r="SGQ40" t="e">
        <f t="shared" si="204"/>
        <v>#DIV/0!</v>
      </c>
      <c r="SGR40" t="e">
        <f t="shared" si="204"/>
        <v>#DIV/0!</v>
      </c>
      <c r="SGS40" t="e">
        <f t="shared" si="204"/>
        <v>#DIV/0!</v>
      </c>
      <c r="SGT40" t="e">
        <f t="shared" si="204"/>
        <v>#DIV/0!</v>
      </c>
      <c r="SGU40" t="e">
        <f t="shared" si="204"/>
        <v>#DIV/0!</v>
      </c>
      <c r="SGV40" t="e">
        <f t="shared" ref="SGV40:SJG40" si="205">+AVERAGE(SGV9:SGV39)</f>
        <v>#DIV/0!</v>
      </c>
      <c r="SGW40" t="e">
        <f t="shared" si="205"/>
        <v>#DIV/0!</v>
      </c>
      <c r="SGX40" t="e">
        <f t="shared" si="205"/>
        <v>#DIV/0!</v>
      </c>
      <c r="SGY40" t="e">
        <f t="shared" si="205"/>
        <v>#DIV/0!</v>
      </c>
      <c r="SGZ40" t="e">
        <f t="shared" si="205"/>
        <v>#DIV/0!</v>
      </c>
      <c r="SHA40" t="e">
        <f t="shared" si="205"/>
        <v>#DIV/0!</v>
      </c>
      <c r="SHB40" t="e">
        <f t="shared" si="205"/>
        <v>#DIV/0!</v>
      </c>
      <c r="SHC40" t="e">
        <f t="shared" si="205"/>
        <v>#DIV/0!</v>
      </c>
      <c r="SHD40" t="e">
        <f t="shared" si="205"/>
        <v>#DIV/0!</v>
      </c>
      <c r="SHE40" t="e">
        <f t="shared" si="205"/>
        <v>#DIV/0!</v>
      </c>
      <c r="SHF40" t="e">
        <f t="shared" si="205"/>
        <v>#DIV/0!</v>
      </c>
      <c r="SHG40" t="e">
        <f t="shared" si="205"/>
        <v>#DIV/0!</v>
      </c>
      <c r="SHH40" t="e">
        <f t="shared" si="205"/>
        <v>#DIV/0!</v>
      </c>
      <c r="SHI40" t="e">
        <f t="shared" si="205"/>
        <v>#DIV/0!</v>
      </c>
      <c r="SHJ40" t="e">
        <f t="shared" si="205"/>
        <v>#DIV/0!</v>
      </c>
      <c r="SHK40" t="e">
        <f t="shared" si="205"/>
        <v>#DIV/0!</v>
      </c>
      <c r="SHL40" t="e">
        <f t="shared" si="205"/>
        <v>#DIV/0!</v>
      </c>
      <c r="SHM40" t="e">
        <f t="shared" si="205"/>
        <v>#DIV/0!</v>
      </c>
      <c r="SHN40" t="e">
        <f t="shared" si="205"/>
        <v>#DIV/0!</v>
      </c>
      <c r="SHO40" t="e">
        <f t="shared" si="205"/>
        <v>#DIV/0!</v>
      </c>
      <c r="SHP40" t="e">
        <f t="shared" si="205"/>
        <v>#DIV/0!</v>
      </c>
      <c r="SHQ40" t="e">
        <f t="shared" si="205"/>
        <v>#DIV/0!</v>
      </c>
      <c r="SHR40" t="e">
        <f t="shared" si="205"/>
        <v>#DIV/0!</v>
      </c>
      <c r="SHS40" t="e">
        <f t="shared" si="205"/>
        <v>#DIV/0!</v>
      </c>
      <c r="SHT40" t="e">
        <f t="shared" si="205"/>
        <v>#DIV/0!</v>
      </c>
      <c r="SHU40" t="e">
        <f t="shared" si="205"/>
        <v>#DIV/0!</v>
      </c>
      <c r="SHV40" t="e">
        <f t="shared" si="205"/>
        <v>#DIV/0!</v>
      </c>
      <c r="SHW40" t="e">
        <f t="shared" si="205"/>
        <v>#DIV/0!</v>
      </c>
      <c r="SHX40" t="e">
        <f t="shared" si="205"/>
        <v>#DIV/0!</v>
      </c>
      <c r="SHY40" t="e">
        <f t="shared" si="205"/>
        <v>#DIV/0!</v>
      </c>
      <c r="SHZ40" t="e">
        <f t="shared" si="205"/>
        <v>#DIV/0!</v>
      </c>
      <c r="SIA40" t="e">
        <f t="shared" si="205"/>
        <v>#DIV/0!</v>
      </c>
      <c r="SIB40" t="e">
        <f t="shared" si="205"/>
        <v>#DIV/0!</v>
      </c>
      <c r="SIC40" t="e">
        <f t="shared" si="205"/>
        <v>#DIV/0!</v>
      </c>
      <c r="SID40" t="e">
        <f t="shared" si="205"/>
        <v>#DIV/0!</v>
      </c>
      <c r="SIE40" t="e">
        <f t="shared" si="205"/>
        <v>#DIV/0!</v>
      </c>
      <c r="SIF40" t="e">
        <f t="shared" si="205"/>
        <v>#DIV/0!</v>
      </c>
      <c r="SIG40" t="e">
        <f t="shared" si="205"/>
        <v>#DIV/0!</v>
      </c>
      <c r="SIH40" t="e">
        <f t="shared" si="205"/>
        <v>#DIV/0!</v>
      </c>
      <c r="SII40" t="e">
        <f t="shared" si="205"/>
        <v>#DIV/0!</v>
      </c>
      <c r="SIJ40" t="e">
        <f t="shared" si="205"/>
        <v>#DIV/0!</v>
      </c>
      <c r="SIK40" t="e">
        <f t="shared" si="205"/>
        <v>#DIV/0!</v>
      </c>
      <c r="SIL40" t="e">
        <f t="shared" si="205"/>
        <v>#DIV/0!</v>
      </c>
      <c r="SIM40" t="e">
        <f t="shared" si="205"/>
        <v>#DIV/0!</v>
      </c>
      <c r="SIN40" t="e">
        <f t="shared" si="205"/>
        <v>#DIV/0!</v>
      </c>
      <c r="SIO40" t="e">
        <f t="shared" si="205"/>
        <v>#DIV/0!</v>
      </c>
      <c r="SIP40" t="e">
        <f t="shared" si="205"/>
        <v>#DIV/0!</v>
      </c>
      <c r="SIQ40" t="e">
        <f t="shared" si="205"/>
        <v>#DIV/0!</v>
      </c>
      <c r="SIR40" t="e">
        <f t="shared" si="205"/>
        <v>#DIV/0!</v>
      </c>
      <c r="SIS40" t="e">
        <f t="shared" si="205"/>
        <v>#DIV/0!</v>
      </c>
      <c r="SIT40" t="e">
        <f t="shared" si="205"/>
        <v>#DIV/0!</v>
      </c>
      <c r="SIU40" t="e">
        <f t="shared" si="205"/>
        <v>#DIV/0!</v>
      </c>
      <c r="SIV40" t="e">
        <f t="shared" si="205"/>
        <v>#DIV/0!</v>
      </c>
      <c r="SIW40" t="e">
        <f t="shared" si="205"/>
        <v>#DIV/0!</v>
      </c>
      <c r="SIX40" t="e">
        <f t="shared" si="205"/>
        <v>#DIV/0!</v>
      </c>
      <c r="SIY40" t="e">
        <f t="shared" si="205"/>
        <v>#DIV/0!</v>
      </c>
      <c r="SIZ40" t="e">
        <f t="shared" si="205"/>
        <v>#DIV/0!</v>
      </c>
      <c r="SJA40" t="e">
        <f t="shared" si="205"/>
        <v>#DIV/0!</v>
      </c>
      <c r="SJB40" t="e">
        <f t="shared" si="205"/>
        <v>#DIV/0!</v>
      </c>
      <c r="SJC40" t="e">
        <f t="shared" si="205"/>
        <v>#DIV/0!</v>
      </c>
      <c r="SJD40" t="e">
        <f t="shared" si="205"/>
        <v>#DIV/0!</v>
      </c>
      <c r="SJE40" t="e">
        <f t="shared" si="205"/>
        <v>#DIV/0!</v>
      </c>
      <c r="SJF40" t="e">
        <f t="shared" si="205"/>
        <v>#DIV/0!</v>
      </c>
      <c r="SJG40" t="e">
        <f t="shared" si="205"/>
        <v>#DIV/0!</v>
      </c>
      <c r="SJH40" t="e">
        <f t="shared" ref="SJH40:SLS40" si="206">+AVERAGE(SJH9:SJH39)</f>
        <v>#DIV/0!</v>
      </c>
      <c r="SJI40" t="e">
        <f t="shared" si="206"/>
        <v>#DIV/0!</v>
      </c>
      <c r="SJJ40" t="e">
        <f t="shared" si="206"/>
        <v>#DIV/0!</v>
      </c>
      <c r="SJK40" t="e">
        <f t="shared" si="206"/>
        <v>#DIV/0!</v>
      </c>
      <c r="SJL40" t="e">
        <f t="shared" si="206"/>
        <v>#DIV/0!</v>
      </c>
      <c r="SJM40" t="e">
        <f t="shared" si="206"/>
        <v>#DIV/0!</v>
      </c>
      <c r="SJN40" t="e">
        <f t="shared" si="206"/>
        <v>#DIV/0!</v>
      </c>
      <c r="SJO40" t="e">
        <f t="shared" si="206"/>
        <v>#DIV/0!</v>
      </c>
      <c r="SJP40" t="e">
        <f t="shared" si="206"/>
        <v>#DIV/0!</v>
      </c>
      <c r="SJQ40" t="e">
        <f t="shared" si="206"/>
        <v>#DIV/0!</v>
      </c>
      <c r="SJR40" t="e">
        <f t="shared" si="206"/>
        <v>#DIV/0!</v>
      </c>
      <c r="SJS40" t="e">
        <f t="shared" si="206"/>
        <v>#DIV/0!</v>
      </c>
      <c r="SJT40" t="e">
        <f t="shared" si="206"/>
        <v>#DIV/0!</v>
      </c>
      <c r="SJU40" t="e">
        <f t="shared" si="206"/>
        <v>#DIV/0!</v>
      </c>
      <c r="SJV40" t="e">
        <f t="shared" si="206"/>
        <v>#DIV/0!</v>
      </c>
      <c r="SJW40" t="e">
        <f t="shared" si="206"/>
        <v>#DIV/0!</v>
      </c>
      <c r="SJX40" t="e">
        <f t="shared" si="206"/>
        <v>#DIV/0!</v>
      </c>
      <c r="SJY40" t="e">
        <f t="shared" si="206"/>
        <v>#DIV/0!</v>
      </c>
      <c r="SJZ40" t="e">
        <f t="shared" si="206"/>
        <v>#DIV/0!</v>
      </c>
      <c r="SKA40" t="e">
        <f t="shared" si="206"/>
        <v>#DIV/0!</v>
      </c>
      <c r="SKB40" t="e">
        <f t="shared" si="206"/>
        <v>#DIV/0!</v>
      </c>
      <c r="SKC40" t="e">
        <f t="shared" si="206"/>
        <v>#DIV/0!</v>
      </c>
      <c r="SKD40" t="e">
        <f t="shared" si="206"/>
        <v>#DIV/0!</v>
      </c>
      <c r="SKE40" t="e">
        <f t="shared" si="206"/>
        <v>#DIV/0!</v>
      </c>
      <c r="SKF40" t="e">
        <f t="shared" si="206"/>
        <v>#DIV/0!</v>
      </c>
      <c r="SKG40" t="e">
        <f t="shared" si="206"/>
        <v>#DIV/0!</v>
      </c>
      <c r="SKH40" t="e">
        <f t="shared" si="206"/>
        <v>#DIV/0!</v>
      </c>
      <c r="SKI40" t="e">
        <f t="shared" si="206"/>
        <v>#DIV/0!</v>
      </c>
      <c r="SKJ40" t="e">
        <f t="shared" si="206"/>
        <v>#DIV/0!</v>
      </c>
      <c r="SKK40" t="e">
        <f t="shared" si="206"/>
        <v>#DIV/0!</v>
      </c>
      <c r="SKL40" t="e">
        <f t="shared" si="206"/>
        <v>#DIV/0!</v>
      </c>
      <c r="SKM40" t="e">
        <f t="shared" si="206"/>
        <v>#DIV/0!</v>
      </c>
      <c r="SKN40" t="e">
        <f t="shared" si="206"/>
        <v>#DIV/0!</v>
      </c>
      <c r="SKO40" t="e">
        <f t="shared" si="206"/>
        <v>#DIV/0!</v>
      </c>
      <c r="SKP40" t="e">
        <f t="shared" si="206"/>
        <v>#DIV/0!</v>
      </c>
      <c r="SKQ40" t="e">
        <f t="shared" si="206"/>
        <v>#DIV/0!</v>
      </c>
      <c r="SKR40" t="e">
        <f t="shared" si="206"/>
        <v>#DIV/0!</v>
      </c>
      <c r="SKS40" t="e">
        <f t="shared" si="206"/>
        <v>#DIV/0!</v>
      </c>
      <c r="SKT40" t="e">
        <f t="shared" si="206"/>
        <v>#DIV/0!</v>
      </c>
      <c r="SKU40" t="e">
        <f t="shared" si="206"/>
        <v>#DIV/0!</v>
      </c>
      <c r="SKV40" t="e">
        <f t="shared" si="206"/>
        <v>#DIV/0!</v>
      </c>
      <c r="SKW40" t="e">
        <f t="shared" si="206"/>
        <v>#DIV/0!</v>
      </c>
      <c r="SKX40" t="e">
        <f t="shared" si="206"/>
        <v>#DIV/0!</v>
      </c>
      <c r="SKY40" t="e">
        <f t="shared" si="206"/>
        <v>#DIV/0!</v>
      </c>
      <c r="SKZ40" t="e">
        <f t="shared" si="206"/>
        <v>#DIV/0!</v>
      </c>
      <c r="SLA40" t="e">
        <f t="shared" si="206"/>
        <v>#DIV/0!</v>
      </c>
      <c r="SLB40" t="e">
        <f t="shared" si="206"/>
        <v>#DIV/0!</v>
      </c>
      <c r="SLC40" t="e">
        <f t="shared" si="206"/>
        <v>#DIV/0!</v>
      </c>
      <c r="SLD40" t="e">
        <f t="shared" si="206"/>
        <v>#DIV/0!</v>
      </c>
      <c r="SLE40" t="e">
        <f t="shared" si="206"/>
        <v>#DIV/0!</v>
      </c>
      <c r="SLF40" t="e">
        <f t="shared" si="206"/>
        <v>#DIV/0!</v>
      </c>
      <c r="SLG40" t="e">
        <f t="shared" si="206"/>
        <v>#DIV/0!</v>
      </c>
      <c r="SLH40" t="e">
        <f t="shared" si="206"/>
        <v>#DIV/0!</v>
      </c>
      <c r="SLI40" t="e">
        <f t="shared" si="206"/>
        <v>#DIV/0!</v>
      </c>
      <c r="SLJ40" t="e">
        <f t="shared" si="206"/>
        <v>#DIV/0!</v>
      </c>
      <c r="SLK40" t="e">
        <f t="shared" si="206"/>
        <v>#DIV/0!</v>
      </c>
      <c r="SLL40" t="e">
        <f t="shared" si="206"/>
        <v>#DIV/0!</v>
      </c>
      <c r="SLM40" t="e">
        <f t="shared" si="206"/>
        <v>#DIV/0!</v>
      </c>
      <c r="SLN40" t="e">
        <f t="shared" si="206"/>
        <v>#DIV/0!</v>
      </c>
      <c r="SLO40" t="e">
        <f t="shared" si="206"/>
        <v>#DIV/0!</v>
      </c>
      <c r="SLP40" t="e">
        <f t="shared" si="206"/>
        <v>#DIV/0!</v>
      </c>
      <c r="SLQ40" t="e">
        <f t="shared" si="206"/>
        <v>#DIV/0!</v>
      </c>
      <c r="SLR40" t="e">
        <f t="shared" si="206"/>
        <v>#DIV/0!</v>
      </c>
      <c r="SLS40" t="e">
        <f t="shared" si="206"/>
        <v>#DIV/0!</v>
      </c>
      <c r="SLT40" t="e">
        <f t="shared" ref="SLT40:SOE40" si="207">+AVERAGE(SLT9:SLT39)</f>
        <v>#DIV/0!</v>
      </c>
      <c r="SLU40" t="e">
        <f t="shared" si="207"/>
        <v>#DIV/0!</v>
      </c>
      <c r="SLV40" t="e">
        <f t="shared" si="207"/>
        <v>#DIV/0!</v>
      </c>
      <c r="SLW40" t="e">
        <f t="shared" si="207"/>
        <v>#DIV/0!</v>
      </c>
      <c r="SLX40" t="e">
        <f t="shared" si="207"/>
        <v>#DIV/0!</v>
      </c>
      <c r="SLY40" t="e">
        <f t="shared" si="207"/>
        <v>#DIV/0!</v>
      </c>
      <c r="SLZ40" t="e">
        <f t="shared" si="207"/>
        <v>#DIV/0!</v>
      </c>
      <c r="SMA40" t="e">
        <f t="shared" si="207"/>
        <v>#DIV/0!</v>
      </c>
      <c r="SMB40" t="e">
        <f t="shared" si="207"/>
        <v>#DIV/0!</v>
      </c>
      <c r="SMC40" t="e">
        <f t="shared" si="207"/>
        <v>#DIV/0!</v>
      </c>
      <c r="SMD40" t="e">
        <f t="shared" si="207"/>
        <v>#DIV/0!</v>
      </c>
      <c r="SME40" t="e">
        <f t="shared" si="207"/>
        <v>#DIV/0!</v>
      </c>
      <c r="SMF40" t="e">
        <f t="shared" si="207"/>
        <v>#DIV/0!</v>
      </c>
      <c r="SMG40" t="e">
        <f t="shared" si="207"/>
        <v>#DIV/0!</v>
      </c>
      <c r="SMH40" t="e">
        <f t="shared" si="207"/>
        <v>#DIV/0!</v>
      </c>
      <c r="SMI40" t="e">
        <f t="shared" si="207"/>
        <v>#DIV/0!</v>
      </c>
      <c r="SMJ40" t="e">
        <f t="shared" si="207"/>
        <v>#DIV/0!</v>
      </c>
      <c r="SMK40" t="e">
        <f t="shared" si="207"/>
        <v>#DIV/0!</v>
      </c>
      <c r="SML40" t="e">
        <f t="shared" si="207"/>
        <v>#DIV/0!</v>
      </c>
      <c r="SMM40" t="e">
        <f t="shared" si="207"/>
        <v>#DIV/0!</v>
      </c>
      <c r="SMN40" t="e">
        <f t="shared" si="207"/>
        <v>#DIV/0!</v>
      </c>
      <c r="SMO40" t="e">
        <f t="shared" si="207"/>
        <v>#DIV/0!</v>
      </c>
      <c r="SMP40" t="e">
        <f t="shared" si="207"/>
        <v>#DIV/0!</v>
      </c>
      <c r="SMQ40" t="e">
        <f t="shared" si="207"/>
        <v>#DIV/0!</v>
      </c>
      <c r="SMR40" t="e">
        <f t="shared" si="207"/>
        <v>#DIV/0!</v>
      </c>
      <c r="SMS40" t="e">
        <f t="shared" si="207"/>
        <v>#DIV/0!</v>
      </c>
      <c r="SMT40" t="e">
        <f t="shared" si="207"/>
        <v>#DIV/0!</v>
      </c>
      <c r="SMU40" t="e">
        <f t="shared" si="207"/>
        <v>#DIV/0!</v>
      </c>
      <c r="SMV40" t="e">
        <f t="shared" si="207"/>
        <v>#DIV/0!</v>
      </c>
      <c r="SMW40" t="e">
        <f t="shared" si="207"/>
        <v>#DIV/0!</v>
      </c>
      <c r="SMX40" t="e">
        <f t="shared" si="207"/>
        <v>#DIV/0!</v>
      </c>
      <c r="SMY40" t="e">
        <f t="shared" si="207"/>
        <v>#DIV/0!</v>
      </c>
      <c r="SMZ40" t="e">
        <f t="shared" si="207"/>
        <v>#DIV/0!</v>
      </c>
      <c r="SNA40" t="e">
        <f t="shared" si="207"/>
        <v>#DIV/0!</v>
      </c>
      <c r="SNB40" t="e">
        <f t="shared" si="207"/>
        <v>#DIV/0!</v>
      </c>
      <c r="SNC40" t="e">
        <f t="shared" si="207"/>
        <v>#DIV/0!</v>
      </c>
      <c r="SND40" t="e">
        <f t="shared" si="207"/>
        <v>#DIV/0!</v>
      </c>
      <c r="SNE40" t="e">
        <f t="shared" si="207"/>
        <v>#DIV/0!</v>
      </c>
      <c r="SNF40" t="e">
        <f t="shared" si="207"/>
        <v>#DIV/0!</v>
      </c>
      <c r="SNG40" t="e">
        <f t="shared" si="207"/>
        <v>#DIV/0!</v>
      </c>
      <c r="SNH40" t="e">
        <f t="shared" si="207"/>
        <v>#DIV/0!</v>
      </c>
      <c r="SNI40" t="e">
        <f t="shared" si="207"/>
        <v>#DIV/0!</v>
      </c>
      <c r="SNJ40" t="e">
        <f t="shared" si="207"/>
        <v>#DIV/0!</v>
      </c>
      <c r="SNK40" t="e">
        <f t="shared" si="207"/>
        <v>#DIV/0!</v>
      </c>
      <c r="SNL40" t="e">
        <f t="shared" si="207"/>
        <v>#DIV/0!</v>
      </c>
      <c r="SNM40" t="e">
        <f t="shared" si="207"/>
        <v>#DIV/0!</v>
      </c>
      <c r="SNN40" t="e">
        <f t="shared" si="207"/>
        <v>#DIV/0!</v>
      </c>
      <c r="SNO40" t="e">
        <f t="shared" si="207"/>
        <v>#DIV/0!</v>
      </c>
      <c r="SNP40" t="e">
        <f t="shared" si="207"/>
        <v>#DIV/0!</v>
      </c>
      <c r="SNQ40" t="e">
        <f t="shared" si="207"/>
        <v>#DIV/0!</v>
      </c>
      <c r="SNR40" t="e">
        <f t="shared" si="207"/>
        <v>#DIV/0!</v>
      </c>
      <c r="SNS40" t="e">
        <f t="shared" si="207"/>
        <v>#DIV/0!</v>
      </c>
      <c r="SNT40" t="e">
        <f t="shared" si="207"/>
        <v>#DIV/0!</v>
      </c>
      <c r="SNU40" t="e">
        <f t="shared" si="207"/>
        <v>#DIV/0!</v>
      </c>
      <c r="SNV40" t="e">
        <f t="shared" si="207"/>
        <v>#DIV/0!</v>
      </c>
      <c r="SNW40" t="e">
        <f t="shared" si="207"/>
        <v>#DIV/0!</v>
      </c>
      <c r="SNX40" t="e">
        <f t="shared" si="207"/>
        <v>#DIV/0!</v>
      </c>
      <c r="SNY40" t="e">
        <f t="shared" si="207"/>
        <v>#DIV/0!</v>
      </c>
      <c r="SNZ40" t="e">
        <f t="shared" si="207"/>
        <v>#DIV/0!</v>
      </c>
      <c r="SOA40" t="e">
        <f t="shared" si="207"/>
        <v>#DIV/0!</v>
      </c>
      <c r="SOB40" t="e">
        <f t="shared" si="207"/>
        <v>#DIV/0!</v>
      </c>
      <c r="SOC40" t="e">
        <f t="shared" si="207"/>
        <v>#DIV/0!</v>
      </c>
      <c r="SOD40" t="e">
        <f t="shared" si="207"/>
        <v>#DIV/0!</v>
      </c>
      <c r="SOE40" t="e">
        <f t="shared" si="207"/>
        <v>#DIV/0!</v>
      </c>
      <c r="SOF40" t="e">
        <f t="shared" ref="SOF40:SQQ40" si="208">+AVERAGE(SOF9:SOF39)</f>
        <v>#DIV/0!</v>
      </c>
      <c r="SOG40" t="e">
        <f t="shared" si="208"/>
        <v>#DIV/0!</v>
      </c>
      <c r="SOH40" t="e">
        <f t="shared" si="208"/>
        <v>#DIV/0!</v>
      </c>
      <c r="SOI40" t="e">
        <f t="shared" si="208"/>
        <v>#DIV/0!</v>
      </c>
      <c r="SOJ40" t="e">
        <f t="shared" si="208"/>
        <v>#DIV/0!</v>
      </c>
      <c r="SOK40" t="e">
        <f t="shared" si="208"/>
        <v>#DIV/0!</v>
      </c>
      <c r="SOL40" t="e">
        <f t="shared" si="208"/>
        <v>#DIV/0!</v>
      </c>
      <c r="SOM40" t="e">
        <f t="shared" si="208"/>
        <v>#DIV/0!</v>
      </c>
      <c r="SON40" t="e">
        <f t="shared" si="208"/>
        <v>#DIV/0!</v>
      </c>
      <c r="SOO40" t="e">
        <f t="shared" si="208"/>
        <v>#DIV/0!</v>
      </c>
      <c r="SOP40" t="e">
        <f t="shared" si="208"/>
        <v>#DIV/0!</v>
      </c>
      <c r="SOQ40" t="e">
        <f t="shared" si="208"/>
        <v>#DIV/0!</v>
      </c>
      <c r="SOR40" t="e">
        <f t="shared" si="208"/>
        <v>#DIV/0!</v>
      </c>
      <c r="SOS40" t="e">
        <f t="shared" si="208"/>
        <v>#DIV/0!</v>
      </c>
      <c r="SOT40" t="e">
        <f t="shared" si="208"/>
        <v>#DIV/0!</v>
      </c>
      <c r="SOU40" t="e">
        <f t="shared" si="208"/>
        <v>#DIV/0!</v>
      </c>
      <c r="SOV40" t="e">
        <f t="shared" si="208"/>
        <v>#DIV/0!</v>
      </c>
      <c r="SOW40" t="e">
        <f t="shared" si="208"/>
        <v>#DIV/0!</v>
      </c>
      <c r="SOX40" t="e">
        <f t="shared" si="208"/>
        <v>#DIV/0!</v>
      </c>
      <c r="SOY40" t="e">
        <f t="shared" si="208"/>
        <v>#DIV/0!</v>
      </c>
      <c r="SOZ40" t="e">
        <f t="shared" si="208"/>
        <v>#DIV/0!</v>
      </c>
      <c r="SPA40" t="e">
        <f t="shared" si="208"/>
        <v>#DIV/0!</v>
      </c>
      <c r="SPB40" t="e">
        <f t="shared" si="208"/>
        <v>#DIV/0!</v>
      </c>
      <c r="SPC40" t="e">
        <f t="shared" si="208"/>
        <v>#DIV/0!</v>
      </c>
      <c r="SPD40" t="e">
        <f t="shared" si="208"/>
        <v>#DIV/0!</v>
      </c>
      <c r="SPE40" t="e">
        <f t="shared" si="208"/>
        <v>#DIV/0!</v>
      </c>
      <c r="SPF40" t="e">
        <f t="shared" si="208"/>
        <v>#DIV/0!</v>
      </c>
      <c r="SPG40" t="e">
        <f t="shared" si="208"/>
        <v>#DIV/0!</v>
      </c>
      <c r="SPH40" t="e">
        <f t="shared" si="208"/>
        <v>#DIV/0!</v>
      </c>
      <c r="SPI40" t="e">
        <f t="shared" si="208"/>
        <v>#DIV/0!</v>
      </c>
      <c r="SPJ40" t="e">
        <f t="shared" si="208"/>
        <v>#DIV/0!</v>
      </c>
      <c r="SPK40" t="e">
        <f t="shared" si="208"/>
        <v>#DIV/0!</v>
      </c>
      <c r="SPL40" t="e">
        <f t="shared" si="208"/>
        <v>#DIV/0!</v>
      </c>
      <c r="SPM40" t="e">
        <f t="shared" si="208"/>
        <v>#DIV/0!</v>
      </c>
      <c r="SPN40" t="e">
        <f t="shared" si="208"/>
        <v>#DIV/0!</v>
      </c>
      <c r="SPO40" t="e">
        <f t="shared" si="208"/>
        <v>#DIV/0!</v>
      </c>
      <c r="SPP40" t="e">
        <f t="shared" si="208"/>
        <v>#DIV/0!</v>
      </c>
      <c r="SPQ40" t="e">
        <f t="shared" si="208"/>
        <v>#DIV/0!</v>
      </c>
      <c r="SPR40" t="e">
        <f t="shared" si="208"/>
        <v>#DIV/0!</v>
      </c>
      <c r="SPS40" t="e">
        <f t="shared" si="208"/>
        <v>#DIV/0!</v>
      </c>
      <c r="SPT40" t="e">
        <f t="shared" si="208"/>
        <v>#DIV/0!</v>
      </c>
      <c r="SPU40" t="e">
        <f t="shared" si="208"/>
        <v>#DIV/0!</v>
      </c>
      <c r="SPV40" t="e">
        <f t="shared" si="208"/>
        <v>#DIV/0!</v>
      </c>
      <c r="SPW40" t="e">
        <f t="shared" si="208"/>
        <v>#DIV/0!</v>
      </c>
      <c r="SPX40" t="e">
        <f t="shared" si="208"/>
        <v>#DIV/0!</v>
      </c>
      <c r="SPY40" t="e">
        <f t="shared" si="208"/>
        <v>#DIV/0!</v>
      </c>
      <c r="SPZ40" t="e">
        <f t="shared" si="208"/>
        <v>#DIV/0!</v>
      </c>
      <c r="SQA40" t="e">
        <f t="shared" si="208"/>
        <v>#DIV/0!</v>
      </c>
      <c r="SQB40" t="e">
        <f t="shared" si="208"/>
        <v>#DIV/0!</v>
      </c>
      <c r="SQC40" t="e">
        <f t="shared" si="208"/>
        <v>#DIV/0!</v>
      </c>
      <c r="SQD40" t="e">
        <f t="shared" si="208"/>
        <v>#DIV/0!</v>
      </c>
      <c r="SQE40" t="e">
        <f t="shared" si="208"/>
        <v>#DIV/0!</v>
      </c>
      <c r="SQF40" t="e">
        <f t="shared" si="208"/>
        <v>#DIV/0!</v>
      </c>
      <c r="SQG40" t="e">
        <f t="shared" si="208"/>
        <v>#DIV/0!</v>
      </c>
      <c r="SQH40" t="e">
        <f t="shared" si="208"/>
        <v>#DIV/0!</v>
      </c>
      <c r="SQI40" t="e">
        <f t="shared" si="208"/>
        <v>#DIV/0!</v>
      </c>
      <c r="SQJ40" t="e">
        <f t="shared" si="208"/>
        <v>#DIV/0!</v>
      </c>
      <c r="SQK40" t="e">
        <f t="shared" si="208"/>
        <v>#DIV/0!</v>
      </c>
      <c r="SQL40" t="e">
        <f t="shared" si="208"/>
        <v>#DIV/0!</v>
      </c>
      <c r="SQM40" t="e">
        <f t="shared" si="208"/>
        <v>#DIV/0!</v>
      </c>
      <c r="SQN40" t="e">
        <f t="shared" si="208"/>
        <v>#DIV/0!</v>
      </c>
      <c r="SQO40" t="e">
        <f t="shared" si="208"/>
        <v>#DIV/0!</v>
      </c>
      <c r="SQP40" t="e">
        <f t="shared" si="208"/>
        <v>#DIV/0!</v>
      </c>
      <c r="SQQ40" t="e">
        <f t="shared" si="208"/>
        <v>#DIV/0!</v>
      </c>
      <c r="SQR40" t="e">
        <f t="shared" ref="SQR40:STC40" si="209">+AVERAGE(SQR9:SQR39)</f>
        <v>#DIV/0!</v>
      </c>
      <c r="SQS40" t="e">
        <f t="shared" si="209"/>
        <v>#DIV/0!</v>
      </c>
      <c r="SQT40" t="e">
        <f t="shared" si="209"/>
        <v>#DIV/0!</v>
      </c>
      <c r="SQU40" t="e">
        <f t="shared" si="209"/>
        <v>#DIV/0!</v>
      </c>
      <c r="SQV40" t="e">
        <f t="shared" si="209"/>
        <v>#DIV/0!</v>
      </c>
      <c r="SQW40" t="e">
        <f t="shared" si="209"/>
        <v>#DIV/0!</v>
      </c>
      <c r="SQX40" t="e">
        <f t="shared" si="209"/>
        <v>#DIV/0!</v>
      </c>
      <c r="SQY40" t="e">
        <f t="shared" si="209"/>
        <v>#DIV/0!</v>
      </c>
      <c r="SQZ40" t="e">
        <f t="shared" si="209"/>
        <v>#DIV/0!</v>
      </c>
      <c r="SRA40" t="e">
        <f t="shared" si="209"/>
        <v>#DIV/0!</v>
      </c>
      <c r="SRB40" t="e">
        <f t="shared" si="209"/>
        <v>#DIV/0!</v>
      </c>
      <c r="SRC40" t="e">
        <f t="shared" si="209"/>
        <v>#DIV/0!</v>
      </c>
      <c r="SRD40" t="e">
        <f t="shared" si="209"/>
        <v>#DIV/0!</v>
      </c>
      <c r="SRE40" t="e">
        <f t="shared" si="209"/>
        <v>#DIV/0!</v>
      </c>
      <c r="SRF40" t="e">
        <f t="shared" si="209"/>
        <v>#DIV/0!</v>
      </c>
      <c r="SRG40" t="e">
        <f t="shared" si="209"/>
        <v>#DIV/0!</v>
      </c>
      <c r="SRH40" t="e">
        <f t="shared" si="209"/>
        <v>#DIV/0!</v>
      </c>
      <c r="SRI40" t="e">
        <f t="shared" si="209"/>
        <v>#DIV/0!</v>
      </c>
      <c r="SRJ40" t="e">
        <f t="shared" si="209"/>
        <v>#DIV/0!</v>
      </c>
      <c r="SRK40" t="e">
        <f t="shared" si="209"/>
        <v>#DIV/0!</v>
      </c>
      <c r="SRL40" t="e">
        <f t="shared" si="209"/>
        <v>#DIV/0!</v>
      </c>
      <c r="SRM40" t="e">
        <f t="shared" si="209"/>
        <v>#DIV/0!</v>
      </c>
      <c r="SRN40" t="e">
        <f t="shared" si="209"/>
        <v>#DIV/0!</v>
      </c>
      <c r="SRO40" t="e">
        <f t="shared" si="209"/>
        <v>#DIV/0!</v>
      </c>
      <c r="SRP40" t="e">
        <f t="shared" si="209"/>
        <v>#DIV/0!</v>
      </c>
      <c r="SRQ40" t="e">
        <f t="shared" si="209"/>
        <v>#DIV/0!</v>
      </c>
      <c r="SRR40" t="e">
        <f t="shared" si="209"/>
        <v>#DIV/0!</v>
      </c>
      <c r="SRS40" t="e">
        <f t="shared" si="209"/>
        <v>#DIV/0!</v>
      </c>
      <c r="SRT40" t="e">
        <f t="shared" si="209"/>
        <v>#DIV/0!</v>
      </c>
      <c r="SRU40" t="e">
        <f t="shared" si="209"/>
        <v>#DIV/0!</v>
      </c>
      <c r="SRV40" t="e">
        <f t="shared" si="209"/>
        <v>#DIV/0!</v>
      </c>
      <c r="SRW40" t="e">
        <f t="shared" si="209"/>
        <v>#DIV/0!</v>
      </c>
      <c r="SRX40" t="e">
        <f t="shared" si="209"/>
        <v>#DIV/0!</v>
      </c>
      <c r="SRY40" t="e">
        <f t="shared" si="209"/>
        <v>#DIV/0!</v>
      </c>
      <c r="SRZ40" t="e">
        <f t="shared" si="209"/>
        <v>#DIV/0!</v>
      </c>
      <c r="SSA40" t="e">
        <f t="shared" si="209"/>
        <v>#DIV/0!</v>
      </c>
      <c r="SSB40" t="e">
        <f t="shared" si="209"/>
        <v>#DIV/0!</v>
      </c>
      <c r="SSC40" t="e">
        <f t="shared" si="209"/>
        <v>#DIV/0!</v>
      </c>
      <c r="SSD40" t="e">
        <f t="shared" si="209"/>
        <v>#DIV/0!</v>
      </c>
      <c r="SSE40" t="e">
        <f t="shared" si="209"/>
        <v>#DIV/0!</v>
      </c>
      <c r="SSF40" t="e">
        <f t="shared" si="209"/>
        <v>#DIV/0!</v>
      </c>
      <c r="SSG40" t="e">
        <f t="shared" si="209"/>
        <v>#DIV/0!</v>
      </c>
      <c r="SSH40" t="e">
        <f t="shared" si="209"/>
        <v>#DIV/0!</v>
      </c>
      <c r="SSI40" t="e">
        <f t="shared" si="209"/>
        <v>#DIV/0!</v>
      </c>
      <c r="SSJ40" t="e">
        <f t="shared" si="209"/>
        <v>#DIV/0!</v>
      </c>
      <c r="SSK40" t="e">
        <f t="shared" si="209"/>
        <v>#DIV/0!</v>
      </c>
      <c r="SSL40" t="e">
        <f t="shared" si="209"/>
        <v>#DIV/0!</v>
      </c>
      <c r="SSM40" t="e">
        <f t="shared" si="209"/>
        <v>#DIV/0!</v>
      </c>
      <c r="SSN40" t="e">
        <f t="shared" si="209"/>
        <v>#DIV/0!</v>
      </c>
      <c r="SSO40" t="e">
        <f t="shared" si="209"/>
        <v>#DIV/0!</v>
      </c>
      <c r="SSP40" t="e">
        <f t="shared" si="209"/>
        <v>#DIV/0!</v>
      </c>
      <c r="SSQ40" t="e">
        <f t="shared" si="209"/>
        <v>#DIV/0!</v>
      </c>
      <c r="SSR40" t="e">
        <f t="shared" si="209"/>
        <v>#DIV/0!</v>
      </c>
      <c r="SSS40" t="e">
        <f t="shared" si="209"/>
        <v>#DIV/0!</v>
      </c>
      <c r="SST40" t="e">
        <f t="shared" si="209"/>
        <v>#DIV/0!</v>
      </c>
      <c r="SSU40" t="e">
        <f t="shared" si="209"/>
        <v>#DIV/0!</v>
      </c>
      <c r="SSV40" t="e">
        <f t="shared" si="209"/>
        <v>#DIV/0!</v>
      </c>
      <c r="SSW40" t="e">
        <f t="shared" si="209"/>
        <v>#DIV/0!</v>
      </c>
      <c r="SSX40" t="e">
        <f t="shared" si="209"/>
        <v>#DIV/0!</v>
      </c>
      <c r="SSY40" t="e">
        <f t="shared" si="209"/>
        <v>#DIV/0!</v>
      </c>
      <c r="SSZ40" t="e">
        <f t="shared" si="209"/>
        <v>#DIV/0!</v>
      </c>
      <c r="STA40" t="e">
        <f t="shared" si="209"/>
        <v>#DIV/0!</v>
      </c>
      <c r="STB40" t="e">
        <f t="shared" si="209"/>
        <v>#DIV/0!</v>
      </c>
      <c r="STC40" t="e">
        <f t="shared" si="209"/>
        <v>#DIV/0!</v>
      </c>
      <c r="STD40" t="e">
        <f t="shared" ref="STD40:SVO40" si="210">+AVERAGE(STD9:STD39)</f>
        <v>#DIV/0!</v>
      </c>
      <c r="STE40" t="e">
        <f t="shared" si="210"/>
        <v>#DIV/0!</v>
      </c>
      <c r="STF40" t="e">
        <f t="shared" si="210"/>
        <v>#DIV/0!</v>
      </c>
      <c r="STG40" t="e">
        <f t="shared" si="210"/>
        <v>#DIV/0!</v>
      </c>
      <c r="STH40" t="e">
        <f t="shared" si="210"/>
        <v>#DIV/0!</v>
      </c>
      <c r="STI40" t="e">
        <f t="shared" si="210"/>
        <v>#DIV/0!</v>
      </c>
      <c r="STJ40" t="e">
        <f t="shared" si="210"/>
        <v>#DIV/0!</v>
      </c>
      <c r="STK40" t="e">
        <f t="shared" si="210"/>
        <v>#DIV/0!</v>
      </c>
      <c r="STL40" t="e">
        <f t="shared" si="210"/>
        <v>#DIV/0!</v>
      </c>
      <c r="STM40" t="e">
        <f t="shared" si="210"/>
        <v>#DIV/0!</v>
      </c>
      <c r="STN40" t="e">
        <f t="shared" si="210"/>
        <v>#DIV/0!</v>
      </c>
      <c r="STO40" t="e">
        <f t="shared" si="210"/>
        <v>#DIV/0!</v>
      </c>
      <c r="STP40" t="e">
        <f t="shared" si="210"/>
        <v>#DIV/0!</v>
      </c>
      <c r="STQ40" t="e">
        <f t="shared" si="210"/>
        <v>#DIV/0!</v>
      </c>
      <c r="STR40" t="e">
        <f t="shared" si="210"/>
        <v>#DIV/0!</v>
      </c>
      <c r="STS40" t="e">
        <f t="shared" si="210"/>
        <v>#DIV/0!</v>
      </c>
      <c r="STT40" t="e">
        <f t="shared" si="210"/>
        <v>#DIV/0!</v>
      </c>
      <c r="STU40" t="e">
        <f t="shared" si="210"/>
        <v>#DIV/0!</v>
      </c>
      <c r="STV40" t="e">
        <f t="shared" si="210"/>
        <v>#DIV/0!</v>
      </c>
      <c r="STW40" t="e">
        <f t="shared" si="210"/>
        <v>#DIV/0!</v>
      </c>
      <c r="STX40" t="e">
        <f t="shared" si="210"/>
        <v>#DIV/0!</v>
      </c>
      <c r="STY40" t="e">
        <f t="shared" si="210"/>
        <v>#DIV/0!</v>
      </c>
      <c r="STZ40" t="e">
        <f t="shared" si="210"/>
        <v>#DIV/0!</v>
      </c>
      <c r="SUA40" t="e">
        <f t="shared" si="210"/>
        <v>#DIV/0!</v>
      </c>
      <c r="SUB40" t="e">
        <f t="shared" si="210"/>
        <v>#DIV/0!</v>
      </c>
      <c r="SUC40" t="e">
        <f t="shared" si="210"/>
        <v>#DIV/0!</v>
      </c>
      <c r="SUD40" t="e">
        <f t="shared" si="210"/>
        <v>#DIV/0!</v>
      </c>
      <c r="SUE40" t="e">
        <f t="shared" si="210"/>
        <v>#DIV/0!</v>
      </c>
      <c r="SUF40" t="e">
        <f t="shared" si="210"/>
        <v>#DIV/0!</v>
      </c>
      <c r="SUG40" t="e">
        <f t="shared" si="210"/>
        <v>#DIV/0!</v>
      </c>
      <c r="SUH40" t="e">
        <f t="shared" si="210"/>
        <v>#DIV/0!</v>
      </c>
      <c r="SUI40" t="e">
        <f t="shared" si="210"/>
        <v>#DIV/0!</v>
      </c>
      <c r="SUJ40" t="e">
        <f t="shared" si="210"/>
        <v>#DIV/0!</v>
      </c>
      <c r="SUK40" t="e">
        <f t="shared" si="210"/>
        <v>#DIV/0!</v>
      </c>
      <c r="SUL40" t="e">
        <f t="shared" si="210"/>
        <v>#DIV/0!</v>
      </c>
      <c r="SUM40" t="e">
        <f t="shared" si="210"/>
        <v>#DIV/0!</v>
      </c>
      <c r="SUN40" t="e">
        <f t="shared" si="210"/>
        <v>#DIV/0!</v>
      </c>
      <c r="SUO40" t="e">
        <f t="shared" si="210"/>
        <v>#DIV/0!</v>
      </c>
      <c r="SUP40" t="e">
        <f t="shared" si="210"/>
        <v>#DIV/0!</v>
      </c>
      <c r="SUQ40" t="e">
        <f t="shared" si="210"/>
        <v>#DIV/0!</v>
      </c>
      <c r="SUR40" t="e">
        <f t="shared" si="210"/>
        <v>#DIV/0!</v>
      </c>
      <c r="SUS40" t="e">
        <f t="shared" si="210"/>
        <v>#DIV/0!</v>
      </c>
      <c r="SUT40" t="e">
        <f t="shared" si="210"/>
        <v>#DIV/0!</v>
      </c>
      <c r="SUU40" t="e">
        <f t="shared" si="210"/>
        <v>#DIV/0!</v>
      </c>
      <c r="SUV40" t="e">
        <f t="shared" si="210"/>
        <v>#DIV/0!</v>
      </c>
      <c r="SUW40" t="e">
        <f t="shared" si="210"/>
        <v>#DIV/0!</v>
      </c>
      <c r="SUX40" t="e">
        <f t="shared" si="210"/>
        <v>#DIV/0!</v>
      </c>
      <c r="SUY40" t="e">
        <f t="shared" si="210"/>
        <v>#DIV/0!</v>
      </c>
      <c r="SUZ40" t="e">
        <f t="shared" si="210"/>
        <v>#DIV/0!</v>
      </c>
      <c r="SVA40" t="e">
        <f t="shared" si="210"/>
        <v>#DIV/0!</v>
      </c>
      <c r="SVB40" t="e">
        <f t="shared" si="210"/>
        <v>#DIV/0!</v>
      </c>
      <c r="SVC40" t="e">
        <f t="shared" si="210"/>
        <v>#DIV/0!</v>
      </c>
      <c r="SVD40" t="e">
        <f t="shared" si="210"/>
        <v>#DIV/0!</v>
      </c>
      <c r="SVE40" t="e">
        <f t="shared" si="210"/>
        <v>#DIV/0!</v>
      </c>
      <c r="SVF40" t="e">
        <f t="shared" si="210"/>
        <v>#DIV/0!</v>
      </c>
      <c r="SVG40" t="e">
        <f t="shared" si="210"/>
        <v>#DIV/0!</v>
      </c>
      <c r="SVH40" t="e">
        <f t="shared" si="210"/>
        <v>#DIV/0!</v>
      </c>
      <c r="SVI40" t="e">
        <f t="shared" si="210"/>
        <v>#DIV/0!</v>
      </c>
      <c r="SVJ40" t="e">
        <f t="shared" si="210"/>
        <v>#DIV/0!</v>
      </c>
      <c r="SVK40" t="e">
        <f t="shared" si="210"/>
        <v>#DIV/0!</v>
      </c>
      <c r="SVL40" t="e">
        <f t="shared" si="210"/>
        <v>#DIV/0!</v>
      </c>
      <c r="SVM40" t="e">
        <f t="shared" si="210"/>
        <v>#DIV/0!</v>
      </c>
      <c r="SVN40" t="e">
        <f t="shared" si="210"/>
        <v>#DIV/0!</v>
      </c>
      <c r="SVO40" t="e">
        <f t="shared" si="210"/>
        <v>#DIV/0!</v>
      </c>
      <c r="SVP40" t="e">
        <f t="shared" ref="SVP40:SYA40" si="211">+AVERAGE(SVP9:SVP39)</f>
        <v>#DIV/0!</v>
      </c>
      <c r="SVQ40" t="e">
        <f t="shared" si="211"/>
        <v>#DIV/0!</v>
      </c>
      <c r="SVR40" t="e">
        <f t="shared" si="211"/>
        <v>#DIV/0!</v>
      </c>
      <c r="SVS40" t="e">
        <f t="shared" si="211"/>
        <v>#DIV/0!</v>
      </c>
      <c r="SVT40" t="e">
        <f t="shared" si="211"/>
        <v>#DIV/0!</v>
      </c>
      <c r="SVU40" t="e">
        <f t="shared" si="211"/>
        <v>#DIV/0!</v>
      </c>
      <c r="SVV40" t="e">
        <f t="shared" si="211"/>
        <v>#DIV/0!</v>
      </c>
      <c r="SVW40" t="e">
        <f t="shared" si="211"/>
        <v>#DIV/0!</v>
      </c>
      <c r="SVX40" t="e">
        <f t="shared" si="211"/>
        <v>#DIV/0!</v>
      </c>
      <c r="SVY40" t="e">
        <f t="shared" si="211"/>
        <v>#DIV/0!</v>
      </c>
      <c r="SVZ40" t="e">
        <f t="shared" si="211"/>
        <v>#DIV/0!</v>
      </c>
      <c r="SWA40" t="e">
        <f t="shared" si="211"/>
        <v>#DIV/0!</v>
      </c>
      <c r="SWB40" t="e">
        <f t="shared" si="211"/>
        <v>#DIV/0!</v>
      </c>
      <c r="SWC40" t="e">
        <f t="shared" si="211"/>
        <v>#DIV/0!</v>
      </c>
      <c r="SWD40" t="e">
        <f t="shared" si="211"/>
        <v>#DIV/0!</v>
      </c>
      <c r="SWE40" t="e">
        <f t="shared" si="211"/>
        <v>#DIV/0!</v>
      </c>
      <c r="SWF40" t="e">
        <f t="shared" si="211"/>
        <v>#DIV/0!</v>
      </c>
      <c r="SWG40" t="e">
        <f t="shared" si="211"/>
        <v>#DIV/0!</v>
      </c>
      <c r="SWH40" t="e">
        <f t="shared" si="211"/>
        <v>#DIV/0!</v>
      </c>
      <c r="SWI40" t="e">
        <f t="shared" si="211"/>
        <v>#DIV/0!</v>
      </c>
      <c r="SWJ40" t="e">
        <f t="shared" si="211"/>
        <v>#DIV/0!</v>
      </c>
      <c r="SWK40" t="e">
        <f t="shared" si="211"/>
        <v>#DIV/0!</v>
      </c>
      <c r="SWL40" t="e">
        <f t="shared" si="211"/>
        <v>#DIV/0!</v>
      </c>
      <c r="SWM40" t="e">
        <f t="shared" si="211"/>
        <v>#DIV/0!</v>
      </c>
      <c r="SWN40" t="e">
        <f t="shared" si="211"/>
        <v>#DIV/0!</v>
      </c>
      <c r="SWO40" t="e">
        <f t="shared" si="211"/>
        <v>#DIV/0!</v>
      </c>
      <c r="SWP40" t="e">
        <f t="shared" si="211"/>
        <v>#DIV/0!</v>
      </c>
      <c r="SWQ40" t="e">
        <f t="shared" si="211"/>
        <v>#DIV/0!</v>
      </c>
      <c r="SWR40" t="e">
        <f t="shared" si="211"/>
        <v>#DIV/0!</v>
      </c>
      <c r="SWS40" t="e">
        <f t="shared" si="211"/>
        <v>#DIV/0!</v>
      </c>
      <c r="SWT40" t="e">
        <f t="shared" si="211"/>
        <v>#DIV/0!</v>
      </c>
      <c r="SWU40" t="e">
        <f t="shared" si="211"/>
        <v>#DIV/0!</v>
      </c>
      <c r="SWV40" t="e">
        <f t="shared" si="211"/>
        <v>#DIV/0!</v>
      </c>
      <c r="SWW40" t="e">
        <f t="shared" si="211"/>
        <v>#DIV/0!</v>
      </c>
      <c r="SWX40" t="e">
        <f t="shared" si="211"/>
        <v>#DIV/0!</v>
      </c>
      <c r="SWY40" t="e">
        <f t="shared" si="211"/>
        <v>#DIV/0!</v>
      </c>
      <c r="SWZ40" t="e">
        <f t="shared" si="211"/>
        <v>#DIV/0!</v>
      </c>
      <c r="SXA40" t="e">
        <f t="shared" si="211"/>
        <v>#DIV/0!</v>
      </c>
      <c r="SXB40" t="e">
        <f t="shared" si="211"/>
        <v>#DIV/0!</v>
      </c>
      <c r="SXC40" t="e">
        <f t="shared" si="211"/>
        <v>#DIV/0!</v>
      </c>
      <c r="SXD40" t="e">
        <f t="shared" si="211"/>
        <v>#DIV/0!</v>
      </c>
      <c r="SXE40" t="e">
        <f t="shared" si="211"/>
        <v>#DIV/0!</v>
      </c>
      <c r="SXF40" t="e">
        <f t="shared" si="211"/>
        <v>#DIV/0!</v>
      </c>
      <c r="SXG40" t="e">
        <f t="shared" si="211"/>
        <v>#DIV/0!</v>
      </c>
      <c r="SXH40" t="e">
        <f t="shared" si="211"/>
        <v>#DIV/0!</v>
      </c>
      <c r="SXI40" t="e">
        <f t="shared" si="211"/>
        <v>#DIV/0!</v>
      </c>
      <c r="SXJ40" t="e">
        <f t="shared" si="211"/>
        <v>#DIV/0!</v>
      </c>
      <c r="SXK40" t="e">
        <f t="shared" si="211"/>
        <v>#DIV/0!</v>
      </c>
      <c r="SXL40" t="e">
        <f t="shared" si="211"/>
        <v>#DIV/0!</v>
      </c>
      <c r="SXM40" t="e">
        <f t="shared" si="211"/>
        <v>#DIV/0!</v>
      </c>
      <c r="SXN40" t="e">
        <f t="shared" si="211"/>
        <v>#DIV/0!</v>
      </c>
      <c r="SXO40" t="e">
        <f t="shared" si="211"/>
        <v>#DIV/0!</v>
      </c>
      <c r="SXP40" t="e">
        <f t="shared" si="211"/>
        <v>#DIV/0!</v>
      </c>
      <c r="SXQ40" t="e">
        <f t="shared" si="211"/>
        <v>#DIV/0!</v>
      </c>
      <c r="SXR40" t="e">
        <f t="shared" si="211"/>
        <v>#DIV/0!</v>
      </c>
      <c r="SXS40" t="e">
        <f t="shared" si="211"/>
        <v>#DIV/0!</v>
      </c>
      <c r="SXT40" t="e">
        <f t="shared" si="211"/>
        <v>#DIV/0!</v>
      </c>
      <c r="SXU40" t="e">
        <f t="shared" si="211"/>
        <v>#DIV/0!</v>
      </c>
      <c r="SXV40" t="e">
        <f t="shared" si="211"/>
        <v>#DIV/0!</v>
      </c>
      <c r="SXW40" t="e">
        <f t="shared" si="211"/>
        <v>#DIV/0!</v>
      </c>
      <c r="SXX40" t="e">
        <f t="shared" si="211"/>
        <v>#DIV/0!</v>
      </c>
      <c r="SXY40" t="e">
        <f t="shared" si="211"/>
        <v>#DIV/0!</v>
      </c>
      <c r="SXZ40" t="e">
        <f t="shared" si="211"/>
        <v>#DIV/0!</v>
      </c>
      <c r="SYA40" t="e">
        <f t="shared" si="211"/>
        <v>#DIV/0!</v>
      </c>
      <c r="SYB40" t="e">
        <f t="shared" ref="SYB40:TAM40" si="212">+AVERAGE(SYB9:SYB39)</f>
        <v>#DIV/0!</v>
      </c>
      <c r="SYC40" t="e">
        <f t="shared" si="212"/>
        <v>#DIV/0!</v>
      </c>
      <c r="SYD40" t="e">
        <f t="shared" si="212"/>
        <v>#DIV/0!</v>
      </c>
      <c r="SYE40" t="e">
        <f t="shared" si="212"/>
        <v>#DIV/0!</v>
      </c>
      <c r="SYF40" t="e">
        <f t="shared" si="212"/>
        <v>#DIV/0!</v>
      </c>
      <c r="SYG40" t="e">
        <f t="shared" si="212"/>
        <v>#DIV/0!</v>
      </c>
      <c r="SYH40" t="e">
        <f t="shared" si="212"/>
        <v>#DIV/0!</v>
      </c>
      <c r="SYI40" t="e">
        <f t="shared" si="212"/>
        <v>#DIV/0!</v>
      </c>
      <c r="SYJ40" t="e">
        <f t="shared" si="212"/>
        <v>#DIV/0!</v>
      </c>
      <c r="SYK40" t="e">
        <f t="shared" si="212"/>
        <v>#DIV/0!</v>
      </c>
      <c r="SYL40" t="e">
        <f t="shared" si="212"/>
        <v>#DIV/0!</v>
      </c>
      <c r="SYM40" t="e">
        <f t="shared" si="212"/>
        <v>#DIV/0!</v>
      </c>
      <c r="SYN40" t="e">
        <f t="shared" si="212"/>
        <v>#DIV/0!</v>
      </c>
      <c r="SYO40" t="e">
        <f t="shared" si="212"/>
        <v>#DIV/0!</v>
      </c>
      <c r="SYP40" t="e">
        <f t="shared" si="212"/>
        <v>#DIV/0!</v>
      </c>
      <c r="SYQ40" t="e">
        <f t="shared" si="212"/>
        <v>#DIV/0!</v>
      </c>
      <c r="SYR40" t="e">
        <f t="shared" si="212"/>
        <v>#DIV/0!</v>
      </c>
      <c r="SYS40" t="e">
        <f t="shared" si="212"/>
        <v>#DIV/0!</v>
      </c>
      <c r="SYT40" t="e">
        <f t="shared" si="212"/>
        <v>#DIV/0!</v>
      </c>
      <c r="SYU40" t="e">
        <f t="shared" si="212"/>
        <v>#DIV/0!</v>
      </c>
      <c r="SYV40" t="e">
        <f t="shared" si="212"/>
        <v>#DIV/0!</v>
      </c>
      <c r="SYW40" t="e">
        <f t="shared" si="212"/>
        <v>#DIV/0!</v>
      </c>
      <c r="SYX40" t="e">
        <f t="shared" si="212"/>
        <v>#DIV/0!</v>
      </c>
      <c r="SYY40" t="e">
        <f t="shared" si="212"/>
        <v>#DIV/0!</v>
      </c>
      <c r="SYZ40" t="e">
        <f t="shared" si="212"/>
        <v>#DIV/0!</v>
      </c>
      <c r="SZA40" t="e">
        <f t="shared" si="212"/>
        <v>#DIV/0!</v>
      </c>
      <c r="SZB40" t="e">
        <f t="shared" si="212"/>
        <v>#DIV/0!</v>
      </c>
      <c r="SZC40" t="e">
        <f t="shared" si="212"/>
        <v>#DIV/0!</v>
      </c>
      <c r="SZD40" t="e">
        <f t="shared" si="212"/>
        <v>#DIV/0!</v>
      </c>
      <c r="SZE40" t="e">
        <f t="shared" si="212"/>
        <v>#DIV/0!</v>
      </c>
      <c r="SZF40" t="e">
        <f t="shared" si="212"/>
        <v>#DIV/0!</v>
      </c>
      <c r="SZG40" t="e">
        <f t="shared" si="212"/>
        <v>#DIV/0!</v>
      </c>
      <c r="SZH40" t="e">
        <f t="shared" si="212"/>
        <v>#DIV/0!</v>
      </c>
      <c r="SZI40" t="e">
        <f t="shared" si="212"/>
        <v>#DIV/0!</v>
      </c>
      <c r="SZJ40" t="e">
        <f t="shared" si="212"/>
        <v>#DIV/0!</v>
      </c>
      <c r="SZK40" t="e">
        <f t="shared" si="212"/>
        <v>#DIV/0!</v>
      </c>
      <c r="SZL40" t="e">
        <f t="shared" si="212"/>
        <v>#DIV/0!</v>
      </c>
      <c r="SZM40" t="e">
        <f t="shared" si="212"/>
        <v>#DIV/0!</v>
      </c>
      <c r="SZN40" t="e">
        <f t="shared" si="212"/>
        <v>#DIV/0!</v>
      </c>
      <c r="SZO40" t="e">
        <f t="shared" si="212"/>
        <v>#DIV/0!</v>
      </c>
      <c r="SZP40" t="e">
        <f t="shared" si="212"/>
        <v>#DIV/0!</v>
      </c>
      <c r="SZQ40" t="e">
        <f t="shared" si="212"/>
        <v>#DIV/0!</v>
      </c>
      <c r="SZR40" t="e">
        <f t="shared" si="212"/>
        <v>#DIV/0!</v>
      </c>
      <c r="SZS40" t="e">
        <f t="shared" si="212"/>
        <v>#DIV/0!</v>
      </c>
      <c r="SZT40" t="e">
        <f t="shared" si="212"/>
        <v>#DIV/0!</v>
      </c>
      <c r="SZU40" t="e">
        <f t="shared" si="212"/>
        <v>#DIV/0!</v>
      </c>
      <c r="SZV40" t="e">
        <f t="shared" si="212"/>
        <v>#DIV/0!</v>
      </c>
      <c r="SZW40" t="e">
        <f t="shared" si="212"/>
        <v>#DIV/0!</v>
      </c>
      <c r="SZX40" t="e">
        <f t="shared" si="212"/>
        <v>#DIV/0!</v>
      </c>
      <c r="SZY40" t="e">
        <f t="shared" si="212"/>
        <v>#DIV/0!</v>
      </c>
      <c r="SZZ40" t="e">
        <f t="shared" si="212"/>
        <v>#DIV/0!</v>
      </c>
      <c r="TAA40" t="e">
        <f t="shared" si="212"/>
        <v>#DIV/0!</v>
      </c>
      <c r="TAB40" t="e">
        <f t="shared" si="212"/>
        <v>#DIV/0!</v>
      </c>
      <c r="TAC40" t="e">
        <f t="shared" si="212"/>
        <v>#DIV/0!</v>
      </c>
      <c r="TAD40" t="e">
        <f t="shared" si="212"/>
        <v>#DIV/0!</v>
      </c>
      <c r="TAE40" t="e">
        <f t="shared" si="212"/>
        <v>#DIV/0!</v>
      </c>
      <c r="TAF40" t="e">
        <f t="shared" si="212"/>
        <v>#DIV/0!</v>
      </c>
      <c r="TAG40" t="e">
        <f t="shared" si="212"/>
        <v>#DIV/0!</v>
      </c>
      <c r="TAH40" t="e">
        <f t="shared" si="212"/>
        <v>#DIV/0!</v>
      </c>
      <c r="TAI40" t="e">
        <f t="shared" si="212"/>
        <v>#DIV/0!</v>
      </c>
      <c r="TAJ40" t="e">
        <f t="shared" si="212"/>
        <v>#DIV/0!</v>
      </c>
      <c r="TAK40" t="e">
        <f t="shared" si="212"/>
        <v>#DIV/0!</v>
      </c>
      <c r="TAL40" t="e">
        <f t="shared" si="212"/>
        <v>#DIV/0!</v>
      </c>
      <c r="TAM40" t="e">
        <f t="shared" si="212"/>
        <v>#DIV/0!</v>
      </c>
      <c r="TAN40" t="e">
        <f t="shared" ref="TAN40:TCY40" si="213">+AVERAGE(TAN9:TAN39)</f>
        <v>#DIV/0!</v>
      </c>
      <c r="TAO40" t="e">
        <f t="shared" si="213"/>
        <v>#DIV/0!</v>
      </c>
      <c r="TAP40" t="e">
        <f t="shared" si="213"/>
        <v>#DIV/0!</v>
      </c>
      <c r="TAQ40" t="e">
        <f t="shared" si="213"/>
        <v>#DIV/0!</v>
      </c>
      <c r="TAR40" t="e">
        <f t="shared" si="213"/>
        <v>#DIV/0!</v>
      </c>
      <c r="TAS40" t="e">
        <f t="shared" si="213"/>
        <v>#DIV/0!</v>
      </c>
      <c r="TAT40" t="e">
        <f t="shared" si="213"/>
        <v>#DIV/0!</v>
      </c>
      <c r="TAU40" t="e">
        <f t="shared" si="213"/>
        <v>#DIV/0!</v>
      </c>
      <c r="TAV40" t="e">
        <f t="shared" si="213"/>
        <v>#DIV/0!</v>
      </c>
      <c r="TAW40" t="e">
        <f t="shared" si="213"/>
        <v>#DIV/0!</v>
      </c>
      <c r="TAX40" t="e">
        <f t="shared" si="213"/>
        <v>#DIV/0!</v>
      </c>
      <c r="TAY40" t="e">
        <f t="shared" si="213"/>
        <v>#DIV/0!</v>
      </c>
      <c r="TAZ40" t="e">
        <f t="shared" si="213"/>
        <v>#DIV/0!</v>
      </c>
      <c r="TBA40" t="e">
        <f t="shared" si="213"/>
        <v>#DIV/0!</v>
      </c>
      <c r="TBB40" t="e">
        <f t="shared" si="213"/>
        <v>#DIV/0!</v>
      </c>
      <c r="TBC40" t="e">
        <f t="shared" si="213"/>
        <v>#DIV/0!</v>
      </c>
      <c r="TBD40" t="e">
        <f t="shared" si="213"/>
        <v>#DIV/0!</v>
      </c>
      <c r="TBE40" t="e">
        <f t="shared" si="213"/>
        <v>#DIV/0!</v>
      </c>
      <c r="TBF40" t="e">
        <f t="shared" si="213"/>
        <v>#DIV/0!</v>
      </c>
      <c r="TBG40" t="e">
        <f t="shared" si="213"/>
        <v>#DIV/0!</v>
      </c>
      <c r="TBH40" t="e">
        <f t="shared" si="213"/>
        <v>#DIV/0!</v>
      </c>
      <c r="TBI40" t="e">
        <f t="shared" si="213"/>
        <v>#DIV/0!</v>
      </c>
      <c r="TBJ40" t="e">
        <f t="shared" si="213"/>
        <v>#DIV/0!</v>
      </c>
      <c r="TBK40" t="e">
        <f t="shared" si="213"/>
        <v>#DIV/0!</v>
      </c>
      <c r="TBL40" t="e">
        <f t="shared" si="213"/>
        <v>#DIV/0!</v>
      </c>
      <c r="TBM40" t="e">
        <f t="shared" si="213"/>
        <v>#DIV/0!</v>
      </c>
      <c r="TBN40" t="e">
        <f t="shared" si="213"/>
        <v>#DIV/0!</v>
      </c>
      <c r="TBO40" t="e">
        <f t="shared" si="213"/>
        <v>#DIV/0!</v>
      </c>
      <c r="TBP40" t="e">
        <f t="shared" si="213"/>
        <v>#DIV/0!</v>
      </c>
      <c r="TBQ40" t="e">
        <f t="shared" si="213"/>
        <v>#DIV/0!</v>
      </c>
      <c r="TBR40" t="e">
        <f t="shared" si="213"/>
        <v>#DIV/0!</v>
      </c>
      <c r="TBS40" t="e">
        <f t="shared" si="213"/>
        <v>#DIV/0!</v>
      </c>
      <c r="TBT40" t="e">
        <f t="shared" si="213"/>
        <v>#DIV/0!</v>
      </c>
      <c r="TBU40" t="e">
        <f t="shared" si="213"/>
        <v>#DIV/0!</v>
      </c>
      <c r="TBV40" t="e">
        <f t="shared" si="213"/>
        <v>#DIV/0!</v>
      </c>
      <c r="TBW40" t="e">
        <f t="shared" si="213"/>
        <v>#DIV/0!</v>
      </c>
      <c r="TBX40" t="e">
        <f t="shared" si="213"/>
        <v>#DIV/0!</v>
      </c>
      <c r="TBY40" t="e">
        <f t="shared" si="213"/>
        <v>#DIV/0!</v>
      </c>
      <c r="TBZ40" t="e">
        <f t="shared" si="213"/>
        <v>#DIV/0!</v>
      </c>
      <c r="TCA40" t="e">
        <f t="shared" si="213"/>
        <v>#DIV/0!</v>
      </c>
      <c r="TCB40" t="e">
        <f t="shared" si="213"/>
        <v>#DIV/0!</v>
      </c>
      <c r="TCC40" t="e">
        <f t="shared" si="213"/>
        <v>#DIV/0!</v>
      </c>
      <c r="TCD40" t="e">
        <f t="shared" si="213"/>
        <v>#DIV/0!</v>
      </c>
      <c r="TCE40" t="e">
        <f t="shared" si="213"/>
        <v>#DIV/0!</v>
      </c>
      <c r="TCF40" t="e">
        <f t="shared" si="213"/>
        <v>#DIV/0!</v>
      </c>
      <c r="TCG40" t="e">
        <f t="shared" si="213"/>
        <v>#DIV/0!</v>
      </c>
      <c r="TCH40" t="e">
        <f t="shared" si="213"/>
        <v>#DIV/0!</v>
      </c>
      <c r="TCI40" t="e">
        <f t="shared" si="213"/>
        <v>#DIV/0!</v>
      </c>
      <c r="TCJ40" t="e">
        <f t="shared" si="213"/>
        <v>#DIV/0!</v>
      </c>
      <c r="TCK40" t="e">
        <f t="shared" si="213"/>
        <v>#DIV/0!</v>
      </c>
      <c r="TCL40" t="e">
        <f t="shared" si="213"/>
        <v>#DIV/0!</v>
      </c>
      <c r="TCM40" t="e">
        <f t="shared" si="213"/>
        <v>#DIV/0!</v>
      </c>
      <c r="TCN40" t="e">
        <f t="shared" si="213"/>
        <v>#DIV/0!</v>
      </c>
      <c r="TCO40" t="e">
        <f t="shared" si="213"/>
        <v>#DIV/0!</v>
      </c>
      <c r="TCP40" t="e">
        <f t="shared" si="213"/>
        <v>#DIV/0!</v>
      </c>
      <c r="TCQ40" t="e">
        <f t="shared" si="213"/>
        <v>#DIV/0!</v>
      </c>
      <c r="TCR40" t="e">
        <f t="shared" si="213"/>
        <v>#DIV/0!</v>
      </c>
      <c r="TCS40" t="e">
        <f t="shared" si="213"/>
        <v>#DIV/0!</v>
      </c>
      <c r="TCT40" t="e">
        <f t="shared" si="213"/>
        <v>#DIV/0!</v>
      </c>
      <c r="TCU40" t="e">
        <f t="shared" si="213"/>
        <v>#DIV/0!</v>
      </c>
      <c r="TCV40" t="e">
        <f t="shared" si="213"/>
        <v>#DIV/0!</v>
      </c>
      <c r="TCW40" t="e">
        <f t="shared" si="213"/>
        <v>#DIV/0!</v>
      </c>
      <c r="TCX40" t="e">
        <f t="shared" si="213"/>
        <v>#DIV/0!</v>
      </c>
      <c r="TCY40" t="e">
        <f t="shared" si="213"/>
        <v>#DIV/0!</v>
      </c>
      <c r="TCZ40" t="e">
        <f t="shared" ref="TCZ40:TFK40" si="214">+AVERAGE(TCZ9:TCZ39)</f>
        <v>#DIV/0!</v>
      </c>
      <c r="TDA40" t="e">
        <f t="shared" si="214"/>
        <v>#DIV/0!</v>
      </c>
      <c r="TDB40" t="e">
        <f t="shared" si="214"/>
        <v>#DIV/0!</v>
      </c>
      <c r="TDC40" t="e">
        <f t="shared" si="214"/>
        <v>#DIV/0!</v>
      </c>
      <c r="TDD40" t="e">
        <f t="shared" si="214"/>
        <v>#DIV/0!</v>
      </c>
      <c r="TDE40" t="e">
        <f t="shared" si="214"/>
        <v>#DIV/0!</v>
      </c>
      <c r="TDF40" t="e">
        <f t="shared" si="214"/>
        <v>#DIV/0!</v>
      </c>
      <c r="TDG40" t="e">
        <f t="shared" si="214"/>
        <v>#DIV/0!</v>
      </c>
      <c r="TDH40" t="e">
        <f t="shared" si="214"/>
        <v>#DIV/0!</v>
      </c>
      <c r="TDI40" t="e">
        <f t="shared" si="214"/>
        <v>#DIV/0!</v>
      </c>
      <c r="TDJ40" t="e">
        <f t="shared" si="214"/>
        <v>#DIV/0!</v>
      </c>
      <c r="TDK40" t="e">
        <f t="shared" si="214"/>
        <v>#DIV/0!</v>
      </c>
      <c r="TDL40" t="e">
        <f t="shared" si="214"/>
        <v>#DIV/0!</v>
      </c>
      <c r="TDM40" t="e">
        <f t="shared" si="214"/>
        <v>#DIV/0!</v>
      </c>
      <c r="TDN40" t="e">
        <f t="shared" si="214"/>
        <v>#DIV/0!</v>
      </c>
      <c r="TDO40" t="e">
        <f t="shared" si="214"/>
        <v>#DIV/0!</v>
      </c>
      <c r="TDP40" t="e">
        <f t="shared" si="214"/>
        <v>#DIV/0!</v>
      </c>
      <c r="TDQ40" t="e">
        <f t="shared" si="214"/>
        <v>#DIV/0!</v>
      </c>
      <c r="TDR40" t="e">
        <f t="shared" si="214"/>
        <v>#DIV/0!</v>
      </c>
      <c r="TDS40" t="e">
        <f t="shared" si="214"/>
        <v>#DIV/0!</v>
      </c>
      <c r="TDT40" t="e">
        <f t="shared" si="214"/>
        <v>#DIV/0!</v>
      </c>
      <c r="TDU40" t="e">
        <f t="shared" si="214"/>
        <v>#DIV/0!</v>
      </c>
      <c r="TDV40" t="e">
        <f t="shared" si="214"/>
        <v>#DIV/0!</v>
      </c>
      <c r="TDW40" t="e">
        <f t="shared" si="214"/>
        <v>#DIV/0!</v>
      </c>
      <c r="TDX40" t="e">
        <f t="shared" si="214"/>
        <v>#DIV/0!</v>
      </c>
      <c r="TDY40" t="e">
        <f t="shared" si="214"/>
        <v>#DIV/0!</v>
      </c>
      <c r="TDZ40" t="e">
        <f t="shared" si="214"/>
        <v>#DIV/0!</v>
      </c>
      <c r="TEA40" t="e">
        <f t="shared" si="214"/>
        <v>#DIV/0!</v>
      </c>
      <c r="TEB40" t="e">
        <f t="shared" si="214"/>
        <v>#DIV/0!</v>
      </c>
      <c r="TEC40" t="e">
        <f t="shared" si="214"/>
        <v>#DIV/0!</v>
      </c>
      <c r="TED40" t="e">
        <f t="shared" si="214"/>
        <v>#DIV/0!</v>
      </c>
      <c r="TEE40" t="e">
        <f t="shared" si="214"/>
        <v>#DIV/0!</v>
      </c>
      <c r="TEF40" t="e">
        <f t="shared" si="214"/>
        <v>#DIV/0!</v>
      </c>
      <c r="TEG40" t="e">
        <f t="shared" si="214"/>
        <v>#DIV/0!</v>
      </c>
      <c r="TEH40" t="e">
        <f t="shared" si="214"/>
        <v>#DIV/0!</v>
      </c>
      <c r="TEI40" t="e">
        <f t="shared" si="214"/>
        <v>#DIV/0!</v>
      </c>
      <c r="TEJ40" t="e">
        <f t="shared" si="214"/>
        <v>#DIV/0!</v>
      </c>
      <c r="TEK40" t="e">
        <f t="shared" si="214"/>
        <v>#DIV/0!</v>
      </c>
      <c r="TEL40" t="e">
        <f t="shared" si="214"/>
        <v>#DIV/0!</v>
      </c>
      <c r="TEM40" t="e">
        <f t="shared" si="214"/>
        <v>#DIV/0!</v>
      </c>
      <c r="TEN40" t="e">
        <f t="shared" si="214"/>
        <v>#DIV/0!</v>
      </c>
      <c r="TEO40" t="e">
        <f t="shared" si="214"/>
        <v>#DIV/0!</v>
      </c>
      <c r="TEP40" t="e">
        <f t="shared" si="214"/>
        <v>#DIV/0!</v>
      </c>
      <c r="TEQ40" t="e">
        <f t="shared" si="214"/>
        <v>#DIV/0!</v>
      </c>
      <c r="TER40" t="e">
        <f t="shared" si="214"/>
        <v>#DIV/0!</v>
      </c>
      <c r="TES40" t="e">
        <f t="shared" si="214"/>
        <v>#DIV/0!</v>
      </c>
      <c r="TET40" t="e">
        <f t="shared" si="214"/>
        <v>#DIV/0!</v>
      </c>
      <c r="TEU40" t="e">
        <f t="shared" si="214"/>
        <v>#DIV/0!</v>
      </c>
      <c r="TEV40" t="e">
        <f t="shared" si="214"/>
        <v>#DIV/0!</v>
      </c>
      <c r="TEW40" t="e">
        <f t="shared" si="214"/>
        <v>#DIV/0!</v>
      </c>
      <c r="TEX40" t="e">
        <f t="shared" si="214"/>
        <v>#DIV/0!</v>
      </c>
      <c r="TEY40" t="e">
        <f t="shared" si="214"/>
        <v>#DIV/0!</v>
      </c>
      <c r="TEZ40" t="e">
        <f t="shared" si="214"/>
        <v>#DIV/0!</v>
      </c>
      <c r="TFA40" t="e">
        <f t="shared" si="214"/>
        <v>#DIV/0!</v>
      </c>
      <c r="TFB40" t="e">
        <f t="shared" si="214"/>
        <v>#DIV/0!</v>
      </c>
      <c r="TFC40" t="e">
        <f t="shared" si="214"/>
        <v>#DIV/0!</v>
      </c>
      <c r="TFD40" t="e">
        <f t="shared" si="214"/>
        <v>#DIV/0!</v>
      </c>
      <c r="TFE40" t="e">
        <f t="shared" si="214"/>
        <v>#DIV/0!</v>
      </c>
      <c r="TFF40" t="e">
        <f t="shared" si="214"/>
        <v>#DIV/0!</v>
      </c>
      <c r="TFG40" t="e">
        <f t="shared" si="214"/>
        <v>#DIV/0!</v>
      </c>
      <c r="TFH40" t="e">
        <f t="shared" si="214"/>
        <v>#DIV/0!</v>
      </c>
      <c r="TFI40" t="e">
        <f t="shared" si="214"/>
        <v>#DIV/0!</v>
      </c>
      <c r="TFJ40" t="e">
        <f t="shared" si="214"/>
        <v>#DIV/0!</v>
      </c>
      <c r="TFK40" t="e">
        <f t="shared" si="214"/>
        <v>#DIV/0!</v>
      </c>
      <c r="TFL40" t="e">
        <f t="shared" ref="TFL40:THW40" si="215">+AVERAGE(TFL9:TFL39)</f>
        <v>#DIV/0!</v>
      </c>
      <c r="TFM40" t="e">
        <f t="shared" si="215"/>
        <v>#DIV/0!</v>
      </c>
      <c r="TFN40" t="e">
        <f t="shared" si="215"/>
        <v>#DIV/0!</v>
      </c>
      <c r="TFO40" t="e">
        <f t="shared" si="215"/>
        <v>#DIV/0!</v>
      </c>
      <c r="TFP40" t="e">
        <f t="shared" si="215"/>
        <v>#DIV/0!</v>
      </c>
      <c r="TFQ40" t="e">
        <f t="shared" si="215"/>
        <v>#DIV/0!</v>
      </c>
      <c r="TFR40" t="e">
        <f t="shared" si="215"/>
        <v>#DIV/0!</v>
      </c>
      <c r="TFS40" t="e">
        <f t="shared" si="215"/>
        <v>#DIV/0!</v>
      </c>
      <c r="TFT40" t="e">
        <f t="shared" si="215"/>
        <v>#DIV/0!</v>
      </c>
      <c r="TFU40" t="e">
        <f t="shared" si="215"/>
        <v>#DIV/0!</v>
      </c>
      <c r="TFV40" t="e">
        <f t="shared" si="215"/>
        <v>#DIV/0!</v>
      </c>
      <c r="TFW40" t="e">
        <f t="shared" si="215"/>
        <v>#DIV/0!</v>
      </c>
      <c r="TFX40" t="e">
        <f t="shared" si="215"/>
        <v>#DIV/0!</v>
      </c>
      <c r="TFY40" t="e">
        <f t="shared" si="215"/>
        <v>#DIV/0!</v>
      </c>
      <c r="TFZ40" t="e">
        <f t="shared" si="215"/>
        <v>#DIV/0!</v>
      </c>
      <c r="TGA40" t="e">
        <f t="shared" si="215"/>
        <v>#DIV/0!</v>
      </c>
      <c r="TGB40" t="e">
        <f t="shared" si="215"/>
        <v>#DIV/0!</v>
      </c>
      <c r="TGC40" t="e">
        <f t="shared" si="215"/>
        <v>#DIV/0!</v>
      </c>
      <c r="TGD40" t="e">
        <f t="shared" si="215"/>
        <v>#DIV/0!</v>
      </c>
      <c r="TGE40" t="e">
        <f t="shared" si="215"/>
        <v>#DIV/0!</v>
      </c>
      <c r="TGF40" t="e">
        <f t="shared" si="215"/>
        <v>#DIV/0!</v>
      </c>
      <c r="TGG40" t="e">
        <f t="shared" si="215"/>
        <v>#DIV/0!</v>
      </c>
      <c r="TGH40" t="e">
        <f t="shared" si="215"/>
        <v>#DIV/0!</v>
      </c>
      <c r="TGI40" t="e">
        <f t="shared" si="215"/>
        <v>#DIV/0!</v>
      </c>
      <c r="TGJ40" t="e">
        <f t="shared" si="215"/>
        <v>#DIV/0!</v>
      </c>
      <c r="TGK40" t="e">
        <f t="shared" si="215"/>
        <v>#DIV/0!</v>
      </c>
      <c r="TGL40" t="e">
        <f t="shared" si="215"/>
        <v>#DIV/0!</v>
      </c>
      <c r="TGM40" t="e">
        <f t="shared" si="215"/>
        <v>#DIV/0!</v>
      </c>
      <c r="TGN40" t="e">
        <f t="shared" si="215"/>
        <v>#DIV/0!</v>
      </c>
      <c r="TGO40" t="e">
        <f t="shared" si="215"/>
        <v>#DIV/0!</v>
      </c>
      <c r="TGP40" t="e">
        <f t="shared" si="215"/>
        <v>#DIV/0!</v>
      </c>
      <c r="TGQ40" t="e">
        <f t="shared" si="215"/>
        <v>#DIV/0!</v>
      </c>
      <c r="TGR40" t="e">
        <f t="shared" si="215"/>
        <v>#DIV/0!</v>
      </c>
      <c r="TGS40" t="e">
        <f t="shared" si="215"/>
        <v>#DIV/0!</v>
      </c>
      <c r="TGT40" t="e">
        <f t="shared" si="215"/>
        <v>#DIV/0!</v>
      </c>
      <c r="TGU40" t="e">
        <f t="shared" si="215"/>
        <v>#DIV/0!</v>
      </c>
      <c r="TGV40" t="e">
        <f t="shared" si="215"/>
        <v>#DIV/0!</v>
      </c>
      <c r="TGW40" t="e">
        <f t="shared" si="215"/>
        <v>#DIV/0!</v>
      </c>
      <c r="TGX40" t="e">
        <f t="shared" si="215"/>
        <v>#DIV/0!</v>
      </c>
      <c r="TGY40" t="e">
        <f t="shared" si="215"/>
        <v>#DIV/0!</v>
      </c>
      <c r="TGZ40" t="e">
        <f t="shared" si="215"/>
        <v>#DIV/0!</v>
      </c>
      <c r="THA40" t="e">
        <f t="shared" si="215"/>
        <v>#DIV/0!</v>
      </c>
      <c r="THB40" t="e">
        <f t="shared" si="215"/>
        <v>#DIV/0!</v>
      </c>
      <c r="THC40" t="e">
        <f t="shared" si="215"/>
        <v>#DIV/0!</v>
      </c>
      <c r="THD40" t="e">
        <f t="shared" si="215"/>
        <v>#DIV/0!</v>
      </c>
      <c r="THE40" t="e">
        <f t="shared" si="215"/>
        <v>#DIV/0!</v>
      </c>
      <c r="THF40" t="e">
        <f t="shared" si="215"/>
        <v>#DIV/0!</v>
      </c>
      <c r="THG40" t="e">
        <f t="shared" si="215"/>
        <v>#DIV/0!</v>
      </c>
      <c r="THH40" t="e">
        <f t="shared" si="215"/>
        <v>#DIV/0!</v>
      </c>
      <c r="THI40" t="e">
        <f t="shared" si="215"/>
        <v>#DIV/0!</v>
      </c>
      <c r="THJ40" t="e">
        <f t="shared" si="215"/>
        <v>#DIV/0!</v>
      </c>
      <c r="THK40" t="e">
        <f t="shared" si="215"/>
        <v>#DIV/0!</v>
      </c>
      <c r="THL40" t="e">
        <f t="shared" si="215"/>
        <v>#DIV/0!</v>
      </c>
      <c r="THM40" t="e">
        <f t="shared" si="215"/>
        <v>#DIV/0!</v>
      </c>
      <c r="THN40" t="e">
        <f t="shared" si="215"/>
        <v>#DIV/0!</v>
      </c>
      <c r="THO40" t="e">
        <f t="shared" si="215"/>
        <v>#DIV/0!</v>
      </c>
      <c r="THP40" t="e">
        <f t="shared" si="215"/>
        <v>#DIV/0!</v>
      </c>
      <c r="THQ40" t="e">
        <f t="shared" si="215"/>
        <v>#DIV/0!</v>
      </c>
      <c r="THR40" t="e">
        <f t="shared" si="215"/>
        <v>#DIV/0!</v>
      </c>
      <c r="THS40" t="e">
        <f t="shared" si="215"/>
        <v>#DIV/0!</v>
      </c>
      <c r="THT40" t="e">
        <f t="shared" si="215"/>
        <v>#DIV/0!</v>
      </c>
      <c r="THU40" t="e">
        <f t="shared" si="215"/>
        <v>#DIV/0!</v>
      </c>
      <c r="THV40" t="e">
        <f t="shared" si="215"/>
        <v>#DIV/0!</v>
      </c>
      <c r="THW40" t="e">
        <f t="shared" si="215"/>
        <v>#DIV/0!</v>
      </c>
      <c r="THX40" t="e">
        <f t="shared" ref="THX40:TKI40" si="216">+AVERAGE(THX9:THX39)</f>
        <v>#DIV/0!</v>
      </c>
      <c r="THY40" t="e">
        <f t="shared" si="216"/>
        <v>#DIV/0!</v>
      </c>
      <c r="THZ40" t="e">
        <f t="shared" si="216"/>
        <v>#DIV/0!</v>
      </c>
      <c r="TIA40" t="e">
        <f t="shared" si="216"/>
        <v>#DIV/0!</v>
      </c>
      <c r="TIB40" t="e">
        <f t="shared" si="216"/>
        <v>#DIV/0!</v>
      </c>
      <c r="TIC40" t="e">
        <f t="shared" si="216"/>
        <v>#DIV/0!</v>
      </c>
      <c r="TID40" t="e">
        <f t="shared" si="216"/>
        <v>#DIV/0!</v>
      </c>
      <c r="TIE40" t="e">
        <f t="shared" si="216"/>
        <v>#DIV/0!</v>
      </c>
      <c r="TIF40" t="e">
        <f t="shared" si="216"/>
        <v>#DIV/0!</v>
      </c>
      <c r="TIG40" t="e">
        <f t="shared" si="216"/>
        <v>#DIV/0!</v>
      </c>
      <c r="TIH40" t="e">
        <f t="shared" si="216"/>
        <v>#DIV/0!</v>
      </c>
      <c r="TII40" t="e">
        <f t="shared" si="216"/>
        <v>#DIV/0!</v>
      </c>
      <c r="TIJ40" t="e">
        <f t="shared" si="216"/>
        <v>#DIV/0!</v>
      </c>
      <c r="TIK40" t="e">
        <f t="shared" si="216"/>
        <v>#DIV/0!</v>
      </c>
      <c r="TIL40" t="e">
        <f t="shared" si="216"/>
        <v>#DIV/0!</v>
      </c>
      <c r="TIM40" t="e">
        <f t="shared" si="216"/>
        <v>#DIV/0!</v>
      </c>
      <c r="TIN40" t="e">
        <f t="shared" si="216"/>
        <v>#DIV/0!</v>
      </c>
      <c r="TIO40" t="e">
        <f t="shared" si="216"/>
        <v>#DIV/0!</v>
      </c>
      <c r="TIP40" t="e">
        <f t="shared" si="216"/>
        <v>#DIV/0!</v>
      </c>
      <c r="TIQ40" t="e">
        <f t="shared" si="216"/>
        <v>#DIV/0!</v>
      </c>
      <c r="TIR40" t="e">
        <f t="shared" si="216"/>
        <v>#DIV/0!</v>
      </c>
      <c r="TIS40" t="e">
        <f t="shared" si="216"/>
        <v>#DIV/0!</v>
      </c>
      <c r="TIT40" t="e">
        <f t="shared" si="216"/>
        <v>#DIV/0!</v>
      </c>
      <c r="TIU40" t="e">
        <f t="shared" si="216"/>
        <v>#DIV/0!</v>
      </c>
      <c r="TIV40" t="e">
        <f t="shared" si="216"/>
        <v>#DIV/0!</v>
      </c>
      <c r="TIW40" t="e">
        <f t="shared" si="216"/>
        <v>#DIV/0!</v>
      </c>
      <c r="TIX40" t="e">
        <f t="shared" si="216"/>
        <v>#DIV/0!</v>
      </c>
      <c r="TIY40" t="e">
        <f t="shared" si="216"/>
        <v>#DIV/0!</v>
      </c>
      <c r="TIZ40" t="e">
        <f t="shared" si="216"/>
        <v>#DIV/0!</v>
      </c>
      <c r="TJA40" t="e">
        <f t="shared" si="216"/>
        <v>#DIV/0!</v>
      </c>
      <c r="TJB40" t="e">
        <f t="shared" si="216"/>
        <v>#DIV/0!</v>
      </c>
      <c r="TJC40" t="e">
        <f t="shared" si="216"/>
        <v>#DIV/0!</v>
      </c>
      <c r="TJD40" t="e">
        <f t="shared" si="216"/>
        <v>#DIV/0!</v>
      </c>
      <c r="TJE40" t="e">
        <f t="shared" si="216"/>
        <v>#DIV/0!</v>
      </c>
      <c r="TJF40" t="e">
        <f t="shared" si="216"/>
        <v>#DIV/0!</v>
      </c>
      <c r="TJG40" t="e">
        <f t="shared" si="216"/>
        <v>#DIV/0!</v>
      </c>
      <c r="TJH40" t="e">
        <f t="shared" si="216"/>
        <v>#DIV/0!</v>
      </c>
      <c r="TJI40" t="e">
        <f t="shared" si="216"/>
        <v>#DIV/0!</v>
      </c>
      <c r="TJJ40" t="e">
        <f t="shared" si="216"/>
        <v>#DIV/0!</v>
      </c>
      <c r="TJK40" t="e">
        <f t="shared" si="216"/>
        <v>#DIV/0!</v>
      </c>
      <c r="TJL40" t="e">
        <f t="shared" si="216"/>
        <v>#DIV/0!</v>
      </c>
      <c r="TJM40" t="e">
        <f t="shared" si="216"/>
        <v>#DIV/0!</v>
      </c>
      <c r="TJN40" t="e">
        <f t="shared" si="216"/>
        <v>#DIV/0!</v>
      </c>
      <c r="TJO40" t="e">
        <f t="shared" si="216"/>
        <v>#DIV/0!</v>
      </c>
      <c r="TJP40" t="e">
        <f t="shared" si="216"/>
        <v>#DIV/0!</v>
      </c>
      <c r="TJQ40" t="e">
        <f t="shared" si="216"/>
        <v>#DIV/0!</v>
      </c>
      <c r="TJR40" t="e">
        <f t="shared" si="216"/>
        <v>#DIV/0!</v>
      </c>
      <c r="TJS40" t="e">
        <f t="shared" si="216"/>
        <v>#DIV/0!</v>
      </c>
      <c r="TJT40" t="e">
        <f t="shared" si="216"/>
        <v>#DIV/0!</v>
      </c>
      <c r="TJU40" t="e">
        <f t="shared" si="216"/>
        <v>#DIV/0!</v>
      </c>
      <c r="TJV40" t="e">
        <f t="shared" si="216"/>
        <v>#DIV/0!</v>
      </c>
      <c r="TJW40" t="e">
        <f t="shared" si="216"/>
        <v>#DIV/0!</v>
      </c>
      <c r="TJX40" t="e">
        <f t="shared" si="216"/>
        <v>#DIV/0!</v>
      </c>
      <c r="TJY40" t="e">
        <f t="shared" si="216"/>
        <v>#DIV/0!</v>
      </c>
      <c r="TJZ40" t="e">
        <f t="shared" si="216"/>
        <v>#DIV/0!</v>
      </c>
      <c r="TKA40" t="e">
        <f t="shared" si="216"/>
        <v>#DIV/0!</v>
      </c>
      <c r="TKB40" t="e">
        <f t="shared" si="216"/>
        <v>#DIV/0!</v>
      </c>
      <c r="TKC40" t="e">
        <f t="shared" si="216"/>
        <v>#DIV/0!</v>
      </c>
      <c r="TKD40" t="e">
        <f t="shared" si="216"/>
        <v>#DIV/0!</v>
      </c>
      <c r="TKE40" t="e">
        <f t="shared" si="216"/>
        <v>#DIV/0!</v>
      </c>
      <c r="TKF40" t="e">
        <f t="shared" si="216"/>
        <v>#DIV/0!</v>
      </c>
      <c r="TKG40" t="e">
        <f t="shared" si="216"/>
        <v>#DIV/0!</v>
      </c>
      <c r="TKH40" t="e">
        <f t="shared" si="216"/>
        <v>#DIV/0!</v>
      </c>
      <c r="TKI40" t="e">
        <f t="shared" si="216"/>
        <v>#DIV/0!</v>
      </c>
      <c r="TKJ40" t="e">
        <f t="shared" ref="TKJ40:TMU40" si="217">+AVERAGE(TKJ9:TKJ39)</f>
        <v>#DIV/0!</v>
      </c>
      <c r="TKK40" t="e">
        <f t="shared" si="217"/>
        <v>#DIV/0!</v>
      </c>
      <c r="TKL40" t="e">
        <f t="shared" si="217"/>
        <v>#DIV/0!</v>
      </c>
      <c r="TKM40" t="e">
        <f t="shared" si="217"/>
        <v>#DIV/0!</v>
      </c>
      <c r="TKN40" t="e">
        <f t="shared" si="217"/>
        <v>#DIV/0!</v>
      </c>
      <c r="TKO40" t="e">
        <f t="shared" si="217"/>
        <v>#DIV/0!</v>
      </c>
      <c r="TKP40" t="e">
        <f t="shared" si="217"/>
        <v>#DIV/0!</v>
      </c>
      <c r="TKQ40" t="e">
        <f t="shared" si="217"/>
        <v>#DIV/0!</v>
      </c>
      <c r="TKR40" t="e">
        <f t="shared" si="217"/>
        <v>#DIV/0!</v>
      </c>
      <c r="TKS40" t="e">
        <f t="shared" si="217"/>
        <v>#DIV/0!</v>
      </c>
      <c r="TKT40" t="e">
        <f t="shared" si="217"/>
        <v>#DIV/0!</v>
      </c>
      <c r="TKU40" t="e">
        <f t="shared" si="217"/>
        <v>#DIV/0!</v>
      </c>
      <c r="TKV40" t="e">
        <f t="shared" si="217"/>
        <v>#DIV/0!</v>
      </c>
      <c r="TKW40" t="e">
        <f t="shared" si="217"/>
        <v>#DIV/0!</v>
      </c>
      <c r="TKX40" t="e">
        <f t="shared" si="217"/>
        <v>#DIV/0!</v>
      </c>
      <c r="TKY40" t="e">
        <f t="shared" si="217"/>
        <v>#DIV/0!</v>
      </c>
      <c r="TKZ40" t="e">
        <f t="shared" si="217"/>
        <v>#DIV/0!</v>
      </c>
      <c r="TLA40" t="e">
        <f t="shared" si="217"/>
        <v>#DIV/0!</v>
      </c>
      <c r="TLB40" t="e">
        <f t="shared" si="217"/>
        <v>#DIV/0!</v>
      </c>
      <c r="TLC40" t="e">
        <f t="shared" si="217"/>
        <v>#DIV/0!</v>
      </c>
      <c r="TLD40" t="e">
        <f t="shared" si="217"/>
        <v>#DIV/0!</v>
      </c>
      <c r="TLE40" t="e">
        <f t="shared" si="217"/>
        <v>#DIV/0!</v>
      </c>
      <c r="TLF40" t="e">
        <f t="shared" si="217"/>
        <v>#DIV/0!</v>
      </c>
      <c r="TLG40" t="e">
        <f t="shared" si="217"/>
        <v>#DIV/0!</v>
      </c>
      <c r="TLH40" t="e">
        <f t="shared" si="217"/>
        <v>#DIV/0!</v>
      </c>
      <c r="TLI40" t="e">
        <f t="shared" si="217"/>
        <v>#DIV/0!</v>
      </c>
      <c r="TLJ40" t="e">
        <f t="shared" si="217"/>
        <v>#DIV/0!</v>
      </c>
      <c r="TLK40" t="e">
        <f t="shared" si="217"/>
        <v>#DIV/0!</v>
      </c>
      <c r="TLL40" t="e">
        <f t="shared" si="217"/>
        <v>#DIV/0!</v>
      </c>
      <c r="TLM40" t="e">
        <f t="shared" si="217"/>
        <v>#DIV/0!</v>
      </c>
      <c r="TLN40" t="e">
        <f t="shared" si="217"/>
        <v>#DIV/0!</v>
      </c>
      <c r="TLO40" t="e">
        <f t="shared" si="217"/>
        <v>#DIV/0!</v>
      </c>
      <c r="TLP40" t="e">
        <f t="shared" si="217"/>
        <v>#DIV/0!</v>
      </c>
      <c r="TLQ40" t="e">
        <f t="shared" si="217"/>
        <v>#DIV/0!</v>
      </c>
      <c r="TLR40" t="e">
        <f t="shared" si="217"/>
        <v>#DIV/0!</v>
      </c>
      <c r="TLS40" t="e">
        <f t="shared" si="217"/>
        <v>#DIV/0!</v>
      </c>
      <c r="TLT40" t="e">
        <f t="shared" si="217"/>
        <v>#DIV/0!</v>
      </c>
      <c r="TLU40" t="e">
        <f t="shared" si="217"/>
        <v>#DIV/0!</v>
      </c>
      <c r="TLV40" t="e">
        <f t="shared" si="217"/>
        <v>#DIV/0!</v>
      </c>
      <c r="TLW40" t="e">
        <f t="shared" si="217"/>
        <v>#DIV/0!</v>
      </c>
      <c r="TLX40" t="e">
        <f t="shared" si="217"/>
        <v>#DIV/0!</v>
      </c>
      <c r="TLY40" t="e">
        <f t="shared" si="217"/>
        <v>#DIV/0!</v>
      </c>
      <c r="TLZ40" t="e">
        <f t="shared" si="217"/>
        <v>#DIV/0!</v>
      </c>
      <c r="TMA40" t="e">
        <f t="shared" si="217"/>
        <v>#DIV/0!</v>
      </c>
      <c r="TMB40" t="e">
        <f t="shared" si="217"/>
        <v>#DIV/0!</v>
      </c>
      <c r="TMC40" t="e">
        <f t="shared" si="217"/>
        <v>#DIV/0!</v>
      </c>
      <c r="TMD40" t="e">
        <f t="shared" si="217"/>
        <v>#DIV/0!</v>
      </c>
      <c r="TME40" t="e">
        <f t="shared" si="217"/>
        <v>#DIV/0!</v>
      </c>
      <c r="TMF40" t="e">
        <f t="shared" si="217"/>
        <v>#DIV/0!</v>
      </c>
      <c r="TMG40" t="e">
        <f t="shared" si="217"/>
        <v>#DIV/0!</v>
      </c>
      <c r="TMH40" t="e">
        <f t="shared" si="217"/>
        <v>#DIV/0!</v>
      </c>
      <c r="TMI40" t="e">
        <f t="shared" si="217"/>
        <v>#DIV/0!</v>
      </c>
      <c r="TMJ40" t="e">
        <f t="shared" si="217"/>
        <v>#DIV/0!</v>
      </c>
      <c r="TMK40" t="e">
        <f t="shared" si="217"/>
        <v>#DIV/0!</v>
      </c>
      <c r="TML40" t="e">
        <f t="shared" si="217"/>
        <v>#DIV/0!</v>
      </c>
      <c r="TMM40" t="e">
        <f t="shared" si="217"/>
        <v>#DIV/0!</v>
      </c>
      <c r="TMN40" t="e">
        <f t="shared" si="217"/>
        <v>#DIV/0!</v>
      </c>
      <c r="TMO40" t="e">
        <f t="shared" si="217"/>
        <v>#DIV/0!</v>
      </c>
      <c r="TMP40" t="e">
        <f t="shared" si="217"/>
        <v>#DIV/0!</v>
      </c>
      <c r="TMQ40" t="e">
        <f t="shared" si="217"/>
        <v>#DIV/0!</v>
      </c>
      <c r="TMR40" t="e">
        <f t="shared" si="217"/>
        <v>#DIV/0!</v>
      </c>
      <c r="TMS40" t="e">
        <f t="shared" si="217"/>
        <v>#DIV/0!</v>
      </c>
      <c r="TMT40" t="e">
        <f t="shared" si="217"/>
        <v>#DIV/0!</v>
      </c>
      <c r="TMU40" t="e">
        <f t="shared" si="217"/>
        <v>#DIV/0!</v>
      </c>
      <c r="TMV40" t="e">
        <f t="shared" ref="TMV40:TPG40" si="218">+AVERAGE(TMV9:TMV39)</f>
        <v>#DIV/0!</v>
      </c>
      <c r="TMW40" t="e">
        <f t="shared" si="218"/>
        <v>#DIV/0!</v>
      </c>
      <c r="TMX40" t="e">
        <f t="shared" si="218"/>
        <v>#DIV/0!</v>
      </c>
      <c r="TMY40" t="e">
        <f t="shared" si="218"/>
        <v>#DIV/0!</v>
      </c>
      <c r="TMZ40" t="e">
        <f t="shared" si="218"/>
        <v>#DIV/0!</v>
      </c>
      <c r="TNA40" t="e">
        <f t="shared" si="218"/>
        <v>#DIV/0!</v>
      </c>
      <c r="TNB40" t="e">
        <f t="shared" si="218"/>
        <v>#DIV/0!</v>
      </c>
      <c r="TNC40" t="e">
        <f t="shared" si="218"/>
        <v>#DIV/0!</v>
      </c>
      <c r="TND40" t="e">
        <f t="shared" si="218"/>
        <v>#DIV/0!</v>
      </c>
      <c r="TNE40" t="e">
        <f t="shared" si="218"/>
        <v>#DIV/0!</v>
      </c>
      <c r="TNF40" t="e">
        <f t="shared" si="218"/>
        <v>#DIV/0!</v>
      </c>
      <c r="TNG40" t="e">
        <f t="shared" si="218"/>
        <v>#DIV/0!</v>
      </c>
      <c r="TNH40" t="e">
        <f t="shared" si="218"/>
        <v>#DIV/0!</v>
      </c>
      <c r="TNI40" t="e">
        <f t="shared" si="218"/>
        <v>#DIV/0!</v>
      </c>
      <c r="TNJ40" t="e">
        <f t="shared" si="218"/>
        <v>#DIV/0!</v>
      </c>
      <c r="TNK40" t="e">
        <f t="shared" si="218"/>
        <v>#DIV/0!</v>
      </c>
      <c r="TNL40" t="e">
        <f t="shared" si="218"/>
        <v>#DIV/0!</v>
      </c>
      <c r="TNM40" t="e">
        <f t="shared" si="218"/>
        <v>#DIV/0!</v>
      </c>
      <c r="TNN40" t="e">
        <f t="shared" si="218"/>
        <v>#DIV/0!</v>
      </c>
      <c r="TNO40" t="e">
        <f t="shared" si="218"/>
        <v>#DIV/0!</v>
      </c>
      <c r="TNP40" t="e">
        <f t="shared" si="218"/>
        <v>#DIV/0!</v>
      </c>
      <c r="TNQ40" t="e">
        <f t="shared" si="218"/>
        <v>#DIV/0!</v>
      </c>
      <c r="TNR40" t="e">
        <f t="shared" si="218"/>
        <v>#DIV/0!</v>
      </c>
      <c r="TNS40" t="e">
        <f t="shared" si="218"/>
        <v>#DIV/0!</v>
      </c>
      <c r="TNT40" t="e">
        <f t="shared" si="218"/>
        <v>#DIV/0!</v>
      </c>
      <c r="TNU40" t="e">
        <f t="shared" si="218"/>
        <v>#DIV/0!</v>
      </c>
      <c r="TNV40" t="e">
        <f t="shared" si="218"/>
        <v>#DIV/0!</v>
      </c>
      <c r="TNW40" t="e">
        <f t="shared" si="218"/>
        <v>#DIV/0!</v>
      </c>
      <c r="TNX40" t="e">
        <f t="shared" si="218"/>
        <v>#DIV/0!</v>
      </c>
      <c r="TNY40" t="e">
        <f t="shared" si="218"/>
        <v>#DIV/0!</v>
      </c>
      <c r="TNZ40" t="e">
        <f t="shared" si="218"/>
        <v>#DIV/0!</v>
      </c>
      <c r="TOA40" t="e">
        <f t="shared" si="218"/>
        <v>#DIV/0!</v>
      </c>
      <c r="TOB40" t="e">
        <f t="shared" si="218"/>
        <v>#DIV/0!</v>
      </c>
      <c r="TOC40" t="e">
        <f t="shared" si="218"/>
        <v>#DIV/0!</v>
      </c>
      <c r="TOD40" t="e">
        <f t="shared" si="218"/>
        <v>#DIV/0!</v>
      </c>
      <c r="TOE40" t="e">
        <f t="shared" si="218"/>
        <v>#DIV/0!</v>
      </c>
      <c r="TOF40" t="e">
        <f t="shared" si="218"/>
        <v>#DIV/0!</v>
      </c>
      <c r="TOG40" t="e">
        <f t="shared" si="218"/>
        <v>#DIV/0!</v>
      </c>
      <c r="TOH40" t="e">
        <f t="shared" si="218"/>
        <v>#DIV/0!</v>
      </c>
      <c r="TOI40" t="e">
        <f t="shared" si="218"/>
        <v>#DIV/0!</v>
      </c>
      <c r="TOJ40" t="e">
        <f t="shared" si="218"/>
        <v>#DIV/0!</v>
      </c>
      <c r="TOK40" t="e">
        <f t="shared" si="218"/>
        <v>#DIV/0!</v>
      </c>
      <c r="TOL40" t="e">
        <f t="shared" si="218"/>
        <v>#DIV/0!</v>
      </c>
      <c r="TOM40" t="e">
        <f t="shared" si="218"/>
        <v>#DIV/0!</v>
      </c>
      <c r="TON40" t="e">
        <f t="shared" si="218"/>
        <v>#DIV/0!</v>
      </c>
      <c r="TOO40" t="e">
        <f t="shared" si="218"/>
        <v>#DIV/0!</v>
      </c>
      <c r="TOP40" t="e">
        <f t="shared" si="218"/>
        <v>#DIV/0!</v>
      </c>
      <c r="TOQ40" t="e">
        <f t="shared" si="218"/>
        <v>#DIV/0!</v>
      </c>
      <c r="TOR40" t="e">
        <f t="shared" si="218"/>
        <v>#DIV/0!</v>
      </c>
      <c r="TOS40" t="e">
        <f t="shared" si="218"/>
        <v>#DIV/0!</v>
      </c>
      <c r="TOT40" t="e">
        <f t="shared" si="218"/>
        <v>#DIV/0!</v>
      </c>
      <c r="TOU40" t="e">
        <f t="shared" si="218"/>
        <v>#DIV/0!</v>
      </c>
      <c r="TOV40" t="e">
        <f t="shared" si="218"/>
        <v>#DIV/0!</v>
      </c>
      <c r="TOW40" t="e">
        <f t="shared" si="218"/>
        <v>#DIV/0!</v>
      </c>
      <c r="TOX40" t="e">
        <f t="shared" si="218"/>
        <v>#DIV/0!</v>
      </c>
      <c r="TOY40" t="e">
        <f t="shared" si="218"/>
        <v>#DIV/0!</v>
      </c>
      <c r="TOZ40" t="e">
        <f t="shared" si="218"/>
        <v>#DIV/0!</v>
      </c>
      <c r="TPA40" t="e">
        <f t="shared" si="218"/>
        <v>#DIV/0!</v>
      </c>
      <c r="TPB40" t="e">
        <f t="shared" si="218"/>
        <v>#DIV/0!</v>
      </c>
      <c r="TPC40" t="e">
        <f t="shared" si="218"/>
        <v>#DIV/0!</v>
      </c>
      <c r="TPD40" t="e">
        <f t="shared" si="218"/>
        <v>#DIV/0!</v>
      </c>
      <c r="TPE40" t="e">
        <f t="shared" si="218"/>
        <v>#DIV/0!</v>
      </c>
      <c r="TPF40" t="e">
        <f t="shared" si="218"/>
        <v>#DIV/0!</v>
      </c>
      <c r="TPG40" t="e">
        <f t="shared" si="218"/>
        <v>#DIV/0!</v>
      </c>
      <c r="TPH40" t="e">
        <f t="shared" ref="TPH40:TRS40" si="219">+AVERAGE(TPH9:TPH39)</f>
        <v>#DIV/0!</v>
      </c>
      <c r="TPI40" t="e">
        <f t="shared" si="219"/>
        <v>#DIV/0!</v>
      </c>
      <c r="TPJ40" t="e">
        <f t="shared" si="219"/>
        <v>#DIV/0!</v>
      </c>
      <c r="TPK40" t="e">
        <f t="shared" si="219"/>
        <v>#DIV/0!</v>
      </c>
      <c r="TPL40" t="e">
        <f t="shared" si="219"/>
        <v>#DIV/0!</v>
      </c>
      <c r="TPM40" t="e">
        <f t="shared" si="219"/>
        <v>#DIV/0!</v>
      </c>
      <c r="TPN40" t="e">
        <f t="shared" si="219"/>
        <v>#DIV/0!</v>
      </c>
      <c r="TPO40" t="e">
        <f t="shared" si="219"/>
        <v>#DIV/0!</v>
      </c>
      <c r="TPP40" t="e">
        <f t="shared" si="219"/>
        <v>#DIV/0!</v>
      </c>
      <c r="TPQ40" t="e">
        <f t="shared" si="219"/>
        <v>#DIV/0!</v>
      </c>
      <c r="TPR40" t="e">
        <f t="shared" si="219"/>
        <v>#DIV/0!</v>
      </c>
      <c r="TPS40" t="e">
        <f t="shared" si="219"/>
        <v>#DIV/0!</v>
      </c>
      <c r="TPT40" t="e">
        <f t="shared" si="219"/>
        <v>#DIV/0!</v>
      </c>
      <c r="TPU40" t="e">
        <f t="shared" si="219"/>
        <v>#DIV/0!</v>
      </c>
      <c r="TPV40" t="e">
        <f t="shared" si="219"/>
        <v>#DIV/0!</v>
      </c>
      <c r="TPW40" t="e">
        <f t="shared" si="219"/>
        <v>#DIV/0!</v>
      </c>
      <c r="TPX40" t="e">
        <f t="shared" si="219"/>
        <v>#DIV/0!</v>
      </c>
      <c r="TPY40" t="e">
        <f t="shared" si="219"/>
        <v>#DIV/0!</v>
      </c>
      <c r="TPZ40" t="e">
        <f t="shared" si="219"/>
        <v>#DIV/0!</v>
      </c>
      <c r="TQA40" t="e">
        <f t="shared" si="219"/>
        <v>#DIV/0!</v>
      </c>
      <c r="TQB40" t="e">
        <f t="shared" si="219"/>
        <v>#DIV/0!</v>
      </c>
      <c r="TQC40" t="e">
        <f t="shared" si="219"/>
        <v>#DIV/0!</v>
      </c>
      <c r="TQD40" t="e">
        <f t="shared" si="219"/>
        <v>#DIV/0!</v>
      </c>
      <c r="TQE40" t="e">
        <f t="shared" si="219"/>
        <v>#DIV/0!</v>
      </c>
      <c r="TQF40" t="e">
        <f t="shared" si="219"/>
        <v>#DIV/0!</v>
      </c>
      <c r="TQG40" t="e">
        <f t="shared" si="219"/>
        <v>#DIV/0!</v>
      </c>
      <c r="TQH40" t="e">
        <f t="shared" si="219"/>
        <v>#DIV/0!</v>
      </c>
      <c r="TQI40" t="e">
        <f t="shared" si="219"/>
        <v>#DIV/0!</v>
      </c>
      <c r="TQJ40" t="e">
        <f t="shared" si="219"/>
        <v>#DIV/0!</v>
      </c>
      <c r="TQK40" t="e">
        <f t="shared" si="219"/>
        <v>#DIV/0!</v>
      </c>
      <c r="TQL40" t="e">
        <f t="shared" si="219"/>
        <v>#DIV/0!</v>
      </c>
      <c r="TQM40" t="e">
        <f t="shared" si="219"/>
        <v>#DIV/0!</v>
      </c>
      <c r="TQN40" t="e">
        <f t="shared" si="219"/>
        <v>#DIV/0!</v>
      </c>
      <c r="TQO40" t="e">
        <f t="shared" si="219"/>
        <v>#DIV/0!</v>
      </c>
      <c r="TQP40" t="e">
        <f t="shared" si="219"/>
        <v>#DIV/0!</v>
      </c>
      <c r="TQQ40" t="e">
        <f t="shared" si="219"/>
        <v>#DIV/0!</v>
      </c>
      <c r="TQR40" t="e">
        <f t="shared" si="219"/>
        <v>#DIV/0!</v>
      </c>
      <c r="TQS40" t="e">
        <f t="shared" si="219"/>
        <v>#DIV/0!</v>
      </c>
      <c r="TQT40" t="e">
        <f t="shared" si="219"/>
        <v>#DIV/0!</v>
      </c>
      <c r="TQU40" t="e">
        <f t="shared" si="219"/>
        <v>#DIV/0!</v>
      </c>
      <c r="TQV40" t="e">
        <f t="shared" si="219"/>
        <v>#DIV/0!</v>
      </c>
      <c r="TQW40" t="e">
        <f t="shared" si="219"/>
        <v>#DIV/0!</v>
      </c>
      <c r="TQX40" t="e">
        <f t="shared" si="219"/>
        <v>#DIV/0!</v>
      </c>
      <c r="TQY40" t="e">
        <f t="shared" si="219"/>
        <v>#DIV/0!</v>
      </c>
      <c r="TQZ40" t="e">
        <f t="shared" si="219"/>
        <v>#DIV/0!</v>
      </c>
      <c r="TRA40" t="e">
        <f t="shared" si="219"/>
        <v>#DIV/0!</v>
      </c>
      <c r="TRB40" t="e">
        <f t="shared" si="219"/>
        <v>#DIV/0!</v>
      </c>
      <c r="TRC40" t="e">
        <f t="shared" si="219"/>
        <v>#DIV/0!</v>
      </c>
      <c r="TRD40" t="e">
        <f t="shared" si="219"/>
        <v>#DIV/0!</v>
      </c>
      <c r="TRE40" t="e">
        <f t="shared" si="219"/>
        <v>#DIV/0!</v>
      </c>
      <c r="TRF40" t="e">
        <f t="shared" si="219"/>
        <v>#DIV/0!</v>
      </c>
      <c r="TRG40" t="e">
        <f t="shared" si="219"/>
        <v>#DIV/0!</v>
      </c>
      <c r="TRH40" t="e">
        <f t="shared" si="219"/>
        <v>#DIV/0!</v>
      </c>
      <c r="TRI40" t="e">
        <f t="shared" si="219"/>
        <v>#DIV/0!</v>
      </c>
      <c r="TRJ40" t="e">
        <f t="shared" si="219"/>
        <v>#DIV/0!</v>
      </c>
      <c r="TRK40" t="e">
        <f t="shared" si="219"/>
        <v>#DIV/0!</v>
      </c>
      <c r="TRL40" t="e">
        <f t="shared" si="219"/>
        <v>#DIV/0!</v>
      </c>
      <c r="TRM40" t="e">
        <f t="shared" si="219"/>
        <v>#DIV/0!</v>
      </c>
      <c r="TRN40" t="e">
        <f t="shared" si="219"/>
        <v>#DIV/0!</v>
      </c>
      <c r="TRO40" t="e">
        <f t="shared" si="219"/>
        <v>#DIV/0!</v>
      </c>
      <c r="TRP40" t="e">
        <f t="shared" si="219"/>
        <v>#DIV/0!</v>
      </c>
      <c r="TRQ40" t="e">
        <f t="shared" si="219"/>
        <v>#DIV/0!</v>
      </c>
      <c r="TRR40" t="e">
        <f t="shared" si="219"/>
        <v>#DIV/0!</v>
      </c>
      <c r="TRS40" t="e">
        <f t="shared" si="219"/>
        <v>#DIV/0!</v>
      </c>
      <c r="TRT40" t="e">
        <f t="shared" ref="TRT40:TUE40" si="220">+AVERAGE(TRT9:TRT39)</f>
        <v>#DIV/0!</v>
      </c>
      <c r="TRU40" t="e">
        <f t="shared" si="220"/>
        <v>#DIV/0!</v>
      </c>
      <c r="TRV40" t="e">
        <f t="shared" si="220"/>
        <v>#DIV/0!</v>
      </c>
      <c r="TRW40" t="e">
        <f t="shared" si="220"/>
        <v>#DIV/0!</v>
      </c>
      <c r="TRX40" t="e">
        <f t="shared" si="220"/>
        <v>#DIV/0!</v>
      </c>
      <c r="TRY40" t="e">
        <f t="shared" si="220"/>
        <v>#DIV/0!</v>
      </c>
      <c r="TRZ40" t="e">
        <f t="shared" si="220"/>
        <v>#DIV/0!</v>
      </c>
      <c r="TSA40" t="e">
        <f t="shared" si="220"/>
        <v>#DIV/0!</v>
      </c>
      <c r="TSB40" t="e">
        <f t="shared" si="220"/>
        <v>#DIV/0!</v>
      </c>
      <c r="TSC40" t="e">
        <f t="shared" si="220"/>
        <v>#DIV/0!</v>
      </c>
      <c r="TSD40" t="e">
        <f t="shared" si="220"/>
        <v>#DIV/0!</v>
      </c>
      <c r="TSE40" t="e">
        <f t="shared" si="220"/>
        <v>#DIV/0!</v>
      </c>
      <c r="TSF40" t="e">
        <f t="shared" si="220"/>
        <v>#DIV/0!</v>
      </c>
      <c r="TSG40" t="e">
        <f t="shared" si="220"/>
        <v>#DIV/0!</v>
      </c>
      <c r="TSH40" t="e">
        <f t="shared" si="220"/>
        <v>#DIV/0!</v>
      </c>
      <c r="TSI40" t="e">
        <f t="shared" si="220"/>
        <v>#DIV/0!</v>
      </c>
      <c r="TSJ40" t="e">
        <f t="shared" si="220"/>
        <v>#DIV/0!</v>
      </c>
      <c r="TSK40" t="e">
        <f t="shared" si="220"/>
        <v>#DIV/0!</v>
      </c>
      <c r="TSL40" t="e">
        <f t="shared" si="220"/>
        <v>#DIV/0!</v>
      </c>
      <c r="TSM40" t="e">
        <f t="shared" si="220"/>
        <v>#DIV/0!</v>
      </c>
      <c r="TSN40" t="e">
        <f t="shared" si="220"/>
        <v>#DIV/0!</v>
      </c>
      <c r="TSO40" t="e">
        <f t="shared" si="220"/>
        <v>#DIV/0!</v>
      </c>
      <c r="TSP40" t="e">
        <f t="shared" si="220"/>
        <v>#DIV/0!</v>
      </c>
      <c r="TSQ40" t="e">
        <f t="shared" si="220"/>
        <v>#DIV/0!</v>
      </c>
      <c r="TSR40" t="e">
        <f t="shared" si="220"/>
        <v>#DIV/0!</v>
      </c>
      <c r="TSS40" t="e">
        <f t="shared" si="220"/>
        <v>#DIV/0!</v>
      </c>
      <c r="TST40" t="e">
        <f t="shared" si="220"/>
        <v>#DIV/0!</v>
      </c>
      <c r="TSU40" t="e">
        <f t="shared" si="220"/>
        <v>#DIV/0!</v>
      </c>
      <c r="TSV40" t="e">
        <f t="shared" si="220"/>
        <v>#DIV/0!</v>
      </c>
      <c r="TSW40" t="e">
        <f t="shared" si="220"/>
        <v>#DIV/0!</v>
      </c>
      <c r="TSX40" t="e">
        <f t="shared" si="220"/>
        <v>#DIV/0!</v>
      </c>
      <c r="TSY40" t="e">
        <f t="shared" si="220"/>
        <v>#DIV/0!</v>
      </c>
      <c r="TSZ40" t="e">
        <f t="shared" si="220"/>
        <v>#DIV/0!</v>
      </c>
      <c r="TTA40" t="e">
        <f t="shared" si="220"/>
        <v>#DIV/0!</v>
      </c>
      <c r="TTB40" t="e">
        <f t="shared" si="220"/>
        <v>#DIV/0!</v>
      </c>
      <c r="TTC40" t="e">
        <f t="shared" si="220"/>
        <v>#DIV/0!</v>
      </c>
      <c r="TTD40" t="e">
        <f t="shared" si="220"/>
        <v>#DIV/0!</v>
      </c>
      <c r="TTE40" t="e">
        <f t="shared" si="220"/>
        <v>#DIV/0!</v>
      </c>
      <c r="TTF40" t="e">
        <f t="shared" si="220"/>
        <v>#DIV/0!</v>
      </c>
      <c r="TTG40" t="e">
        <f t="shared" si="220"/>
        <v>#DIV/0!</v>
      </c>
      <c r="TTH40" t="e">
        <f t="shared" si="220"/>
        <v>#DIV/0!</v>
      </c>
      <c r="TTI40" t="e">
        <f t="shared" si="220"/>
        <v>#DIV/0!</v>
      </c>
      <c r="TTJ40" t="e">
        <f t="shared" si="220"/>
        <v>#DIV/0!</v>
      </c>
      <c r="TTK40" t="e">
        <f t="shared" si="220"/>
        <v>#DIV/0!</v>
      </c>
      <c r="TTL40" t="e">
        <f t="shared" si="220"/>
        <v>#DIV/0!</v>
      </c>
      <c r="TTM40" t="e">
        <f t="shared" si="220"/>
        <v>#DIV/0!</v>
      </c>
      <c r="TTN40" t="e">
        <f t="shared" si="220"/>
        <v>#DIV/0!</v>
      </c>
      <c r="TTO40" t="e">
        <f t="shared" si="220"/>
        <v>#DIV/0!</v>
      </c>
      <c r="TTP40" t="e">
        <f t="shared" si="220"/>
        <v>#DIV/0!</v>
      </c>
      <c r="TTQ40" t="e">
        <f t="shared" si="220"/>
        <v>#DIV/0!</v>
      </c>
      <c r="TTR40" t="e">
        <f t="shared" si="220"/>
        <v>#DIV/0!</v>
      </c>
      <c r="TTS40" t="e">
        <f t="shared" si="220"/>
        <v>#DIV/0!</v>
      </c>
      <c r="TTT40" t="e">
        <f t="shared" si="220"/>
        <v>#DIV/0!</v>
      </c>
      <c r="TTU40" t="e">
        <f t="shared" si="220"/>
        <v>#DIV/0!</v>
      </c>
      <c r="TTV40" t="e">
        <f t="shared" si="220"/>
        <v>#DIV/0!</v>
      </c>
      <c r="TTW40" t="e">
        <f t="shared" si="220"/>
        <v>#DIV/0!</v>
      </c>
      <c r="TTX40" t="e">
        <f t="shared" si="220"/>
        <v>#DIV/0!</v>
      </c>
      <c r="TTY40" t="e">
        <f t="shared" si="220"/>
        <v>#DIV/0!</v>
      </c>
      <c r="TTZ40" t="e">
        <f t="shared" si="220"/>
        <v>#DIV/0!</v>
      </c>
      <c r="TUA40" t="e">
        <f t="shared" si="220"/>
        <v>#DIV/0!</v>
      </c>
      <c r="TUB40" t="e">
        <f t="shared" si="220"/>
        <v>#DIV/0!</v>
      </c>
      <c r="TUC40" t="e">
        <f t="shared" si="220"/>
        <v>#DIV/0!</v>
      </c>
      <c r="TUD40" t="e">
        <f t="shared" si="220"/>
        <v>#DIV/0!</v>
      </c>
      <c r="TUE40" t="e">
        <f t="shared" si="220"/>
        <v>#DIV/0!</v>
      </c>
      <c r="TUF40" t="e">
        <f t="shared" ref="TUF40:TWQ40" si="221">+AVERAGE(TUF9:TUF39)</f>
        <v>#DIV/0!</v>
      </c>
      <c r="TUG40" t="e">
        <f t="shared" si="221"/>
        <v>#DIV/0!</v>
      </c>
      <c r="TUH40" t="e">
        <f t="shared" si="221"/>
        <v>#DIV/0!</v>
      </c>
      <c r="TUI40" t="e">
        <f t="shared" si="221"/>
        <v>#DIV/0!</v>
      </c>
      <c r="TUJ40" t="e">
        <f t="shared" si="221"/>
        <v>#DIV/0!</v>
      </c>
      <c r="TUK40" t="e">
        <f t="shared" si="221"/>
        <v>#DIV/0!</v>
      </c>
      <c r="TUL40" t="e">
        <f t="shared" si="221"/>
        <v>#DIV/0!</v>
      </c>
      <c r="TUM40" t="e">
        <f t="shared" si="221"/>
        <v>#DIV/0!</v>
      </c>
      <c r="TUN40" t="e">
        <f t="shared" si="221"/>
        <v>#DIV/0!</v>
      </c>
      <c r="TUO40" t="e">
        <f t="shared" si="221"/>
        <v>#DIV/0!</v>
      </c>
      <c r="TUP40" t="e">
        <f t="shared" si="221"/>
        <v>#DIV/0!</v>
      </c>
      <c r="TUQ40" t="e">
        <f t="shared" si="221"/>
        <v>#DIV/0!</v>
      </c>
      <c r="TUR40" t="e">
        <f t="shared" si="221"/>
        <v>#DIV/0!</v>
      </c>
      <c r="TUS40" t="e">
        <f t="shared" si="221"/>
        <v>#DIV/0!</v>
      </c>
      <c r="TUT40" t="e">
        <f t="shared" si="221"/>
        <v>#DIV/0!</v>
      </c>
      <c r="TUU40" t="e">
        <f t="shared" si="221"/>
        <v>#DIV/0!</v>
      </c>
      <c r="TUV40" t="e">
        <f t="shared" si="221"/>
        <v>#DIV/0!</v>
      </c>
      <c r="TUW40" t="e">
        <f t="shared" si="221"/>
        <v>#DIV/0!</v>
      </c>
      <c r="TUX40" t="e">
        <f t="shared" si="221"/>
        <v>#DIV/0!</v>
      </c>
      <c r="TUY40" t="e">
        <f t="shared" si="221"/>
        <v>#DIV/0!</v>
      </c>
      <c r="TUZ40" t="e">
        <f t="shared" si="221"/>
        <v>#DIV/0!</v>
      </c>
      <c r="TVA40" t="e">
        <f t="shared" si="221"/>
        <v>#DIV/0!</v>
      </c>
      <c r="TVB40" t="e">
        <f t="shared" si="221"/>
        <v>#DIV/0!</v>
      </c>
      <c r="TVC40" t="e">
        <f t="shared" si="221"/>
        <v>#DIV/0!</v>
      </c>
      <c r="TVD40" t="e">
        <f t="shared" si="221"/>
        <v>#DIV/0!</v>
      </c>
      <c r="TVE40" t="e">
        <f t="shared" si="221"/>
        <v>#DIV/0!</v>
      </c>
      <c r="TVF40" t="e">
        <f t="shared" si="221"/>
        <v>#DIV/0!</v>
      </c>
      <c r="TVG40" t="e">
        <f t="shared" si="221"/>
        <v>#DIV/0!</v>
      </c>
      <c r="TVH40" t="e">
        <f t="shared" si="221"/>
        <v>#DIV/0!</v>
      </c>
      <c r="TVI40" t="e">
        <f t="shared" si="221"/>
        <v>#DIV/0!</v>
      </c>
      <c r="TVJ40" t="e">
        <f t="shared" si="221"/>
        <v>#DIV/0!</v>
      </c>
      <c r="TVK40" t="e">
        <f t="shared" si="221"/>
        <v>#DIV/0!</v>
      </c>
      <c r="TVL40" t="e">
        <f t="shared" si="221"/>
        <v>#DIV/0!</v>
      </c>
      <c r="TVM40" t="e">
        <f t="shared" si="221"/>
        <v>#DIV/0!</v>
      </c>
      <c r="TVN40" t="e">
        <f t="shared" si="221"/>
        <v>#DIV/0!</v>
      </c>
      <c r="TVO40" t="e">
        <f t="shared" si="221"/>
        <v>#DIV/0!</v>
      </c>
      <c r="TVP40" t="e">
        <f t="shared" si="221"/>
        <v>#DIV/0!</v>
      </c>
      <c r="TVQ40" t="e">
        <f t="shared" si="221"/>
        <v>#DIV/0!</v>
      </c>
      <c r="TVR40" t="e">
        <f t="shared" si="221"/>
        <v>#DIV/0!</v>
      </c>
      <c r="TVS40" t="e">
        <f t="shared" si="221"/>
        <v>#DIV/0!</v>
      </c>
      <c r="TVT40" t="e">
        <f t="shared" si="221"/>
        <v>#DIV/0!</v>
      </c>
      <c r="TVU40" t="e">
        <f t="shared" si="221"/>
        <v>#DIV/0!</v>
      </c>
      <c r="TVV40" t="e">
        <f t="shared" si="221"/>
        <v>#DIV/0!</v>
      </c>
      <c r="TVW40" t="e">
        <f t="shared" si="221"/>
        <v>#DIV/0!</v>
      </c>
      <c r="TVX40" t="e">
        <f t="shared" si="221"/>
        <v>#DIV/0!</v>
      </c>
      <c r="TVY40" t="e">
        <f t="shared" si="221"/>
        <v>#DIV/0!</v>
      </c>
      <c r="TVZ40" t="e">
        <f t="shared" si="221"/>
        <v>#DIV/0!</v>
      </c>
      <c r="TWA40" t="e">
        <f t="shared" si="221"/>
        <v>#DIV/0!</v>
      </c>
      <c r="TWB40" t="e">
        <f t="shared" si="221"/>
        <v>#DIV/0!</v>
      </c>
      <c r="TWC40" t="e">
        <f t="shared" si="221"/>
        <v>#DIV/0!</v>
      </c>
      <c r="TWD40" t="e">
        <f t="shared" si="221"/>
        <v>#DIV/0!</v>
      </c>
      <c r="TWE40" t="e">
        <f t="shared" si="221"/>
        <v>#DIV/0!</v>
      </c>
      <c r="TWF40" t="e">
        <f t="shared" si="221"/>
        <v>#DIV/0!</v>
      </c>
      <c r="TWG40" t="e">
        <f t="shared" si="221"/>
        <v>#DIV/0!</v>
      </c>
      <c r="TWH40" t="e">
        <f t="shared" si="221"/>
        <v>#DIV/0!</v>
      </c>
      <c r="TWI40" t="e">
        <f t="shared" si="221"/>
        <v>#DIV/0!</v>
      </c>
      <c r="TWJ40" t="e">
        <f t="shared" si="221"/>
        <v>#DIV/0!</v>
      </c>
      <c r="TWK40" t="e">
        <f t="shared" si="221"/>
        <v>#DIV/0!</v>
      </c>
      <c r="TWL40" t="e">
        <f t="shared" si="221"/>
        <v>#DIV/0!</v>
      </c>
      <c r="TWM40" t="e">
        <f t="shared" si="221"/>
        <v>#DIV/0!</v>
      </c>
      <c r="TWN40" t="e">
        <f t="shared" si="221"/>
        <v>#DIV/0!</v>
      </c>
      <c r="TWO40" t="e">
        <f t="shared" si="221"/>
        <v>#DIV/0!</v>
      </c>
      <c r="TWP40" t="e">
        <f t="shared" si="221"/>
        <v>#DIV/0!</v>
      </c>
      <c r="TWQ40" t="e">
        <f t="shared" si="221"/>
        <v>#DIV/0!</v>
      </c>
      <c r="TWR40" t="e">
        <f t="shared" ref="TWR40:TZC40" si="222">+AVERAGE(TWR9:TWR39)</f>
        <v>#DIV/0!</v>
      </c>
      <c r="TWS40" t="e">
        <f t="shared" si="222"/>
        <v>#DIV/0!</v>
      </c>
      <c r="TWT40" t="e">
        <f t="shared" si="222"/>
        <v>#DIV/0!</v>
      </c>
      <c r="TWU40" t="e">
        <f t="shared" si="222"/>
        <v>#DIV/0!</v>
      </c>
      <c r="TWV40" t="e">
        <f t="shared" si="222"/>
        <v>#DIV/0!</v>
      </c>
      <c r="TWW40" t="e">
        <f t="shared" si="222"/>
        <v>#DIV/0!</v>
      </c>
      <c r="TWX40" t="e">
        <f t="shared" si="222"/>
        <v>#DIV/0!</v>
      </c>
      <c r="TWY40" t="e">
        <f t="shared" si="222"/>
        <v>#DIV/0!</v>
      </c>
      <c r="TWZ40" t="e">
        <f t="shared" si="222"/>
        <v>#DIV/0!</v>
      </c>
      <c r="TXA40" t="e">
        <f t="shared" si="222"/>
        <v>#DIV/0!</v>
      </c>
      <c r="TXB40" t="e">
        <f t="shared" si="222"/>
        <v>#DIV/0!</v>
      </c>
      <c r="TXC40" t="e">
        <f t="shared" si="222"/>
        <v>#DIV/0!</v>
      </c>
      <c r="TXD40" t="e">
        <f t="shared" si="222"/>
        <v>#DIV/0!</v>
      </c>
      <c r="TXE40" t="e">
        <f t="shared" si="222"/>
        <v>#DIV/0!</v>
      </c>
      <c r="TXF40" t="e">
        <f t="shared" si="222"/>
        <v>#DIV/0!</v>
      </c>
      <c r="TXG40" t="e">
        <f t="shared" si="222"/>
        <v>#DIV/0!</v>
      </c>
      <c r="TXH40" t="e">
        <f t="shared" si="222"/>
        <v>#DIV/0!</v>
      </c>
      <c r="TXI40" t="e">
        <f t="shared" si="222"/>
        <v>#DIV/0!</v>
      </c>
      <c r="TXJ40" t="e">
        <f t="shared" si="222"/>
        <v>#DIV/0!</v>
      </c>
      <c r="TXK40" t="e">
        <f t="shared" si="222"/>
        <v>#DIV/0!</v>
      </c>
      <c r="TXL40" t="e">
        <f t="shared" si="222"/>
        <v>#DIV/0!</v>
      </c>
      <c r="TXM40" t="e">
        <f t="shared" si="222"/>
        <v>#DIV/0!</v>
      </c>
      <c r="TXN40" t="e">
        <f t="shared" si="222"/>
        <v>#DIV/0!</v>
      </c>
      <c r="TXO40" t="e">
        <f t="shared" si="222"/>
        <v>#DIV/0!</v>
      </c>
      <c r="TXP40" t="e">
        <f t="shared" si="222"/>
        <v>#DIV/0!</v>
      </c>
      <c r="TXQ40" t="e">
        <f t="shared" si="222"/>
        <v>#DIV/0!</v>
      </c>
      <c r="TXR40" t="e">
        <f t="shared" si="222"/>
        <v>#DIV/0!</v>
      </c>
      <c r="TXS40" t="e">
        <f t="shared" si="222"/>
        <v>#DIV/0!</v>
      </c>
      <c r="TXT40" t="e">
        <f t="shared" si="222"/>
        <v>#DIV/0!</v>
      </c>
      <c r="TXU40" t="e">
        <f t="shared" si="222"/>
        <v>#DIV/0!</v>
      </c>
      <c r="TXV40" t="e">
        <f t="shared" si="222"/>
        <v>#DIV/0!</v>
      </c>
      <c r="TXW40" t="e">
        <f t="shared" si="222"/>
        <v>#DIV/0!</v>
      </c>
      <c r="TXX40" t="e">
        <f t="shared" si="222"/>
        <v>#DIV/0!</v>
      </c>
      <c r="TXY40" t="e">
        <f t="shared" si="222"/>
        <v>#DIV/0!</v>
      </c>
      <c r="TXZ40" t="e">
        <f t="shared" si="222"/>
        <v>#DIV/0!</v>
      </c>
      <c r="TYA40" t="e">
        <f t="shared" si="222"/>
        <v>#DIV/0!</v>
      </c>
      <c r="TYB40" t="e">
        <f t="shared" si="222"/>
        <v>#DIV/0!</v>
      </c>
      <c r="TYC40" t="e">
        <f t="shared" si="222"/>
        <v>#DIV/0!</v>
      </c>
      <c r="TYD40" t="e">
        <f t="shared" si="222"/>
        <v>#DIV/0!</v>
      </c>
      <c r="TYE40" t="e">
        <f t="shared" si="222"/>
        <v>#DIV/0!</v>
      </c>
      <c r="TYF40" t="e">
        <f t="shared" si="222"/>
        <v>#DIV/0!</v>
      </c>
      <c r="TYG40" t="e">
        <f t="shared" si="222"/>
        <v>#DIV/0!</v>
      </c>
      <c r="TYH40" t="e">
        <f t="shared" si="222"/>
        <v>#DIV/0!</v>
      </c>
      <c r="TYI40" t="e">
        <f t="shared" si="222"/>
        <v>#DIV/0!</v>
      </c>
      <c r="TYJ40" t="e">
        <f t="shared" si="222"/>
        <v>#DIV/0!</v>
      </c>
      <c r="TYK40" t="e">
        <f t="shared" si="222"/>
        <v>#DIV/0!</v>
      </c>
      <c r="TYL40" t="e">
        <f t="shared" si="222"/>
        <v>#DIV/0!</v>
      </c>
      <c r="TYM40" t="e">
        <f t="shared" si="222"/>
        <v>#DIV/0!</v>
      </c>
      <c r="TYN40" t="e">
        <f t="shared" si="222"/>
        <v>#DIV/0!</v>
      </c>
      <c r="TYO40" t="e">
        <f t="shared" si="222"/>
        <v>#DIV/0!</v>
      </c>
      <c r="TYP40" t="e">
        <f t="shared" si="222"/>
        <v>#DIV/0!</v>
      </c>
      <c r="TYQ40" t="e">
        <f t="shared" si="222"/>
        <v>#DIV/0!</v>
      </c>
      <c r="TYR40" t="e">
        <f t="shared" si="222"/>
        <v>#DIV/0!</v>
      </c>
      <c r="TYS40" t="e">
        <f t="shared" si="222"/>
        <v>#DIV/0!</v>
      </c>
      <c r="TYT40" t="e">
        <f t="shared" si="222"/>
        <v>#DIV/0!</v>
      </c>
      <c r="TYU40" t="e">
        <f t="shared" si="222"/>
        <v>#DIV/0!</v>
      </c>
      <c r="TYV40" t="e">
        <f t="shared" si="222"/>
        <v>#DIV/0!</v>
      </c>
      <c r="TYW40" t="e">
        <f t="shared" si="222"/>
        <v>#DIV/0!</v>
      </c>
      <c r="TYX40" t="e">
        <f t="shared" si="222"/>
        <v>#DIV/0!</v>
      </c>
      <c r="TYY40" t="e">
        <f t="shared" si="222"/>
        <v>#DIV/0!</v>
      </c>
      <c r="TYZ40" t="e">
        <f t="shared" si="222"/>
        <v>#DIV/0!</v>
      </c>
      <c r="TZA40" t="e">
        <f t="shared" si="222"/>
        <v>#DIV/0!</v>
      </c>
      <c r="TZB40" t="e">
        <f t="shared" si="222"/>
        <v>#DIV/0!</v>
      </c>
      <c r="TZC40" t="e">
        <f t="shared" si="222"/>
        <v>#DIV/0!</v>
      </c>
      <c r="TZD40" t="e">
        <f t="shared" ref="TZD40:UBO40" si="223">+AVERAGE(TZD9:TZD39)</f>
        <v>#DIV/0!</v>
      </c>
      <c r="TZE40" t="e">
        <f t="shared" si="223"/>
        <v>#DIV/0!</v>
      </c>
      <c r="TZF40" t="e">
        <f t="shared" si="223"/>
        <v>#DIV/0!</v>
      </c>
      <c r="TZG40" t="e">
        <f t="shared" si="223"/>
        <v>#DIV/0!</v>
      </c>
      <c r="TZH40" t="e">
        <f t="shared" si="223"/>
        <v>#DIV/0!</v>
      </c>
      <c r="TZI40" t="e">
        <f t="shared" si="223"/>
        <v>#DIV/0!</v>
      </c>
      <c r="TZJ40" t="e">
        <f t="shared" si="223"/>
        <v>#DIV/0!</v>
      </c>
      <c r="TZK40" t="e">
        <f t="shared" si="223"/>
        <v>#DIV/0!</v>
      </c>
      <c r="TZL40" t="e">
        <f t="shared" si="223"/>
        <v>#DIV/0!</v>
      </c>
      <c r="TZM40" t="e">
        <f t="shared" si="223"/>
        <v>#DIV/0!</v>
      </c>
      <c r="TZN40" t="e">
        <f t="shared" si="223"/>
        <v>#DIV/0!</v>
      </c>
      <c r="TZO40" t="e">
        <f t="shared" si="223"/>
        <v>#DIV/0!</v>
      </c>
      <c r="TZP40" t="e">
        <f t="shared" si="223"/>
        <v>#DIV/0!</v>
      </c>
      <c r="TZQ40" t="e">
        <f t="shared" si="223"/>
        <v>#DIV/0!</v>
      </c>
      <c r="TZR40" t="e">
        <f t="shared" si="223"/>
        <v>#DIV/0!</v>
      </c>
      <c r="TZS40" t="e">
        <f t="shared" si="223"/>
        <v>#DIV/0!</v>
      </c>
      <c r="TZT40" t="e">
        <f t="shared" si="223"/>
        <v>#DIV/0!</v>
      </c>
      <c r="TZU40" t="e">
        <f t="shared" si="223"/>
        <v>#DIV/0!</v>
      </c>
      <c r="TZV40" t="e">
        <f t="shared" si="223"/>
        <v>#DIV/0!</v>
      </c>
      <c r="TZW40" t="e">
        <f t="shared" si="223"/>
        <v>#DIV/0!</v>
      </c>
      <c r="TZX40" t="e">
        <f t="shared" si="223"/>
        <v>#DIV/0!</v>
      </c>
      <c r="TZY40" t="e">
        <f t="shared" si="223"/>
        <v>#DIV/0!</v>
      </c>
      <c r="TZZ40" t="e">
        <f t="shared" si="223"/>
        <v>#DIV/0!</v>
      </c>
      <c r="UAA40" t="e">
        <f t="shared" si="223"/>
        <v>#DIV/0!</v>
      </c>
      <c r="UAB40" t="e">
        <f t="shared" si="223"/>
        <v>#DIV/0!</v>
      </c>
      <c r="UAC40" t="e">
        <f t="shared" si="223"/>
        <v>#DIV/0!</v>
      </c>
      <c r="UAD40" t="e">
        <f t="shared" si="223"/>
        <v>#DIV/0!</v>
      </c>
      <c r="UAE40" t="e">
        <f t="shared" si="223"/>
        <v>#DIV/0!</v>
      </c>
      <c r="UAF40" t="e">
        <f t="shared" si="223"/>
        <v>#DIV/0!</v>
      </c>
      <c r="UAG40" t="e">
        <f t="shared" si="223"/>
        <v>#DIV/0!</v>
      </c>
      <c r="UAH40" t="e">
        <f t="shared" si="223"/>
        <v>#DIV/0!</v>
      </c>
      <c r="UAI40" t="e">
        <f t="shared" si="223"/>
        <v>#DIV/0!</v>
      </c>
      <c r="UAJ40" t="e">
        <f t="shared" si="223"/>
        <v>#DIV/0!</v>
      </c>
      <c r="UAK40" t="e">
        <f t="shared" si="223"/>
        <v>#DIV/0!</v>
      </c>
      <c r="UAL40" t="e">
        <f t="shared" si="223"/>
        <v>#DIV/0!</v>
      </c>
      <c r="UAM40" t="e">
        <f t="shared" si="223"/>
        <v>#DIV/0!</v>
      </c>
      <c r="UAN40" t="e">
        <f t="shared" si="223"/>
        <v>#DIV/0!</v>
      </c>
      <c r="UAO40" t="e">
        <f t="shared" si="223"/>
        <v>#DIV/0!</v>
      </c>
      <c r="UAP40" t="e">
        <f t="shared" si="223"/>
        <v>#DIV/0!</v>
      </c>
      <c r="UAQ40" t="e">
        <f t="shared" si="223"/>
        <v>#DIV/0!</v>
      </c>
      <c r="UAR40" t="e">
        <f t="shared" si="223"/>
        <v>#DIV/0!</v>
      </c>
      <c r="UAS40" t="e">
        <f t="shared" si="223"/>
        <v>#DIV/0!</v>
      </c>
      <c r="UAT40" t="e">
        <f t="shared" si="223"/>
        <v>#DIV/0!</v>
      </c>
      <c r="UAU40" t="e">
        <f t="shared" si="223"/>
        <v>#DIV/0!</v>
      </c>
      <c r="UAV40" t="e">
        <f t="shared" si="223"/>
        <v>#DIV/0!</v>
      </c>
      <c r="UAW40" t="e">
        <f t="shared" si="223"/>
        <v>#DIV/0!</v>
      </c>
      <c r="UAX40" t="e">
        <f t="shared" si="223"/>
        <v>#DIV/0!</v>
      </c>
      <c r="UAY40" t="e">
        <f t="shared" si="223"/>
        <v>#DIV/0!</v>
      </c>
      <c r="UAZ40" t="e">
        <f t="shared" si="223"/>
        <v>#DIV/0!</v>
      </c>
      <c r="UBA40" t="e">
        <f t="shared" si="223"/>
        <v>#DIV/0!</v>
      </c>
      <c r="UBB40" t="e">
        <f t="shared" si="223"/>
        <v>#DIV/0!</v>
      </c>
      <c r="UBC40" t="e">
        <f t="shared" si="223"/>
        <v>#DIV/0!</v>
      </c>
      <c r="UBD40" t="e">
        <f t="shared" si="223"/>
        <v>#DIV/0!</v>
      </c>
      <c r="UBE40" t="e">
        <f t="shared" si="223"/>
        <v>#DIV/0!</v>
      </c>
      <c r="UBF40" t="e">
        <f t="shared" si="223"/>
        <v>#DIV/0!</v>
      </c>
      <c r="UBG40" t="e">
        <f t="shared" si="223"/>
        <v>#DIV/0!</v>
      </c>
      <c r="UBH40" t="e">
        <f t="shared" si="223"/>
        <v>#DIV/0!</v>
      </c>
      <c r="UBI40" t="e">
        <f t="shared" si="223"/>
        <v>#DIV/0!</v>
      </c>
      <c r="UBJ40" t="e">
        <f t="shared" si="223"/>
        <v>#DIV/0!</v>
      </c>
      <c r="UBK40" t="e">
        <f t="shared" si="223"/>
        <v>#DIV/0!</v>
      </c>
      <c r="UBL40" t="e">
        <f t="shared" si="223"/>
        <v>#DIV/0!</v>
      </c>
      <c r="UBM40" t="e">
        <f t="shared" si="223"/>
        <v>#DIV/0!</v>
      </c>
      <c r="UBN40" t="e">
        <f t="shared" si="223"/>
        <v>#DIV/0!</v>
      </c>
      <c r="UBO40" t="e">
        <f t="shared" si="223"/>
        <v>#DIV/0!</v>
      </c>
      <c r="UBP40" t="e">
        <f t="shared" ref="UBP40:UEA40" si="224">+AVERAGE(UBP9:UBP39)</f>
        <v>#DIV/0!</v>
      </c>
      <c r="UBQ40" t="e">
        <f t="shared" si="224"/>
        <v>#DIV/0!</v>
      </c>
      <c r="UBR40" t="e">
        <f t="shared" si="224"/>
        <v>#DIV/0!</v>
      </c>
      <c r="UBS40" t="e">
        <f t="shared" si="224"/>
        <v>#DIV/0!</v>
      </c>
      <c r="UBT40" t="e">
        <f t="shared" si="224"/>
        <v>#DIV/0!</v>
      </c>
      <c r="UBU40" t="e">
        <f t="shared" si="224"/>
        <v>#DIV/0!</v>
      </c>
      <c r="UBV40" t="e">
        <f t="shared" si="224"/>
        <v>#DIV/0!</v>
      </c>
      <c r="UBW40" t="e">
        <f t="shared" si="224"/>
        <v>#DIV/0!</v>
      </c>
      <c r="UBX40" t="e">
        <f t="shared" si="224"/>
        <v>#DIV/0!</v>
      </c>
      <c r="UBY40" t="e">
        <f t="shared" si="224"/>
        <v>#DIV/0!</v>
      </c>
      <c r="UBZ40" t="e">
        <f t="shared" si="224"/>
        <v>#DIV/0!</v>
      </c>
      <c r="UCA40" t="e">
        <f t="shared" si="224"/>
        <v>#DIV/0!</v>
      </c>
      <c r="UCB40" t="e">
        <f t="shared" si="224"/>
        <v>#DIV/0!</v>
      </c>
      <c r="UCC40" t="e">
        <f t="shared" si="224"/>
        <v>#DIV/0!</v>
      </c>
      <c r="UCD40" t="e">
        <f t="shared" si="224"/>
        <v>#DIV/0!</v>
      </c>
      <c r="UCE40" t="e">
        <f t="shared" si="224"/>
        <v>#DIV/0!</v>
      </c>
      <c r="UCF40" t="e">
        <f t="shared" si="224"/>
        <v>#DIV/0!</v>
      </c>
      <c r="UCG40" t="e">
        <f t="shared" si="224"/>
        <v>#DIV/0!</v>
      </c>
      <c r="UCH40" t="e">
        <f t="shared" si="224"/>
        <v>#DIV/0!</v>
      </c>
      <c r="UCI40" t="e">
        <f t="shared" si="224"/>
        <v>#DIV/0!</v>
      </c>
      <c r="UCJ40" t="e">
        <f t="shared" si="224"/>
        <v>#DIV/0!</v>
      </c>
      <c r="UCK40" t="e">
        <f t="shared" si="224"/>
        <v>#DIV/0!</v>
      </c>
      <c r="UCL40" t="e">
        <f t="shared" si="224"/>
        <v>#DIV/0!</v>
      </c>
      <c r="UCM40" t="e">
        <f t="shared" si="224"/>
        <v>#DIV/0!</v>
      </c>
      <c r="UCN40" t="e">
        <f t="shared" si="224"/>
        <v>#DIV/0!</v>
      </c>
      <c r="UCO40" t="e">
        <f t="shared" si="224"/>
        <v>#DIV/0!</v>
      </c>
      <c r="UCP40" t="e">
        <f t="shared" si="224"/>
        <v>#DIV/0!</v>
      </c>
      <c r="UCQ40" t="e">
        <f t="shared" si="224"/>
        <v>#DIV/0!</v>
      </c>
      <c r="UCR40" t="e">
        <f t="shared" si="224"/>
        <v>#DIV/0!</v>
      </c>
      <c r="UCS40" t="e">
        <f t="shared" si="224"/>
        <v>#DIV/0!</v>
      </c>
      <c r="UCT40" t="e">
        <f t="shared" si="224"/>
        <v>#DIV/0!</v>
      </c>
      <c r="UCU40" t="e">
        <f t="shared" si="224"/>
        <v>#DIV/0!</v>
      </c>
      <c r="UCV40" t="e">
        <f t="shared" si="224"/>
        <v>#DIV/0!</v>
      </c>
      <c r="UCW40" t="e">
        <f t="shared" si="224"/>
        <v>#DIV/0!</v>
      </c>
      <c r="UCX40" t="e">
        <f t="shared" si="224"/>
        <v>#DIV/0!</v>
      </c>
      <c r="UCY40" t="e">
        <f t="shared" si="224"/>
        <v>#DIV/0!</v>
      </c>
      <c r="UCZ40" t="e">
        <f t="shared" si="224"/>
        <v>#DIV/0!</v>
      </c>
      <c r="UDA40" t="e">
        <f t="shared" si="224"/>
        <v>#DIV/0!</v>
      </c>
      <c r="UDB40" t="e">
        <f t="shared" si="224"/>
        <v>#DIV/0!</v>
      </c>
      <c r="UDC40" t="e">
        <f t="shared" si="224"/>
        <v>#DIV/0!</v>
      </c>
      <c r="UDD40" t="e">
        <f t="shared" si="224"/>
        <v>#DIV/0!</v>
      </c>
      <c r="UDE40" t="e">
        <f t="shared" si="224"/>
        <v>#DIV/0!</v>
      </c>
      <c r="UDF40" t="e">
        <f t="shared" si="224"/>
        <v>#DIV/0!</v>
      </c>
      <c r="UDG40" t="e">
        <f t="shared" si="224"/>
        <v>#DIV/0!</v>
      </c>
      <c r="UDH40" t="e">
        <f t="shared" si="224"/>
        <v>#DIV/0!</v>
      </c>
      <c r="UDI40" t="e">
        <f t="shared" si="224"/>
        <v>#DIV/0!</v>
      </c>
      <c r="UDJ40" t="e">
        <f t="shared" si="224"/>
        <v>#DIV/0!</v>
      </c>
      <c r="UDK40" t="e">
        <f t="shared" si="224"/>
        <v>#DIV/0!</v>
      </c>
      <c r="UDL40" t="e">
        <f t="shared" si="224"/>
        <v>#DIV/0!</v>
      </c>
      <c r="UDM40" t="e">
        <f t="shared" si="224"/>
        <v>#DIV/0!</v>
      </c>
      <c r="UDN40" t="e">
        <f t="shared" si="224"/>
        <v>#DIV/0!</v>
      </c>
      <c r="UDO40" t="e">
        <f t="shared" si="224"/>
        <v>#DIV/0!</v>
      </c>
      <c r="UDP40" t="e">
        <f t="shared" si="224"/>
        <v>#DIV/0!</v>
      </c>
      <c r="UDQ40" t="e">
        <f t="shared" si="224"/>
        <v>#DIV/0!</v>
      </c>
      <c r="UDR40" t="e">
        <f t="shared" si="224"/>
        <v>#DIV/0!</v>
      </c>
      <c r="UDS40" t="e">
        <f t="shared" si="224"/>
        <v>#DIV/0!</v>
      </c>
      <c r="UDT40" t="e">
        <f t="shared" si="224"/>
        <v>#DIV/0!</v>
      </c>
      <c r="UDU40" t="e">
        <f t="shared" si="224"/>
        <v>#DIV/0!</v>
      </c>
      <c r="UDV40" t="e">
        <f t="shared" si="224"/>
        <v>#DIV/0!</v>
      </c>
      <c r="UDW40" t="e">
        <f t="shared" si="224"/>
        <v>#DIV/0!</v>
      </c>
      <c r="UDX40" t="e">
        <f t="shared" si="224"/>
        <v>#DIV/0!</v>
      </c>
      <c r="UDY40" t="e">
        <f t="shared" si="224"/>
        <v>#DIV/0!</v>
      </c>
      <c r="UDZ40" t="e">
        <f t="shared" si="224"/>
        <v>#DIV/0!</v>
      </c>
      <c r="UEA40" t="e">
        <f t="shared" si="224"/>
        <v>#DIV/0!</v>
      </c>
      <c r="UEB40" t="e">
        <f t="shared" ref="UEB40:UGM40" si="225">+AVERAGE(UEB9:UEB39)</f>
        <v>#DIV/0!</v>
      </c>
      <c r="UEC40" t="e">
        <f t="shared" si="225"/>
        <v>#DIV/0!</v>
      </c>
      <c r="UED40" t="e">
        <f t="shared" si="225"/>
        <v>#DIV/0!</v>
      </c>
      <c r="UEE40" t="e">
        <f t="shared" si="225"/>
        <v>#DIV/0!</v>
      </c>
      <c r="UEF40" t="e">
        <f t="shared" si="225"/>
        <v>#DIV/0!</v>
      </c>
      <c r="UEG40" t="e">
        <f t="shared" si="225"/>
        <v>#DIV/0!</v>
      </c>
      <c r="UEH40" t="e">
        <f t="shared" si="225"/>
        <v>#DIV/0!</v>
      </c>
      <c r="UEI40" t="e">
        <f t="shared" si="225"/>
        <v>#DIV/0!</v>
      </c>
      <c r="UEJ40" t="e">
        <f t="shared" si="225"/>
        <v>#DIV/0!</v>
      </c>
      <c r="UEK40" t="e">
        <f t="shared" si="225"/>
        <v>#DIV/0!</v>
      </c>
      <c r="UEL40" t="e">
        <f t="shared" si="225"/>
        <v>#DIV/0!</v>
      </c>
      <c r="UEM40" t="e">
        <f t="shared" si="225"/>
        <v>#DIV/0!</v>
      </c>
      <c r="UEN40" t="e">
        <f t="shared" si="225"/>
        <v>#DIV/0!</v>
      </c>
      <c r="UEO40" t="e">
        <f t="shared" si="225"/>
        <v>#DIV/0!</v>
      </c>
      <c r="UEP40" t="e">
        <f t="shared" si="225"/>
        <v>#DIV/0!</v>
      </c>
      <c r="UEQ40" t="e">
        <f t="shared" si="225"/>
        <v>#DIV/0!</v>
      </c>
      <c r="UER40" t="e">
        <f t="shared" si="225"/>
        <v>#DIV/0!</v>
      </c>
      <c r="UES40" t="e">
        <f t="shared" si="225"/>
        <v>#DIV/0!</v>
      </c>
      <c r="UET40" t="e">
        <f t="shared" si="225"/>
        <v>#DIV/0!</v>
      </c>
      <c r="UEU40" t="e">
        <f t="shared" si="225"/>
        <v>#DIV/0!</v>
      </c>
      <c r="UEV40" t="e">
        <f t="shared" si="225"/>
        <v>#DIV/0!</v>
      </c>
      <c r="UEW40" t="e">
        <f t="shared" si="225"/>
        <v>#DIV/0!</v>
      </c>
      <c r="UEX40" t="e">
        <f t="shared" si="225"/>
        <v>#DIV/0!</v>
      </c>
      <c r="UEY40" t="e">
        <f t="shared" si="225"/>
        <v>#DIV/0!</v>
      </c>
      <c r="UEZ40" t="e">
        <f t="shared" si="225"/>
        <v>#DIV/0!</v>
      </c>
      <c r="UFA40" t="e">
        <f t="shared" si="225"/>
        <v>#DIV/0!</v>
      </c>
      <c r="UFB40" t="e">
        <f t="shared" si="225"/>
        <v>#DIV/0!</v>
      </c>
      <c r="UFC40" t="e">
        <f t="shared" si="225"/>
        <v>#DIV/0!</v>
      </c>
      <c r="UFD40" t="e">
        <f t="shared" si="225"/>
        <v>#DIV/0!</v>
      </c>
      <c r="UFE40" t="e">
        <f t="shared" si="225"/>
        <v>#DIV/0!</v>
      </c>
      <c r="UFF40" t="e">
        <f t="shared" si="225"/>
        <v>#DIV/0!</v>
      </c>
      <c r="UFG40" t="e">
        <f t="shared" si="225"/>
        <v>#DIV/0!</v>
      </c>
      <c r="UFH40" t="e">
        <f t="shared" si="225"/>
        <v>#DIV/0!</v>
      </c>
      <c r="UFI40" t="e">
        <f t="shared" si="225"/>
        <v>#DIV/0!</v>
      </c>
      <c r="UFJ40" t="e">
        <f t="shared" si="225"/>
        <v>#DIV/0!</v>
      </c>
      <c r="UFK40" t="e">
        <f t="shared" si="225"/>
        <v>#DIV/0!</v>
      </c>
      <c r="UFL40" t="e">
        <f t="shared" si="225"/>
        <v>#DIV/0!</v>
      </c>
      <c r="UFM40" t="e">
        <f t="shared" si="225"/>
        <v>#DIV/0!</v>
      </c>
      <c r="UFN40" t="e">
        <f t="shared" si="225"/>
        <v>#DIV/0!</v>
      </c>
      <c r="UFO40" t="e">
        <f t="shared" si="225"/>
        <v>#DIV/0!</v>
      </c>
      <c r="UFP40" t="e">
        <f t="shared" si="225"/>
        <v>#DIV/0!</v>
      </c>
      <c r="UFQ40" t="e">
        <f t="shared" si="225"/>
        <v>#DIV/0!</v>
      </c>
      <c r="UFR40" t="e">
        <f t="shared" si="225"/>
        <v>#DIV/0!</v>
      </c>
      <c r="UFS40" t="e">
        <f t="shared" si="225"/>
        <v>#DIV/0!</v>
      </c>
      <c r="UFT40" t="e">
        <f t="shared" si="225"/>
        <v>#DIV/0!</v>
      </c>
      <c r="UFU40" t="e">
        <f t="shared" si="225"/>
        <v>#DIV/0!</v>
      </c>
      <c r="UFV40" t="e">
        <f t="shared" si="225"/>
        <v>#DIV/0!</v>
      </c>
      <c r="UFW40" t="e">
        <f t="shared" si="225"/>
        <v>#DIV/0!</v>
      </c>
      <c r="UFX40" t="e">
        <f t="shared" si="225"/>
        <v>#DIV/0!</v>
      </c>
      <c r="UFY40" t="e">
        <f t="shared" si="225"/>
        <v>#DIV/0!</v>
      </c>
      <c r="UFZ40" t="e">
        <f t="shared" si="225"/>
        <v>#DIV/0!</v>
      </c>
      <c r="UGA40" t="e">
        <f t="shared" si="225"/>
        <v>#DIV/0!</v>
      </c>
      <c r="UGB40" t="e">
        <f t="shared" si="225"/>
        <v>#DIV/0!</v>
      </c>
      <c r="UGC40" t="e">
        <f t="shared" si="225"/>
        <v>#DIV/0!</v>
      </c>
      <c r="UGD40" t="e">
        <f t="shared" si="225"/>
        <v>#DIV/0!</v>
      </c>
      <c r="UGE40" t="e">
        <f t="shared" si="225"/>
        <v>#DIV/0!</v>
      </c>
      <c r="UGF40" t="e">
        <f t="shared" si="225"/>
        <v>#DIV/0!</v>
      </c>
      <c r="UGG40" t="e">
        <f t="shared" si="225"/>
        <v>#DIV/0!</v>
      </c>
      <c r="UGH40" t="e">
        <f t="shared" si="225"/>
        <v>#DIV/0!</v>
      </c>
      <c r="UGI40" t="e">
        <f t="shared" si="225"/>
        <v>#DIV/0!</v>
      </c>
      <c r="UGJ40" t="e">
        <f t="shared" si="225"/>
        <v>#DIV/0!</v>
      </c>
      <c r="UGK40" t="e">
        <f t="shared" si="225"/>
        <v>#DIV/0!</v>
      </c>
      <c r="UGL40" t="e">
        <f t="shared" si="225"/>
        <v>#DIV/0!</v>
      </c>
      <c r="UGM40" t="e">
        <f t="shared" si="225"/>
        <v>#DIV/0!</v>
      </c>
      <c r="UGN40" t="e">
        <f t="shared" ref="UGN40:UIY40" si="226">+AVERAGE(UGN9:UGN39)</f>
        <v>#DIV/0!</v>
      </c>
      <c r="UGO40" t="e">
        <f t="shared" si="226"/>
        <v>#DIV/0!</v>
      </c>
      <c r="UGP40" t="e">
        <f t="shared" si="226"/>
        <v>#DIV/0!</v>
      </c>
      <c r="UGQ40" t="e">
        <f t="shared" si="226"/>
        <v>#DIV/0!</v>
      </c>
      <c r="UGR40" t="e">
        <f t="shared" si="226"/>
        <v>#DIV/0!</v>
      </c>
      <c r="UGS40" t="e">
        <f t="shared" si="226"/>
        <v>#DIV/0!</v>
      </c>
      <c r="UGT40" t="e">
        <f t="shared" si="226"/>
        <v>#DIV/0!</v>
      </c>
      <c r="UGU40" t="e">
        <f t="shared" si="226"/>
        <v>#DIV/0!</v>
      </c>
      <c r="UGV40" t="e">
        <f t="shared" si="226"/>
        <v>#DIV/0!</v>
      </c>
      <c r="UGW40" t="e">
        <f t="shared" si="226"/>
        <v>#DIV/0!</v>
      </c>
      <c r="UGX40" t="e">
        <f t="shared" si="226"/>
        <v>#DIV/0!</v>
      </c>
      <c r="UGY40" t="e">
        <f t="shared" si="226"/>
        <v>#DIV/0!</v>
      </c>
      <c r="UGZ40" t="e">
        <f t="shared" si="226"/>
        <v>#DIV/0!</v>
      </c>
      <c r="UHA40" t="e">
        <f t="shared" si="226"/>
        <v>#DIV/0!</v>
      </c>
      <c r="UHB40" t="e">
        <f t="shared" si="226"/>
        <v>#DIV/0!</v>
      </c>
      <c r="UHC40" t="e">
        <f t="shared" si="226"/>
        <v>#DIV/0!</v>
      </c>
      <c r="UHD40" t="e">
        <f t="shared" si="226"/>
        <v>#DIV/0!</v>
      </c>
      <c r="UHE40" t="e">
        <f t="shared" si="226"/>
        <v>#DIV/0!</v>
      </c>
      <c r="UHF40" t="e">
        <f t="shared" si="226"/>
        <v>#DIV/0!</v>
      </c>
      <c r="UHG40" t="e">
        <f t="shared" si="226"/>
        <v>#DIV/0!</v>
      </c>
      <c r="UHH40" t="e">
        <f t="shared" si="226"/>
        <v>#DIV/0!</v>
      </c>
      <c r="UHI40" t="e">
        <f t="shared" si="226"/>
        <v>#DIV/0!</v>
      </c>
      <c r="UHJ40" t="e">
        <f t="shared" si="226"/>
        <v>#DIV/0!</v>
      </c>
      <c r="UHK40" t="e">
        <f t="shared" si="226"/>
        <v>#DIV/0!</v>
      </c>
      <c r="UHL40" t="e">
        <f t="shared" si="226"/>
        <v>#DIV/0!</v>
      </c>
      <c r="UHM40" t="e">
        <f t="shared" si="226"/>
        <v>#DIV/0!</v>
      </c>
      <c r="UHN40" t="e">
        <f t="shared" si="226"/>
        <v>#DIV/0!</v>
      </c>
      <c r="UHO40" t="e">
        <f t="shared" si="226"/>
        <v>#DIV/0!</v>
      </c>
      <c r="UHP40" t="e">
        <f t="shared" si="226"/>
        <v>#DIV/0!</v>
      </c>
      <c r="UHQ40" t="e">
        <f t="shared" si="226"/>
        <v>#DIV/0!</v>
      </c>
      <c r="UHR40" t="e">
        <f t="shared" si="226"/>
        <v>#DIV/0!</v>
      </c>
      <c r="UHS40" t="e">
        <f t="shared" si="226"/>
        <v>#DIV/0!</v>
      </c>
      <c r="UHT40" t="e">
        <f t="shared" si="226"/>
        <v>#DIV/0!</v>
      </c>
      <c r="UHU40" t="e">
        <f t="shared" si="226"/>
        <v>#DIV/0!</v>
      </c>
      <c r="UHV40" t="e">
        <f t="shared" si="226"/>
        <v>#DIV/0!</v>
      </c>
      <c r="UHW40" t="e">
        <f t="shared" si="226"/>
        <v>#DIV/0!</v>
      </c>
      <c r="UHX40" t="e">
        <f t="shared" si="226"/>
        <v>#DIV/0!</v>
      </c>
      <c r="UHY40" t="e">
        <f t="shared" si="226"/>
        <v>#DIV/0!</v>
      </c>
      <c r="UHZ40" t="e">
        <f t="shared" si="226"/>
        <v>#DIV/0!</v>
      </c>
      <c r="UIA40" t="e">
        <f t="shared" si="226"/>
        <v>#DIV/0!</v>
      </c>
      <c r="UIB40" t="e">
        <f t="shared" si="226"/>
        <v>#DIV/0!</v>
      </c>
      <c r="UIC40" t="e">
        <f t="shared" si="226"/>
        <v>#DIV/0!</v>
      </c>
      <c r="UID40" t="e">
        <f t="shared" si="226"/>
        <v>#DIV/0!</v>
      </c>
      <c r="UIE40" t="e">
        <f t="shared" si="226"/>
        <v>#DIV/0!</v>
      </c>
      <c r="UIF40" t="e">
        <f t="shared" si="226"/>
        <v>#DIV/0!</v>
      </c>
      <c r="UIG40" t="e">
        <f t="shared" si="226"/>
        <v>#DIV/0!</v>
      </c>
      <c r="UIH40" t="e">
        <f t="shared" si="226"/>
        <v>#DIV/0!</v>
      </c>
      <c r="UII40" t="e">
        <f t="shared" si="226"/>
        <v>#DIV/0!</v>
      </c>
      <c r="UIJ40" t="e">
        <f t="shared" si="226"/>
        <v>#DIV/0!</v>
      </c>
      <c r="UIK40" t="e">
        <f t="shared" si="226"/>
        <v>#DIV/0!</v>
      </c>
      <c r="UIL40" t="e">
        <f t="shared" si="226"/>
        <v>#DIV/0!</v>
      </c>
      <c r="UIM40" t="e">
        <f t="shared" si="226"/>
        <v>#DIV/0!</v>
      </c>
      <c r="UIN40" t="e">
        <f t="shared" si="226"/>
        <v>#DIV/0!</v>
      </c>
      <c r="UIO40" t="e">
        <f t="shared" si="226"/>
        <v>#DIV/0!</v>
      </c>
      <c r="UIP40" t="e">
        <f t="shared" si="226"/>
        <v>#DIV/0!</v>
      </c>
      <c r="UIQ40" t="e">
        <f t="shared" si="226"/>
        <v>#DIV/0!</v>
      </c>
      <c r="UIR40" t="e">
        <f t="shared" si="226"/>
        <v>#DIV/0!</v>
      </c>
      <c r="UIS40" t="e">
        <f t="shared" si="226"/>
        <v>#DIV/0!</v>
      </c>
      <c r="UIT40" t="e">
        <f t="shared" si="226"/>
        <v>#DIV/0!</v>
      </c>
      <c r="UIU40" t="e">
        <f t="shared" si="226"/>
        <v>#DIV/0!</v>
      </c>
      <c r="UIV40" t="e">
        <f t="shared" si="226"/>
        <v>#DIV/0!</v>
      </c>
      <c r="UIW40" t="e">
        <f t="shared" si="226"/>
        <v>#DIV/0!</v>
      </c>
      <c r="UIX40" t="e">
        <f t="shared" si="226"/>
        <v>#DIV/0!</v>
      </c>
      <c r="UIY40" t="e">
        <f t="shared" si="226"/>
        <v>#DIV/0!</v>
      </c>
      <c r="UIZ40" t="e">
        <f t="shared" ref="UIZ40:ULK40" si="227">+AVERAGE(UIZ9:UIZ39)</f>
        <v>#DIV/0!</v>
      </c>
      <c r="UJA40" t="e">
        <f t="shared" si="227"/>
        <v>#DIV/0!</v>
      </c>
      <c r="UJB40" t="e">
        <f t="shared" si="227"/>
        <v>#DIV/0!</v>
      </c>
      <c r="UJC40" t="e">
        <f t="shared" si="227"/>
        <v>#DIV/0!</v>
      </c>
      <c r="UJD40" t="e">
        <f t="shared" si="227"/>
        <v>#DIV/0!</v>
      </c>
      <c r="UJE40" t="e">
        <f t="shared" si="227"/>
        <v>#DIV/0!</v>
      </c>
      <c r="UJF40" t="e">
        <f t="shared" si="227"/>
        <v>#DIV/0!</v>
      </c>
      <c r="UJG40" t="e">
        <f t="shared" si="227"/>
        <v>#DIV/0!</v>
      </c>
      <c r="UJH40" t="e">
        <f t="shared" si="227"/>
        <v>#DIV/0!</v>
      </c>
      <c r="UJI40" t="e">
        <f t="shared" si="227"/>
        <v>#DIV/0!</v>
      </c>
      <c r="UJJ40" t="e">
        <f t="shared" si="227"/>
        <v>#DIV/0!</v>
      </c>
      <c r="UJK40" t="e">
        <f t="shared" si="227"/>
        <v>#DIV/0!</v>
      </c>
      <c r="UJL40" t="e">
        <f t="shared" si="227"/>
        <v>#DIV/0!</v>
      </c>
      <c r="UJM40" t="e">
        <f t="shared" si="227"/>
        <v>#DIV/0!</v>
      </c>
      <c r="UJN40" t="e">
        <f t="shared" si="227"/>
        <v>#DIV/0!</v>
      </c>
      <c r="UJO40" t="e">
        <f t="shared" si="227"/>
        <v>#DIV/0!</v>
      </c>
      <c r="UJP40" t="e">
        <f t="shared" si="227"/>
        <v>#DIV/0!</v>
      </c>
      <c r="UJQ40" t="e">
        <f t="shared" si="227"/>
        <v>#DIV/0!</v>
      </c>
      <c r="UJR40" t="e">
        <f t="shared" si="227"/>
        <v>#DIV/0!</v>
      </c>
      <c r="UJS40" t="e">
        <f t="shared" si="227"/>
        <v>#DIV/0!</v>
      </c>
      <c r="UJT40" t="e">
        <f t="shared" si="227"/>
        <v>#DIV/0!</v>
      </c>
      <c r="UJU40" t="e">
        <f t="shared" si="227"/>
        <v>#DIV/0!</v>
      </c>
      <c r="UJV40" t="e">
        <f t="shared" si="227"/>
        <v>#DIV/0!</v>
      </c>
      <c r="UJW40" t="e">
        <f t="shared" si="227"/>
        <v>#DIV/0!</v>
      </c>
      <c r="UJX40" t="e">
        <f t="shared" si="227"/>
        <v>#DIV/0!</v>
      </c>
      <c r="UJY40" t="e">
        <f t="shared" si="227"/>
        <v>#DIV/0!</v>
      </c>
      <c r="UJZ40" t="e">
        <f t="shared" si="227"/>
        <v>#DIV/0!</v>
      </c>
      <c r="UKA40" t="e">
        <f t="shared" si="227"/>
        <v>#DIV/0!</v>
      </c>
      <c r="UKB40" t="e">
        <f t="shared" si="227"/>
        <v>#DIV/0!</v>
      </c>
      <c r="UKC40" t="e">
        <f t="shared" si="227"/>
        <v>#DIV/0!</v>
      </c>
      <c r="UKD40" t="e">
        <f t="shared" si="227"/>
        <v>#DIV/0!</v>
      </c>
      <c r="UKE40" t="e">
        <f t="shared" si="227"/>
        <v>#DIV/0!</v>
      </c>
      <c r="UKF40" t="e">
        <f t="shared" si="227"/>
        <v>#DIV/0!</v>
      </c>
      <c r="UKG40" t="e">
        <f t="shared" si="227"/>
        <v>#DIV/0!</v>
      </c>
      <c r="UKH40" t="e">
        <f t="shared" si="227"/>
        <v>#DIV/0!</v>
      </c>
      <c r="UKI40" t="e">
        <f t="shared" si="227"/>
        <v>#DIV/0!</v>
      </c>
      <c r="UKJ40" t="e">
        <f t="shared" si="227"/>
        <v>#DIV/0!</v>
      </c>
      <c r="UKK40" t="e">
        <f t="shared" si="227"/>
        <v>#DIV/0!</v>
      </c>
      <c r="UKL40" t="e">
        <f t="shared" si="227"/>
        <v>#DIV/0!</v>
      </c>
      <c r="UKM40" t="e">
        <f t="shared" si="227"/>
        <v>#DIV/0!</v>
      </c>
      <c r="UKN40" t="e">
        <f t="shared" si="227"/>
        <v>#DIV/0!</v>
      </c>
      <c r="UKO40" t="e">
        <f t="shared" si="227"/>
        <v>#DIV/0!</v>
      </c>
      <c r="UKP40" t="e">
        <f t="shared" si="227"/>
        <v>#DIV/0!</v>
      </c>
      <c r="UKQ40" t="e">
        <f t="shared" si="227"/>
        <v>#DIV/0!</v>
      </c>
      <c r="UKR40" t="e">
        <f t="shared" si="227"/>
        <v>#DIV/0!</v>
      </c>
      <c r="UKS40" t="e">
        <f t="shared" si="227"/>
        <v>#DIV/0!</v>
      </c>
      <c r="UKT40" t="e">
        <f t="shared" si="227"/>
        <v>#DIV/0!</v>
      </c>
      <c r="UKU40" t="e">
        <f t="shared" si="227"/>
        <v>#DIV/0!</v>
      </c>
      <c r="UKV40" t="e">
        <f t="shared" si="227"/>
        <v>#DIV/0!</v>
      </c>
      <c r="UKW40" t="e">
        <f t="shared" si="227"/>
        <v>#DIV/0!</v>
      </c>
      <c r="UKX40" t="e">
        <f t="shared" si="227"/>
        <v>#DIV/0!</v>
      </c>
      <c r="UKY40" t="e">
        <f t="shared" si="227"/>
        <v>#DIV/0!</v>
      </c>
      <c r="UKZ40" t="e">
        <f t="shared" si="227"/>
        <v>#DIV/0!</v>
      </c>
      <c r="ULA40" t="e">
        <f t="shared" si="227"/>
        <v>#DIV/0!</v>
      </c>
      <c r="ULB40" t="e">
        <f t="shared" si="227"/>
        <v>#DIV/0!</v>
      </c>
      <c r="ULC40" t="e">
        <f t="shared" si="227"/>
        <v>#DIV/0!</v>
      </c>
      <c r="ULD40" t="e">
        <f t="shared" si="227"/>
        <v>#DIV/0!</v>
      </c>
      <c r="ULE40" t="e">
        <f t="shared" si="227"/>
        <v>#DIV/0!</v>
      </c>
      <c r="ULF40" t="e">
        <f t="shared" si="227"/>
        <v>#DIV/0!</v>
      </c>
      <c r="ULG40" t="e">
        <f t="shared" si="227"/>
        <v>#DIV/0!</v>
      </c>
      <c r="ULH40" t="e">
        <f t="shared" si="227"/>
        <v>#DIV/0!</v>
      </c>
      <c r="ULI40" t="e">
        <f t="shared" si="227"/>
        <v>#DIV/0!</v>
      </c>
      <c r="ULJ40" t="e">
        <f t="shared" si="227"/>
        <v>#DIV/0!</v>
      </c>
      <c r="ULK40" t="e">
        <f t="shared" si="227"/>
        <v>#DIV/0!</v>
      </c>
      <c r="ULL40" t="e">
        <f t="shared" ref="ULL40:UNW40" si="228">+AVERAGE(ULL9:ULL39)</f>
        <v>#DIV/0!</v>
      </c>
      <c r="ULM40" t="e">
        <f t="shared" si="228"/>
        <v>#DIV/0!</v>
      </c>
      <c r="ULN40" t="e">
        <f t="shared" si="228"/>
        <v>#DIV/0!</v>
      </c>
      <c r="ULO40" t="e">
        <f t="shared" si="228"/>
        <v>#DIV/0!</v>
      </c>
      <c r="ULP40" t="e">
        <f t="shared" si="228"/>
        <v>#DIV/0!</v>
      </c>
      <c r="ULQ40" t="e">
        <f t="shared" si="228"/>
        <v>#DIV/0!</v>
      </c>
      <c r="ULR40" t="e">
        <f t="shared" si="228"/>
        <v>#DIV/0!</v>
      </c>
      <c r="ULS40" t="e">
        <f t="shared" si="228"/>
        <v>#DIV/0!</v>
      </c>
      <c r="ULT40" t="e">
        <f t="shared" si="228"/>
        <v>#DIV/0!</v>
      </c>
      <c r="ULU40" t="e">
        <f t="shared" si="228"/>
        <v>#DIV/0!</v>
      </c>
      <c r="ULV40" t="e">
        <f t="shared" si="228"/>
        <v>#DIV/0!</v>
      </c>
      <c r="ULW40" t="e">
        <f t="shared" si="228"/>
        <v>#DIV/0!</v>
      </c>
      <c r="ULX40" t="e">
        <f t="shared" si="228"/>
        <v>#DIV/0!</v>
      </c>
      <c r="ULY40" t="e">
        <f t="shared" si="228"/>
        <v>#DIV/0!</v>
      </c>
      <c r="ULZ40" t="e">
        <f t="shared" si="228"/>
        <v>#DIV/0!</v>
      </c>
      <c r="UMA40" t="e">
        <f t="shared" si="228"/>
        <v>#DIV/0!</v>
      </c>
      <c r="UMB40" t="e">
        <f t="shared" si="228"/>
        <v>#DIV/0!</v>
      </c>
      <c r="UMC40" t="e">
        <f t="shared" si="228"/>
        <v>#DIV/0!</v>
      </c>
      <c r="UMD40" t="e">
        <f t="shared" si="228"/>
        <v>#DIV/0!</v>
      </c>
      <c r="UME40" t="e">
        <f t="shared" si="228"/>
        <v>#DIV/0!</v>
      </c>
      <c r="UMF40" t="e">
        <f t="shared" si="228"/>
        <v>#DIV/0!</v>
      </c>
      <c r="UMG40" t="e">
        <f t="shared" si="228"/>
        <v>#DIV/0!</v>
      </c>
      <c r="UMH40" t="e">
        <f t="shared" si="228"/>
        <v>#DIV/0!</v>
      </c>
      <c r="UMI40" t="e">
        <f t="shared" si="228"/>
        <v>#DIV/0!</v>
      </c>
      <c r="UMJ40" t="e">
        <f t="shared" si="228"/>
        <v>#DIV/0!</v>
      </c>
      <c r="UMK40" t="e">
        <f t="shared" si="228"/>
        <v>#DIV/0!</v>
      </c>
      <c r="UML40" t="e">
        <f t="shared" si="228"/>
        <v>#DIV/0!</v>
      </c>
      <c r="UMM40" t="e">
        <f t="shared" si="228"/>
        <v>#DIV/0!</v>
      </c>
      <c r="UMN40" t="e">
        <f t="shared" si="228"/>
        <v>#DIV/0!</v>
      </c>
      <c r="UMO40" t="e">
        <f t="shared" si="228"/>
        <v>#DIV/0!</v>
      </c>
      <c r="UMP40" t="e">
        <f t="shared" si="228"/>
        <v>#DIV/0!</v>
      </c>
      <c r="UMQ40" t="e">
        <f t="shared" si="228"/>
        <v>#DIV/0!</v>
      </c>
      <c r="UMR40" t="e">
        <f t="shared" si="228"/>
        <v>#DIV/0!</v>
      </c>
      <c r="UMS40" t="e">
        <f t="shared" si="228"/>
        <v>#DIV/0!</v>
      </c>
      <c r="UMT40" t="e">
        <f t="shared" si="228"/>
        <v>#DIV/0!</v>
      </c>
      <c r="UMU40" t="e">
        <f t="shared" si="228"/>
        <v>#DIV/0!</v>
      </c>
      <c r="UMV40" t="e">
        <f t="shared" si="228"/>
        <v>#DIV/0!</v>
      </c>
      <c r="UMW40" t="e">
        <f t="shared" si="228"/>
        <v>#DIV/0!</v>
      </c>
      <c r="UMX40" t="e">
        <f t="shared" si="228"/>
        <v>#DIV/0!</v>
      </c>
      <c r="UMY40" t="e">
        <f t="shared" si="228"/>
        <v>#DIV/0!</v>
      </c>
      <c r="UMZ40" t="e">
        <f t="shared" si="228"/>
        <v>#DIV/0!</v>
      </c>
      <c r="UNA40" t="e">
        <f t="shared" si="228"/>
        <v>#DIV/0!</v>
      </c>
      <c r="UNB40" t="e">
        <f t="shared" si="228"/>
        <v>#DIV/0!</v>
      </c>
      <c r="UNC40" t="e">
        <f t="shared" si="228"/>
        <v>#DIV/0!</v>
      </c>
      <c r="UND40" t="e">
        <f t="shared" si="228"/>
        <v>#DIV/0!</v>
      </c>
      <c r="UNE40" t="e">
        <f t="shared" si="228"/>
        <v>#DIV/0!</v>
      </c>
      <c r="UNF40" t="e">
        <f t="shared" si="228"/>
        <v>#DIV/0!</v>
      </c>
      <c r="UNG40" t="e">
        <f t="shared" si="228"/>
        <v>#DIV/0!</v>
      </c>
      <c r="UNH40" t="e">
        <f t="shared" si="228"/>
        <v>#DIV/0!</v>
      </c>
      <c r="UNI40" t="e">
        <f t="shared" si="228"/>
        <v>#DIV/0!</v>
      </c>
      <c r="UNJ40" t="e">
        <f t="shared" si="228"/>
        <v>#DIV/0!</v>
      </c>
      <c r="UNK40" t="e">
        <f t="shared" si="228"/>
        <v>#DIV/0!</v>
      </c>
      <c r="UNL40" t="e">
        <f t="shared" si="228"/>
        <v>#DIV/0!</v>
      </c>
      <c r="UNM40" t="e">
        <f t="shared" si="228"/>
        <v>#DIV/0!</v>
      </c>
      <c r="UNN40" t="e">
        <f t="shared" si="228"/>
        <v>#DIV/0!</v>
      </c>
      <c r="UNO40" t="e">
        <f t="shared" si="228"/>
        <v>#DIV/0!</v>
      </c>
      <c r="UNP40" t="e">
        <f t="shared" si="228"/>
        <v>#DIV/0!</v>
      </c>
      <c r="UNQ40" t="e">
        <f t="shared" si="228"/>
        <v>#DIV/0!</v>
      </c>
      <c r="UNR40" t="e">
        <f t="shared" si="228"/>
        <v>#DIV/0!</v>
      </c>
      <c r="UNS40" t="e">
        <f t="shared" si="228"/>
        <v>#DIV/0!</v>
      </c>
      <c r="UNT40" t="e">
        <f t="shared" si="228"/>
        <v>#DIV/0!</v>
      </c>
      <c r="UNU40" t="e">
        <f t="shared" si="228"/>
        <v>#DIV/0!</v>
      </c>
      <c r="UNV40" t="e">
        <f t="shared" si="228"/>
        <v>#DIV/0!</v>
      </c>
      <c r="UNW40" t="e">
        <f t="shared" si="228"/>
        <v>#DIV/0!</v>
      </c>
      <c r="UNX40" t="e">
        <f t="shared" ref="UNX40:UQI40" si="229">+AVERAGE(UNX9:UNX39)</f>
        <v>#DIV/0!</v>
      </c>
      <c r="UNY40" t="e">
        <f t="shared" si="229"/>
        <v>#DIV/0!</v>
      </c>
      <c r="UNZ40" t="e">
        <f t="shared" si="229"/>
        <v>#DIV/0!</v>
      </c>
      <c r="UOA40" t="e">
        <f t="shared" si="229"/>
        <v>#DIV/0!</v>
      </c>
      <c r="UOB40" t="e">
        <f t="shared" si="229"/>
        <v>#DIV/0!</v>
      </c>
      <c r="UOC40" t="e">
        <f t="shared" si="229"/>
        <v>#DIV/0!</v>
      </c>
      <c r="UOD40" t="e">
        <f t="shared" si="229"/>
        <v>#DIV/0!</v>
      </c>
      <c r="UOE40" t="e">
        <f t="shared" si="229"/>
        <v>#DIV/0!</v>
      </c>
      <c r="UOF40" t="e">
        <f t="shared" si="229"/>
        <v>#DIV/0!</v>
      </c>
      <c r="UOG40" t="e">
        <f t="shared" si="229"/>
        <v>#DIV/0!</v>
      </c>
      <c r="UOH40" t="e">
        <f t="shared" si="229"/>
        <v>#DIV/0!</v>
      </c>
      <c r="UOI40" t="e">
        <f t="shared" si="229"/>
        <v>#DIV/0!</v>
      </c>
      <c r="UOJ40" t="e">
        <f t="shared" si="229"/>
        <v>#DIV/0!</v>
      </c>
      <c r="UOK40" t="e">
        <f t="shared" si="229"/>
        <v>#DIV/0!</v>
      </c>
      <c r="UOL40" t="e">
        <f t="shared" si="229"/>
        <v>#DIV/0!</v>
      </c>
      <c r="UOM40" t="e">
        <f t="shared" si="229"/>
        <v>#DIV/0!</v>
      </c>
      <c r="UON40" t="e">
        <f t="shared" si="229"/>
        <v>#DIV/0!</v>
      </c>
      <c r="UOO40" t="e">
        <f t="shared" si="229"/>
        <v>#DIV/0!</v>
      </c>
      <c r="UOP40" t="e">
        <f t="shared" si="229"/>
        <v>#DIV/0!</v>
      </c>
      <c r="UOQ40" t="e">
        <f t="shared" si="229"/>
        <v>#DIV/0!</v>
      </c>
      <c r="UOR40" t="e">
        <f t="shared" si="229"/>
        <v>#DIV/0!</v>
      </c>
      <c r="UOS40" t="e">
        <f t="shared" si="229"/>
        <v>#DIV/0!</v>
      </c>
      <c r="UOT40" t="e">
        <f t="shared" si="229"/>
        <v>#DIV/0!</v>
      </c>
      <c r="UOU40" t="e">
        <f t="shared" si="229"/>
        <v>#DIV/0!</v>
      </c>
      <c r="UOV40" t="e">
        <f t="shared" si="229"/>
        <v>#DIV/0!</v>
      </c>
      <c r="UOW40" t="e">
        <f t="shared" si="229"/>
        <v>#DIV/0!</v>
      </c>
      <c r="UOX40" t="e">
        <f t="shared" si="229"/>
        <v>#DIV/0!</v>
      </c>
      <c r="UOY40" t="e">
        <f t="shared" si="229"/>
        <v>#DIV/0!</v>
      </c>
      <c r="UOZ40" t="e">
        <f t="shared" si="229"/>
        <v>#DIV/0!</v>
      </c>
      <c r="UPA40" t="e">
        <f t="shared" si="229"/>
        <v>#DIV/0!</v>
      </c>
      <c r="UPB40" t="e">
        <f t="shared" si="229"/>
        <v>#DIV/0!</v>
      </c>
      <c r="UPC40" t="e">
        <f t="shared" si="229"/>
        <v>#DIV/0!</v>
      </c>
      <c r="UPD40" t="e">
        <f t="shared" si="229"/>
        <v>#DIV/0!</v>
      </c>
      <c r="UPE40" t="e">
        <f t="shared" si="229"/>
        <v>#DIV/0!</v>
      </c>
      <c r="UPF40" t="e">
        <f t="shared" si="229"/>
        <v>#DIV/0!</v>
      </c>
      <c r="UPG40" t="e">
        <f t="shared" si="229"/>
        <v>#DIV/0!</v>
      </c>
      <c r="UPH40" t="e">
        <f t="shared" si="229"/>
        <v>#DIV/0!</v>
      </c>
      <c r="UPI40" t="e">
        <f t="shared" si="229"/>
        <v>#DIV/0!</v>
      </c>
      <c r="UPJ40" t="e">
        <f t="shared" si="229"/>
        <v>#DIV/0!</v>
      </c>
      <c r="UPK40" t="e">
        <f t="shared" si="229"/>
        <v>#DIV/0!</v>
      </c>
      <c r="UPL40" t="e">
        <f t="shared" si="229"/>
        <v>#DIV/0!</v>
      </c>
      <c r="UPM40" t="e">
        <f t="shared" si="229"/>
        <v>#DIV/0!</v>
      </c>
      <c r="UPN40" t="e">
        <f t="shared" si="229"/>
        <v>#DIV/0!</v>
      </c>
      <c r="UPO40" t="e">
        <f t="shared" si="229"/>
        <v>#DIV/0!</v>
      </c>
      <c r="UPP40" t="e">
        <f t="shared" si="229"/>
        <v>#DIV/0!</v>
      </c>
      <c r="UPQ40" t="e">
        <f t="shared" si="229"/>
        <v>#DIV/0!</v>
      </c>
      <c r="UPR40" t="e">
        <f t="shared" si="229"/>
        <v>#DIV/0!</v>
      </c>
      <c r="UPS40" t="e">
        <f t="shared" si="229"/>
        <v>#DIV/0!</v>
      </c>
      <c r="UPT40" t="e">
        <f t="shared" si="229"/>
        <v>#DIV/0!</v>
      </c>
      <c r="UPU40" t="e">
        <f t="shared" si="229"/>
        <v>#DIV/0!</v>
      </c>
      <c r="UPV40" t="e">
        <f t="shared" si="229"/>
        <v>#DIV/0!</v>
      </c>
      <c r="UPW40" t="e">
        <f t="shared" si="229"/>
        <v>#DIV/0!</v>
      </c>
      <c r="UPX40" t="e">
        <f t="shared" si="229"/>
        <v>#DIV/0!</v>
      </c>
      <c r="UPY40" t="e">
        <f t="shared" si="229"/>
        <v>#DIV/0!</v>
      </c>
      <c r="UPZ40" t="e">
        <f t="shared" si="229"/>
        <v>#DIV/0!</v>
      </c>
      <c r="UQA40" t="e">
        <f t="shared" si="229"/>
        <v>#DIV/0!</v>
      </c>
      <c r="UQB40" t="e">
        <f t="shared" si="229"/>
        <v>#DIV/0!</v>
      </c>
      <c r="UQC40" t="e">
        <f t="shared" si="229"/>
        <v>#DIV/0!</v>
      </c>
      <c r="UQD40" t="e">
        <f t="shared" si="229"/>
        <v>#DIV/0!</v>
      </c>
      <c r="UQE40" t="e">
        <f t="shared" si="229"/>
        <v>#DIV/0!</v>
      </c>
      <c r="UQF40" t="e">
        <f t="shared" si="229"/>
        <v>#DIV/0!</v>
      </c>
      <c r="UQG40" t="e">
        <f t="shared" si="229"/>
        <v>#DIV/0!</v>
      </c>
      <c r="UQH40" t="e">
        <f t="shared" si="229"/>
        <v>#DIV/0!</v>
      </c>
      <c r="UQI40" t="e">
        <f t="shared" si="229"/>
        <v>#DIV/0!</v>
      </c>
      <c r="UQJ40" t="e">
        <f t="shared" ref="UQJ40:USU40" si="230">+AVERAGE(UQJ9:UQJ39)</f>
        <v>#DIV/0!</v>
      </c>
      <c r="UQK40" t="e">
        <f t="shared" si="230"/>
        <v>#DIV/0!</v>
      </c>
      <c r="UQL40" t="e">
        <f t="shared" si="230"/>
        <v>#DIV/0!</v>
      </c>
      <c r="UQM40" t="e">
        <f t="shared" si="230"/>
        <v>#DIV/0!</v>
      </c>
      <c r="UQN40" t="e">
        <f t="shared" si="230"/>
        <v>#DIV/0!</v>
      </c>
      <c r="UQO40" t="e">
        <f t="shared" si="230"/>
        <v>#DIV/0!</v>
      </c>
      <c r="UQP40" t="e">
        <f t="shared" si="230"/>
        <v>#DIV/0!</v>
      </c>
      <c r="UQQ40" t="e">
        <f t="shared" si="230"/>
        <v>#DIV/0!</v>
      </c>
      <c r="UQR40" t="e">
        <f t="shared" si="230"/>
        <v>#DIV/0!</v>
      </c>
      <c r="UQS40" t="e">
        <f t="shared" si="230"/>
        <v>#DIV/0!</v>
      </c>
      <c r="UQT40" t="e">
        <f t="shared" si="230"/>
        <v>#DIV/0!</v>
      </c>
      <c r="UQU40" t="e">
        <f t="shared" si="230"/>
        <v>#DIV/0!</v>
      </c>
      <c r="UQV40" t="e">
        <f t="shared" si="230"/>
        <v>#DIV/0!</v>
      </c>
      <c r="UQW40" t="e">
        <f t="shared" si="230"/>
        <v>#DIV/0!</v>
      </c>
      <c r="UQX40" t="e">
        <f t="shared" si="230"/>
        <v>#DIV/0!</v>
      </c>
      <c r="UQY40" t="e">
        <f t="shared" si="230"/>
        <v>#DIV/0!</v>
      </c>
      <c r="UQZ40" t="e">
        <f t="shared" si="230"/>
        <v>#DIV/0!</v>
      </c>
      <c r="URA40" t="e">
        <f t="shared" si="230"/>
        <v>#DIV/0!</v>
      </c>
      <c r="URB40" t="e">
        <f t="shared" si="230"/>
        <v>#DIV/0!</v>
      </c>
      <c r="URC40" t="e">
        <f t="shared" si="230"/>
        <v>#DIV/0!</v>
      </c>
      <c r="URD40" t="e">
        <f t="shared" si="230"/>
        <v>#DIV/0!</v>
      </c>
      <c r="URE40" t="e">
        <f t="shared" si="230"/>
        <v>#DIV/0!</v>
      </c>
      <c r="URF40" t="e">
        <f t="shared" si="230"/>
        <v>#DIV/0!</v>
      </c>
      <c r="URG40" t="e">
        <f t="shared" si="230"/>
        <v>#DIV/0!</v>
      </c>
      <c r="URH40" t="e">
        <f t="shared" si="230"/>
        <v>#DIV/0!</v>
      </c>
      <c r="URI40" t="e">
        <f t="shared" si="230"/>
        <v>#DIV/0!</v>
      </c>
      <c r="URJ40" t="e">
        <f t="shared" si="230"/>
        <v>#DIV/0!</v>
      </c>
      <c r="URK40" t="e">
        <f t="shared" si="230"/>
        <v>#DIV/0!</v>
      </c>
      <c r="URL40" t="e">
        <f t="shared" si="230"/>
        <v>#DIV/0!</v>
      </c>
      <c r="URM40" t="e">
        <f t="shared" si="230"/>
        <v>#DIV/0!</v>
      </c>
      <c r="URN40" t="e">
        <f t="shared" si="230"/>
        <v>#DIV/0!</v>
      </c>
      <c r="URO40" t="e">
        <f t="shared" si="230"/>
        <v>#DIV/0!</v>
      </c>
      <c r="URP40" t="e">
        <f t="shared" si="230"/>
        <v>#DIV/0!</v>
      </c>
      <c r="URQ40" t="e">
        <f t="shared" si="230"/>
        <v>#DIV/0!</v>
      </c>
      <c r="URR40" t="e">
        <f t="shared" si="230"/>
        <v>#DIV/0!</v>
      </c>
      <c r="URS40" t="e">
        <f t="shared" si="230"/>
        <v>#DIV/0!</v>
      </c>
      <c r="URT40" t="e">
        <f t="shared" si="230"/>
        <v>#DIV/0!</v>
      </c>
      <c r="URU40" t="e">
        <f t="shared" si="230"/>
        <v>#DIV/0!</v>
      </c>
      <c r="URV40" t="e">
        <f t="shared" si="230"/>
        <v>#DIV/0!</v>
      </c>
      <c r="URW40" t="e">
        <f t="shared" si="230"/>
        <v>#DIV/0!</v>
      </c>
      <c r="URX40" t="e">
        <f t="shared" si="230"/>
        <v>#DIV/0!</v>
      </c>
      <c r="URY40" t="e">
        <f t="shared" si="230"/>
        <v>#DIV/0!</v>
      </c>
      <c r="URZ40" t="e">
        <f t="shared" si="230"/>
        <v>#DIV/0!</v>
      </c>
      <c r="USA40" t="e">
        <f t="shared" si="230"/>
        <v>#DIV/0!</v>
      </c>
      <c r="USB40" t="e">
        <f t="shared" si="230"/>
        <v>#DIV/0!</v>
      </c>
      <c r="USC40" t="e">
        <f t="shared" si="230"/>
        <v>#DIV/0!</v>
      </c>
      <c r="USD40" t="e">
        <f t="shared" si="230"/>
        <v>#DIV/0!</v>
      </c>
      <c r="USE40" t="e">
        <f t="shared" si="230"/>
        <v>#DIV/0!</v>
      </c>
      <c r="USF40" t="e">
        <f t="shared" si="230"/>
        <v>#DIV/0!</v>
      </c>
      <c r="USG40" t="e">
        <f t="shared" si="230"/>
        <v>#DIV/0!</v>
      </c>
      <c r="USH40" t="e">
        <f t="shared" si="230"/>
        <v>#DIV/0!</v>
      </c>
      <c r="USI40" t="e">
        <f t="shared" si="230"/>
        <v>#DIV/0!</v>
      </c>
      <c r="USJ40" t="e">
        <f t="shared" si="230"/>
        <v>#DIV/0!</v>
      </c>
      <c r="USK40" t="e">
        <f t="shared" si="230"/>
        <v>#DIV/0!</v>
      </c>
      <c r="USL40" t="e">
        <f t="shared" si="230"/>
        <v>#DIV/0!</v>
      </c>
      <c r="USM40" t="e">
        <f t="shared" si="230"/>
        <v>#DIV/0!</v>
      </c>
      <c r="USN40" t="e">
        <f t="shared" si="230"/>
        <v>#DIV/0!</v>
      </c>
      <c r="USO40" t="e">
        <f t="shared" si="230"/>
        <v>#DIV/0!</v>
      </c>
      <c r="USP40" t="e">
        <f t="shared" si="230"/>
        <v>#DIV/0!</v>
      </c>
      <c r="USQ40" t="e">
        <f t="shared" si="230"/>
        <v>#DIV/0!</v>
      </c>
      <c r="USR40" t="e">
        <f t="shared" si="230"/>
        <v>#DIV/0!</v>
      </c>
      <c r="USS40" t="e">
        <f t="shared" si="230"/>
        <v>#DIV/0!</v>
      </c>
      <c r="UST40" t="e">
        <f t="shared" si="230"/>
        <v>#DIV/0!</v>
      </c>
      <c r="USU40" t="e">
        <f t="shared" si="230"/>
        <v>#DIV/0!</v>
      </c>
      <c r="USV40" t="e">
        <f t="shared" ref="USV40:UVG40" si="231">+AVERAGE(USV9:USV39)</f>
        <v>#DIV/0!</v>
      </c>
      <c r="USW40" t="e">
        <f t="shared" si="231"/>
        <v>#DIV/0!</v>
      </c>
      <c r="USX40" t="e">
        <f t="shared" si="231"/>
        <v>#DIV/0!</v>
      </c>
      <c r="USY40" t="e">
        <f t="shared" si="231"/>
        <v>#DIV/0!</v>
      </c>
      <c r="USZ40" t="e">
        <f t="shared" si="231"/>
        <v>#DIV/0!</v>
      </c>
      <c r="UTA40" t="e">
        <f t="shared" si="231"/>
        <v>#DIV/0!</v>
      </c>
      <c r="UTB40" t="e">
        <f t="shared" si="231"/>
        <v>#DIV/0!</v>
      </c>
      <c r="UTC40" t="e">
        <f t="shared" si="231"/>
        <v>#DIV/0!</v>
      </c>
      <c r="UTD40" t="e">
        <f t="shared" si="231"/>
        <v>#DIV/0!</v>
      </c>
      <c r="UTE40" t="e">
        <f t="shared" si="231"/>
        <v>#DIV/0!</v>
      </c>
      <c r="UTF40" t="e">
        <f t="shared" si="231"/>
        <v>#DIV/0!</v>
      </c>
      <c r="UTG40" t="e">
        <f t="shared" si="231"/>
        <v>#DIV/0!</v>
      </c>
      <c r="UTH40" t="e">
        <f t="shared" si="231"/>
        <v>#DIV/0!</v>
      </c>
      <c r="UTI40" t="e">
        <f t="shared" si="231"/>
        <v>#DIV/0!</v>
      </c>
      <c r="UTJ40" t="e">
        <f t="shared" si="231"/>
        <v>#DIV/0!</v>
      </c>
      <c r="UTK40" t="e">
        <f t="shared" si="231"/>
        <v>#DIV/0!</v>
      </c>
      <c r="UTL40" t="e">
        <f t="shared" si="231"/>
        <v>#DIV/0!</v>
      </c>
      <c r="UTM40" t="e">
        <f t="shared" si="231"/>
        <v>#DIV/0!</v>
      </c>
      <c r="UTN40" t="e">
        <f t="shared" si="231"/>
        <v>#DIV/0!</v>
      </c>
      <c r="UTO40" t="e">
        <f t="shared" si="231"/>
        <v>#DIV/0!</v>
      </c>
      <c r="UTP40" t="e">
        <f t="shared" si="231"/>
        <v>#DIV/0!</v>
      </c>
      <c r="UTQ40" t="e">
        <f t="shared" si="231"/>
        <v>#DIV/0!</v>
      </c>
      <c r="UTR40" t="e">
        <f t="shared" si="231"/>
        <v>#DIV/0!</v>
      </c>
      <c r="UTS40" t="e">
        <f t="shared" si="231"/>
        <v>#DIV/0!</v>
      </c>
      <c r="UTT40" t="e">
        <f t="shared" si="231"/>
        <v>#DIV/0!</v>
      </c>
      <c r="UTU40" t="e">
        <f t="shared" si="231"/>
        <v>#DIV/0!</v>
      </c>
      <c r="UTV40" t="e">
        <f t="shared" si="231"/>
        <v>#DIV/0!</v>
      </c>
      <c r="UTW40" t="e">
        <f t="shared" si="231"/>
        <v>#DIV/0!</v>
      </c>
      <c r="UTX40" t="e">
        <f t="shared" si="231"/>
        <v>#DIV/0!</v>
      </c>
      <c r="UTY40" t="e">
        <f t="shared" si="231"/>
        <v>#DIV/0!</v>
      </c>
      <c r="UTZ40" t="e">
        <f t="shared" si="231"/>
        <v>#DIV/0!</v>
      </c>
      <c r="UUA40" t="e">
        <f t="shared" si="231"/>
        <v>#DIV/0!</v>
      </c>
      <c r="UUB40" t="e">
        <f t="shared" si="231"/>
        <v>#DIV/0!</v>
      </c>
      <c r="UUC40" t="e">
        <f t="shared" si="231"/>
        <v>#DIV/0!</v>
      </c>
      <c r="UUD40" t="e">
        <f t="shared" si="231"/>
        <v>#DIV/0!</v>
      </c>
      <c r="UUE40" t="e">
        <f t="shared" si="231"/>
        <v>#DIV/0!</v>
      </c>
      <c r="UUF40" t="e">
        <f t="shared" si="231"/>
        <v>#DIV/0!</v>
      </c>
      <c r="UUG40" t="e">
        <f t="shared" si="231"/>
        <v>#DIV/0!</v>
      </c>
      <c r="UUH40" t="e">
        <f t="shared" si="231"/>
        <v>#DIV/0!</v>
      </c>
      <c r="UUI40" t="e">
        <f t="shared" si="231"/>
        <v>#DIV/0!</v>
      </c>
      <c r="UUJ40" t="e">
        <f t="shared" si="231"/>
        <v>#DIV/0!</v>
      </c>
      <c r="UUK40" t="e">
        <f t="shared" si="231"/>
        <v>#DIV/0!</v>
      </c>
      <c r="UUL40" t="e">
        <f t="shared" si="231"/>
        <v>#DIV/0!</v>
      </c>
      <c r="UUM40" t="e">
        <f t="shared" si="231"/>
        <v>#DIV/0!</v>
      </c>
      <c r="UUN40" t="e">
        <f t="shared" si="231"/>
        <v>#DIV/0!</v>
      </c>
      <c r="UUO40" t="e">
        <f t="shared" si="231"/>
        <v>#DIV/0!</v>
      </c>
      <c r="UUP40" t="e">
        <f t="shared" si="231"/>
        <v>#DIV/0!</v>
      </c>
      <c r="UUQ40" t="e">
        <f t="shared" si="231"/>
        <v>#DIV/0!</v>
      </c>
      <c r="UUR40" t="e">
        <f t="shared" si="231"/>
        <v>#DIV/0!</v>
      </c>
      <c r="UUS40" t="e">
        <f t="shared" si="231"/>
        <v>#DIV/0!</v>
      </c>
      <c r="UUT40" t="e">
        <f t="shared" si="231"/>
        <v>#DIV/0!</v>
      </c>
      <c r="UUU40" t="e">
        <f t="shared" si="231"/>
        <v>#DIV/0!</v>
      </c>
      <c r="UUV40" t="e">
        <f t="shared" si="231"/>
        <v>#DIV/0!</v>
      </c>
      <c r="UUW40" t="e">
        <f t="shared" si="231"/>
        <v>#DIV/0!</v>
      </c>
      <c r="UUX40" t="e">
        <f t="shared" si="231"/>
        <v>#DIV/0!</v>
      </c>
      <c r="UUY40" t="e">
        <f t="shared" si="231"/>
        <v>#DIV/0!</v>
      </c>
      <c r="UUZ40" t="e">
        <f t="shared" si="231"/>
        <v>#DIV/0!</v>
      </c>
      <c r="UVA40" t="e">
        <f t="shared" si="231"/>
        <v>#DIV/0!</v>
      </c>
      <c r="UVB40" t="e">
        <f t="shared" si="231"/>
        <v>#DIV/0!</v>
      </c>
      <c r="UVC40" t="e">
        <f t="shared" si="231"/>
        <v>#DIV/0!</v>
      </c>
      <c r="UVD40" t="e">
        <f t="shared" si="231"/>
        <v>#DIV/0!</v>
      </c>
      <c r="UVE40" t="e">
        <f t="shared" si="231"/>
        <v>#DIV/0!</v>
      </c>
      <c r="UVF40" t="e">
        <f t="shared" si="231"/>
        <v>#DIV/0!</v>
      </c>
      <c r="UVG40" t="e">
        <f t="shared" si="231"/>
        <v>#DIV/0!</v>
      </c>
      <c r="UVH40" t="e">
        <f t="shared" ref="UVH40:UXS40" si="232">+AVERAGE(UVH9:UVH39)</f>
        <v>#DIV/0!</v>
      </c>
      <c r="UVI40" t="e">
        <f t="shared" si="232"/>
        <v>#DIV/0!</v>
      </c>
      <c r="UVJ40" t="e">
        <f t="shared" si="232"/>
        <v>#DIV/0!</v>
      </c>
      <c r="UVK40" t="e">
        <f t="shared" si="232"/>
        <v>#DIV/0!</v>
      </c>
      <c r="UVL40" t="e">
        <f t="shared" si="232"/>
        <v>#DIV/0!</v>
      </c>
      <c r="UVM40" t="e">
        <f t="shared" si="232"/>
        <v>#DIV/0!</v>
      </c>
      <c r="UVN40" t="e">
        <f t="shared" si="232"/>
        <v>#DIV/0!</v>
      </c>
      <c r="UVO40" t="e">
        <f t="shared" si="232"/>
        <v>#DIV/0!</v>
      </c>
      <c r="UVP40" t="e">
        <f t="shared" si="232"/>
        <v>#DIV/0!</v>
      </c>
      <c r="UVQ40" t="e">
        <f t="shared" si="232"/>
        <v>#DIV/0!</v>
      </c>
      <c r="UVR40" t="e">
        <f t="shared" si="232"/>
        <v>#DIV/0!</v>
      </c>
      <c r="UVS40" t="e">
        <f t="shared" si="232"/>
        <v>#DIV/0!</v>
      </c>
      <c r="UVT40" t="e">
        <f t="shared" si="232"/>
        <v>#DIV/0!</v>
      </c>
      <c r="UVU40" t="e">
        <f t="shared" si="232"/>
        <v>#DIV/0!</v>
      </c>
      <c r="UVV40" t="e">
        <f t="shared" si="232"/>
        <v>#DIV/0!</v>
      </c>
      <c r="UVW40" t="e">
        <f t="shared" si="232"/>
        <v>#DIV/0!</v>
      </c>
      <c r="UVX40" t="e">
        <f t="shared" si="232"/>
        <v>#DIV/0!</v>
      </c>
      <c r="UVY40" t="e">
        <f t="shared" si="232"/>
        <v>#DIV/0!</v>
      </c>
      <c r="UVZ40" t="e">
        <f t="shared" si="232"/>
        <v>#DIV/0!</v>
      </c>
      <c r="UWA40" t="e">
        <f t="shared" si="232"/>
        <v>#DIV/0!</v>
      </c>
      <c r="UWB40" t="e">
        <f t="shared" si="232"/>
        <v>#DIV/0!</v>
      </c>
      <c r="UWC40" t="e">
        <f t="shared" si="232"/>
        <v>#DIV/0!</v>
      </c>
      <c r="UWD40" t="e">
        <f t="shared" si="232"/>
        <v>#DIV/0!</v>
      </c>
      <c r="UWE40" t="e">
        <f t="shared" si="232"/>
        <v>#DIV/0!</v>
      </c>
      <c r="UWF40" t="e">
        <f t="shared" si="232"/>
        <v>#DIV/0!</v>
      </c>
      <c r="UWG40" t="e">
        <f t="shared" si="232"/>
        <v>#DIV/0!</v>
      </c>
      <c r="UWH40" t="e">
        <f t="shared" si="232"/>
        <v>#DIV/0!</v>
      </c>
      <c r="UWI40" t="e">
        <f t="shared" si="232"/>
        <v>#DIV/0!</v>
      </c>
      <c r="UWJ40" t="e">
        <f t="shared" si="232"/>
        <v>#DIV/0!</v>
      </c>
      <c r="UWK40" t="e">
        <f t="shared" si="232"/>
        <v>#DIV/0!</v>
      </c>
      <c r="UWL40" t="e">
        <f t="shared" si="232"/>
        <v>#DIV/0!</v>
      </c>
      <c r="UWM40" t="e">
        <f t="shared" si="232"/>
        <v>#DIV/0!</v>
      </c>
      <c r="UWN40" t="e">
        <f t="shared" si="232"/>
        <v>#DIV/0!</v>
      </c>
      <c r="UWO40" t="e">
        <f t="shared" si="232"/>
        <v>#DIV/0!</v>
      </c>
      <c r="UWP40" t="e">
        <f t="shared" si="232"/>
        <v>#DIV/0!</v>
      </c>
      <c r="UWQ40" t="e">
        <f t="shared" si="232"/>
        <v>#DIV/0!</v>
      </c>
      <c r="UWR40" t="e">
        <f t="shared" si="232"/>
        <v>#DIV/0!</v>
      </c>
      <c r="UWS40" t="e">
        <f t="shared" si="232"/>
        <v>#DIV/0!</v>
      </c>
      <c r="UWT40" t="e">
        <f t="shared" si="232"/>
        <v>#DIV/0!</v>
      </c>
      <c r="UWU40" t="e">
        <f t="shared" si="232"/>
        <v>#DIV/0!</v>
      </c>
      <c r="UWV40" t="e">
        <f t="shared" si="232"/>
        <v>#DIV/0!</v>
      </c>
      <c r="UWW40" t="e">
        <f t="shared" si="232"/>
        <v>#DIV/0!</v>
      </c>
      <c r="UWX40" t="e">
        <f t="shared" si="232"/>
        <v>#DIV/0!</v>
      </c>
      <c r="UWY40" t="e">
        <f t="shared" si="232"/>
        <v>#DIV/0!</v>
      </c>
      <c r="UWZ40" t="e">
        <f t="shared" si="232"/>
        <v>#DIV/0!</v>
      </c>
      <c r="UXA40" t="e">
        <f t="shared" si="232"/>
        <v>#DIV/0!</v>
      </c>
      <c r="UXB40" t="e">
        <f t="shared" si="232"/>
        <v>#DIV/0!</v>
      </c>
      <c r="UXC40" t="e">
        <f t="shared" si="232"/>
        <v>#DIV/0!</v>
      </c>
      <c r="UXD40" t="e">
        <f t="shared" si="232"/>
        <v>#DIV/0!</v>
      </c>
      <c r="UXE40" t="e">
        <f t="shared" si="232"/>
        <v>#DIV/0!</v>
      </c>
      <c r="UXF40" t="e">
        <f t="shared" si="232"/>
        <v>#DIV/0!</v>
      </c>
      <c r="UXG40" t="e">
        <f t="shared" si="232"/>
        <v>#DIV/0!</v>
      </c>
      <c r="UXH40" t="e">
        <f t="shared" si="232"/>
        <v>#DIV/0!</v>
      </c>
      <c r="UXI40" t="e">
        <f t="shared" si="232"/>
        <v>#DIV/0!</v>
      </c>
      <c r="UXJ40" t="e">
        <f t="shared" si="232"/>
        <v>#DIV/0!</v>
      </c>
      <c r="UXK40" t="e">
        <f t="shared" si="232"/>
        <v>#DIV/0!</v>
      </c>
      <c r="UXL40" t="e">
        <f t="shared" si="232"/>
        <v>#DIV/0!</v>
      </c>
      <c r="UXM40" t="e">
        <f t="shared" si="232"/>
        <v>#DIV/0!</v>
      </c>
      <c r="UXN40" t="e">
        <f t="shared" si="232"/>
        <v>#DIV/0!</v>
      </c>
      <c r="UXO40" t="e">
        <f t="shared" si="232"/>
        <v>#DIV/0!</v>
      </c>
      <c r="UXP40" t="e">
        <f t="shared" si="232"/>
        <v>#DIV/0!</v>
      </c>
      <c r="UXQ40" t="e">
        <f t="shared" si="232"/>
        <v>#DIV/0!</v>
      </c>
      <c r="UXR40" t="e">
        <f t="shared" si="232"/>
        <v>#DIV/0!</v>
      </c>
      <c r="UXS40" t="e">
        <f t="shared" si="232"/>
        <v>#DIV/0!</v>
      </c>
      <c r="UXT40" t="e">
        <f t="shared" ref="UXT40:VAE40" si="233">+AVERAGE(UXT9:UXT39)</f>
        <v>#DIV/0!</v>
      </c>
      <c r="UXU40" t="e">
        <f t="shared" si="233"/>
        <v>#DIV/0!</v>
      </c>
      <c r="UXV40" t="e">
        <f t="shared" si="233"/>
        <v>#DIV/0!</v>
      </c>
      <c r="UXW40" t="e">
        <f t="shared" si="233"/>
        <v>#DIV/0!</v>
      </c>
      <c r="UXX40" t="e">
        <f t="shared" si="233"/>
        <v>#DIV/0!</v>
      </c>
      <c r="UXY40" t="e">
        <f t="shared" si="233"/>
        <v>#DIV/0!</v>
      </c>
      <c r="UXZ40" t="e">
        <f t="shared" si="233"/>
        <v>#DIV/0!</v>
      </c>
      <c r="UYA40" t="e">
        <f t="shared" si="233"/>
        <v>#DIV/0!</v>
      </c>
      <c r="UYB40" t="e">
        <f t="shared" si="233"/>
        <v>#DIV/0!</v>
      </c>
      <c r="UYC40" t="e">
        <f t="shared" si="233"/>
        <v>#DIV/0!</v>
      </c>
      <c r="UYD40" t="e">
        <f t="shared" si="233"/>
        <v>#DIV/0!</v>
      </c>
      <c r="UYE40" t="e">
        <f t="shared" si="233"/>
        <v>#DIV/0!</v>
      </c>
      <c r="UYF40" t="e">
        <f t="shared" si="233"/>
        <v>#DIV/0!</v>
      </c>
      <c r="UYG40" t="e">
        <f t="shared" si="233"/>
        <v>#DIV/0!</v>
      </c>
      <c r="UYH40" t="e">
        <f t="shared" si="233"/>
        <v>#DIV/0!</v>
      </c>
      <c r="UYI40" t="e">
        <f t="shared" si="233"/>
        <v>#DIV/0!</v>
      </c>
      <c r="UYJ40" t="e">
        <f t="shared" si="233"/>
        <v>#DIV/0!</v>
      </c>
      <c r="UYK40" t="e">
        <f t="shared" si="233"/>
        <v>#DIV/0!</v>
      </c>
      <c r="UYL40" t="e">
        <f t="shared" si="233"/>
        <v>#DIV/0!</v>
      </c>
      <c r="UYM40" t="e">
        <f t="shared" si="233"/>
        <v>#DIV/0!</v>
      </c>
      <c r="UYN40" t="e">
        <f t="shared" si="233"/>
        <v>#DIV/0!</v>
      </c>
      <c r="UYO40" t="e">
        <f t="shared" si="233"/>
        <v>#DIV/0!</v>
      </c>
      <c r="UYP40" t="e">
        <f t="shared" si="233"/>
        <v>#DIV/0!</v>
      </c>
      <c r="UYQ40" t="e">
        <f t="shared" si="233"/>
        <v>#DIV/0!</v>
      </c>
      <c r="UYR40" t="e">
        <f t="shared" si="233"/>
        <v>#DIV/0!</v>
      </c>
      <c r="UYS40" t="e">
        <f t="shared" si="233"/>
        <v>#DIV/0!</v>
      </c>
      <c r="UYT40" t="e">
        <f t="shared" si="233"/>
        <v>#DIV/0!</v>
      </c>
      <c r="UYU40" t="e">
        <f t="shared" si="233"/>
        <v>#DIV/0!</v>
      </c>
      <c r="UYV40" t="e">
        <f t="shared" si="233"/>
        <v>#DIV/0!</v>
      </c>
      <c r="UYW40" t="e">
        <f t="shared" si="233"/>
        <v>#DIV/0!</v>
      </c>
      <c r="UYX40" t="e">
        <f t="shared" si="233"/>
        <v>#DIV/0!</v>
      </c>
      <c r="UYY40" t="e">
        <f t="shared" si="233"/>
        <v>#DIV/0!</v>
      </c>
      <c r="UYZ40" t="e">
        <f t="shared" si="233"/>
        <v>#DIV/0!</v>
      </c>
      <c r="UZA40" t="e">
        <f t="shared" si="233"/>
        <v>#DIV/0!</v>
      </c>
      <c r="UZB40" t="e">
        <f t="shared" si="233"/>
        <v>#DIV/0!</v>
      </c>
      <c r="UZC40" t="e">
        <f t="shared" si="233"/>
        <v>#DIV/0!</v>
      </c>
      <c r="UZD40" t="e">
        <f t="shared" si="233"/>
        <v>#DIV/0!</v>
      </c>
      <c r="UZE40" t="e">
        <f t="shared" si="233"/>
        <v>#DIV/0!</v>
      </c>
      <c r="UZF40" t="e">
        <f t="shared" si="233"/>
        <v>#DIV/0!</v>
      </c>
      <c r="UZG40" t="e">
        <f t="shared" si="233"/>
        <v>#DIV/0!</v>
      </c>
      <c r="UZH40" t="e">
        <f t="shared" si="233"/>
        <v>#DIV/0!</v>
      </c>
      <c r="UZI40" t="e">
        <f t="shared" si="233"/>
        <v>#DIV/0!</v>
      </c>
      <c r="UZJ40" t="e">
        <f t="shared" si="233"/>
        <v>#DIV/0!</v>
      </c>
      <c r="UZK40" t="e">
        <f t="shared" si="233"/>
        <v>#DIV/0!</v>
      </c>
      <c r="UZL40" t="e">
        <f t="shared" si="233"/>
        <v>#DIV/0!</v>
      </c>
      <c r="UZM40" t="e">
        <f t="shared" si="233"/>
        <v>#DIV/0!</v>
      </c>
      <c r="UZN40" t="e">
        <f t="shared" si="233"/>
        <v>#DIV/0!</v>
      </c>
      <c r="UZO40" t="e">
        <f t="shared" si="233"/>
        <v>#DIV/0!</v>
      </c>
      <c r="UZP40" t="e">
        <f t="shared" si="233"/>
        <v>#DIV/0!</v>
      </c>
      <c r="UZQ40" t="e">
        <f t="shared" si="233"/>
        <v>#DIV/0!</v>
      </c>
      <c r="UZR40" t="e">
        <f t="shared" si="233"/>
        <v>#DIV/0!</v>
      </c>
      <c r="UZS40" t="e">
        <f t="shared" si="233"/>
        <v>#DIV/0!</v>
      </c>
      <c r="UZT40" t="e">
        <f t="shared" si="233"/>
        <v>#DIV/0!</v>
      </c>
      <c r="UZU40" t="e">
        <f t="shared" si="233"/>
        <v>#DIV/0!</v>
      </c>
      <c r="UZV40" t="e">
        <f t="shared" si="233"/>
        <v>#DIV/0!</v>
      </c>
      <c r="UZW40" t="e">
        <f t="shared" si="233"/>
        <v>#DIV/0!</v>
      </c>
      <c r="UZX40" t="e">
        <f t="shared" si="233"/>
        <v>#DIV/0!</v>
      </c>
      <c r="UZY40" t="e">
        <f t="shared" si="233"/>
        <v>#DIV/0!</v>
      </c>
      <c r="UZZ40" t="e">
        <f t="shared" si="233"/>
        <v>#DIV/0!</v>
      </c>
      <c r="VAA40" t="e">
        <f t="shared" si="233"/>
        <v>#DIV/0!</v>
      </c>
      <c r="VAB40" t="e">
        <f t="shared" si="233"/>
        <v>#DIV/0!</v>
      </c>
      <c r="VAC40" t="e">
        <f t="shared" si="233"/>
        <v>#DIV/0!</v>
      </c>
      <c r="VAD40" t="e">
        <f t="shared" si="233"/>
        <v>#DIV/0!</v>
      </c>
      <c r="VAE40" t="e">
        <f t="shared" si="233"/>
        <v>#DIV/0!</v>
      </c>
      <c r="VAF40" t="e">
        <f t="shared" ref="VAF40:VCQ40" si="234">+AVERAGE(VAF9:VAF39)</f>
        <v>#DIV/0!</v>
      </c>
      <c r="VAG40" t="e">
        <f t="shared" si="234"/>
        <v>#DIV/0!</v>
      </c>
      <c r="VAH40" t="e">
        <f t="shared" si="234"/>
        <v>#DIV/0!</v>
      </c>
      <c r="VAI40" t="e">
        <f t="shared" si="234"/>
        <v>#DIV/0!</v>
      </c>
      <c r="VAJ40" t="e">
        <f t="shared" si="234"/>
        <v>#DIV/0!</v>
      </c>
      <c r="VAK40" t="e">
        <f t="shared" si="234"/>
        <v>#DIV/0!</v>
      </c>
      <c r="VAL40" t="e">
        <f t="shared" si="234"/>
        <v>#DIV/0!</v>
      </c>
      <c r="VAM40" t="e">
        <f t="shared" si="234"/>
        <v>#DIV/0!</v>
      </c>
      <c r="VAN40" t="e">
        <f t="shared" si="234"/>
        <v>#DIV/0!</v>
      </c>
      <c r="VAO40" t="e">
        <f t="shared" si="234"/>
        <v>#DIV/0!</v>
      </c>
      <c r="VAP40" t="e">
        <f t="shared" si="234"/>
        <v>#DIV/0!</v>
      </c>
      <c r="VAQ40" t="e">
        <f t="shared" si="234"/>
        <v>#DIV/0!</v>
      </c>
      <c r="VAR40" t="e">
        <f t="shared" si="234"/>
        <v>#DIV/0!</v>
      </c>
      <c r="VAS40" t="e">
        <f t="shared" si="234"/>
        <v>#DIV/0!</v>
      </c>
      <c r="VAT40" t="e">
        <f t="shared" si="234"/>
        <v>#DIV/0!</v>
      </c>
      <c r="VAU40" t="e">
        <f t="shared" si="234"/>
        <v>#DIV/0!</v>
      </c>
      <c r="VAV40" t="e">
        <f t="shared" si="234"/>
        <v>#DIV/0!</v>
      </c>
      <c r="VAW40" t="e">
        <f t="shared" si="234"/>
        <v>#DIV/0!</v>
      </c>
      <c r="VAX40" t="e">
        <f t="shared" si="234"/>
        <v>#DIV/0!</v>
      </c>
      <c r="VAY40" t="e">
        <f t="shared" si="234"/>
        <v>#DIV/0!</v>
      </c>
      <c r="VAZ40" t="e">
        <f t="shared" si="234"/>
        <v>#DIV/0!</v>
      </c>
      <c r="VBA40" t="e">
        <f t="shared" si="234"/>
        <v>#DIV/0!</v>
      </c>
      <c r="VBB40" t="e">
        <f t="shared" si="234"/>
        <v>#DIV/0!</v>
      </c>
      <c r="VBC40" t="e">
        <f t="shared" si="234"/>
        <v>#DIV/0!</v>
      </c>
      <c r="VBD40" t="e">
        <f t="shared" si="234"/>
        <v>#DIV/0!</v>
      </c>
      <c r="VBE40" t="e">
        <f t="shared" si="234"/>
        <v>#DIV/0!</v>
      </c>
      <c r="VBF40" t="e">
        <f t="shared" si="234"/>
        <v>#DIV/0!</v>
      </c>
      <c r="VBG40" t="e">
        <f t="shared" si="234"/>
        <v>#DIV/0!</v>
      </c>
      <c r="VBH40" t="e">
        <f t="shared" si="234"/>
        <v>#DIV/0!</v>
      </c>
      <c r="VBI40" t="e">
        <f t="shared" si="234"/>
        <v>#DIV/0!</v>
      </c>
      <c r="VBJ40" t="e">
        <f t="shared" si="234"/>
        <v>#DIV/0!</v>
      </c>
      <c r="VBK40" t="e">
        <f t="shared" si="234"/>
        <v>#DIV/0!</v>
      </c>
      <c r="VBL40" t="e">
        <f t="shared" si="234"/>
        <v>#DIV/0!</v>
      </c>
      <c r="VBM40" t="e">
        <f t="shared" si="234"/>
        <v>#DIV/0!</v>
      </c>
      <c r="VBN40" t="e">
        <f t="shared" si="234"/>
        <v>#DIV/0!</v>
      </c>
      <c r="VBO40" t="e">
        <f t="shared" si="234"/>
        <v>#DIV/0!</v>
      </c>
      <c r="VBP40" t="e">
        <f t="shared" si="234"/>
        <v>#DIV/0!</v>
      </c>
      <c r="VBQ40" t="e">
        <f t="shared" si="234"/>
        <v>#DIV/0!</v>
      </c>
      <c r="VBR40" t="e">
        <f t="shared" si="234"/>
        <v>#DIV/0!</v>
      </c>
      <c r="VBS40" t="e">
        <f t="shared" si="234"/>
        <v>#DIV/0!</v>
      </c>
      <c r="VBT40" t="e">
        <f t="shared" si="234"/>
        <v>#DIV/0!</v>
      </c>
      <c r="VBU40" t="e">
        <f t="shared" si="234"/>
        <v>#DIV/0!</v>
      </c>
      <c r="VBV40" t="e">
        <f t="shared" si="234"/>
        <v>#DIV/0!</v>
      </c>
      <c r="VBW40" t="e">
        <f t="shared" si="234"/>
        <v>#DIV/0!</v>
      </c>
      <c r="VBX40" t="e">
        <f t="shared" si="234"/>
        <v>#DIV/0!</v>
      </c>
      <c r="VBY40" t="e">
        <f t="shared" si="234"/>
        <v>#DIV/0!</v>
      </c>
      <c r="VBZ40" t="e">
        <f t="shared" si="234"/>
        <v>#DIV/0!</v>
      </c>
      <c r="VCA40" t="e">
        <f t="shared" si="234"/>
        <v>#DIV/0!</v>
      </c>
      <c r="VCB40" t="e">
        <f t="shared" si="234"/>
        <v>#DIV/0!</v>
      </c>
      <c r="VCC40" t="e">
        <f t="shared" si="234"/>
        <v>#DIV/0!</v>
      </c>
      <c r="VCD40" t="e">
        <f t="shared" si="234"/>
        <v>#DIV/0!</v>
      </c>
      <c r="VCE40" t="e">
        <f t="shared" si="234"/>
        <v>#DIV/0!</v>
      </c>
      <c r="VCF40" t="e">
        <f t="shared" si="234"/>
        <v>#DIV/0!</v>
      </c>
      <c r="VCG40" t="e">
        <f t="shared" si="234"/>
        <v>#DIV/0!</v>
      </c>
      <c r="VCH40" t="e">
        <f t="shared" si="234"/>
        <v>#DIV/0!</v>
      </c>
      <c r="VCI40" t="e">
        <f t="shared" si="234"/>
        <v>#DIV/0!</v>
      </c>
      <c r="VCJ40" t="e">
        <f t="shared" si="234"/>
        <v>#DIV/0!</v>
      </c>
      <c r="VCK40" t="e">
        <f t="shared" si="234"/>
        <v>#DIV/0!</v>
      </c>
      <c r="VCL40" t="e">
        <f t="shared" si="234"/>
        <v>#DIV/0!</v>
      </c>
      <c r="VCM40" t="e">
        <f t="shared" si="234"/>
        <v>#DIV/0!</v>
      </c>
      <c r="VCN40" t="e">
        <f t="shared" si="234"/>
        <v>#DIV/0!</v>
      </c>
      <c r="VCO40" t="e">
        <f t="shared" si="234"/>
        <v>#DIV/0!</v>
      </c>
      <c r="VCP40" t="e">
        <f t="shared" si="234"/>
        <v>#DIV/0!</v>
      </c>
      <c r="VCQ40" t="e">
        <f t="shared" si="234"/>
        <v>#DIV/0!</v>
      </c>
      <c r="VCR40" t="e">
        <f t="shared" ref="VCR40:VFC40" si="235">+AVERAGE(VCR9:VCR39)</f>
        <v>#DIV/0!</v>
      </c>
      <c r="VCS40" t="e">
        <f t="shared" si="235"/>
        <v>#DIV/0!</v>
      </c>
      <c r="VCT40" t="e">
        <f t="shared" si="235"/>
        <v>#DIV/0!</v>
      </c>
      <c r="VCU40" t="e">
        <f t="shared" si="235"/>
        <v>#DIV/0!</v>
      </c>
      <c r="VCV40" t="e">
        <f t="shared" si="235"/>
        <v>#DIV/0!</v>
      </c>
      <c r="VCW40" t="e">
        <f t="shared" si="235"/>
        <v>#DIV/0!</v>
      </c>
      <c r="VCX40" t="e">
        <f t="shared" si="235"/>
        <v>#DIV/0!</v>
      </c>
      <c r="VCY40" t="e">
        <f t="shared" si="235"/>
        <v>#DIV/0!</v>
      </c>
      <c r="VCZ40" t="e">
        <f t="shared" si="235"/>
        <v>#DIV/0!</v>
      </c>
      <c r="VDA40" t="e">
        <f t="shared" si="235"/>
        <v>#DIV/0!</v>
      </c>
      <c r="VDB40" t="e">
        <f t="shared" si="235"/>
        <v>#DIV/0!</v>
      </c>
      <c r="VDC40" t="e">
        <f t="shared" si="235"/>
        <v>#DIV/0!</v>
      </c>
      <c r="VDD40" t="e">
        <f t="shared" si="235"/>
        <v>#DIV/0!</v>
      </c>
      <c r="VDE40" t="e">
        <f t="shared" si="235"/>
        <v>#DIV/0!</v>
      </c>
      <c r="VDF40" t="e">
        <f t="shared" si="235"/>
        <v>#DIV/0!</v>
      </c>
      <c r="VDG40" t="e">
        <f t="shared" si="235"/>
        <v>#DIV/0!</v>
      </c>
      <c r="VDH40" t="e">
        <f t="shared" si="235"/>
        <v>#DIV/0!</v>
      </c>
      <c r="VDI40" t="e">
        <f t="shared" si="235"/>
        <v>#DIV/0!</v>
      </c>
      <c r="VDJ40" t="e">
        <f t="shared" si="235"/>
        <v>#DIV/0!</v>
      </c>
      <c r="VDK40" t="e">
        <f t="shared" si="235"/>
        <v>#DIV/0!</v>
      </c>
      <c r="VDL40" t="e">
        <f t="shared" si="235"/>
        <v>#DIV/0!</v>
      </c>
      <c r="VDM40" t="e">
        <f t="shared" si="235"/>
        <v>#DIV/0!</v>
      </c>
      <c r="VDN40" t="e">
        <f t="shared" si="235"/>
        <v>#DIV/0!</v>
      </c>
      <c r="VDO40" t="e">
        <f t="shared" si="235"/>
        <v>#DIV/0!</v>
      </c>
      <c r="VDP40" t="e">
        <f t="shared" si="235"/>
        <v>#DIV/0!</v>
      </c>
      <c r="VDQ40" t="e">
        <f t="shared" si="235"/>
        <v>#DIV/0!</v>
      </c>
      <c r="VDR40" t="e">
        <f t="shared" si="235"/>
        <v>#DIV/0!</v>
      </c>
      <c r="VDS40" t="e">
        <f t="shared" si="235"/>
        <v>#DIV/0!</v>
      </c>
      <c r="VDT40" t="e">
        <f t="shared" si="235"/>
        <v>#DIV/0!</v>
      </c>
      <c r="VDU40" t="e">
        <f t="shared" si="235"/>
        <v>#DIV/0!</v>
      </c>
      <c r="VDV40" t="e">
        <f t="shared" si="235"/>
        <v>#DIV/0!</v>
      </c>
      <c r="VDW40" t="e">
        <f t="shared" si="235"/>
        <v>#DIV/0!</v>
      </c>
      <c r="VDX40" t="e">
        <f t="shared" si="235"/>
        <v>#DIV/0!</v>
      </c>
      <c r="VDY40" t="e">
        <f t="shared" si="235"/>
        <v>#DIV/0!</v>
      </c>
      <c r="VDZ40" t="e">
        <f t="shared" si="235"/>
        <v>#DIV/0!</v>
      </c>
      <c r="VEA40" t="e">
        <f t="shared" si="235"/>
        <v>#DIV/0!</v>
      </c>
      <c r="VEB40" t="e">
        <f t="shared" si="235"/>
        <v>#DIV/0!</v>
      </c>
      <c r="VEC40" t="e">
        <f t="shared" si="235"/>
        <v>#DIV/0!</v>
      </c>
      <c r="VED40" t="e">
        <f t="shared" si="235"/>
        <v>#DIV/0!</v>
      </c>
      <c r="VEE40" t="e">
        <f t="shared" si="235"/>
        <v>#DIV/0!</v>
      </c>
      <c r="VEF40" t="e">
        <f t="shared" si="235"/>
        <v>#DIV/0!</v>
      </c>
      <c r="VEG40" t="e">
        <f t="shared" si="235"/>
        <v>#DIV/0!</v>
      </c>
      <c r="VEH40" t="e">
        <f t="shared" si="235"/>
        <v>#DIV/0!</v>
      </c>
      <c r="VEI40" t="e">
        <f t="shared" si="235"/>
        <v>#DIV/0!</v>
      </c>
      <c r="VEJ40" t="e">
        <f t="shared" si="235"/>
        <v>#DIV/0!</v>
      </c>
      <c r="VEK40" t="e">
        <f t="shared" si="235"/>
        <v>#DIV/0!</v>
      </c>
      <c r="VEL40" t="e">
        <f t="shared" si="235"/>
        <v>#DIV/0!</v>
      </c>
      <c r="VEM40" t="e">
        <f t="shared" si="235"/>
        <v>#DIV/0!</v>
      </c>
      <c r="VEN40" t="e">
        <f t="shared" si="235"/>
        <v>#DIV/0!</v>
      </c>
      <c r="VEO40" t="e">
        <f t="shared" si="235"/>
        <v>#DIV/0!</v>
      </c>
      <c r="VEP40" t="e">
        <f t="shared" si="235"/>
        <v>#DIV/0!</v>
      </c>
      <c r="VEQ40" t="e">
        <f t="shared" si="235"/>
        <v>#DIV/0!</v>
      </c>
      <c r="VER40" t="e">
        <f t="shared" si="235"/>
        <v>#DIV/0!</v>
      </c>
      <c r="VES40" t="e">
        <f t="shared" si="235"/>
        <v>#DIV/0!</v>
      </c>
      <c r="VET40" t="e">
        <f t="shared" si="235"/>
        <v>#DIV/0!</v>
      </c>
      <c r="VEU40" t="e">
        <f t="shared" si="235"/>
        <v>#DIV/0!</v>
      </c>
      <c r="VEV40" t="e">
        <f t="shared" si="235"/>
        <v>#DIV/0!</v>
      </c>
      <c r="VEW40" t="e">
        <f t="shared" si="235"/>
        <v>#DIV/0!</v>
      </c>
      <c r="VEX40" t="e">
        <f t="shared" si="235"/>
        <v>#DIV/0!</v>
      </c>
      <c r="VEY40" t="e">
        <f t="shared" si="235"/>
        <v>#DIV/0!</v>
      </c>
      <c r="VEZ40" t="e">
        <f t="shared" si="235"/>
        <v>#DIV/0!</v>
      </c>
      <c r="VFA40" t="e">
        <f t="shared" si="235"/>
        <v>#DIV/0!</v>
      </c>
      <c r="VFB40" t="e">
        <f t="shared" si="235"/>
        <v>#DIV/0!</v>
      </c>
      <c r="VFC40" t="e">
        <f t="shared" si="235"/>
        <v>#DIV/0!</v>
      </c>
      <c r="VFD40" t="e">
        <f t="shared" ref="VFD40:VHO40" si="236">+AVERAGE(VFD9:VFD39)</f>
        <v>#DIV/0!</v>
      </c>
      <c r="VFE40" t="e">
        <f t="shared" si="236"/>
        <v>#DIV/0!</v>
      </c>
      <c r="VFF40" t="e">
        <f t="shared" si="236"/>
        <v>#DIV/0!</v>
      </c>
      <c r="VFG40" t="e">
        <f t="shared" si="236"/>
        <v>#DIV/0!</v>
      </c>
      <c r="VFH40" t="e">
        <f t="shared" si="236"/>
        <v>#DIV/0!</v>
      </c>
      <c r="VFI40" t="e">
        <f t="shared" si="236"/>
        <v>#DIV/0!</v>
      </c>
      <c r="VFJ40" t="e">
        <f t="shared" si="236"/>
        <v>#DIV/0!</v>
      </c>
      <c r="VFK40" t="e">
        <f t="shared" si="236"/>
        <v>#DIV/0!</v>
      </c>
      <c r="VFL40" t="e">
        <f t="shared" si="236"/>
        <v>#DIV/0!</v>
      </c>
      <c r="VFM40" t="e">
        <f t="shared" si="236"/>
        <v>#DIV/0!</v>
      </c>
      <c r="VFN40" t="e">
        <f t="shared" si="236"/>
        <v>#DIV/0!</v>
      </c>
      <c r="VFO40" t="e">
        <f t="shared" si="236"/>
        <v>#DIV/0!</v>
      </c>
      <c r="VFP40" t="e">
        <f t="shared" si="236"/>
        <v>#DIV/0!</v>
      </c>
      <c r="VFQ40" t="e">
        <f t="shared" si="236"/>
        <v>#DIV/0!</v>
      </c>
      <c r="VFR40" t="e">
        <f t="shared" si="236"/>
        <v>#DIV/0!</v>
      </c>
      <c r="VFS40" t="e">
        <f t="shared" si="236"/>
        <v>#DIV/0!</v>
      </c>
      <c r="VFT40" t="e">
        <f t="shared" si="236"/>
        <v>#DIV/0!</v>
      </c>
      <c r="VFU40" t="e">
        <f t="shared" si="236"/>
        <v>#DIV/0!</v>
      </c>
      <c r="VFV40" t="e">
        <f t="shared" si="236"/>
        <v>#DIV/0!</v>
      </c>
      <c r="VFW40" t="e">
        <f t="shared" si="236"/>
        <v>#DIV/0!</v>
      </c>
      <c r="VFX40" t="e">
        <f t="shared" si="236"/>
        <v>#DIV/0!</v>
      </c>
      <c r="VFY40" t="e">
        <f t="shared" si="236"/>
        <v>#DIV/0!</v>
      </c>
      <c r="VFZ40" t="e">
        <f t="shared" si="236"/>
        <v>#DIV/0!</v>
      </c>
      <c r="VGA40" t="e">
        <f t="shared" si="236"/>
        <v>#DIV/0!</v>
      </c>
      <c r="VGB40" t="e">
        <f t="shared" si="236"/>
        <v>#DIV/0!</v>
      </c>
      <c r="VGC40" t="e">
        <f t="shared" si="236"/>
        <v>#DIV/0!</v>
      </c>
      <c r="VGD40" t="e">
        <f t="shared" si="236"/>
        <v>#DIV/0!</v>
      </c>
      <c r="VGE40" t="e">
        <f t="shared" si="236"/>
        <v>#DIV/0!</v>
      </c>
      <c r="VGF40" t="e">
        <f t="shared" si="236"/>
        <v>#DIV/0!</v>
      </c>
      <c r="VGG40" t="e">
        <f t="shared" si="236"/>
        <v>#DIV/0!</v>
      </c>
      <c r="VGH40" t="e">
        <f t="shared" si="236"/>
        <v>#DIV/0!</v>
      </c>
      <c r="VGI40" t="e">
        <f t="shared" si="236"/>
        <v>#DIV/0!</v>
      </c>
      <c r="VGJ40" t="e">
        <f t="shared" si="236"/>
        <v>#DIV/0!</v>
      </c>
      <c r="VGK40" t="e">
        <f t="shared" si="236"/>
        <v>#DIV/0!</v>
      </c>
      <c r="VGL40" t="e">
        <f t="shared" si="236"/>
        <v>#DIV/0!</v>
      </c>
      <c r="VGM40" t="e">
        <f t="shared" si="236"/>
        <v>#DIV/0!</v>
      </c>
      <c r="VGN40" t="e">
        <f t="shared" si="236"/>
        <v>#DIV/0!</v>
      </c>
      <c r="VGO40" t="e">
        <f t="shared" si="236"/>
        <v>#DIV/0!</v>
      </c>
      <c r="VGP40" t="e">
        <f t="shared" si="236"/>
        <v>#DIV/0!</v>
      </c>
      <c r="VGQ40" t="e">
        <f t="shared" si="236"/>
        <v>#DIV/0!</v>
      </c>
      <c r="VGR40" t="e">
        <f t="shared" si="236"/>
        <v>#DIV/0!</v>
      </c>
      <c r="VGS40" t="e">
        <f t="shared" si="236"/>
        <v>#DIV/0!</v>
      </c>
      <c r="VGT40" t="e">
        <f t="shared" si="236"/>
        <v>#DIV/0!</v>
      </c>
      <c r="VGU40" t="e">
        <f t="shared" si="236"/>
        <v>#DIV/0!</v>
      </c>
      <c r="VGV40" t="e">
        <f t="shared" si="236"/>
        <v>#DIV/0!</v>
      </c>
      <c r="VGW40" t="e">
        <f t="shared" si="236"/>
        <v>#DIV/0!</v>
      </c>
      <c r="VGX40" t="e">
        <f t="shared" si="236"/>
        <v>#DIV/0!</v>
      </c>
      <c r="VGY40" t="e">
        <f t="shared" si="236"/>
        <v>#DIV/0!</v>
      </c>
      <c r="VGZ40" t="e">
        <f t="shared" si="236"/>
        <v>#DIV/0!</v>
      </c>
      <c r="VHA40" t="e">
        <f t="shared" si="236"/>
        <v>#DIV/0!</v>
      </c>
      <c r="VHB40" t="e">
        <f t="shared" si="236"/>
        <v>#DIV/0!</v>
      </c>
      <c r="VHC40" t="e">
        <f t="shared" si="236"/>
        <v>#DIV/0!</v>
      </c>
      <c r="VHD40" t="e">
        <f t="shared" si="236"/>
        <v>#DIV/0!</v>
      </c>
      <c r="VHE40" t="e">
        <f t="shared" si="236"/>
        <v>#DIV/0!</v>
      </c>
      <c r="VHF40" t="e">
        <f t="shared" si="236"/>
        <v>#DIV/0!</v>
      </c>
      <c r="VHG40" t="e">
        <f t="shared" si="236"/>
        <v>#DIV/0!</v>
      </c>
      <c r="VHH40" t="e">
        <f t="shared" si="236"/>
        <v>#DIV/0!</v>
      </c>
      <c r="VHI40" t="e">
        <f t="shared" si="236"/>
        <v>#DIV/0!</v>
      </c>
      <c r="VHJ40" t="e">
        <f t="shared" si="236"/>
        <v>#DIV/0!</v>
      </c>
      <c r="VHK40" t="e">
        <f t="shared" si="236"/>
        <v>#DIV/0!</v>
      </c>
      <c r="VHL40" t="e">
        <f t="shared" si="236"/>
        <v>#DIV/0!</v>
      </c>
      <c r="VHM40" t="e">
        <f t="shared" si="236"/>
        <v>#DIV/0!</v>
      </c>
      <c r="VHN40" t="e">
        <f t="shared" si="236"/>
        <v>#DIV/0!</v>
      </c>
      <c r="VHO40" t="e">
        <f t="shared" si="236"/>
        <v>#DIV/0!</v>
      </c>
      <c r="VHP40" t="e">
        <f t="shared" ref="VHP40:VKA40" si="237">+AVERAGE(VHP9:VHP39)</f>
        <v>#DIV/0!</v>
      </c>
      <c r="VHQ40" t="e">
        <f t="shared" si="237"/>
        <v>#DIV/0!</v>
      </c>
      <c r="VHR40" t="e">
        <f t="shared" si="237"/>
        <v>#DIV/0!</v>
      </c>
      <c r="VHS40" t="e">
        <f t="shared" si="237"/>
        <v>#DIV/0!</v>
      </c>
      <c r="VHT40" t="e">
        <f t="shared" si="237"/>
        <v>#DIV/0!</v>
      </c>
      <c r="VHU40" t="e">
        <f t="shared" si="237"/>
        <v>#DIV/0!</v>
      </c>
      <c r="VHV40" t="e">
        <f t="shared" si="237"/>
        <v>#DIV/0!</v>
      </c>
      <c r="VHW40" t="e">
        <f t="shared" si="237"/>
        <v>#DIV/0!</v>
      </c>
      <c r="VHX40" t="e">
        <f t="shared" si="237"/>
        <v>#DIV/0!</v>
      </c>
      <c r="VHY40" t="e">
        <f t="shared" si="237"/>
        <v>#DIV/0!</v>
      </c>
      <c r="VHZ40" t="e">
        <f t="shared" si="237"/>
        <v>#DIV/0!</v>
      </c>
      <c r="VIA40" t="e">
        <f t="shared" si="237"/>
        <v>#DIV/0!</v>
      </c>
      <c r="VIB40" t="e">
        <f t="shared" si="237"/>
        <v>#DIV/0!</v>
      </c>
      <c r="VIC40" t="e">
        <f t="shared" si="237"/>
        <v>#DIV/0!</v>
      </c>
      <c r="VID40" t="e">
        <f t="shared" si="237"/>
        <v>#DIV/0!</v>
      </c>
      <c r="VIE40" t="e">
        <f t="shared" si="237"/>
        <v>#DIV/0!</v>
      </c>
      <c r="VIF40" t="e">
        <f t="shared" si="237"/>
        <v>#DIV/0!</v>
      </c>
      <c r="VIG40" t="e">
        <f t="shared" si="237"/>
        <v>#DIV/0!</v>
      </c>
      <c r="VIH40" t="e">
        <f t="shared" si="237"/>
        <v>#DIV/0!</v>
      </c>
      <c r="VII40" t="e">
        <f t="shared" si="237"/>
        <v>#DIV/0!</v>
      </c>
      <c r="VIJ40" t="e">
        <f t="shared" si="237"/>
        <v>#DIV/0!</v>
      </c>
      <c r="VIK40" t="e">
        <f t="shared" si="237"/>
        <v>#DIV/0!</v>
      </c>
      <c r="VIL40" t="e">
        <f t="shared" si="237"/>
        <v>#DIV/0!</v>
      </c>
      <c r="VIM40" t="e">
        <f t="shared" si="237"/>
        <v>#DIV/0!</v>
      </c>
      <c r="VIN40" t="e">
        <f t="shared" si="237"/>
        <v>#DIV/0!</v>
      </c>
      <c r="VIO40" t="e">
        <f t="shared" si="237"/>
        <v>#DIV/0!</v>
      </c>
      <c r="VIP40" t="e">
        <f t="shared" si="237"/>
        <v>#DIV/0!</v>
      </c>
      <c r="VIQ40" t="e">
        <f t="shared" si="237"/>
        <v>#DIV/0!</v>
      </c>
      <c r="VIR40" t="e">
        <f t="shared" si="237"/>
        <v>#DIV/0!</v>
      </c>
      <c r="VIS40" t="e">
        <f t="shared" si="237"/>
        <v>#DIV/0!</v>
      </c>
      <c r="VIT40" t="e">
        <f t="shared" si="237"/>
        <v>#DIV/0!</v>
      </c>
      <c r="VIU40" t="e">
        <f t="shared" si="237"/>
        <v>#DIV/0!</v>
      </c>
      <c r="VIV40" t="e">
        <f t="shared" si="237"/>
        <v>#DIV/0!</v>
      </c>
      <c r="VIW40" t="e">
        <f t="shared" si="237"/>
        <v>#DIV/0!</v>
      </c>
      <c r="VIX40" t="e">
        <f t="shared" si="237"/>
        <v>#DIV/0!</v>
      </c>
      <c r="VIY40" t="e">
        <f t="shared" si="237"/>
        <v>#DIV/0!</v>
      </c>
      <c r="VIZ40" t="e">
        <f t="shared" si="237"/>
        <v>#DIV/0!</v>
      </c>
      <c r="VJA40" t="e">
        <f t="shared" si="237"/>
        <v>#DIV/0!</v>
      </c>
      <c r="VJB40" t="e">
        <f t="shared" si="237"/>
        <v>#DIV/0!</v>
      </c>
      <c r="VJC40" t="e">
        <f t="shared" si="237"/>
        <v>#DIV/0!</v>
      </c>
      <c r="VJD40" t="e">
        <f t="shared" si="237"/>
        <v>#DIV/0!</v>
      </c>
      <c r="VJE40" t="e">
        <f t="shared" si="237"/>
        <v>#DIV/0!</v>
      </c>
      <c r="VJF40" t="e">
        <f t="shared" si="237"/>
        <v>#DIV/0!</v>
      </c>
      <c r="VJG40" t="e">
        <f t="shared" si="237"/>
        <v>#DIV/0!</v>
      </c>
      <c r="VJH40" t="e">
        <f t="shared" si="237"/>
        <v>#DIV/0!</v>
      </c>
      <c r="VJI40" t="e">
        <f t="shared" si="237"/>
        <v>#DIV/0!</v>
      </c>
      <c r="VJJ40" t="e">
        <f t="shared" si="237"/>
        <v>#DIV/0!</v>
      </c>
      <c r="VJK40" t="e">
        <f t="shared" si="237"/>
        <v>#DIV/0!</v>
      </c>
      <c r="VJL40" t="e">
        <f t="shared" si="237"/>
        <v>#DIV/0!</v>
      </c>
      <c r="VJM40" t="e">
        <f t="shared" si="237"/>
        <v>#DIV/0!</v>
      </c>
      <c r="VJN40" t="e">
        <f t="shared" si="237"/>
        <v>#DIV/0!</v>
      </c>
      <c r="VJO40" t="e">
        <f t="shared" si="237"/>
        <v>#DIV/0!</v>
      </c>
      <c r="VJP40" t="e">
        <f t="shared" si="237"/>
        <v>#DIV/0!</v>
      </c>
      <c r="VJQ40" t="e">
        <f t="shared" si="237"/>
        <v>#DIV/0!</v>
      </c>
      <c r="VJR40" t="e">
        <f t="shared" si="237"/>
        <v>#DIV/0!</v>
      </c>
      <c r="VJS40" t="e">
        <f t="shared" si="237"/>
        <v>#DIV/0!</v>
      </c>
      <c r="VJT40" t="e">
        <f t="shared" si="237"/>
        <v>#DIV/0!</v>
      </c>
      <c r="VJU40" t="e">
        <f t="shared" si="237"/>
        <v>#DIV/0!</v>
      </c>
      <c r="VJV40" t="e">
        <f t="shared" si="237"/>
        <v>#DIV/0!</v>
      </c>
      <c r="VJW40" t="e">
        <f t="shared" si="237"/>
        <v>#DIV/0!</v>
      </c>
      <c r="VJX40" t="e">
        <f t="shared" si="237"/>
        <v>#DIV/0!</v>
      </c>
      <c r="VJY40" t="e">
        <f t="shared" si="237"/>
        <v>#DIV/0!</v>
      </c>
      <c r="VJZ40" t="e">
        <f t="shared" si="237"/>
        <v>#DIV/0!</v>
      </c>
      <c r="VKA40" t="e">
        <f t="shared" si="237"/>
        <v>#DIV/0!</v>
      </c>
      <c r="VKB40" t="e">
        <f t="shared" ref="VKB40:VMM40" si="238">+AVERAGE(VKB9:VKB39)</f>
        <v>#DIV/0!</v>
      </c>
      <c r="VKC40" t="e">
        <f t="shared" si="238"/>
        <v>#DIV/0!</v>
      </c>
      <c r="VKD40" t="e">
        <f t="shared" si="238"/>
        <v>#DIV/0!</v>
      </c>
      <c r="VKE40" t="e">
        <f t="shared" si="238"/>
        <v>#DIV/0!</v>
      </c>
      <c r="VKF40" t="e">
        <f t="shared" si="238"/>
        <v>#DIV/0!</v>
      </c>
      <c r="VKG40" t="e">
        <f t="shared" si="238"/>
        <v>#DIV/0!</v>
      </c>
      <c r="VKH40" t="e">
        <f t="shared" si="238"/>
        <v>#DIV/0!</v>
      </c>
      <c r="VKI40" t="e">
        <f t="shared" si="238"/>
        <v>#DIV/0!</v>
      </c>
      <c r="VKJ40" t="e">
        <f t="shared" si="238"/>
        <v>#DIV/0!</v>
      </c>
      <c r="VKK40" t="e">
        <f t="shared" si="238"/>
        <v>#DIV/0!</v>
      </c>
      <c r="VKL40" t="e">
        <f t="shared" si="238"/>
        <v>#DIV/0!</v>
      </c>
      <c r="VKM40" t="e">
        <f t="shared" si="238"/>
        <v>#DIV/0!</v>
      </c>
      <c r="VKN40" t="e">
        <f t="shared" si="238"/>
        <v>#DIV/0!</v>
      </c>
      <c r="VKO40" t="e">
        <f t="shared" si="238"/>
        <v>#DIV/0!</v>
      </c>
      <c r="VKP40" t="e">
        <f t="shared" si="238"/>
        <v>#DIV/0!</v>
      </c>
      <c r="VKQ40" t="e">
        <f t="shared" si="238"/>
        <v>#DIV/0!</v>
      </c>
      <c r="VKR40" t="e">
        <f t="shared" si="238"/>
        <v>#DIV/0!</v>
      </c>
      <c r="VKS40" t="e">
        <f t="shared" si="238"/>
        <v>#DIV/0!</v>
      </c>
      <c r="VKT40" t="e">
        <f t="shared" si="238"/>
        <v>#DIV/0!</v>
      </c>
      <c r="VKU40" t="e">
        <f t="shared" si="238"/>
        <v>#DIV/0!</v>
      </c>
      <c r="VKV40" t="e">
        <f t="shared" si="238"/>
        <v>#DIV/0!</v>
      </c>
      <c r="VKW40" t="e">
        <f t="shared" si="238"/>
        <v>#DIV/0!</v>
      </c>
      <c r="VKX40" t="e">
        <f t="shared" si="238"/>
        <v>#DIV/0!</v>
      </c>
      <c r="VKY40" t="e">
        <f t="shared" si="238"/>
        <v>#DIV/0!</v>
      </c>
      <c r="VKZ40" t="e">
        <f t="shared" si="238"/>
        <v>#DIV/0!</v>
      </c>
      <c r="VLA40" t="e">
        <f t="shared" si="238"/>
        <v>#DIV/0!</v>
      </c>
      <c r="VLB40" t="e">
        <f t="shared" si="238"/>
        <v>#DIV/0!</v>
      </c>
      <c r="VLC40" t="e">
        <f t="shared" si="238"/>
        <v>#DIV/0!</v>
      </c>
      <c r="VLD40" t="e">
        <f t="shared" si="238"/>
        <v>#DIV/0!</v>
      </c>
      <c r="VLE40" t="e">
        <f t="shared" si="238"/>
        <v>#DIV/0!</v>
      </c>
      <c r="VLF40" t="e">
        <f t="shared" si="238"/>
        <v>#DIV/0!</v>
      </c>
      <c r="VLG40" t="e">
        <f t="shared" si="238"/>
        <v>#DIV/0!</v>
      </c>
      <c r="VLH40" t="e">
        <f t="shared" si="238"/>
        <v>#DIV/0!</v>
      </c>
      <c r="VLI40" t="e">
        <f t="shared" si="238"/>
        <v>#DIV/0!</v>
      </c>
      <c r="VLJ40" t="e">
        <f t="shared" si="238"/>
        <v>#DIV/0!</v>
      </c>
      <c r="VLK40" t="e">
        <f t="shared" si="238"/>
        <v>#DIV/0!</v>
      </c>
      <c r="VLL40" t="e">
        <f t="shared" si="238"/>
        <v>#DIV/0!</v>
      </c>
      <c r="VLM40" t="e">
        <f t="shared" si="238"/>
        <v>#DIV/0!</v>
      </c>
      <c r="VLN40" t="e">
        <f t="shared" si="238"/>
        <v>#DIV/0!</v>
      </c>
      <c r="VLO40" t="e">
        <f t="shared" si="238"/>
        <v>#DIV/0!</v>
      </c>
      <c r="VLP40" t="e">
        <f t="shared" si="238"/>
        <v>#DIV/0!</v>
      </c>
      <c r="VLQ40" t="e">
        <f t="shared" si="238"/>
        <v>#DIV/0!</v>
      </c>
      <c r="VLR40" t="e">
        <f t="shared" si="238"/>
        <v>#DIV/0!</v>
      </c>
      <c r="VLS40" t="e">
        <f t="shared" si="238"/>
        <v>#DIV/0!</v>
      </c>
      <c r="VLT40" t="e">
        <f t="shared" si="238"/>
        <v>#DIV/0!</v>
      </c>
      <c r="VLU40" t="e">
        <f t="shared" si="238"/>
        <v>#DIV/0!</v>
      </c>
      <c r="VLV40" t="e">
        <f t="shared" si="238"/>
        <v>#DIV/0!</v>
      </c>
      <c r="VLW40" t="e">
        <f t="shared" si="238"/>
        <v>#DIV/0!</v>
      </c>
      <c r="VLX40" t="e">
        <f t="shared" si="238"/>
        <v>#DIV/0!</v>
      </c>
      <c r="VLY40" t="e">
        <f t="shared" si="238"/>
        <v>#DIV/0!</v>
      </c>
      <c r="VLZ40" t="e">
        <f t="shared" si="238"/>
        <v>#DIV/0!</v>
      </c>
      <c r="VMA40" t="e">
        <f t="shared" si="238"/>
        <v>#DIV/0!</v>
      </c>
      <c r="VMB40" t="e">
        <f t="shared" si="238"/>
        <v>#DIV/0!</v>
      </c>
      <c r="VMC40" t="e">
        <f t="shared" si="238"/>
        <v>#DIV/0!</v>
      </c>
      <c r="VMD40" t="e">
        <f t="shared" si="238"/>
        <v>#DIV/0!</v>
      </c>
      <c r="VME40" t="e">
        <f t="shared" si="238"/>
        <v>#DIV/0!</v>
      </c>
      <c r="VMF40" t="e">
        <f t="shared" si="238"/>
        <v>#DIV/0!</v>
      </c>
      <c r="VMG40" t="e">
        <f t="shared" si="238"/>
        <v>#DIV/0!</v>
      </c>
      <c r="VMH40" t="e">
        <f t="shared" si="238"/>
        <v>#DIV/0!</v>
      </c>
      <c r="VMI40" t="e">
        <f t="shared" si="238"/>
        <v>#DIV/0!</v>
      </c>
      <c r="VMJ40" t="e">
        <f t="shared" si="238"/>
        <v>#DIV/0!</v>
      </c>
      <c r="VMK40" t="e">
        <f t="shared" si="238"/>
        <v>#DIV/0!</v>
      </c>
      <c r="VML40" t="e">
        <f t="shared" si="238"/>
        <v>#DIV/0!</v>
      </c>
      <c r="VMM40" t="e">
        <f t="shared" si="238"/>
        <v>#DIV/0!</v>
      </c>
      <c r="VMN40" t="e">
        <f t="shared" ref="VMN40:VOY40" si="239">+AVERAGE(VMN9:VMN39)</f>
        <v>#DIV/0!</v>
      </c>
      <c r="VMO40" t="e">
        <f t="shared" si="239"/>
        <v>#DIV/0!</v>
      </c>
      <c r="VMP40" t="e">
        <f t="shared" si="239"/>
        <v>#DIV/0!</v>
      </c>
      <c r="VMQ40" t="e">
        <f t="shared" si="239"/>
        <v>#DIV/0!</v>
      </c>
      <c r="VMR40" t="e">
        <f t="shared" si="239"/>
        <v>#DIV/0!</v>
      </c>
      <c r="VMS40" t="e">
        <f t="shared" si="239"/>
        <v>#DIV/0!</v>
      </c>
      <c r="VMT40" t="e">
        <f t="shared" si="239"/>
        <v>#DIV/0!</v>
      </c>
      <c r="VMU40" t="e">
        <f t="shared" si="239"/>
        <v>#DIV/0!</v>
      </c>
      <c r="VMV40" t="e">
        <f t="shared" si="239"/>
        <v>#DIV/0!</v>
      </c>
      <c r="VMW40" t="e">
        <f t="shared" si="239"/>
        <v>#DIV/0!</v>
      </c>
      <c r="VMX40" t="e">
        <f t="shared" si="239"/>
        <v>#DIV/0!</v>
      </c>
      <c r="VMY40" t="e">
        <f t="shared" si="239"/>
        <v>#DIV/0!</v>
      </c>
      <c r="VMZ40" t="e">
        <f t="shared" si="239"/>
        <v>#DIV/0!</v>
      </c>
      <c r="VNA40" t="e">
        <f t="shared" si="239"/>
        <v>#DIV/0!</v>
      </c>
      <c r="VNB40" t="e">
        <f t="shared" si="239"/>
        <v>#DIV/0!</v>
      </c>
      <c r="VNC40" t="e">
        <f t="shared" si="239"/>
        <v>#DIV/0!</v>
      </c>
      <c r="VND40" t="e">
        <f t="shared" si="239"/>
        <v>#DIV/0!</v>
      </c>
      <c r="VNE40" t="e">
        <f t="shared" si="239"/>
        <v>#DIV/0!</v>
      </c>
      <c r="VNF40" t="e">
        <f t="shared" si="239"/>
        <v>#DIV/0!</v>
      </c>
      <c r="VNG40" t="e">
        <f t="shared" si="239"/>
        <v>#DIV/0!</v>
      </c>
      <c r="VNH40" t="e">
        <f t="shared" si="239"/>
        <v>#DIV/0!</v>
      </c>
      <c r="VNI40" t="e">
        <f t="shared" si="239"/>
        <v>#DIV/0!</v>
      </c>
      <c r="VNJ40" t="e">
        <f t="shared" si="239"/>
        <v>#DIV/0!</v>
      </c>
      <c r="VNK40" t="e">
        <f t="shared" si="239"/>
        <v>#DIV/0!</v>
      </c>
      <c r="VNL40" t="e">
        <f t="shared" si="239"/>
        <v>#DIV/0!</v>
      </c>
      <c r="VNM40" t="e">
        <f t="shared" si="239"/>
        <v>#DIV/0!</v>
      </c>
      <c r="VNN40" t="e">
        <f t="shared" si="239"/>
        <v>#DIV/0!</v>
      </c>
      <c r="VNO40" t="e">
        <f t="shared" si="239"/>
        <v>#DIV/0!</v>
      </c>
      <c r="VNP40" t="e">
        <f t="shared" si="239"/>
        <v>#DIV/0!</v>
      </c>
      <c r="VNQ40" t="e">
        <f t="shared" si="239"/>
        <v>#DIV/0!</v>
      </c>
      <c r="VNR40" t="e">
        <f t="shared" si="239"/>
        <v>#DIV/0!</v>
      </c>
      <c r="VNS40" t="e">
        <f t="shared" si="239"/>
        <v>#DIV/0!</v>
      </c>
      <c r="VNT40" t="e">
        <f t="shared" si="239"/>
        <v>#DIV/0!</v>
      </c>
      <c r="VNU40" t="e">
        <f t="shared" si="239"/>
        <v>#DIV/0!</v>
      </c>
      <c r="VNV40" t="e">
        <f t="shared" si="239"/>
        <v>#DIV/0!</v>
      </c>
      <c r="VNW40" t="e">
        <f t="shared" si="239"/>
        <v>#DIV/0!</v>
      </c>
      <c r="VNX40" t="e">
        <f t="shared" si="239"/>
        <v>#DIV/0!</v>
      </c>
      <c r="VNY40" t="e">
        <f t="shared" si="239"/>
        <v>#DIV/0!</v>
      </c>
      <c r="VNZ40" t="e">
        <f t="shared" si="239"/>
        <v>#DIV/0!</v>
      </c>
      <c r="VOA40" t="e">
        <f t="shared" si="239"/>
        <v>#DIV/0!</v>
      </c>
      <c r="VOB40" t="e">
        <f t="shared" si="239"/>
        <v>#DIV/0!</v>
      </c>
      <c r="VOC40" t="e">
        <f t="shared" si="239"/>
        <v>#DIV/0!</v>
      </c>
      <c r="VOD40" t="e">
        <f t="shared" si="239"/>
        <v>#DIV/0!</v>
      </c>
      <c r="VOE40" t="e">
        <f t="shared" si="239"/>
        <v>#DIV/0!</v>
      </c>
      <c r="VOF40" t="e">
        <f t="shared" si="239"/>
        <v>#DIV/0!</v>
      </c>
      <c r="VOG40" t="e">
        <f t="shared" si="239"/>
        <v>#DIV/0!</v>
      </c>
      <c r="VOH40" t="e">
        <f t="shared" si="239"/>
        <v>#DIV/0!</v>
      </c>
      <c r="VOI40" t="e">
        <f t="shared" si="239"/>
        <v>#DIV/0!</v>
      </c>
      <c r="VOJ40" t="e">
        <f t="shared" si="239"/>
        <v>#DIV/0!</v>
      </c>
      <c r="VOK40" t="e">
        <f t="shared" si="239"/>
        <v>#DIV/0!</v>
      </c>
      <c r="VOL40" t="e">
        <f t="shared" si="239"/>
        <v>#DIV/0!</v>
      </c>
      <c r="VOM40" t="e">
        <f t="shared" si="239"/>
        <v>#DIV/0!</v>
      </c>
      <c r="VON40" t="e">
        <f t="shared" si="239"/>
        <v>#DIV/0!</v>
      </c>
      <c r="VOO40" t="e">
        <f t="shared" si="239"/>
        <v>#DIV/0!</v>
      </c>
      <c r="VOP40" t="e">
        <f t="shared" si="239"/>
        <v>#DIV/0!</v>
      </c>
      <c r="VOQ40" t="e">
        <f t="shared" si="239"/>
        <v>#DIV/0!</v>
      </c>
      <c r="VOR40" t="e">
        <f t="shared" si="239"/>
        <v>#DIV/0!</v>
      </c>
      <c r="VOS40" t="e">
        <f t="shared" si="239"/>
        <v>#DIV/0!</v>
      </c>
      <c r="VOT40" t="e">
        <f t="shared" si="239"/>
        <v>#DIV/0!</v>
      </c>
      <c r="VOU40" t="e">
        <f t="shared" si="239"/>
        <v>#DIV/0!</v>
      </c>
      <c r="VOV40" t="e">
        <f t="shared" si="239"/>
        <v>#DIV/0!</v>
      </c>
      <c r="VOW40" t="e">
        <f t="shared" si="239"/>
        <v>#DIV/0!</v>
      </c>
      <c r="VOX40" t="e">
        <f t="shared" si="239"/>
        <v>#DIV/0!</v>
      </c>
      <c r="VOY40" t="e">
        <f t="shared" si="239"/>
        <v>#DIV/0!</v>
      </c>
      <c r="VOZ40" t="e">
        <f t="shared" ref="VOZ40:VRK40" si="240">+AVERAGE(VOZ9:VOZ39)</f>
        <v>#DIV/0!</v>
      </c>
      <c r="VPA40" t="e">
        <f t="shared" si="240"/>
        <v>#DIV/0!</v>
      </c>
      <c r="VPB40" t="e">
        <f t="shared" si="240"/>
        <v>#DIV/0!</v>
      </c>
      <c r="VPC40" t="e">
        <f t="shared" si="240"/>
        <v>#DIV/0!</v>
      </c>
      <c r="VPD40" t="e">
        <f t="shared" si="240"/>
        <v>#DIV/0!</v>
      </c>
      <c r="VPE40" t="e">
        <f t="shared" si="240"/>
        <v>#DIV/0!</v>
      </c>
      <c r="VPF40" t="e">
        <f t="shared" si="240"/>
        <v>#DIV/0!</v>
      </c>
      <c r="VPG40" t="e">
        <f t="shared" si="240"/>
        <v>#DIV/0!</v>
      </c>
      <c r="VPH40" t="e">
        <f t="shared" si="240"/>
        <v>#DIV/0!</v>
      </c>
      <c r="VPI40" t="e">
        <f t="shared" si="240"/>
        <v>#DIV/0!</v>
      </c>
      <c r="VPJ40" t="e">
        <f t="shared" si="240"/>
        <v>#DIV/0!</v>
      </c>
      <c r="VPK40" t="e">
        <f t="shared" si="240"/>
        <v>#DIV/0!</v>
      </c>
      <c r="VPL40" t="e">
        <f t="shared" si="240"/>
        <v>#DIV/0!</v>
      </c>
      <c r="VPM40" t="e">
        <f t="shared" si="240"/>
        <v>#DIV/0!</v>
      </c>
      <c r="VPN40" t="e">
        <f t="shared" si="240"/>
        <v>#DIV/0!</v>
      </c>
      <c r="VPO40" t="e">
        <f t="shared" si="240"/>
        <v>#DIV/0!</v>
      </c>
      <c r="VPP40" t="e">
        <f t="shared" si="240"/>
        <v>#DIV/0!</v>
      </c>
      <c r="VPQ40" t="e">
        <f t="shared" si="240"/>
        <v>#DIV/0!</v>
      </c>
      <c r="VPR40" t="e">
        <f t="shared" si="240"/>
        <v>#DIV/0!</v>
      </c>
      <c r="VPS40" t="e">
        <f t="shared" si="240"/>
        <v>#DIV/0!</v>
      </c>
      <c r="VPT40" t="e">
        <f t="shared" si="240"/>
        <v>#DIV/0!</v>
      </c>
      <c r="VPU40" t="e">
        <f t="shared" si="240"/>
        <v>#DIV/0!</v>
      </c>
      <c r="VPV40" t="e">
        <f t="shared" si="240"/>
        <v>#DIV/0!</v>
      </c>
      <c r="VPW40" t="e">
        <f t="shared" si="240"/>
        <v>#DIV/0!</v>
      </c>
      <c r="VPX40" t="e">
        <f t="shared" si="240"/>
        <v>#DIV/0!</v>
      </c>
      <c r="VPY40" t="e">
        <f t="shared" si="240"/>
        <v>#DIV/0!</v>
      </c>
      <c r="VPZ40" t="e">
        <f t="shared" si="240"/>
        <v>#DIV/0!</v>
      </c>
      <c r="VQA40" t="e">
        <f t="shared" si="240"/>
        <v>#DIV/0!</v>
      </c>
      <c r="VQB40" t="e">
        <f t="shared" si="240"/>
        <v>#DIV/0!</v>
      </c>
      <c r="VQC40" t="e">
        <f t="shared" si="240"/>
        <v>#DIV/0!</v>
      </c>
      <c r="VQD40" t="e">
        <f t="shared" si="240"/>
        <v>#DIV/0!</v>
      </c>
      <c r="VQE40" t="e">
        <f t="shared" si="240"/>
        <v>#DIV/0!</v>
      </c>
      <c r="VQF40" t="e">
        <f t="shared" si="240"/>
        <v>#DIV/0!</v>
      </c>
      <c r="VQG40" t="e">
        <f t="shared" si="240"/>
        <v>#DIV/0!</v>
      </c>
      <c r="VQH40" t="e">
        <f t="shared" si="240"/>
        <v>#DIV/0!</v>
      </c>
      <c r="VQI40" t="e">
        <f t="shared" si="240"/>
        <v>#DIV/0!</v>
      </c>
      <c r="VQJ40" t="e">
        <f t="shared" si="240"/>
        <v>#DIV/0!</v>
      </c>
      <c r="VQK40" t="e">
        <f t="shared" si="240"/>
        <v>#DIV/0!</v>
      </c>
      <c r="VQL40" t="e">
        <f t="shared" si="240"/>
        <v>#DIV/0!</v>
      </c>
      <c r="VQM40" t="e">
        <f t="shared" si="240"/>
        <v>#DIV/0!</v>
      </c>
      <c r="VQN40" t="e">
        <f t="shared" si="240"/>
        <v>#DIV/0!</v>
      </c>
      <c r="VQO40" t="e">
        <f t="shared" si="240"/>
        <v>#DIV/0!</v>
      </c>
      <c r="VQP40" t="e">
        <f t="shared" si="240"/>
        <v>#DIV/0!</v>
      </c>
      <c r="VQQ40" t="e">
        <f t="shared" si="240"/>
        <v>#DIV/0!</v>
      </c>
      <c r="VQR40" t="e">
        <f t="shared" si="240"/>
        <v>#DIV/0!</v>
      </c>
      <c r="VQS40" t="e">
        <f t="shared" si="240"/>
        <v>#DIV/0!</v>
      </c>
      <c r="VQT40" t="e">
        <f t="shared" si="240"/>
        <v>#DIV/0!</v>
      </c>
      <c r="VQU40" t="e">
        <f t="shared" si="240"/>
        <v>#DIV/0!</v>
      </c>
      <c r="VQV40" t="e">
        <f t="shared" si="240"/>
        <v>#DIV/0!</v>
      </c>
      <c r="VQW40" t="e">
        <f t="shared" si="240"/>
        <v>#DIV/0!</v>
      </c>
      <c r="VQX40" t="e">
        <f t="shared" si="240"/>
        <v>#DIV/0!</v>
      </c>
      <c r="VQY40" t="e">
        <f t="shared" si="240"/>
        <v>#DIV/0!</v>
      </c>
      <c r="VQZ40" t="e">
        <f t="shared" si="240"/>
        <v>#DIV/0!</v>
      </c>
      <c r="VRA40" t="e">
        <f t="shared" si="240"/>
        <v>#DIV/0!</v>
      </c>
      <c r="VRB40" t="e">
        <f t="shared" si="240"/>
        <v>#DIV/0!</v>
      </c>
      <c r="VRC40" t="e">
        <f t="shared" si="240"/>
        <v>#DIV/0!</v>
      </c>
      <c r="VRD40" t="e">
        <f t="shared" si="240"/>
        <v>#DIV/0!</v>
      </c>
      <c r="VRE40" t="e">
        <f t="shared" si="240"/>
        <v>#DIV/0!</v>
      </c>
      <c r="VRF40" t="e">
        <f t="shared" si="240"/>
        <v>#DIV/0!</v>
      </c>
      <c r="VRG40" t="e">
        <f t="shared" si="240"/>
        <v>#DIV/0!</v>
      </c>
      <c r="VRH40" t="e">
        <f t="shared" si="240"/>
        <v>#DIV/0!</v>
      </c>
      <c r="VRI40" t="e">
        <f t="shared" si="240"/>
        <v>#DIV/0!</v>
      </c>
      <c r="VRJ40" t="e">
        <f t="shared" si="240"/>
        <v>#DIV/0!</v>
      </c>
      <c r="VRK40" t="e">
        <f t="shared" si="240"/>
        <v>#DIV/0!</v>
      </c>
      <c r="VRL40" t="e">
        <f t="shared" ref="VRL40:VTW40" si="241">+AVERAGE(VRL9:VRL39)</f>
        <v>#DIV/0!</v>
      </c>
      <c r="VRM40" t="e">
        <f t="shared" si="241"/>
        <v>#DIV/0!</v>
      </c>
      <c r="VRN40" t="e">
        <f t="shared" si="241"/>
        <v>#DIV/0!</v>
      </c>
      <c r="VRO40" t="e">
        <f t="shared" si="241"/>
        <v>#DIV/0!</v>
      </c>
      <c r="VRP40" t="e">
        <f t="shared" si="241"/>
        <v>#DIV/0!</v>
      </c>
      <c r="VRQ40" t="e">
        <f t="shared" si="241"/>
        <v>#DIV/0!</v>
      </c>
      <c r="VRR40" t="e">
        <f t="shared" si="241"/>
        <v>#DIV/0!</v>
      </c>
      <c r="VRS40" t="e">
        <f t="shared" si="241"/>
        <v>#DIV/0!</v>
      </c>
      <c r="VRT40" t="e">
        <f t="shared" si="241"/>
        <v>#DIV/0!</v>
      </c>
      <c r="VRU40" t="e">
        <f t="shared" si="241"/>
        <v>#DIV/0!</v>
      </c>
      <c r="VRV40" t="e">
        <f t="shared" si="241"/>
        <v>#DIV/0!</v>
      </c>
      <c r="VRW40" t="e">
        <f t="shared" si="241"/>
        <v>#DIV/0!</v>
      </c>
      <c r="VRX40" t="e">
        <f t="shared" si="241"/>
        <v>#DIV/0!</v>
      </c>
      <c r="VRY40" t="e">
        <f t="shared" si="241"/>
        <v>#DIV/0!</v>
      </c>
      <c r="VRZ40" t="e">
        <f t="shared" si="241"/>
        <v>#DIV/0!</v>
      </c>
      <c r="VSA40" t="e">
        <f t="shared" si="241"/>
        <v>#DIV/0!</v>
      </c>
      <c r="VSB40" t="e">
        <f t="shared" si="241"/>
        <v>#DIV/0!</v>
      </c>
      <c r="VSC40" t="e">
        <f t="shared" si="241"/>
        <v>#DIV/0!</v>
      </c>
      <c r="VSD40" t="e">
        <f t="shared" si="241"/>
        <v>#DIV/0!</v>
      </c>
      <c r="VSE40" t="e">
        <f t="shared" si="241"/>
        <v>#DIV/0!</v>
      </c>
      <c r="VSF40" t="e">
        <f t="shared" si="241"/>
        <v>#DIV/0!</v>
      </c>
      <c r="VSG40" t="e">
        <f t="shared" si="241"/>
        <v>#DIV/0!</v>
      </c>
      <c r="VSH40" t="e">
        <f t="shared" si="241"/>
        <v>#DIV/0!</v>
      </c>
      <c r="VSI40" t="e">
        <f t="shared" si="241"/>
        <v>#DIV/0!</v>
      </c>
      <c r="VSJ40" t="e">
        <f t="shared" si="241"/>
        <v>#DIV/0!</v>
      </c>
      <c r="VSK40" t="e">
        <f t="shared" si="241"/>
        <v>#DIV/0!</v>
      </c>
      <c r="VSL40" t="e">
        <f t="shared" si="241"/>
        <v>#DIV/0!</v>
      </c>
      <c r="VSM40" t="e">
        <f t="shared" si="241"/>
        <v>#DIV/0!</v>
      </c>
      <c r="VSN40" t="e">
        <f t="shared" si="241"/>
        <v>#DIV/0!</v>
      </c>
      <c r="VSO40" t="e">
        <f t="shared" si="241"/>
        <v>#DIV/0!</v>
      </c>
      <c r="VSP40" t="e">
        <f t="shared" si="241"/>
        <v>#DIV/0!</v>
      </c>
      <c r="VSQ40" t="e">
        <f t="shared" si="241"/>
        <v>#DIV/0!</v>
      </c>
      <c r="VSR40" t="e">
        <f t="shared" si="241"/>
        <v>#DIV/0!</v>
      </c>
      <c r="VSS40" t="e">
        <f t="shared" si="241"/>
        <v>#DIV/0!</v>
      </c>
      <c r="VST40" t="e">
        <f t="shared" si="241"/>
        <v>#DIV/0!</v>
      </c>
      <c r="VSU40" t="e">
        <f t="shared" si="241"/>
        <v>#DIV/0!</v>
      </c>
      <c r="VSV40" t="e">
        <f t="shared" si="241"/>
        <v>#DIV/0!</v>
      </c>
      <c r="VSW40" t="e">
        <f t="shared" si="241"/>
        <v>#DIV/0!</v>
      </c>
      <c r="VSX40" t="e">
        <f t="shared" si="241"/>
        <v>#DIV/0!</v>
      </c>
      <c r="VSY40" t="e">
        <f t="shared" si="241"/>
        <v>#DIV/0!</v>
      </c>
      <c r="VSZ40" t="e">
        <f t="shared" si="241"/>
        <v>#DIV/0!</v>
      </c>
      <c r="VTA40" t="e">
        <f t="shared" si="241"/>
        <v>#DIV/0!</v>
      </c>
      <c r="VTB40" t="e">
        <f t="shared" si="241"/>
        <v>#DIV/0!</v>
      </c>
      <c r="VTC40" t="e">
        <f t="shared" si="241"/>
        <v>#DIV/0!</v>
      </c>
      <c r="VTD40" t="e">
        <f t="shared" si="241"/>
        <v>#DIV/0!</v>
      </c>
      <c r="VTE40" t="e">
        <f t="shared" si="241"/>
        <v>#DIV/0!</v>
      </c>
      <c r="VTF40" t="e">
        <f t="shared" si="241"/>
        <v>#DIV/0!</v>
      </c>
      <c r="VTG40" t="e">
        <f t="shared" si="241"/>
        <v>#DIV/0!</v>
      </c>
      <c r="VTH40" t="e">
        <f t="shared" si="241"/>
        <v>#DIV/0!</v>
      </c>
      <c r="VTI40" t="e">
        <f t="shared" si="241"/>
        <v>#DIV/0!</v>
      </c>
      <c r="VTJ40" t="e">
        <f t="shared" si="241"/>
        <v>#DIV/0!</v>
      </c>
      <c r="VTK40" t="e">
        <f t="shared" si="241"/>
        <v>#DIV/0!</v>
      </c>
      <c r="VTL40" t="e">
        <f t="shared" si="241"/>
        <v>#DIV/0!</v>
      </c>
      <c r="VTM40" t="e">
        <f t="shared" si="241"/>
        <v>#DIV/0!</v>
      </c>
      <c r="VTN40" t="e">
        <f t="shared" si="241"/>
        <v>#DIV/0!</v>
      </c>
      <c r="VTO40" t="e">
        <f t="shared" si="241"/>
        <v>#DIV/0!</v>
      </c>
      <c r="VTP40" t="e">
        <f t="shared" si="241"/>
        <v>#DIV/0!</v>
      </c>
      <c r="VTQ40" t="e">
        <f t="shared" si="241"/>
        <v>#DIV/0!</v>
      </c>
      <c r="VTR40" t="e">
        <f t="shared" si="241"/>
        <v>#DIV/0!</v>
      </c>
      <c r="VTS40" t="e">
        <f t="shared" si="241"/>
        <v>#DIV/0!</v>
      </c>
      <c r="VTT40" t="e">
        <f t="shared" si="241"/>
        <v>#DIV/0!</v>
      </c>
      <c r="VTU40" t="e">
        <f t="shared" si="241"/>
        <v>#DIV/0!</v>
      </c>
      <c r="VTV40" t="e">
        <f t="shared" si="241"/>
        <v>#DIV/0!</v>
      </c>
      <c r="VTW40" t="e">
        <f t="shared" si="241"/>
        <v>#DIV/0!</v>
      </c>
      <c r="VTX40" t="e">
        <f t="shared" ref="VTX40:VWI40" si="242">+AVERAGE(VTX9:VTX39)</f>
        <v>#DIV/0!</v>
      </c>
      <c r="VTY40" t="e">
        <f t="shared" si="242"/>
        <v>#DIV/0!</v>
      </c>
      <c r="VTZ40" t="e">
        <f t="shared" si="242"/>
        <v>#DIV/0!</v>
      </c>
      <c r="VUA40" t="e">
        <f t="shared" si="242"/>
        <v>#DIV/0!</v>
      </c>
      <c r="VUB40" t="e">
        <f t="shared" si="242"/>
        <v>#DIV/0!</v>
      </c>
      <c r="VUC40" t="e">
        <f t="shared" si="242"/>
        <v>#DIV/0!</v>
      </c>
      <c r="VUD40" t="e">
        <f t="shared" si="242"/>
        <v>#DIV/0!</v>
      </c>
      <c r="VUE40" t="e">
        <f t="shared" si="242"/>
        <v>#DIV/0!</v>
      </c>
      <c r="VUF40" t="e">
        <f t="shared" si="242"/>
        <v>#DIV/0!</v>
      </c>
      <c r="VUG40" t="e">
        <f t="shared" si="242"/>
        <v>#DIV/0!</v>
      </c>
      <c r="VUH40" t="e">
        <f t="shared" si="242"/>
        <v>#DIV/0!</v>
      </c>
      <c r="VUI40" t="e">
        <f t="shared" si="242"/>
        <v>#DIV/0!</v>
      </c>
      <c r="VUJ40" t="e">
        <f t="shared" si="242"/>
        <v>#DIV/0!</v>
      </c>
      <c r="VUK40" t="e">
        <f t="shared" si="242"/>
        <v>#DIV/0!</v>
      </c>
      <c r="VUL40" t="e">
        <f t="shared" si="242"/>
        <v>#DIV/0!</v>
      </c>
      <c r="VUM40" t="e">
        <f t="shared" si="242"/>
        <v>#DIV/0!</v>
      </c>
      <c r="VUN40" t="e">
        <f t="shared" si="242"/>
        <v>#DIV/0!</v>
      </c>
      <c r="VUO40" t="e">
        <f t="shared" si="242"/>
        <v>#DIV/0!</v>
      </c>
      <c r="VUP40" t="e">
        <f t="shared" si="242"/>
        <v>#DIV/0!</v>
      </c>
      <c r="VUQ40" t="e">
        <f t="shared" si="242"/>
        <v>#DIV/0!</v>
      </c>
      <c r="VUR40" t="e">
        <f t="shared" si="242"/>
        <v>#DIV/0!</v>
      </c>
      <c r="VUS40" t="e">
        <f t="shared" si="242"/>
        <v>#DIV/0!</v>
      </c>
      <c r="VUT40" t="e">
        <f t="shared" si="242"/>
        <v>#DIV/0!</v>
      </c>
      <c r="VUU40" t="e">
        <f t="shared" si="242"/>
        <v>#DIV/0!</v>
      </c>
      <c r="VUV40" t="e">
        <f t="shared" si="242"/>
        <v>#DIV/0!</v>
      </c>
      <c r="VUW40" t="e">
        <f t="shared" si="242"/>
        <v>#DIV/0!</v>
      </c>
      <c r="VUX40" t="e">
        <f t="shared" si="242"/>
        <v>#DIV/0!</v>
      </c>
      <c r="VUY40" t="e">
        <f t="shared" si="242"/>
        <v>#DIV/0!</v>
      </c>
      <c r="VUZ40" t="e">
        <f t="shared" si="242"/>
        <v>#DIV/0!</v>
      </c>
      <c r="VVA40" t="e">
        <f t="shared" si="242"/>
        <v>#DIV/0!</v>
      </c>
      <c r="VVB40" t="e">
        <f t="shared" si="242"/>
        <v>#DIV/0!</v>
      </c>
      <c r="VVC40" t="e">
        <f t="shared" si="242"/>
        <v>#DIV/0!</v>
      </c>
      <c r="VVD40" t="e">
        <f t="shared" si="242"/>
        <v>#DIV/0!</v>
      </c>
      <c r="VVE40" t="e">
        <f t="shared" si="242"/>
        <v>#DIV/0!</v>
      </c>
      <c r="VVF40" t="e">
        <f t="shared" si="242"/>
        <v>#DIV/0!</v>
      </c>
      <c r="VVG40" t="e">
        <f t="shared" si="242"/>
        <v>#DIV/0!</v>
      </c>
      <c r="VVH40" t="e">
        <f t="shared" si="242"/>
        <v>#DIV/0!</v>
      </c>
      <c r="VVI40" t="e">
        <f t="shared" si="242"/>
        <v>#DIV/0!</v>
      </c>
      <c r="VVJ40" t="e">
        <f t="shared" si="242"/>
        <v>#DIV/0!</v>
      </c>
      <c r="VVK40" t="e">
        <f t="shared" si="242"/>
        <v>#DIV/0!</v>
      </c>
      <c r="VVL40" t="e">
        <f t="shared" si="242"/>
        <v>#DIV/0!</v>
      </c>
      <c r="VVM40" t="e">
        <f t="shared" si="242"/>
        <v>#DIV/0!</v>
      </c>
      <c r="VVN40" t="e">
        <f t="shared" si="242"/>
        <v>#DIV/0!</v>
      </c>
      <c r="VVO40" t="e">
        <f t="shared" si="242"/>
        <v>#DIV/0!</v>
      </c>
      <c r="VVP40" t="e">
        <f t="shared" si="242"/>
        <v>#DIV/0!</v>
      </c>
      <c r="VVQ40" t="e">
        <f t="shared" si="242"/>
        <v>#DIV/0!</v>
      </c>
      <c r="VVR40" t="e">
        <f t="shared" si="242"/>
        <v>#DIV/0!</v>
      </c>
      <c r="VVS40" t="e">
        <f t="shared" si="242"/>
        <v>#DIV/0!</v>
      </c>
      <c r="VVT40" t="e">
        <f t="shared" si="242"/>
        <v>#DIV/0!</v>
      </c>
      <c r="VVU40" t="e">
        <f t="shared" si="242"/>
        <v>#DIV/0!</v>
      </c>
      <c r="VVV40" t="e">
        <f t="shared" si="242"/>
        <v>#DIV/0!</v>
      </c>
      <c r="VVW40" t="e">
        <f t="shared" si="242"/>
        <v>#DIV/0!</v>
      </c>
      <c r="VVX40" t="e">
        <f t="shared" si="242"/>
        <v>#DIV/0!</v>
      </c>
      <c r="VVY40" t="e">
        <f t="shared" si="242"/>
        <v>#DIV/0!</v>
      </c>
      <c r="VVZ40" t="e">
        <f t="shared" si="242"/>
        <v>#DIV/0!</v>
      </c>
      <c r="VWA40" t="e">
        <f t="shared" si="242"/>
        <v>#DIV/0!</v>
      </c>
      <c r="VWB40" t="e">
        <f t="shared" si="242"/>
        <v>#DIV/0!</v>
      </c>
      <c r="VWC40" t="e">
        <f t="shared" si="242"/>
        <v>#DIV/0!</v>
      </c>
      <c r="VWD40" t="e">
        <f t="shared" si="242"/>
        <v>#DIV/0!</v>
      </c>
      <c r="VWE40" t="e">
        <f t="shared" si="242"/>
        <v>#DIV/0!</v>
      </c>
      <c r="VWF40" t="e">
        <f t="shared" si="242"/>
        <v>#DIV/0!</v>
      </c>
      <c r="VWG40" t="e">
        <f t="shared" si="242"/>
        <v>#DIV/0!</v>
      </c>
      <c r="VWH40" t="e">
        <f t="shared" si="242"/>
        <v>#DIV/0!</v>
      </c>
      <c r="VWI40" t="e">
        <f t="shared" si="242"/>
        <v>#DIV/0!</v>
      </c>
      <c r="VWJ40" t="e">
        <f t="shared" ref="VWJ40:VYU40" si="243">+AVERAGE(VWJ9:VWJ39)</f>
        <v>#DIV/0!</v>
      </c>
      <c r="VWK40" t="e">
        <f t="shared" si="243"/>
        <v>#DIV/0!</v>
      </c>
      <c r="VWL40" t="e">
        <f t="shared" si="243"/>
        <v>#DIV/0!</v>
      </c>
      <c r="VWM40" t="e">
        <f t="shared" si="243"/>
        <v>#DIV/0!</v>
      </c>
      <c r="VWN40" t="e">
        <f t="shared" si="243"/>
        <v>#DIV/0!</v>
      </c>
      <c r="VWO40" t="e">
        <f t="shared" si="243"/>
        <v>#DIV/0!</v>
      </c>
      <c r="VWP40" t="e">
        <f t="shared" si="243"/>
        <v>#DIV/0!</v>
      </c>
      <c r="VWQ40" t="e">
        <f t="shared" si="243"/>
        <v>#DIV/0!</v>
      </c>
      <c r="VWR40" t="e">
        <f t="shared" si="243"/>
        <v>#DIV/0!</v>
      </c>
      <c r="VWS40" t="e">
        <f t="shared" si="243"/>
        <v>#DIV/0!</v>
      </c>
      <c r="VWT40" t="e">
        <f t="shared" si="243"/>
        <v>#DIV/0!</v>
      </c>
      <c r="VWU40" t="e">
        <f t="shared" si="243"/>
        <v>#DIV/0!</v>
      </c>
      <c r="VWV40" t="e">
        <f t="shared" si="243"/>
        <v>#DIV/0!</v>
      </c>
      <c r="VWW40" t="e">
        <f t="shared" si="243"/>
        <v>#DIV/0!</v>
      </c>
      <c r="VWX40" t="e">
        <f t="shared" si="243"/>
        <v>#DIV/0!</v>
      </c>
      <c r="VWY40" t="e">
        <f t="shared" si="243"/>
        <v>#DIV/0!</v>
      </c>
      <c r="VWZ40" t="e">
        <f t="shared" si="243"/>
        <v>#DIV/0!</v>
      </c>
      <c r="VXA40" t="e">
        <f t="shared" si="243"/>
        <v>#DIV/0!</v>
      </c>
      <c r="VXB40" t="e">
        <f t="shared" si="243"/>
        <v>#DIV/0!</v>
      </c>
      <c r="VXC40" t="e">
        <f t="shared" si="243"/>
        <v>#DIV/0!</v>
      </c>
      <c r="VXD40" t="e">
        <f t="shared" si="243"/>
        <v>#DIV/0!</v>
      </c>
      <c r="VXE40" t="e">
        <f t="shared" si="243"/>
        <v>#DIV/0!</v>
      </c>
      <c r="VXF40" t="e">
        <f t="shared" si="243"/>
        <v>#DIV/0!</v>
      </c>
      <c r="VXG40" t="e">
        <f t="shared" si="243"/>
        <v>#DIV/0!</v>
      </c>
      <c r="VXH40" t="e">
        <f t="shared" si="243"/>
        <v>#DIV/0!</v>
      </c>
      <c r="VXI40" t="e">
        <f t="shared" si="243"/>
        <v>#DIV/0!</v>
      </c>
      <c r="VXJ40" t="e">
        <f t="shared" si="243"/>
        <v>#DIV/0!</v>
      </c>
      <c r="VXK40" t="e">
        <f t="shared" si="243"/>
        <v>#DIV/0!</v>
      </c>
      <c r="VXL40" t="e">
        <f t="shared" si="243"/>
        <v>#DIV/0!</v>
      </c>
      <c r="VXM40" t="e">
        <f t="shared" si="243"/>
        <v>#DIV/0!</v>
      </c>
      <c r="VXN40" t="e">
        <f t="shared" si="243"/>
        <v>#DIV/0!</v>
      </c>
      <c r="VXO40" t="e">
        <f t="shared" si="243"/>
        <v>#DIV/0!</v>
      </c>
      <c r="VXP40" t="e">
        <f t="shared" si="243"/>
        <v>#DIV/0!</v>
      </c>
      <c r="VXQ40" t="e">
        <f t="shared" si="243"/>
        <v>#DIV/0!</v>
      </c>
      <c r="VXR40" t="e">
        <f t="shared" si="243"/>
        <v>#DIV/0!</v>
      </c>
      <c r="VXS40" t="e">
        <f t="shared" si="243"/>
        <v>#DIV/0!</v>
      </c>
      <c r="VXT40" t="e">
        <f t="shared" si="243"/>
        <v>#DIV/0!</v>
      </c>
      <c r="VXU40" t="e">
        <f t="shared" si="243"/>
        <v>#DIV/0!</v>
      </c>
      <c r="VXV40" t="e">
        <f t="shared" si="243"/>
        <v>#DIV/0!</v>
      </c>
      <c r="VXW40" t="e">
        <f t="shared" si="243"/>
        <v>#DIV/0!</v>
      </c>
      <c r="VXX40" t="e">
        <f t="shared" si="243"/>
        <v>#DIV/0!</v>
      </c>
      <c r="VXY40" t="e">
        <f t="shared" si="243"/>
        <v>#DIV/0!</v>
      </c>
      <c r="VXZ40" t="e">
        <f t="shared" si="243"/>
        <v>#DIV/0!</v>
      </c>
      <c r="VYA40" t="e">
        <f t="shared" si="243"/>
        <v>#DIV/0!</v>
      </c>
      <c r="VYB40" t="e">
        <f t="shared" si="243"/>
        <v>#DIV/0!</v>
      </c>
      <c r="VYC40" t="e">
        <f t="shared" si="243"/>
        <v>#DIV/0!</v>
      </c>
      <c r="VYD40" t="e">
        <f t="shared" si="243"/>
        <v>#DIV/0!</v>
      </c>
      <c r="VYE40" t="e">
        <f t="shared" si="243"/>
        <v>#DIV/0!</v>
      </c>
      <c r="VYF40" t="e">
        <f t="shared" si="243"/>
        <v>#DIV/0!</v>
      </c>
      <c r="VYG40" t="e">
        <f t="shared" si="243"/>
        <v>#DIV/0!</v>
      </c>
      <c r="VYH40" t="e">
        <f t="shared" si="243"/>
        <v>#DIV/0!</v>
      </c>
      <c r="VYI40" t="e">
        <f t="shared" si="243"/>
        <v>#DIV/0!</v>
      </c>
      <c r="VYJ40" t="e">
        <f t="shared" si="243"/>
        <v>#DIV/0!</v>
      </c>
      <c r="VYK40" t="e">
        <f t="shared" si="243"/>
        <v>#DIV/0!</v>
      </c>
      <c r="VYL40" t="e">
        <f t="shared" si="243"/>
        <v>#DIV/0!</v>
      </c>
      <c r="VYM40" t="e">
        <f t="shared" si="243"/>
        <v>#DIV/0!</v>
      </c>
      <c r="VYN40" t="e">
        <f t="shared" si="243"/>
        <v>#DIV/0!</v>
      </c>
      <c r="VYO40" t="e">
        <f t="shared" si="243"/>
        <v>#DIV/0!</v>
      </c>
      <c r="VYP40" t="e">
        <f t="shared" si="243"/>
        <v>#DIV/0!</v>
      </c>
      <c r="VYQ40" t="e">
        <f t="shared" si="243"/>
        <v>#DIV/0!</v>
      </c>
      <c r="VYR40" t="e">
        <f t="shared" si="243"/>
        <v>#DIV/0!</v>
      </c>
      <c r="VYS40" t="e">
        <f t="shared" si="243"/>
        <v>#DIV/0!</v>
      </c>
      <c r="VYT40" t="e">
        <f t="shared" si="243"/>
        <v>#DIV/0!</v>
      </c>
      <c r="VYU40" t="e">
        <f t="shared" si="243"/>
        <v>#DIV/0!</v>
      </c>
      <c r="VYV40" t="e">
        <f t="shared" ref="VYV40:WBG40" si="244">+AVERAGE(VYV9:VYV39)</f>
        <v>#DIV/0!</v>
      </c>
      <c r="VYW40" t="e">
        <f t="shared" si="244"/>
        <v>#DIV/0!</v>
      </c>
      <c r="VYX40" t="e">
        <f t="shared" si="244"/>
        <v>#DIV/0!</v>
      </c>
      <c r="VYY40" t="e">
        <f t="shared" si="244"/>
        <v>#DIV/0!</v>
      </c>
      <c r="VYZ40" t="e">
        <f t="shared" si="244"/>
        <v>#DIV/0!</v>
      </c>
      <c r="VZA40" t="e">
        <f t="shared" si="244"/>
        <v>#DIV/0!</v>
      </c>
      <c r="VZB40" t="e">
        <f t="shared" si="244"/>
        <v>#DIV/0!</v>
      </c>
      <c r="VZC40" t="e">
        <f t="shared" si="244"/>
        <v>#DIV/0!</v>
      </c>
      <c r="VZD40" t="e">
        <f t="shared" si="244"/>
        <v>#DIV/0!</v>
      </c>
      <c r="VZE40" t="e">
        <f t="shared" si="244"/>
        <v>#DIV/0!</v>
      </c>
      <c r="VZF40" t="e">
        <f t="shared" si="244"/>
        <v>#DIV/0!</v>
      </c>
      <c r="VZG40" t="e">
        <f t="shared" si="244"/>
        <v>#DIV/0!</v>
      </c>
      <c r="VZH40" t="e">
        <f t="shared" si="244"/>
        <v>#DIV/0!</v>
      </c>
      <c r="VZI40" t="e">
        <f t="shared" si="244"/>
        <v>#DIV/0!</v>
      </c>
      <c r="VZJ40" t="e">
        <f t="shared" si="244"/>
        <v>#DIV/0!</v>
      </c>
      <c r="VZK40" t="e">
        <f t="shared" si="244"/>
        <v>#DIV/0!</v>
      </c>
      <c r="VZL40" t="e">
        <f t="shared" si="244"/>
        <v>#DIV/0!</v>
      </c>
      <c r="VZM40" t="e">
        <f t="shared" si="244"/>
        <v>#DIV/0!</v>
      </c>
      <c r="VZN40" t="e">
        <f t="shared" si="244"/>
        <v>#DIV/0!</v>
      </c>
      <c r="VZO40" t="e">
        <f t="shared" si="244"/>
        <v>#DIV/0!</v>
      </c>
      <c r="VZP40" t="e">
        <f t="shared" si="244"/>
        <v>#DIV/0!</v>
      </c>
      <c r="VZQ40" t="e">
        <f t="shared" si="244"/>
        <v>#DIV/0!</v>
      </c>
      <c r="VZR40" t="e">
        <f t="shared" si="244"/>
        <v>#DIV/0!</v>
      </c>
      <c r="VZS40" t="e">
        <f t="shared" si="244"/>
        <v>#DIV/0!</v>
      </c>
      <c r="VZT40" t="e">
        <f t="shared" si="244"/>
        <v>#DIV/0!</v>
      </c>
      <c r="VZU40" t="e">
        <f t="shared" si="244"/>
        <v>#DIV/0!</v>
      </c>
      <c r="VZV40" t="e">
        <f t="shared" si="244"/>
        <v>#DIV/0!</v>
      </c>
      <c r="VZW40" t="e">
        <f t="shared" si="244"/>
        <v>#DIV/0!</v>
      </c>
      <c r="VZX40" t="e">
        <f t="shared" si="244"/>
        <v>#DIV/0!</v>
      </c>
      <c r="VZY40" t="e">
        <f t="shared" si="244"/>
        <v>#DIV/0!</v>
      </c>
      <c r="VZZ40" t="e">
        <f t="shared" si="244"/>
        <v>#DIV/0!</v>
      </c>
      <c r="WAA40" t="e">
        <f t="shared" si="244"/>
        <v>#DIV/0!</v>
      </c>
      <c r="WAB40" t="e">
        <f t="shared" si="244"/>
        <v>#DIV/0!</v>
      </c>
      <c r="WAC40" t="e">
        <f t="shared" si="244"/>
        <v>#DIV/0!</v>
      </c>
      <c r="WAD40" t="e">
        <f t="shared" si="244"/>
        <v>#DIV/0!</v>
      </c>
      <c r="WAE40" t="e">
        <f t="shared" si="244"/>
        <v>#DIV/0!</v>
      </c>
      <c r="WAF40" t="e">
        <f t="shared" si="244"/>
        <v>#DIV/0!</v>
      </c>
      <c r="WAG40" t="e">
        <f t="shared" si="244"/>
        <v>#DIV/0!</v>
      </c>
      <c r="WAH40" t="e">
        <f t="shared" si="244"/>
        <v>#DIV/0!</v>
      </c>
      <c r="WAI40" t="e">
        <f t="shared" si="244"/>
        <v>#DIV/0!</v>
      </c>
      <c r="WAJ40" t="e">
        <f t="shared" si="244"/>
        <v>#DIV/0!</v>
      </c>
      <c r="WAK40" t="e">
        <f t="shared" si="244"/>
        <v>#DIV/0!</v>
      </c>
      <c r="WAL40" t="e">
        <f t="shared" si="244"/>
        <v>#DIV/0!</v>
      </c>
      <c r="WAM40" t="e">
        <f t="shared" si="244"/>
        <v>#DIV/0!</v>
      </c>
      <c r="WAN40" t="e">
        <f t="shared" si="244"/>
        <v>#DIV/0!</v>
      </c>
      <c r="WAO40" t="e">
        <f t="shared" si="244"/>
        <v>#DIV/0!</v>
      </c>
      <c r="WAP40" t="e">
        <f t="shared" si="244"/>
        <v>#DIV/0!</v>
      </c>
      <c r="WAQ40" t="e">
        <f t="shared" si="244"/>
        <v>#DIV/0!</v>
      </c>
      <c r="WAR40" t="e">
        <f t="shared" si="244"/>
        <v>#DIV/0!</v>
      </c>
      <c r="WAS40" t="e">
        <f t="shared" si="244"/>
        <v>#DIV/0!</v>
      </c>
      <c r="WAT40" t="e">
        <f t="shared" si="244"/>
        <v>#DIV/0!</v>
      </c>
      <c r="WAU40" t="e">
        <f t="shared" si="244"/>
        <v>#DIV/0!</v>
      </c>
      <c r="WAV40" t="e">
        <f t="shared" si="244"/>
        <v>#DIV/0!</v>
      </c>
      <c r="WAW40" t="e">
        <f t="shared" si="244"/>
        <v>#DIV/0!</v>
      </c>
      <c r="WAX40" t="e">
        <f t="shared" si="244"/>
        <v>#DIV/0!</v>
      </c>
      <c r="WAY40" t="e">
        <f t="shared" si="244"/>
        <v>#DIV/0!</v>
      </c>
      <c r="WAZ40" t="e">
        <f t="shared" si="244"/>
        <v>#DIV/0!</v>
      </c>
      <c r="WBA40" t="e">
        <f t="shared" si="244"/>
        <v>#DIV/0!</v>
      </c>
      <c r="WBB40" t="e">
        <f t="shared" si="244"/>
        <v>#DIV/0!</v>
      </c>
      <c r="WBC40" t="e">
        <f t="shared" si="244"/>
        <v>#DIV/0!</v>
      </c>
      <c r="WBD40" t="e">
        <f t="shared" si="244"/>
        <v>#DIV/0!</v>
      </c>
      <c r="WBE40" t="e">
        <f t="shared" si="244"/>
        <v>#DIV/0!</v>
      </c>
      <c r="WBF40" t="e">
        <f t="shared" si="244"/>
        <v>#DIV/0!</v>
      </c>
      <c r="WBG40" t="e">
        <f t="shared" si="244"/>
        <v>#DIV/0!</v>
      </c>
      <c r="WBH40" t="e">
        <f t="shared" ref="WBH40:WDS40" si="245">+AVERAGE(WBH9:WBH39)</f>
        <v>#DIV/0!</v>
      </c>
      <c r="WBI40" t="e">
        <f t="shared" si="245"/>
        <v>#DIV/0!</v>
      </c>
      <c r="WBJ40" t="e">
        <f t="shared" si="245"/>
        <v>#DIV/0!</v>
      </c>
      <c r="WBK40" t="e">
        <f t="shared" si="245"/>
        <v>#DIV/0!</v>
      </c>
      <c r="WBL40" t="e">
        <f t="shared" si="245"/>
        <v>#DIV/0!</v>
      </c>
      <c r="WBM40" t="e">
        <f t="shared" si="245"/>
        <v>#DIV/0!</v>
      </c>
      <c r="WBN40" t="e">
        <f t="shared" si="245"/>
        <v>#DIV/0!</v>
      </c>
      <c r="WBO40" t="e">
        <f t="shared" si="245"/>
        <v>#DIV/0!</v>
      </c>
      <c r="WBP40" t="e">
        <f t="shared" si="245"/>
        <v>#DIV/0!</v>
      </c>
      <c r="WBQ40" t="e">
        <f t="shared" si="245"/>
        <v>#DIV/0!</v>
      </c>
      <c r="WBR40" t="e">
        <f t="shared" si="245"/>
        <v>#DIV/0!</v>
      </c>
      <c r="WBS40" t="e">
        <f t="shared" si="245"/>
        <v>#DIV/0!</v>
      </c>
      <c r="WBT40" t="e">
        <f t="shared" si="245"/>
        <v>#DIV/0!</v>
      </c>
      <c r="WBU40" t="e">
        <f t="shared" si="245"/>
        <v>#DIV/0!</v>
      </c>
      <c r="WBV40" t="e">
        <f t="shared" si="245"/>
        <v>#DIV/0!</v>
      </c>
      <c r="WBW40" t="e">
        <f t="shared" si="245"/>
        <v>#DIV/0!</v>
      </c>
      <c r="WBX40" t="e">
        <f t="shared" si="245"/>
        <v>#DIV/0!</v>
      </c>
      <c r="WBY40" t="e">
        <f t="shared" si="245"/>
        <v>#DIV/0!</v>
      </c>
      <c r="WBZ40" t="e">
        <f t="shared" si="245"/>
        <v>#DIV/0!</v>
      </c>
      <c r="WCA40" t="e">
        <f t="shared" si="245"/>
        <v>#DIV/0!</v>
      </c>
      <c r="WCB40" t="e">
        <f t="shared" si="245"/>
        <v>#DIV/0!</v>
      </c>
      <c r="WCC40" t="e">
        <f t="shared" si="245"/>
        <v>#DIV/0!</v>
      </c>
      <c r="WCD40" t="e">
        <f t="shared" si="245"/>
        <v>#DIV/0!</v>
      </c>
      <c r="WCE40" t="e">
        <f t="shared" si="245"/>
        <v>#DIV/0!</v>
      </c>
      <c r="WCF40" t="e">
        <f t="shared" si="245"/>
        <v>#DIV/0!</v>
      </c>
      <c r="WCG40" t="e">
        <f t="shared" si="245"/>
        <v>#DIV/0!</v>
      </c>
      <c r="WCH40" t="e">
        <f t="shared" si="245"/>
        <v>#DIV/0!</v>
      </c>
      <c r="WCI40" t="e">
        <f t="shared" si="245"/>
        <v>#DIV/0!</v>
      </c>
      <c r="WCJ40" t="e">
        <f t="shared" si="245"/>
        <v>#DIV/0!</v>
      </c>
      <c r="WCK40" t="e">
        <f t="shared" si="245"/>
        <v>#DIV/0!</v>
      </c>
      <c r="WCL40" t="e">
        <f t="shared" si="245"/>
        <v>#DIV/0!</v>
      </c>
      <c r="WCM40" t="e">
        <f t="shared" si="245"/>
        <v>#DIV/0!</v>
      </c>
      <c r="WCN40" t="e">
        <f t="shared" si="245"/>
        <v>#DIV/0!</v>
      </c>
      <c r="WCO40" t="e">
        <f t="shared" si="245"/>
        <v>#DIV/0!</v>
      </c>
      <c r="WCP40" t="e">
        <f t="shared" si="245"/>
        <v>#DIV/0!</v>
      </c>
      <c r="WCQ40" t="e">
        <f t="shared" si="245"/>
        <v>#DIV/0!</v>
      </c>
      <c r="WCR40" t="e">
        <f t="shared" si="245"/>
        <v>#DIV/0!</v>
      </c>
      <c r="WCS40" t="e">
        <f t="shared" si="245"/>
        <v>#DIV/0!</v>
      </c>
      <c r="WCT40" t="e">
        <f t="shared" si="245"/>
        <v>#DIV/0!</v>
      </c>
      <c r="WCU40" t="e">
        <f t="shared" si="245"/>
        <v>#DIV/0!</v>
      </c>
      <c r="WCV40" t="e">
        <f t="shared" si="245"/>
        <v>#DIV/0!</v>
      </c>
      <c r="WCW40" t="e">
        <f t="shared" si="245"/>
        <v>#DIV/0!</v>
      </c>
      <c r="WCX40" t="e">
        <f t="shared" si="245"/>
        <v>#DIV/0!</v>
      </c>
      <c r="WCY40" t="e">
        <f t="shared" si="245"/>
        <v>#DIV/0!</v>
      </c>
      <c r="WCZ40" t="e">
        <f t="shared" si="245"/>
        <v>#DIV/0!</v>
      </c>
      <c r="WDA40" t="e">
        <f t="shared" si="245"/>
        <v>#DIV/0!</v>
      </c>
      <c r="WDB40" t="e">
        <f t="shared" si="245"/>
        <v>#DIV/0!</v>
      </c>
      <c r="WDC40" t="e">
        <f t="shared" si="245"/>
        <v>#DIV/0!</v>
      </c>
      <c r="WDD40" t="e">
        <f t="shared" si="245"/>
        <v>#DIV/0!</v>
      </c>
      <c r="WDE40" t="e">
        <f t="shared" si="245"/>
        <v>#DIV/0!</v>
      </c>
      <c r="WDF40" t="e">
        <f t="shared" si="245"/>
        <v>#DIV/0!</v>
      </c>
      <c r="WDG40" t="e">
        <f t="shared" si="245"/>
        <v>#DIV/0!</v>
      </c>
      <c r="WDH40" t="e">
        <f t="shared" si="245"/>
        <v>#DIV/0!</v>
      </c>
      <c r="WDI40" t="e">
        <f t="shared" si="245"/>
        <v>#DIV/0!</v>
      </c>
      <c r="WDJ40" t="e">
        <f t="shared" si="245"/>
        <v>#DIV/0!</v>
      </c>
      <c r="WDK40" t="e">
        <f t="shared" si="245"/>
        <v>#DIV/0!</v>
      </c>
      <c r="WDL40" t="e">
        <f t="shared" si="245"/>
        <v>#DIV/0!</v>
      </c>
      <c r="WDM40" t="e">
        <f t="shared" si="245"/>
        <v>#DIV/0!</v>
      </c>
      <c r="WDN40" t="e">
        <f t="shared" si="245"/>
        <v>#DIV/0!</v>
      </c>
      <c r="WDO40" t="e">
        <f t="shared" si="245"/>
        <v>#DIV/0!</v>
      </c>
      <c r="WDP40" t="e">
        <f t="shared" si="245"/>
        <v>#DIV/0!</v>
      </c>
      <c r="WDQ40" t="e">
        <f t="shared" si="245"/>
        <v>#DIV/0!</v>
      </c>
      <c r="WDR40" t="e">
        <f t="shared" si="245"/>
        <v>#DIV/0!</v>
      </c>
      <c r="WDS40" t="e">
        <f t="shared" si="245"/>
        <v>#DIV/0!</v>
      </c>
      <c r="WDT40" t="e">
        <f t="shared" ref="WDT40:WGE40" si="246">+AVERAGE(WDT9:WDT39)</f>
        <v>#DIV/0!</v>
      </c>
      <c r="WDU40" t="e">
        <f t="shared" si="246"/>
        <v>#DIV/0!</v>
      </c>
      <c r="WDV40" t="e">
        <f t="shared" si="246"/>
        <v>#DIV/0!</v>
      </c>
      <c r="WDW40" t="e">
        <f t="shared" si="246"/>
        <v>#DIV/0!</v>
      </c>
      <c r="WDX40" t="e">
        <f t="shared" si="246"/>
        <v>#DIV/0!</v>
      </c>
      <c r="WDY40" t="e">
        <f t="shared" si="246"/>
        <v>#DIV/0!</v>
      </c>
      <c r="WDZ40" t="e">
        <f t="shared" si="246"/>
        <v>#DIV/0!</v>
      </c>
      <c r="WEA40" t="e">
        <f t="shared" si="246"/>
        <v>#DIV/0!</v>
      </c>
      <c r="WEB40" t="e">
        <f t="shared" si="246"/>
        <v>#DIV/0!</v>
      </c>
      <c r="WEC40" t="e">
        <f t="shared" si="246"/>
        <v>#DIV/0!</v>
      </c>
      <c r="WED40" t="e">
        <f t="shared" si="246"/>
        <v>#DIV/0!</v>
      </c>
      <c r="WEE40" t="e">
        <f t="shared" si="246"/>
        <v>#DIV/0!</v>
      </c>
      <c r="WEF40" t="e">
        <f t="shared" si="246"/>
        <v>#DIV/0!</v>
      </c>
      <c r="WEG40" t="e">
        <f t="shared" si="246"/>
        <v>#DIV/0!</v>
      </c>
      <c r="WEH40" t="e">
        <f t="shared" si="246"/>
        <v>#DIV/0!</v>
      </c>
      <c r="WEI40" t="e">
        <f t="shared" si="246"/>
        <v>#DIV/0!</v>
      </c>
      <c r="WEJ40" t="e">
        <f t="shared" si="246"/>
        <v>#DIV/0!</v>
      </c>
      <c r="WEK40" t="e">
        <f t="shared" si="246"/>
        <v>#DIV/0!</v>
      </c>
      <c r="WEL40" t="e">
        <f t="shared" si="246"/>
        <v>#DIV/0!</v>
      </c>
      <c r="WEM40" t="e">
        <f t="shared" si="246"/>
        <v>#DIV/0!</v>
      </c>
      <c r="WEN40" t="e">
        <f t="shared" si="246"/>
        <v>#DIV/0!</v>
      </c>
      <c r="WEO40" t="e">
        <f t="shared" si="246"/>
        <v>#DIV/0!</v>
      </c>
      <c r="WEP40" t="e">
        <f t="shared" si="246"/>
        <v>#DIV/0!</v>
      </c>
      <c r="WEQ40" t="e">
        <f t="shared" si="246"/>
        <v>#DIV/0!</v>
      </c>
      <c r="WER40" t="e">
        <f t="shared" si="246"/>
        <v>#DIV/0!</v>
      </c>
      <c r="WES40" t="e">
        <f t="shared" si="246"/>
        <v>#DIV/0!</v>
      </c>
      <c r="WET40" t="e">
        <f t="shared" si="246"/>
        <v>#DIV/0!</v>
      </c>
      <c r="WEU40" t="e">
        <f t="shared" si="246"/>
        <v>#DIV/0!</v>
      </c>
      <c r="WEV40" t="e">
        <f t="shared" si="246"/>
        <v>#DIV/0!</v>
      </c>
      <c r="WEW40" t="e">
        <f t="shared" si="246"/>
        <v>#DIV/0!</v>
      </c>
      <c r="WEX40" t="e">
        <f t="shared" si="246"/>
        <v>#DIV/0!</v>
      </c>
      <c r="WEY40" t="e">
        <f t="shared" si="246"/>
        <v>#DIV/0!</v>
      </c>
      <c r="WEZ40" t="e">
        <f t="shared" si="246"/>
        <v>#DIV/0!</v>
      </c>
      <c r="WFA40" t="e">
        <f t="shared" si="246"/>
        <v>#DIV/0!</v>
      </c>
      <c r="WFB40" t="e">
        <f t="shared" si="246"/>
        <v>#DIV/0!</v>
      </c>
      <c r="WFC40" t="e">
        <f t="shared" si="246"/>
        <v>#DIV/0!</v>
      </c>
      <c r="WFD40" t="e">
        <f t="shared" si="246"/>
        <v>#DIV/0!</v>
      </c>
      <c r="WFE40" t="e">
        <f t="shared" si="246"/>
        <v>#DIV/0!</v>
      </c>
      <c r="WFF40" t="e">
        <f t="shared" si="246"/>
        <v>#DIV/0!</v>
      </c>
      <c r="WFG40" t="e">
        <f t="shared" si="246"/>
        <v>#DIV/0!</v>
      </c>
      <c r="WFH40" t="e">
        <f t="shared" si="246"/>
        <v>#DIV/0!</v>
      </c>
      <c r="WFI40" t="e">
        <f t="shared" si="246"/>
        <v>#DIV/0!</v>
      </c>
      <c r="WFJ40" t="e">
        <f t="shared" si="246"/>
        <v>#DIV/0!</v>
      </c>
      <c r="WFK40" t="e">
        <f t="shared" si="246"/>
        <v>#DIV/0!</v>
      </c>
      <c r="WFL40" t="e">
        <f t="shared" si="246"/>
        <v>#DIV/0!</v>
      </c>
      <c r="WFM40" t="e">
        <f t="shared" si="246"/>
        <v>#DIV/0!</v>
      </c>
      <c r="WFN40" t="e">
        <f t="shared" si="246"/>
        <v>#DIV/0!</v>
      </c>
      <c r="WFO40" t="e">
        <f t="shared" si="246"/>
        <v>#DIV/0!</v>
      </c>
      <c r="WFP40" t="e">
        <f t="shared" si="246"/>
        <v>#DIV/0!</v>
      </c>
      <c r="WFQ40" t="e">
        <f t="shared" si="246"/>
        <v>#DIV/0!</v>
      </c>
      <c r="WFR40" t="e">
        <f t="shared" si="246"/>
        <v>#DIV/0!</v>
      </c>
      <c r="WFS40" t="e">
        <f t="shared" si="246"/>
        <v>#DIV/0!</v>
      </c>
      <c r="WFT40" t="e">
        <f t="shared" si="246"/>
        <v>#DIV/0!</v>
      </c>
      <c r="WFU40" t="e">
        <f t="shared" si="246"/>
        <v>#DIV/0!</v>
      </c>
      <c r="WFV40" t="e">
        <f t="shared" si="246"/>
        <v>#DIV/0!</v>
      </c>
      <c r="WFW40" t="e">
        <f t="shared" si="246"/>
        <v>#DIV/0!</v>
      </c>
      <c r="WFX40" t="e">
        <f t="shared" si="246"/>
        <v>#DIV/0!</v>
      </c>
      <c r="WFY40" t="e">
        <f t="shared" si="246"/>
        <v>#DIV/0!</v>
      </c>
      <c r="WFZ40" t="e">
        <f t="shared" si="246"/>
        <v>#DIV/0!</v>
      </c>
      <c r="WGA40" t="e">
        <f t="shared" si="246"/>
        <v>#DIV/0!</v>
      </c>
      <c r="WGB40" t="e">
        <f t="shared" si="246"/>
        <v>#DIV/0!</v>
      </c>
      <c r="WGC40" t="e">
        <f t="shared" si="246"/>
        <v>#DIV/0!</v>
      </c>
      <c r="WGD40" t="e">
        <f t="shared" si="246"/>
        <v>#DIV/0!</v>
      </c>
      <c r="WGE40" t="e">
        <f t="shared" si="246"/>
        <v>#DIV/0!</v>
      </c>
      <c r="WGF40" t="e">
        <f t="shared" ref="WGF40:WIQ40" si="247">+AVERAGE(WGF9:WGF39)</f>
        <v>#DIV/0!</v>
      </c>
      <c r="WGG40" t="e">
        <f t="shared" si="247"/>
        <v>#DIV/0!</v>
      </c>
      <c r="WGH40" t="e">
        <f t="shared" si="247"/>
        <v>#DIV/0!</v>
      </c>
      <c r="WGI40" t="e">
        <f t="shared" si="247"/>
        <v>#DIV/0!</v>
      </c>
      <c r="WGJ40" t="e">
        <f t="shared" si="247"/>
        <v>#DIV/0!</v>
      </c>
      <c r="WGK40" t="e">
        <f t="shared" si="247"/>
        <v>#DIV/0!</v>
      </c>
      <c r="WGL40" t="e">
        <f t="shared" si="247"/>
        <v>#DIV/0!</v>
      </c>
      <c r="WGM40" t="e">
        <f t="shared" si="247"/>
        <v>#DIV/0!</v>
      </c>
      <c r="WGN40" t="e">
        <f t="shared" si="247"/>
        <v>#DIV/0!</v>
      </c>
      <c r="WGO40" t="e">
        <f t="shared" si="247"/>
        <v>#DIV/0!</v>
      </c>
      <c r="WGP40" t="e">
        <f t="shared" si="247"/>
        <v>#DIV/0!</v>
      </c>
      <c r="WGQ40" t="e">
        <f t="shared" si="247"/>
        <v>#DIV/0!</v>
      </c>
      <c r="WGR40" t="e">
        <f t="shared" si="247"/>
        <v>#DIV/0!</v>
      </c>
      <c r="WGS40" t="e">
        <f t="shared" si="247"/>
        <v>#DIV/0!</v>
      </c>
      <c r="WGT40" t="e">
        <f t="shared" si="247"/>
        <v>#DIV/0!</v>
      </c>
      <c r="WGU40" t="e">
        <f t="shared" si="247"/>
        <v>#DIV/0!</v>
      </c>
      <c r="WGV40" t="e">
        <f t="shared" si="247"/>
        <v>#DIV/0!</v>
      </c>
      <c r="WGW40" t="e">
        <f t="shared" si="247"/>
        <v>#DIV/0!</v>
      </c>
      <c r="WGX40" t="e">
        <f t="shared" si="247"/>
        <v>#DIV/0!</v>
      </c>
      <c r="WGY40" t="e">
        <f t="shared" si="247"/>
        <v>#DIV/0!</v>
      </c>
      <c r="WGZ40" t="e">
        <f t="shared" si="247"/>
        <v>#DIV/0!</v>
      </c>
      <c r="WHA40" t="e">
        <f t="shared" si="247"/>
        <v>#DIV/0!</v>
      </c>
      <c r="WHB40" t="e">
        <f t="shared" si="247"/>
        <v>#DIV/0!</v>
      </c>
      <c r="WHC40" t="e">
        <f t="shared" si="247"/>
        <v>#DIV/0!</v>
      </c>
      <c r="WHD40" t="e">
        <f t="shared" si="247"/>
        <v>#DIV/0!</v>
      </c>
      <c r="WHE40" t="e">
        <f t="shared" si="247"/>
        <v>#DIV/0!</v>
      </c>
      <c r="WHF40" t="e">
        <f t="shared" si="247"/>
        <v>#DIV/0!</v>
      </c>
      <c r="WHG40" t="e">
        <f t="shared" si="247"/>
        <v>#DIV/0!</v>
      </c>
      <c r="WHH40" t="e">
        <f t="shared" si="247"/>
        <v>#DIV/0!</v>
      </c>
      <c r="WHI40" t="e">
        <f t="shared" si="247"/>
        <v>#DIV/0!</v>
      </c>
      <c r="WHJ40" t="e">
        <f t="shared" si="247"/>
        <v>#DIV/0!</v>
      </c>
      <c r="WHK40" t="e">
        <f t="shared" si="247"/>
        <v>#DIV/0!</v>
      </c>
      <c r="WHL40" t="e">
        <f t="shared" si="247"/>
        <v>#DIV/0!</v>
      </c>
      <c r="WHM40" t="e">
        <f t="shared" si="247"/>
        <v>#DIV/0!</v>
      </c>
      <c r="WHN40" t="e">
        <f t="shared" si="247"/>
        <v>#DIV/0!</v>
      </c>
      <c r="WHO40" t="e">
        <f t="shared" si="247"/>
        <v>#DIV/0!</v>
      </c>
      <c r="WHP40" t="e">
        <f t="shared" si="247"/>
        <v>#DIV/0!</v>
      </c>
      <c r="WHQ40" t="e">
        <f t="shared" si="247"/>
        <v>#DIV/0!</v>
      </c>
      <c r="WHR40" t="e">
        <f t="shared" si="247"/>
        <v>#DIV/0!</v>
      </c>
      <c r="WHS40" t="e">
        <f t="shared" si="247"/>
        <v>#DIV/0!</v>
      </c>
      <c r="WHT40" t="e">
        <f t="shared" si="247"/>
        <v>#DIV/0!</v>
      </c>
      <c r="WHU40" t="e">
        <f t="shared" si="247"/>
        <v>#DIV/0!</v>
      </c>
      <c r="WHV40" t="e">
        <f t="shared" si="247"/>
        <v>#DIV/0!</v>
      </c>
      <c r="WHW40" t="e">
        <f t="shared" si="247"/>
        <v>#DIV/0!</v>
      </c>
      <c r="WHX40" t="e">
        <f t="shared" si="247"/>
        <v>#DIV/0!</v>
      </c>
      <c r="WHY40" t="e">
        <f t="shared" si="247"/>
        <v>#DIV/0!</v>
      </c>
      <c r="WHZ40" t="e">
        <f t="shared" si="247"/>
        <v>#DIV/0!</v>
      </c>
      <c r="WIA40" t="e">
        <f t="shared" si="247"/>
        <v>#DIV/0!</v>
      </c>
      <c r="WIB40" t="e">
        <f t="shared" si="247"/>
        <v>#DIV/0!</v>
      </c>
      <c r="WIC40" t="e">
        <f t="shared" si="247"/>
        <v>#DIV/0!</v>
      </c>
      <c r="WID40" t="e">
        <f t="shared" si="247"/>
        <v>#DIV/0!</v>
      </c>
      <c r="WIE40" t="e">
        <f t="shared" si="247"/>
        <v>#DIV/0!</v>
      </c>
      <c r="WIF40" t="e">
        <f t="shared" si="247"/>
        <v>#DIV/0!</v>
      </c>
      <c r="WIG40" t="e">
        <f t="shared" si="247"/>
        <v>#DIV/0!</v>
      </c>
      <c r="WIH40" t="e">
        <f t="shared" si="247"/>
        <v>#DIV/0!</v>
      </c>
      <c r="WII40" t="e">
        <f t="shared" si="247"/>
        <v>#DIV/0!</v>
      </c>
      <c r="WIJ40" t="e">
        <f t="shared" si="247"/>
        <v>#DIV/0!</v>
      </c>
      <c r="WIK40" t="e">
        <f t="shared" si="247"/>
        <v>#DIV/0!</v>
      </c>
      <c r="WIL40" t="e">
        <f t="shared" si="247"/>
        <v>#DIV/0!</v>
      </c>
      <c r="WIM40" t="e">
        <f t="shared" si="247"/>
        <v>#DIV/0!</v>
      </c>
      <c r="WIN40" t="e">
        <f t="shared" si="247"/>
        <v>#DIV/0!</v>
      </c>
      <c r="WIO40" t="e">
        <f t="shared" si="247"/>
        <v>#DIV/0!</v>
      </c>
      <c r="WIP40" t="e">
        <f t="shared" si="247"/>
        <v>#DIV/0!</v>
      </c>
      <c r="WIQ40" t="e">
        <f t="shared" si="247"/>
        <v>#DIV/0!</v>
      </c>
      <c r="WIR40" t="e">
        <f t="shared" ref="WIR40:WLC40" si="248">+AVERAGE(WIR9:WIR39)</f>
        <v>#DIV/0!</v>
      </c>
      <c r="WIS40" t="e">
        <f t="shared" si="248"/>
        <v>#DIV/0!</v>
      </c>
      <c r="WIT40" t="e">
        <f t="shared" si="248"/>
        <v>#DIV/0!</v>
      </c>
      <c r="WIU40" t="e">
        <f t="shared" si="248"/>
        <v>#DIV/0!</v>
      </c>
      <c r="WIV40" t="e">
        <f t="shared" si="248"/>
        <v>#DIV/0!</v>
      </c>
      <c r="WIW40" t="e">
        <f t="shared" si="248"/>
        <v>#DIV/0!</v>
      </c>
      <c r="WIX40" t="e">
        <f t="shared" si="248"/>
        <v>#DIV/0!</v>
      </c>
      <c r="WIY40" t="e">
        <f t="shared" si="248"/>
        <v>#DIV/0!</v>
      </c>
      <c r="WIZ40" t="e">
        <f t="shared" si="248"/>
        <v>#DIV/0!</v>
      </c>
      <c r="WJA40" t="e">
        <f t="shared" si="248"/>
        <v>#DIV/0!</v>
      </c>
      <c r="WJB40" t="e">
        <f t="shared" si="248"/>
        <v>#DIV/0!</v>
      </c>
      <c r="WJC40" t="e">
        <f t="shared" si="248"/>
        <v>#DIV/0!</v>
      </c>
      <c r="WJD40" t="e">
        <f t="shared" si="248"/>
        <v>#DIV/0!</v>
      </c>
      <c r="WJE40" t="e">
        <f t="shared" si="248"/>
        <v>#DIV/0!</v>
      </c>
      <c r="WJF40" t="e">
        <f t="shared" si="248"/>
        <v>#DIV/0!</v>
      </c>
      <c r="WJG40" t="e">
        <f t="shared" si="248"/>
        <v>#DIV/0!</v>
      </c>
      <c r="WJH40" t="e">
        <f t="shared" si="248"/>
        <v>#DIV/0!</v>
      </c>
      <c r="WJI40" t="e">
        <f t="shared" si="248"/>
        <v>#DIV/0!</v>
      </c>
      <c r="WJJ40" t="e">
        <f t="shared" si="248"/>
        <v>#DIV/0!</v>
      </c>
      <c r="WJK40" t="e">
        <f t="shared" si="248"/>
        <v>#DIV/0!</v>
      </c>
      <c r="WJL40" t="e">
        <f t="shared" si="248"/>
        <v>#DIV/0!</v>
      </c>
      <c r="WJM40" t="e">
        <f t="shared" si="248"/>
        <v>#DIV/0!</v>
      </c>
      <c r="WJN40" t="e">
        <f t="shared" si="248"/>
        <v>#DIV/0!</v>
      </c>
      <c r="WJO40" t="e">
        <f t="shared" si="248"/>
        <v>#DIV/0!</v>
      </c>
      <c r="WJP40" t="e">
        <f t="shared" si="248"/>
        <v>#DIV/0!</v>
      </c>
      <c r="WJQ40" t="e">
        <f t="shared" si="248"/>
        <v>#DIV/0!</v>
      </c>
      <c r="WJR40" t="e">
        <f t="shared" si="248"/>
        <v>#DIV/0!</v>
      </c>
      <c r="WJS40" t="e">
        <f t="shared" si="248"/>
        <v>#DIV/0!</v>
      </c>
      <c r="WJT40" t="e">
        <f t="shared" si="248"/>
        <v>#DIV/0!</v>
      </c>
      <c r="WJU40" t="e">
        <f t="shared" si="248"/>
        <v>#DIV/0!</v>
      </c>
      <c r="WJV40" t="e">
        <f t="shared" si="248"/>
        <v>#DIV/0!</v>
      </c>
      <c r="WJW40" t="e">
        <f t="shared" si="248"/>
        <v>#DIV/0!</v>
      </c>
      <c r="WJX40" t="e">
        <f t="shared" si="248"/>
        <v>#DIV/0!</v>
      </c>
      <c r="WJY40" t="e">
        <f t="shared" si="248"/>
        <v>#DIV/0!</v>
      </c>
      <c r="WJZ40" t="e">
        <f t="shared" si="248"/>
        <v>#DIV/0!</v>
      </c>
      <c r="WKA40" t="e">
        <f t="shared" si="248"/>
        <v>#DIV/0!</v>
      </c>
      <c r="WKB40" t="e">
        <f t="shared" si="248"/>
        <v>#DIV/0!</v>
      </c>
      <c r="WKC40" t="e">
        <f t="shared" si="248"/>
        <v>#DIV/0!</v>
      </c>
      <c r="WKD40" t="e">
        <f t="shared" si="248"/>
        <v>#DIV/0!</v>
      </c>
      <c r="WKE40" t="e">
        <f t="shared" si="248"/>
        <v>#DIV/0!</v>
      </c>
      <c r="WKF40" t="e">
        <f t="shared" si="248"/>
        <v>#DIV/0!</v>
      </c>
      <c r="WKG40" t="e">
        <f t="shared" si="248"/>
        <v>#DIV/0!</v>
      </c>
      <c r="WKH40" t="e">
        <f t="shared" si="248"/>
        <v>#DIV/0!</v>
      </c>
      <c r="WKI40" t="e">
        <f t="shared" si="248"/>
        <v>#DIV/0!</v>
      </c>
      <c r="WKJ40" t="e">
        <f t="shared" si="248"/>
        <v>#DIV/0!</v>
      </c>
      <c r="WKK40" t="e">
        <f t="shared" si="248"/>
        <v>#DIV/0!</v>
      </c>
      <c r="WKL40" t="e">
        <f t="shared" si="248"/>
        <v>#DIV/0!</v>
      </c>
      <c r="WKM40" t="e">
        <f t="shared" si="248"/>
        <v>#DIV/0!</v>
      </c>
      <c r="WKN40" t="e">
        <f t="shared" si="248"/>
        <v>#DIV/0!</v>
      </c>
      <c r="WKO40" t="e">
        <f t="shared" si="248"/>
        <v>#DIV/0!</v>
      </c>
      <c r="WKP40" t="e">
        <f t="shared" si="248"/>
        <v>#DIV/0!</v>
      </c>
      <c r="WKQ40" t="e">
        <f t="shared" si="248"/>
        <v>#DIV/0!</v>
      </c>
      <c r="WKR40" t="e">
        <f t="shared" si="248"/>
        <v>#DIV/0!</v>
      </c>
      <c r="WKS40" t="e">
        <f t="shared" si="248"/>
        <v>#DIV/0!</v>
      </c>
      <c r="WKT40" t="e">
        <f t="shared" si="248"/>
        <v>#DIV/0!</v>
      </c>
      <c r="WKU40" t="e">
        <f t="shared" si="248"/>
        <v>#DIV/0!</v>
      </c>
      <c r="WKV40" t="e">
        <f t="shared" si="248"/>
        <v>#DIV/0!</v>
      </c>
      <c r="WKW40" t="e">
        <f t="shared" si="248"/>
        <v>#DIV/0!</v>
      </c>
      <c r="WKX40" t="e">
        <f t="shared" si="248"/>
        <v>#DIV/0!</v>
      </c>
      <c r="WKY40" t="e">
        <f t="shared" si="248"/>
        <v>#DIV/0!</v>
      </c>
      <c r="WKZ40" t="e">
        <f t="shared" si="248"/>
        <v>#DIV/0!</v>
      </c>
      <c r="WLA40" t="e">
        <f t="shared" si="248"/>
        <v>#DIV/0!</v>
      </c>
      <c r="WLB40" t="e">
        <f t="shared" si="248"/>
        <v>#DIV/0!</v>
      </c>
      <c r="WLC40" t="e">
        <f t="shared" si="248"/>
        <v>#DIV/0!</v>
      </c>
      <c r="WLD40" t="e">
        <f t="shared" ref="WLD40:WNO40" si="249">+AVERAGE(WLD9:WLD39)</f>
        <v>#DIV/0!</v>
      </c>
      <c r="WLE40" t="e">
        <f t="shared" si="249"/>
        <v>#DIV/0!</v>
      </c>
      <c r="WLF40" t="e">
        <f t="shared" si="249"/>
        <v>#DIV/0!</v>
      </c>
      <c r="WLG40" t="e">
        <f t="shared" si="249"/>
        <v>#DIV/0!</v>
      </c>
      <c r="WLH40" t="e">
        <f t="shared" si="249"/>
        <v>#DIV/0!</v>
      </c>
      <c r="WLI40" t="e">
        <f t="shared" si="249"/>
        <v>#DIV/0!</v>
      </c>
      <c r="WLJ40" t="e">
        <f t="shared" si="249"/>
        <v>#DIV/0!</v>
      </c>
      <c r="WLK40" t="e">
        <f t="shared" si="249"/>
        <v>#DIV/0!</v>
      </c>
      <c r="WLL40" t="e">
        <f t="shared" si="249"/>
        <v>#DIV/0!</v>
      </c>
      <c r="WLM40" t="e">
        <f t="shared" si="249"/>
        <v>#DIV/0!</v>
      </c>
      <c r="WLN40" t="e">
        <f t="shared" si="249"/>
        <v>#DIV/0!</v>
      </c>
      <c r="WLO40" t="e">
        <f t="shared" si="249"/>
        <v>#DIV/0!</v>
      </c>
      <c r="WLP40" t="e">
        <f t="shared" si="249"/>
        <v>#DIV/0!</v>
      </c>
      <c r="WLQ40" t="e">
        <f t="shared" si="249"/>
        <v>#DIV/0!</v>
      </c>
      <c r="WLR40" t="e">
        <f t="shared" si="249"/>
        <v>#DIV/0!</v>
      </c>
      <c r="WLS40" t="e">
        <f t="shared" si="249"/>
        <v>#DIV/0!</v>
      </c>
      <c r="WLT40" t="e">
        <f t="shared" si="249"/>
        <v>#DIV/0!</v>
      </c>
      <c r="WLU40" t="e">
        <f t="shared" si="249"/>
        <v>#DIV/0!</v>
      </c>
      <c r="WLV40" t="e">
        <f t="shared" si="249"/>
        <v>#DIV/0!</v>
      </c>
      <c r="WLW40" t="e">
        <f t="shared" si="249"/>
        <v>#DIV/0!</v>
      </c>
      <c r="WLX40" t="e">
        <f t="shared" si="249"/>
        <v>#DIV/0!</v>
      </c>
      <c r="WLY40" t="e">
        <f t="shared" si="249"/>
        <v>#DIV/0!</v>
      </c>
      <c r="WLZ40" t="e">
        <f t="shared" si="249"/>
        <v>#DIV/0!</v>
      </c>
      <c r="WMA40" t="e">
        <f t="shared" si="249"/>
        <v>#DIV/0!</v>
      </c>
      <c r="WMB40" t="e">
        <f t="shared" si="249"/>
        <v>#DIV/0!</v>
      </c>
      <c r="WMC40" t="e">
        <f t="shared" si="249"/>
        <v>#DIV/0!</v>
      </c>
      <c r="WMD40" t="e">
        <f t="shared" si="249"/>
        <v>#DIV/0!</v>
      </c>
      <c r="WME40" t="e">
        <f t="shared" si="249"/>
        <v>#DIV/0!</v>
      </c>
      <c r="WMF40" t="e">
        <f t="shared" si="249"/>
        <v>#DIV/0!</v>
      </c>
      <c r="WMG40" t="e">
        <f t="shared" si="249"/>
        <v>#DIV/0!</v>
      </c>
      <c r="WMH40" t="e">
        <f t="shared" si="249"/>
        <v>#DIV/0!</v>
      </c>
      <c r="WMI40" t="e">
        <f t="shared" si="249"/>
        <v>#DIV/0!</v>
      </c>
      <c r="WMJ40" t="e">
        <f t="shared" si="249"/>
        <v>#DIV/0!</v>
      </c>
      <c r="WMK40" t="e">
        <f t="shared" si="249"/>
        <v>#DIV/0!</v>
      </c>
      <c r="WML40" t="e">
        <f t="shared" si="249"/>
        <v>#DIV/0!</v>
      </c>
      <c r="WMM40" t="e">
        <f t="shared" si="249"/>
        <v>#DIV/0!</v>
      </c>
      <c r="WMN40" t="e">
        <f t="shared" si="249"/>
        <v>#DIV/0!</v>
      </c>
      <c r="WMO40" t="e">
        <f t="shared" si="249"/>
        <v>#DIV/0!</v>
      </c>
      <c r="WMP40" t="e">
        <f t="shared" si="249"/>
        <v>#DIV/0!</v>
      </c>
      <c r="WMQ40" t="e">
        <f t="shared" si="249"/>
        <v>#DIV/0!</v>
      </c>
      <c r="WMR40" t="e">
        <f t="shared" si="249"/>
        <v>#DIV/0!</v>
      </c>
      <c r="WMS40" t="e">
        <f t="shared" si="249"/>
        <v>#DIV/0!</v>
      </c>
      <c r="WMT40" t="e">
        <f t="shared" si="249"/>
        <v>#DIV/0!</v>
      </c>
      <c r="WMU40" t="e">
        <f t="shared" si="249"/>
        <v>#DIV/0!</v>
      </c>
      <c r="WMV40" t="e">
        <f t="shared" si="249"/>
        <v>#DIV/0!</v>
      </c>
      <c r="WMW40" t="e">
        <f t="shared" si="249"/>
        <v>#DIV/0!</v>
      </c>
      <c r="WMX40" t="e">
        <f t="shared" si="249"/>
        <v>#DIV/0!</v>
      </c>
      <c r="WMY40" t="e">
        <f t="shared" si="249"/>
        <v>#DIV/0!</v>
      </c>
      <c r="WMZ40" t="e">
        <f t="shared" si="249"/>
        <v>#DIV/0!</v>
      </c>
      <c r="WNA40" t="e">
        <f t="shared" si="249"/>
        <v>#DIV/0!</v>
      </c>
      <c r="WNB40" t="e">
        <f t="shared" si="249"/>
        <v>#DIV/0!</v>
      </c>
      <c r="WNC40" t="e">
        <f t="shared" si="249"/>
        <v>#DIV/0!</v>
      </c>
      <c r="WND40" t="e">
        <f t="shared" si="249"/>
        <v>#DIV/0!</v>
      </c>
      <c r="WNE40" t="e">
        <f t="shared" si="249"/>
        <v>#DIV/0!</v>
      </c>
      <c r="WNF40" t="e">
        <f t="shared" si="249"/>
        <v>#DIV/0!</v>
      </c>
      <c r="WNG40" t="e">
        <f t="shared" si="249"/>
        <v>#DIV/0!</v>
      </c>
      <c r="WNH40" t="e">
        <f t="shared" si="249"/>
        <v>#DIV/0!</v>
      </c>
      <c r="WNI40" t="e">
        <f t="shared" si="249"/>
        <v>#DIV/0!</v>
      </c>
      <c r="WNJ40" t="e">
        <f t="shared" si="249"/>
        <v>#DIV/0!</v>
      </c>
      <c r="WNK40" t="e">
        <f t="shared" si="249"/>
        <v>#DIV/0!</v>
      </c>
      <c r="WNL40" t="e">
        <f t="shared" si="249"/>
        <v>#DIV/0!</v>
      </c>
      <c r="WNM40" t="e">
        <f t="shared" si="249"/>
        <v>#DIV/0!</v>
      </c>
      <c r="WNN40" t="e">
        <f t="shared" si="249"/>
        <v>#DIV/0!</v>
      </c>
      <c r="WNO40" t="e">
        <f t="shared" si="249"/>
        <v>#DIV/0!</v>
      </c>
      <c r="WNP40" t="e">
        <f t="shared" ref="WNP40:WQA40" si="250">+AVERAGE(WNP9:WNP39)</f>
        <v>#DIV/0!</v>
      </c>
      <c r="WNQ40" t="e">
        <f t="shared" si="250"/>
        <v>#DIV/0!</v>
      </c>
      <c r="WNR40" t="e">
        <f t="shared" si="250"/>
        <v>#DIV/0!</v>
      </c>
      <c r="WNS40" t="e">
        <f t="shared" si="250"/>
        <v>#DIV/0!</v>
      </c>
      <c r="WNT40" t="e">
        <f t="shared" si="250"/>
        <v>#DIV/0!</v>
      </c>
      <c r="WNU40" t="e">
        <f t="shared" si="250"/>
        <v>#DIV/0!</v>
      </c>
      <c r="WNV40" t="e">
        <f t="shared" si="250"/>
        <v>#DIV/0!</v>
      </c>
      <c r="WNW40" t="e">
        <f t="shared" si="250"/>
        <v>#DIV/0!</v>
      </c>
      <c r="WNX40" t="e">
        <f t="shared" si="250"/>
        <v>#DIV/0!</v>
      </c>
      <c r="WNY40" t="e">
        <f t="shared" si="250"/>
        <v>#DIV/0!</v>
      </c>
      <c r="WNZ40" t="e">
        <f t="shared" si="250"/>
        <v>#DIV/0!</v>
      </c>
      <c r="WOA40" t="e">
        <f t="shared" si="250"/>
        <v>#DIV/0!</v>
      </c>
      <c r="WOB40" t="e">
        <f t="shared" si="250"/>
        <v>#DIV/0!</v>
      </c>
      <c r="WOC40" t="e">
        <f t="shared" si="250"/>
        <v>#DIV/0!</v>
      </c>
      <c r="WOD40" t="e">
        <f t="shared" si="250"/>
        <v>#DIV/0!</v>
      </c>
      <c r="WOE40" t="e">
        <f t="shared" si="250"/>
        <v>#DIV/0!</v>
      </c>
      <c r="WOF40" t="e">
        <f t="shared" si="250"/>
        <v>#DIV/0!</v>
      </c>
      <c r="WOG40" t="e">
        <f t="shared" si="250"/>
        <v>#DIV/0!</v>
      </c>
      <c r="WOH40" t="e">
        <f t="shared" si="250"/>
        <v>#DIV/0!</v>
      </c>
      <c r="WOI40" t="e">
        <f t="shared" si="250"/>
        <v>#DIV/0!</v>
      </c>
      <c r="WOJ40" t="e">
        <f t="shared" si="250"/>
        <v>#DIV/0!</v>
      </c>
      <c r="WOK40" t="e">
        <f t="shared" si="250"/>
        <v>#DIV/0!</v>
      </c>
      <c r="WOL40" t="e">
        <f t="shared" si="250"/>
        <v>#DIV/0!</v>
      </c>
      <c r="WOM40" t="e">
        <f t="shared" si="250"/>
        <v>#DIV/0!</v>
      </c>
      <c r="WON40" t="e">
        <f t="shared" si="250"/>
        <v>#DIV/0!</v>
      </c>
      <c r="WOO40" t="e">
        <f t="shared" si="250"/>
        <v>#DIV/0!</v>
      </c>
      <c r="WOP40" t="e">
        <f t="shared" si="250"/>
        <v>#DIV/0!</v>
      </c>
      <c r="WOQ40" t="e">
        <f t="shared" si="250"/>
        <v>#DIV/0!</v>
      </c>
      <c r="WOR40" t="e">
        <f t="shared" si="250"/>
        <v>#DIV/0!</v>
      </c>
      <c r="WOS40" t="e">
        <f t="shared" si="250"/>
        <v>#DIV/0!</v>
      </c>
      <c r="WOT40" t="e">
        <f t="shared" si="250"/>
        <v>#DIV/0!</v>
      </c>
      <c r="WOU40" t="e">
        <f t="shared" si="250"/>
        <v>#DIV/0!</v>
      </c>
      <c r="WOV40" t="e">
        <f t="shared" si="250"/>
        <v>#DIV/0!</v>
      </c>
      <c r="WOW40" t="e">
        <f t="shared" si="250"/>
        <v>#DIV/0!</v>
      </c>
      <c r="WOX40" t="e">
        <f t="shared" si="250"/>
        <v>#DIV/0!</v>
      </c>
      <c r="WOY40" t="e">
        <f t="shared" si="250"/>
        <v>#DIV/0!</v>
      </c>
      <c r="WOZ40" t="e">
        <f t="shared" si="250"/>
        <v>#DIV/0!</v>
      </c>
      <c r="WPA40" t="e">
        <f t="shared" si="250"/>
        <v>#DIV/0!</v>
      </c>
      <c r="WPB40" t="e">
        <f t="shared" si="250"/>
        <v>#DIV/0!</v>
      </c>
      <c r="WPC40" t="e">
        <f t="shared" si="250"/>
        <v>#DIV/0!</v>
      </c>
      <c r="WPD40" t="e">
        <f t="shared" si="250"/>
        <v>#DIV/0!</v>
      </c>
      <c r="WPE40" t="e">
        <f t="shared" si="250"/>
        <v>#DIV/0!</v>
      </c>
      <c r="WPF40" t="e">
        <f t="shared" si="250"/>
        <v>#DIV/0!</v>
      </c>
      <c r="WPG40" t="e">
        <f t="shared" si="250"/>
        <v>#DIV/0!</v>
      </c>
      <c r="WPH40" t="e">
        <f t="shared" si="250"/>
        <v>#DIV/0!</v>
      </c>
      <c r="WPI40" t="e">
        <f t="shared" si="250"/>
        <v>#DIV/0!</v>
      </c>
      <c r="WPJ40" t="e">
        <f t="shared" si="250"/>
        <v>#DIV/0!</v>
      </c>
      <c r="WPK40" t="e">
        <f t="shared" si="250"/>
        <v>#DIV/0!</v>
      </c>
      <c r="WPL40" t="e">
        <f t="shared" si="250"/>
        <v>#DIV/0!</v>
      </c>
      <c r="WPM40" t="e">
        <f t="shared" si="250"/>
        <v>#DIV/0!</v>
      </c>
      <c r="WPN40" t="e">
        <f t="shared" si="250"/>
        <v>#DIV/0!</v>
      </c>
      <c r="WPO40" t="e">
        <f t="shared" si="250"/>
        <v>#DIV/0!</v>
      </c>
      <c r="WPP40" t="e">
        <f t="shared" si="250"/>
        <v>#DIV/0!</v>
      </c>
      <c r="WPQ40" t="e">
        <f t="shared" si="250"/>
        <v>#DIV/0!</v>
      </c>
      <c r="WPR40" t="e">
        <f t="shared" si="250"/>
        <v>#DIV/0!</v>
      </c>
      <c r="WPS40" t="e">
        <f t="shared" si="250"/>
        <v>#DIV/0!</v>
      </c>
      <c r="WPT40" t="e">
        <f t="shared" si="250"/>
        <v>#DIV/0!</v>
      </c>
      <c r="WPU40" t="e">
        <f t="shared" si="250"/>
        <v>#DIV/0!</v>
      </c>
      <c r="WPV40" t="e">
        <f t="shared" si="250"/>
        <v>#DIV/0!</v>
      </c>
      <c r="WPW40" t="e">
        <f t="shared" si="250"/>
        <v>#DIV/0!</v>
      </c>
      <c r="WPX40" t="e">
        <f t="shared" si="250"/>
        <v>#DIV/0!</v>
      </c>
      <c r="WPY40" t="e">
        <f t="shared" si="250"/>
        <v>#DIV/0!</v>
      </c>
      <c r="WPZ40" t="e">
        <f t="shared" si="250"/>
        <v>#DIV/0!</v>
      </c>
      <c r="WQA40" t="e">
        <f t="shared" si="250"/>
        <v>#DIV/0!</v>
      </c>
      <c r="WQB40" t="e">
        <f t="shared" ref="WQB40:WSM40" si="251">+AVERAGE(WQB9:WQB39)</f>
        <v>#DIV/0!</v>
      </c>
      <c r="WQC40" t="e">
        <f t="shared" si="251"/>
        <v>#DIV/0!</v>
      </c>
      <c r="WQD40" t="e">
        <f t="shared" si="251"/>
        <v>#DIV/0!</v>
      </c>
      <c r="WQE40" t="e">
        <f t="shared" si="251"/>
        <v>#DIV/0!</v>
      </c>
      <c r="WQF40" t="e">
        <f t="shared" si="251"/>
        <v>#DIV/0!</v>
      </c>
      <c r="WQG40" t="e">
        <f t="shared" si="251"/>
        <v>#DIV/0!</v>
      </c>
      <c r="WQH40" t="e">
        <f t="shared" si="251"/>
        <v>#DIV/0!</v>
      </c>
      <c r="WQI40" t="e">
        <f t="shared" si="251"/>
        <v>#DIV/0!</v>
      </c>
      <c r="WQJ40" t="e">
        <f t="shared" si="251"/>
        <v>#DIV/0!</v>
      </c>
      <c r="WQK40" t="e">
        <f t="shared" si="251"/>
        <v>#DIV/0!</v>
      </c>
      <c r="WQL40" t="e">
        <f t="shared" si="251"/>
        <v>#DIV/0!</v>
      </c>
      <c r="WQM40" t="e">
        <f t="shared" si="251"/>
        <v>#DIV/0!</v>
      </c>
      <c r="WQN40" t="e">
        <f t="shared" si="251"/>
        <v>#DIV/0!</v>
      </c>
      <c r="WQO40" t="e">
        <f t="shared" si="251"/>
        <v>#DIV/0!</v>
      </c>
      <c r="WQP40" t="e">
        <f t="shared" si="251"/>
        <v>#DIV/0!</v>
      </c>
      <c r="WQQ40" t="e">
        <f t="shared" si="251"/>
        <v>#DIV/0!</v>
      </c>
      <c r="WQR40" t="e">
        <f t="shared" si="251"/>
        <v>#DIV/0!</v>
      </c>
      <c r="WQS40" t="e">
        <f t="shared" si="251"/>
        <v>#DIV/0!</v>
      </c>
      <c r="WQT40" t="e">
        <f t="shared" si="251"/>
        <v>#DIV/0!</v>
      </c>
      <c r="WQU40" t="e">
        <f t="shared" si="251"/>
        <v>#DIV/0!</v>
      </c>
      <c r="WQV40" t="e">
        <f t="shared" si="251"/>
        <v>#DIV/0!</v>
      </c>
      <c r="WQW40" t="e">
        <f t="shared" si="251"/>
        <v>#DIV/0!</v>
      </c>
      <c r="WQX40" t="e">
        <f t="shared" si="251"/>
        <v>#DIV/0!</v>
      </c>
      <c r="WQY40" t="e">
        <f t="shared" si="251"/>
        <v>#DIV/0!</v>
      </c>
      <c r="WQZ40" t="e">
        <f t="shared" si="251"/>
        <v>#DIV/0!</v>
      </c>
      <c r="WRA40" t="e">
        <f t="shared" si="251"/>
        <v>#DIV/0!</v>
      </c>
      <c r="WRB40" t="e">
        <f t="shared" si="251"/>
        <v>#DIV/0!</v>
      </c>
      <c r="WRC40" t="e">
        <f t="shared" si="251"/>
        <v>#DIV/0!</v>
      </c>
      <c r="WRD40" t="e">
        <f t="shared" si="251"/>
        <v>#DIV/0!</v>
      </c>
      <c r="WRE40" t="e">
        <f t="shared" si="251"/>
        <v>#DIV/0!</v>
      </c>
      <c r="WRF40" t="e">
        <f t="shared" si="251"/>
        <v>#DIV/0!</v>
      </c>
      <c r="WRG40" t="e">
        <f t="shared" si="251"/>
        <v>#DIV/0!</v>
      </c>
      <c r="WRH40" t="e">
        <f t="shared" si="251"/>
        <v>#DIV/0!</v>
      </c>
      <c r="WRI40" t="e">
        <f t="shared" si="251"/>
        <v>#DIV/0!</v>
      </c>
      <c r="WRJ40" t="e">
        <f t="shared" si="251"/>
        <v>#DIV/0!</v>
      </c>
      <c r="WRK40" t="e">
        <f t="shared" si="251"/>
        <v>#DIV/0!</v>
      </c>
      <c r="WRL40" t="e">
        <f t="shared" si="251"/>
        <v>#DIV/0!</v>
      </c>
      <c r="WRM40" t="e">
        <f t="shared" si="251"/>
        <v>#DIV/0!</v>
      </c>
      <c r="WRN40" t="e">
        <f t="shared" si="251"/>
        <v>#DIV/0!</v>
      </c>
      <c r="WRO40" t="e">
        <f t="shared" si="251"/>
        <v>#DIV/0!</v>
      </c>
      <c r="WRP40" t="e">
        <f t="shared" si="251"/>
        <v>#DIV/0!</v>
      </c>
      <c r="WRQ40" t="e">
        <f t="shared" si="251"/>
        <v>#DIV/0!</v>
      </c>
      <c r="WRR40" t="e">
        <f t="shared" si="251"/>
        <v>#DIV/0!</v>
      </c>
      <c r="WRS40" t="e">
        <f t="shared" si="251"/>
        <v>#DIV/0!</v>
      </c>
      <c r="WRT40" t="e">
        <f t="shared" si="251"/>
        <v>#DIV/0!</v>
      </c>
      <c r="WRU40" t="e">
        <f t="shared" si="251"/>
        <v>#DIV/0!</v>
      </c>
      <c r="WRV40" t="e">
        <f t="shared" si="251"/>
        <v>#DIV/0!</v>
      </c>
      <c r="WRW40" t="e">
        <f t="shared" si="251"/>
        <v>#DIV/0!</v>
      </c>
      <c r="WRX40" t="e">
        <f t="shared" si="251"/>
        <v>#DIV/0!</v>
      </c>
      <c r="WRY40" t="e">
        <f t="shared" si="251"/>
        <v>#DIV/0!</v>
      </c>
      <c r="WRZ40" t="e">
        <f t="shared" si="251"/>
        <v>#DIV/0!</v>
      </c>
      <c r="WSA40" t="e">
        <f t="shared" si="251"/>
        <v>#DIV/0!</v>
      </c>
      <c r="WSB40" t="e">
        <f t="shared" si="251"/>
        <v>#DIV/0!</v>
      </c>
      <c r="WSC40" t="e">
        <f t="shared" si="251"/>
        <v>#DIV/0!</v>
      </c>
      <c r="WSD40" t="e">
        <f t="shared" si="251"/>
        <v>#DIV/0!</v>
      </c>
      <c r="WSE40" t="e">
        <f t="shared" si="251"/>
        <v>#DIV/0!</v>
      </c>
      <c r="WSF40" t="e">
        <f t="shared" si="251"/>
        <v>#DIV/0!</v>
      </c>
      <c r="WSG40" t="e">
        <f t="shared" si="251"/>
        <v>#DIV/0!</v>
      </c>
      <c r="WSH40" t="e">
        <f t="shared" si="251"/>
        <v>#DIV/0!</v>
      </c>
      <c r="WSI40" t="e">
        <f t="shared" si="251"/>
        <v>#DIV/0!</v>
      </c>
      <c r="WSJ40" t="e">
        <f t="shared" si="251"/>
        <v>#DIV/0!</v>
      </c>
      <c r="WSK40" t="e">
        <f t="shared" si="251"/>
        <v>#DIV/0!</v>
      </c>
      <c r="WSL40" t="e">
        <f t="shared" si="251"/>
        <v>#DIV/0!</v>
      </c>
      <c r="WSM40" t="e">
        <f t="shared" si="251"/>
        <v>#DIV/0!</v>
      </c>
      <c r="WSN40" t="e">
        <f t="shared" ref="WSN40:WUY40" si="252">+AVERAGE(WSN9:WSN39)</f>
        <v>#DIV/0!</v>
      </c>
      <c r="WSO40" t="e">
        <f t="shared" si="252"/>
        <v>#DIV/0!</v>
      </c>
      <c r="WSP40" t="e">
        <f t="shared" si="252"/>
        <v>#DIV/0!</v>
      </c>
      <c r="WSQ40" t="e">
        <f t="shared" si="252"/>
        <v>#DIV/0!</v>
      </c>
      <c r="WSR40" t="e">
        <f t="shared" si="252"/>
        <v>#DIV/0!</v>
      </c>
      <c r="WSS40" t="e">
        <f t="shared" si="252"/>
        <v>#DIV/0!</v>
      </c>
      <c r="WST40" t="e">
        <f t="shared" si="252"/>
        <v>#DIV/0!</v>
      </c>
      <c r="WSU40" t="e">
        <f t="shared" si="252"/>
        <v>#DIV/0!</v>
      </c>
      <c r="WSV40" t="e">
        <f t="shared" si="252"/>
        <v>#DIV/0!</v>
      </c>
      <c r="WSW40" t="e">
        <f t="shared" si="252"/>
        <v>#DIV/0!</v>
      </c>
      <c r="WSX40" t="e">
        <f t="shared" si="252"/>
        <v>#DIV/0!</v>
      </c>
      <c r="WSY40" t="e">
        <f t="shared" si="252"/>
        <v>#DIV/0!</v>
      </c>
      <c r="WSZ40" t="e">
        <f t="shared" si="252"/>
        <v>#DIV/0!</v>
      </c>
      <c r="WTA40" t="e">
        <f t="shared" si="252"/>
        <v>#DIV/0!</v>
      </c>
      <c r="WTB40" t="e">
        <f t="shared" si="252"/>
        <v>#DIV/0!</v>
      </c>
      <c r="WTC40" t="e">
        <f t="shared" si="252"/>
        <v>#DIV/0!</v>
      </c>
      <c r="WTD40" t="e">
        <f t="shared" si="252"/>
        <v>#DIV/0!</v>
      </c>
      <c r="WTE40" t="e">
        <f t="shared" si="252"/>
        <v>#DIV/0!</v>
      </c>
      <c r="WTF40" t="e">
        <f t="shared" si="252"/>
        <v>#DIV/0!</v>
      </c>
      <c r="WTG40" t="e">
        <f t="shared" si="252"/>
        <v>#DIV/0!</v>
      </c>
      <c r="WTH40" t="e">
        <f t="shared" si="252"/>
        <v>#DIV/0!</v>
      </c>
      <c r="WTI40" t="e">
        <f t="shared" si="252"/>
        <v>#DIV/0!</v>
      </c>
      <c r="WTJ40" t="e">
        <f t="shared" si="252"/>
        <v>#DIV/0!</v>
      </c>
      <c r="WTK40" t="e">
        <f t="shared" si="252"/>
        <v>#DIV/0!</v>
      </c>
      <c r="WTL40" t="e">
        <f t="shared" si="252"/>
        <v>#DIV/0!</v>
      </c>
      <c r="WTM40" t="e">
        <f t="shared" si="252"/>
        <v>#DIV/0!</v>
      </c>
      <c r="WTN40" t="e">
        <f t="shared" si="252"/>
        <v>#DIV/0!</v>
      </c>
      <c r="WTO40" t="e">
        <f t="shared" si="252"/>
        <v>#DIV/0!</v>
      </c>
      <c r="WTP40" t="e">
        <f t="shared" si="252"/>
        <v>#DIV/0!</v>
      </c>
      <c r="WTQ40" t="e">
        <f t="shared" si="252"/>
        <v>#DIV/0!</v>
      </c>
      <c r="WTR40" t="e">
        <f t="shared" si="252"/>
        <v>#DIV/0!</v>
      </c>
      <c r="WTS40" t="e">
        <f t="shared" si="252"/>
        <v>#DIV/0!</v>
      </c>
      <c r="WTT40" t="e">
        <f t="shared" si="252"/>
        <v>#DIV/0!</v>
      </c>
      <c r="WTU40" t="e">
        <f t="shared" si="252"/>
        <v>#DIV/0!</v>
      </c>
      <c r="WTV40" t="e">
        <f t="shared" si="252"/>
        <v>#DIV/0!</v>
      </c>
      <c r="WTW40" t="e">
        <f t="shared" si="252"/>
        <v>#DIV/0!</v>
      </c>
      <c r="WTX40" t="e">
        <f t="shared" si="252"/>
        <v>#DIV/0!</v>
      </c>
      <c r="WTY40" t="e">
        <f t="shared" si="252"/>
        <v>#DIV/0!</v>
      </c>
      <c r="WTZ40" t="e">
        <f t="shared" si="252"/>
        <v>#DIV/0!</v>
      </c>
      <c r="WUA40" t="e">
        <f t="shared" si="252"/>
        <v>#DIV/0!</v>
      </c>
      <c r="WUB40" t="e">
        <f t="shared" si="252"/>
        <v>#DIV/0!</v>
      </c>
      <c r="WUC40" t="e">
        <f t="shared" si="252"/>
        <v>#DIV/0!</v>
      </c>
      <c r="WUD40" t="e">
        <f t="shared" si="252"/>
        <v>#DIV/0!</v>
      </c>
      <c r="WUE40" t="e">
        <f t="shared" si="252"/>
        <v>#DIV/0!</v>
      </c>
      <c r="WUF40" t="e">
        <f t="shared" si="252"/>
        <v>#DIV/0!</v>
      </c>
      <c r="WUG40" t="e">
        <f t="shared" si="252"/>
        <v>#DIV/0!</v>
      </c>
      <c r="WUH40" t="e">
        <f t="shared" si="252"/>
        <v>#DIV/0!</v>
      </c>
      <c r="WUI40" t="e">
        <f t="shared" si="252"/>
        <v>#DIV/0!</v>
      </c>
      <c r="WUJ40" t="e">
        <f t="shared" si="252"/>
        <v>#DIV/0!</v>
      </c>
      <c r="WUK40" t="e">
        <f t="shared" si="252"/>
        <v>#DIV/0!</v>
      </c>
      <c r="WUL40" t="e">
        <f t="shared" si="252"/>
        <v>#DIV/0!</v>
      </c>
      <c r="WUM40" t="e">
        <f t="shared" si="252"/>
        <v>#DIV/0!</v>
      </c>
      <c r="WUN40" t="e">
        <f t="shared" si="252"/>
        <v>#DIV/0!</v>
      </c>
      <c r="WUO40" t="e">
        <f t="shared" si="252"/>
        <v>#DIV/0!</v>
      </c>
      <c r="WUP40" t="e">
        <f t="shared" si="252"/>
        <v>#DIV/0!</v>
      </c>
      <c r="WUQ40" t="e">
        <f t="shared" si="252"/>
        <v>#DIV/0!</v>
      </c>
      <c r="WUR40" t="e">
        <f t="shared" si="252"/>
        <v>#DIV/0!</v>
      </c>
      <c r="WUS40" t="e">
        <f t="shared" si="252"/>
        <v>#DIV/0!</v>
      </c>
      <c r="WUT40" t="e">
        <f t="shared" si="252"/>
        <v>#DIV/0!</v>
      </c>
      <c r="WUU40" t="e">
        <f t="shared" si="252"/>
        <v>#DIV/0!</v>
      </c>
      <c r="WUV40" t="e">
        <f t="shared" si="252"/>
        <v>#DIV/0!</v>
      </c>
      <c r="WUW40" t="e">
        <f t="shared" si="252"/>
        <v>#DIV/0!</v>
      </c>
      <c r="WUX40" t="e">
        <f t="shared" si="252"/>
        <v>#DIV/0!</v>
      </c>
      <c r="WUY40" t="e">
        <f t="shared" si="252"/>
        <v>#DIV/0!</v>
      </c>
      <c r="WUZ40" t="e">
        <f t="shared" ref="WUZ40:WXK40" si="253">+AVERAGE(WUZ9:WUZ39)</f>
        <v>#DIV/0!</v>
      </c>
      <c r="WVA40" t="e">
        <f t="shared" si="253"/>
        <v>#DIV/0!</v>
      </c>
      <c r="WVB40" t="e">
        <f t="shared" si="253"/>
        <v>#DIV/0!</v>
      </c>
      <c r="WVC40" t="e">
        <f t="shared" si="253"/>
        <v>#DIV/0!</v>
      </c>
      <c r="WVD40" t="e">
        <f t="shared" si="253"/>
        <v>#DIV/0!</v>
      </c>
      <c r="WVE40" t="e">
        <f t="shared" si="253"/>
        <v>#DIV/0!</v>
      </c>
      <c r="WVF40" t="e">
        <f t="shared" si="253"/>
        <v>#DIV/0!</v>
      </c>
      <c r="WVG40" t="e">
        <f t="shared" si="253"/>
        <v>#DIV/0!</v>
      </c>
      <c r="WVH40" t="e">
        <f t="shared" si="253"/>
        <v>#DIV/0!</v>
      </c>
      <c r="WVI40" t="e">
        <f t="shared" si="253"/>
        <v>#DIV/0!</v>
      </c>
      <c r="WVJ40" t="e">
        <f t="shared" si="253"/>
        <v>#DIV/0!</v>
      </c>
      <c r="WVK40" t="e">
        <f t="shared" si="253"/>
        <v>#DIV/0!</v>
      </c>
      <c r="WVL40" t="e">
        <f t="shared" si="253"/>
        <v>#DIV/0!</v>
      </c>
      <c r="WVM40" t="e">
        <f t="shared" si="253"/>
        <v>#DIV/0!</v>
      </c>
      <c r="WVN40" t="e">
        <f t="shared" si="253"/>
        <v>#DIV/0!</v>
      </c>
      <c r="WVO40" t="e">
        <f t="shared" si="253"/>
        <v>#DIV/0!</v>
      </c>
      <c r="WVP40" t="e">
        <f t="shared" si="253"/>
        <v>#DIV/0!</v>
      </c>
      <c r="WVQ40" t="e">
        <f t="shared" si="253"/>
        <v>#DIV/0!</v>
      </c>
      <c r="WVR40" t="e">
        <f t="shared" si="253"/>
        <v>#DIV/0!</v>
      </c>
      <c r="WVS40" t="e">
        <f t="shared" si="253"/>
        <v>#DIV/0!</v>
      </c>
      <c r="WVT40" t="e">
        <f t="shared" si="253"/>
        <v>#DIV/0!</v>
      </c>
      <c r="WVU40" t="e">
        <f t="shared" si="253"/>
        <v>#DIV/0!</v>
      </c>
      <c r="WVV40" t="e">
        <f t="shared" si="253"/>
        <v>#DIV/0!</v>
      </c>
      <c r="WVW40" t="e">
        <f t="shared" si="253"/>
        <v>#DIV/0!</v>
      </c>
      <c r="WVX40" t="e">
        <f t="shared" si="253"/>
        <v>#DIV/0!</v>
      </c>
      <c r="WVY40" t="e">
        <f t="shared" si="253"/>
        <v>#DIV/0!</v>
      </c>
      <c r="WVZ40" t="e">
        <f t="shared" si="253"/>
        <v>#DIV/0!</v>
      </c>
      <c r="WWA40" t="e">
        <f t="shared" si="253"/>
        <v>#DIV/0!</v>
      </c>
      <c r="WWB40" t="e">
        <f t="shared" si="253"/>
        <v>#DIV/0!</v>
      </c>
      <c r="WWC40" t="e">
        <f t="shared" si="253"/>
        <v>#DIV/0!</v>
      </c>
      <c r="WWD40" t="e">
        <f t="shared" si="253"/>
        <v>#DIV/0!</v>
      </c>
      <c r="WWE40" t="e">
        <f t="shared" si="253"/>
        <v>#DIV/0!</v>
      </c>
      <c r="WWF40" t="e">
        <f t="shared" si="253"/>
        <v>#DIV/0!</v>
      </c>
      <c r="WWG40" t="e">
        <f t="shared" si="253"/>
        <v>#DIV/0!</v>
      </c>
      <c r="WWH40" t="e">
        <f t="shared" si="253"/>
        <v>#DIV/0!</v>
      </c>
      <c r="WWI40" t="e">
        <f t="shared" si="253"/>
        <v>#DIV/0!</v>
      </c>
      <c r="WWJ40" t="e">
        <f t="shared" si="253"/>
        <v>#DIV/0!</v>
      </c>
      <c r="WWK40" t="e">
        <f t="shared" si="253"/>
        <v>#DIV/0!</v>
      </c>
      <c r="WWL40" t="e">
        <f t="shared" si="253"/>
        <v>#DIV/0!</v>
      </c>
      <c r="WWM40" t="e">
        <f t="shared" si="253"/>
        <v>#DIV/0!</v>
      </c>
      <c r="WWN40" t="e">
        <f t="shared" si="253"/>
        <v>#DIV/0!</v>
      </c>
      <c r="WWO40" t="e">
        <f t="shared" si="253"/>
        <v>#DIV/0!</v>
      </c>
      <c r="WWP40" t="e">
        <f t="shared" si="253"/>
        <v>#DIV/0!</v>
      </c>
      <c r="WWQ40" t="e">
        <f t="shared" si="253"/>
        <v>#DIV/0!</v>
      </c>
      <c r="WWR40" t="e">
        <f t="shared" si="253"/>
        <v>#DIV/0!</v>
      </c>
      <c r="WWS40" t="e">
        <f t="shared" si="253"/>
        <v>#DIV/0!</v>
      </c>
      <c r="WWT40" t="e">
        <f t="shared" si="253"/>
        <v>#DIV/0!</v>
      </c>
      <c r="WWU40" t="e">
        <f t="shared" si="253"/>
        <v>#DIV/0!</v>
      </c>
      <c r="WWV40" t="e">
        <f t="shared" si="253"/>
        <v>#DIV/0!</v>
      </c>
      <c r="WWW40" t="e">
        <f t="shared" si="253"/>
        <v>#DIV/0!</v>
      </c>
      <c r="WWX40" t="e">
        <f t="shared" si="253"/>
        <v>#DIV/0!</v>
      </c>
      <c r="WWY40" t="e">
        <f t="shared" si="253"/>
        <v>#DIV/0!</v>
      </c>
      <c r="WWZ40" t="e">
        <f t="shared" si="253"/>
        <v>#DIV/0!</v>
      </c>
      <c r="WXA40" t="e">
        <f t="shared" si="253"/>
        <v>#DIV/0!</v>
      </c>
      <c r="WXB40" t="e">
        <f t="shared" si="253"/>
        <v>#DIV/0!</v>
      </c>
      <c r="WXC40" t="e">
        <f t="shared" si="253"/>
        <v>#DIV/0!</v>
      </c>
      <c r="WXD40" t="e">
        <f t="shared" si="253"/>
        <v>#DIV/0!</v>
      </c>
      <c r="WXE40" t="e">
        <f t="shared" si="253"/>
        <v>#DIV/0!</v>
      </c>
      <c r="WXF40" t="e">
        <f t="shared" si="253"/>
        <v>#DIV/0!</v>
      </c>
      <c r="WXG40" t="e">
        <f t="shared" si="253"/>
        <v>#DIV/0!</v>
      </c>
      <c r="WXH40" t="e">
        <f t="shared" si="253"/>
        <v>#DIV/0!</v>
      </c>
      <c r="WXI40" t="e">
        <f t="shared" si="253"/>
        <v>#DIV/0!</v>
      </c>
      <c r="WXJ40" t="e">
        <f t="shared" si="253"/>
        <v>#DIV/0!</v>
      </c>
      <c r="WXK40" t="e">
        <f t="shared" si="253"/>
        <v>#DIV/0!</v>
      </c>
      <c r="WXL40" t="e">
        <f t="shared" ref="WXL40:WZW40" si="254">+AVERAGE(WXL9:WXL39)</f>
        <v>#DIV/0!</v>
      </c>
      <c r="WXM40" t="e">
        <f t="shared" si="254"/>
        <v>#DIV/0!</v>
      </c>
      <c r="WXN40" t="e">
        <f t="shared" si="254"/>
        <v>#DIV/0!</v>
      </c>
      <c r="WXO40" t="e">
        <f t="shared" si="254"/>
        <v>#DIV/0!</v>
      </c>
      <c r="WXP40" t="e">
        <f t="shared" si="254"/>
        <v>#DIV/0!</v>
      </c>
      <c r="WXQ40" t="e">
        <f t="shared" si="254"/>
        <v>#DIV/0!</v>
      </c>
      <c r="WXR40" t="e">
        <f t="shared" si="254"/>
        <v>#DIV/0!</v>
      </c>
      <c r="WXS40" t="e">
        <f t="shared" si="254"/>
        <v>#DIV/0!</v>
      </c>
      <c r="WXT40" t="e">
        <f t="shared" si="254"/>
        <v>#DIV/0!</v>
      </c>
      <c r="WXU40" t="e">
        <f t="shared" si="254"/>
        <v>#DIV/0!</v>
      </c>
      <c r="WXV40" t="e">
        <f t="shared" si="254"/>
        <v>#DIV/0!</v>
      </c>
      <c r="WXW40" t="e">
        <f t="shared" si="254"/>
        <v>#DIV/0!</v>
      </c>
      <c r="WXX40" t="e">
        <f t="shared" si="254"/>
        <v>#DIV/0!</v>
      </c>
      <c r="WXY40" t="e">
        <f t="shared" si="254"/>
        <v>#DIV/0!</v>
      </c>
      <c r="WXZ40" t="e">
        <f t="shared" si="254"/>
        <v>#DIV/0!</v>
      </c>
      <c r="WYA40" t="e">
        <f t="shared" si="254"/>
        <v>#DIV/0!</v>
      </c>
      <c r="WYB40" t="e">
        <f t="shared" si="254"/>
        <v>#DIV/0!</v>
      </c>
      <c r="WYC40" t="e">
        <f t="shared" si="254"/>
        <v>#DIV/0!</v>
      </c>
      <c r="WYD40" t="e">
        <f t="shared" si="254"/>
        <v>#DIV/0!</v>
      </c>
      <c r="WYE40" t="e">
        <f t="shared" si="254"/>
        <v>#DIV/0!</v>
      </c>
      <c r="WYF40" t="e">
        <f t="shared" si="254"/>
        <v>#DIV/0!</v>
      </c>
      <c r="WYG40" t="e">
        <f t="shared" si="254"/>
        <v>#DIV/0!</v>
      </c>
      <c r="WYH40" t="e">
        <f t="shared" si="254"/>
        <v>#DIV/0!</v>
      </c>
      <c r="WYI40" t="e">
        <f t="shared" si="254"/>
        <v>#DIV/0!</v>
      </c>
      <c r="WYJ40" t="e">
        <f t="shared" si="254"/>
        <v>#DIV/0!</v>
      </c>
      <c r="WYK40" t="e">
        <f t="shared" si="254"/>
        <v>#DIV/0!</v>
      </c>
      <c r="WYL40" t="e">
        <f t="shared" si="254"/>
        <v>#DIV/0!</v>
      </c>
      <c r="WYM40" t="e">
        <f t="shared" si="254"/>
        <v>#DIV/0!</v>
      </c>
      <c r="WYN40" t="e">
        <f t="shared" si="254"/>
        <v>#DIV/0!</v>
      </c>
      <c r="WYO40" t="e">
        <f t="shared" si="254"/>
        <v>#DIV/0!</v>
      </c>
      <c r="WYP40" t="e">
        <f t="shared" si="254"/>
        <v>#DIV/0!</v>
      </c>
      <c r="WYQ40" t="e">
        <f t="shared" si="254"/>
        <v>#DIV/0!</v>
      </c>
      <c r="WYR40" t="e">
        <f t="shared" si="254"/>
        <v>#DIV/0!</v>
      </c>
      <c r="WYS40" t="e">
        <f t="shared" si="254"/>
        <v>#DIV/0!</v>
      </c>
      <c r="WYT40" t="e">
        <f t="shared" si="254"/>
        <v>#DIV/0!</v>
      </c>
      <c r="WYU40" t="e">
        <f t="shared" si="254"/>
        <v>#DIV/0!</v>
      </c>
      <c r="WYV40" t="e">
        <f t="shared" si="254"/>
        <v>#DIV/0!</v>
      </c>
      <c r="WYW40" t="e">
        <f t="shared" si="254"/>
        <v>#DIV/0!</v>
      </c>
      <c r="WYX40" t="e">
        <f t="shared" si="254"/>
        <v>#DIV/0!</v>
      </c>
      <c r="WYY40" t="e">
        <f t="shared" si="254"/>
        <v>#DIV/0!</v>
      </c>
      <c r="WYZ40" t="e">
        <f t="shared" si="254"/>
        <v>#DIV/0!</v>
      </c>
      <c r="WZA40" t="e">
        <f t="shared" si="254"/>
        <v>#DIV/0!</v>
      </c>
      <c r="WZB40" t="e">
        <f t="shared" si="254"/>
        <v>#DIV/0!</v>
      </c>
      <c r="WZC40" t="e">
        <f t="shared" si="254"/>
        <v>#DIV/0!</v>
      </c>
      <c r="WZD40" t="e">
        <f t="shared" si="254"/>
        <v>#DIV/0!</v>
      </c>
      <c r="WZE40" t="e">
        <f t="shared" si="254"/>
        <v>#DIV/0!</v>
      </c>
      <c r="WZF40" t="e">
        <f t="shared" si="254"/>
        <v>#DIV/0!</v>
      </c>
      <c r="WZG40" t="e">
        <f t="shared" si="254"/>
        <v>#DIV/0!</v>
      </c>
      <c r="WZH40" t="e">
        <f t="shared" si="254"/>
        <v>#DIV/0!</v>
      </c>
      <c r="WZI40" t="e">
        <f t="shared" si="254"/>
        <v>#DIV/0!</v>
      </c>
      <c r="WZJ40" t="e">
        <f t="shared" si="254"/>
        <v>#DIV/0!</v>
      </c>
      <c r="WZK40" t="e">
        <f t="shared" si="254"/>
        <v>#DIV/0!</v>
      </c>
      <c r="WZL40" t="e">
        <f t="shared" si="254"/>
        <v>#DIV/0!</v>
      </c>
      <c r="WZM40" t="e">
        <f t="shared" si="254"/>
        <v>#DIV/0!</v>
      </c>
      <c r="WZN40" t="e">
        <f t="shared" si="254"/>
        <v>#DIV/0!</v>
      </c>
      <c r="WZO40" t="e">
        <f t="shared" si="254"/>
        <v>#DIV/0!</v>
      </c>
      <c r="WZP40" t="e">
        <f t="shared" si="254"/>
        <v>#DIV/0!</v>
      </c>
      <c r="WZQ40" t="e">
        <f t="shared" si="254"/>
        <v>#DIV/0!</v>
      </c>
      <c r="WZR40" t="e">
        <f t="shared" si="254"/>
        <v>#DIV/0!</v>
      </c>
      <c r="WZS40" t="e">
        <f t="shared" si="254"/>
        <v>#DIV/0!</v>
      </c>
      <c r="WZT40" t="e">
        <f t="shared" si="254"/>
        <v>#DIV/0!</v>
      </c>
      <c r="WZU40" t="e">
        <f t="shared" si="254"/>
        <v>#DIV/0!</v>
      </c>
      <c r="WZV40" t="e">
        <f t="shared" si="254"/>
        <v>#DIV/0!</v>
      </c>
      <c r="WZW40" t="e">
        <f t="shared" si="254"/>
        <v>#DIV/0!</v>
      </c>
      <c r="WZX40" t="e">
        <f t="shared" ref="WZX40:XCI40" si="255">+AVERAGE(WZX9:WZX39)</f>
        <v>#DIV/0!</v>
      </c>
      <c r="WZY40" t="e">
        <f t="shared" si="255"/>
        <v>#DIV/0!</v>
      </c>
      <c r="WZZ40" t="e">
        <f t="shared" si="255"/>
        <v>#DIV/0!</v>
      </c>
      <c r="XAA40" t="e">
        <f t="shared" si="255"/>
        <v>#DIV/0!</v>
      </c>
      <c r="XAB40" t="e">
        <f t="shared" si="255"/>
        <v>#DIV/0!</v>
      </c>
      <c r="XAC40" t="e">
        <f t="shared" si="255"/>
        <v>#DIV/0!</v>
      </c>
      <c r="XAD40" t="e">
        <f t="shared" si="255"/>
        <v>#DIV/0!</v>
      </c>
      <c r="XAE40" t="e">
        <f t="shared" si="255"/>
        <v>#DIV/0!</v>
      </c>
      <c r="XAF40" t="e">
        <f t="shared" si="255"/>
        <v>#DIV/0!</v>
      </c>
      <c r="XAG40" t="e">
        <f t="shared" si="255"/>
        <v>#DIV/0!</v>
      </c>
      <c r="XAH40" t="e">
        <f t="shared" si="255"/>
        <v>#DIV/0!</v>
      </c>
      <c r="XAI40" t="e">
        <f t="shared" si="255"/>
        <v>#DIV/0!</v>
      </c>
      <c r="XAJ40" t="e">
        <f t="shared" si="255"/>
        <v>#DIV/0!</v>
      </c>
      <c r="XAK40" t="e">
        <f t="shared" si="255"/>
        <v>#DIV/0!</v>
      </c>
      <c r="XAL40" t="e">
        <f t="shared" si="255"/>
        <v>#DIV/0!</v>
      </c>
      <c r="XAM40" t="e">
        <f t="shared" si="255"/>
        <v>#DIV/0!</v>
      </c>
      <c r="XAN40" t="e">
        <f t="shared" si="255"/>
        <v>#DIV/0!</v>
      </c>
      <c r="XAO40" t="e">
        <f t="shared" si="255"/>
        <v>#DIV/0!</v>
      </c>
      <c r="XAP40" t="e">
        <f t="shared" si="255"/>
        <v>#DIV/0!</v>
      </c>
      <c r="XAQ40" t="e">
        <f t="shared" si="255"/>
        <v>#DIV/0!</v>
      </c>
      <c r="XAR40" t="e">
        <f t="shared" si="255"/>
        <v>#DIV/0!</v>
      </c>
      <c r="XAS40" t="e">
        <f t="shared" si="255"/>
        <v>#DIV/0!</v>
      </c>
      <c r="XAT40" t="e">
        <f t="shared" si="255"/>
        <v>#DIV/0!</v>
      </c>
      <c r="XAU40" t="e">
        <f t="shared" si="255"/>
        <v>#DIV/0!</v>
      </c>
      <c r="XAV40" t="e">
        <f t="shared" si="255"/>
        <v>#DIV/0!</v>
      </c>
      <c r="XAW40" t="e">
        <f t="shared" si="255"/>
        <v>#DIV/0!</v>
      </c>
      <c r="XAX40" t="e">
        <f t="shared" si="255"/>
        <v>#DIV/0!</v>
      </c>
      <c r="XAY40" t="e">
        <f t="shared" si="255"/>
        <v>#DIV/0!</v>
      </c>
      <c r="XAZ40" t="e">
        <f t="shared" si="255"/>
        <v>#DIV/0!</v>
      </c>
      <c r="XBA40" t="e">
        <f t="shared" si="255"/>
        <v>#DIV/0!</v>
      </c>
      <c r="XBB40" t="e">
        <f t="shared" si="255"/>
        <v>#DIV/0!</v>
      </c>
      <c r="XBC40" t="e">
        <f t="shared" si="255"/>
        <v>#DIV/0!</v>
      </c>
      <c r="XBD40" t="e">
        <f t="shared" si="255"/>
        <v>#DIV/0!</v>
      </c>
      <c r="XBE40" t="e">
        <f t="shared" si="255"/>
        <v>#DIV/0!</v>
      </c>
      <c r="XBF40" t="e">
        <f t="shared" si="255"/>
        <v>#DIV/0!</v>
      </c>
      <c r="XBG40" t="e">
        <f t="shared" si="255"/>
        <v>#DIV/0!</v>
      </c>
      <c r="XBH40" t="e">
        <f t="shared" si="255"/>
        <v>#DIV/0!</v>
      </c>
      <c r="XBI40" t="e">
        <f t="shared" si="255"/>
        <v>#DIV/0!</v>
      </c>
      <c r="XBJ40" t="e">
        <f t="shared" si="255"/>
        <v>#DIV/0!</v>
      </c>
      <c r="XBK40" t="e">
        <f t="shared" si="255"/>
        <v>#DIV/0!</v>
      </c>
      <c r="XBL40" t="e">
        <f t="shared" si="255"/>
        <v>#DIV/0!</v>
      </c>
      <c r="XBM40" t="e">
        <f t="shared" si="255"/>
        <v>#DIV/0!</v>
      </c>
      <c r="XBN40" t="e">
        <f t="shared" si="255"/>
        <v>#DIV/0!</v>
      </c>
      <c r="XBO40" t="e">
        <f t="shared" si="255"/>
        <v>#DIV/0!</v>
      </c>
      <c r="XBP40" t="e">
        <f t="shared" si="255"/>
        <v>#DIV/0!</v>
      </c>
      <c r="XBQ40" t="e">
        <f t="shared" si="255"/>
        <v>#DIV/0!</v>
      </c>
      <c r="XBR40" t="e">
        <f t="shared" si="255"/>
        <v>#DIV/0!</v>
      </c>
      <c r="XBS40" t="e">
        <f t="shared" si="255"/>
        <v>#DIV/0!</v>
      </c>
      <c r="XBT40" t="e">
        <f t="shared" si="255"/>
        <v>#DIV/0!</v>
      </c>
      <c r="XBU40" t="e">
        <f t="shared" si="255"/>
        <v>#DIV/0!</v>
      </c>
      <c r="XBV40" t="e">
        <f t="shared" si="255"/>
        <v>#DIV/0!</v>
      </c>
      <c r="XBW40" t="e">
        <f t="shared" si="255"/>
        <v>#DIV/0!</v>
      </c>
      <c r="XBX40" t="e">
        <f t="shared" si="255"/>
        <v>#DIV/0!</v>
      </c>
      <c r="XBY40" t="e">
        <f t="shared" si="255"/>
        <v>#DIV/0!</v>
      </c>
      <c r="XBZ40" t="e">
        <f t="shared" si="255"/>
        <v>#DIV/0!</v>
      </c>
      <c r="XCA40" t="e">
        <f t="shared" si="255"/>
        <v>#DIV/0!</v>
      </c>
      <c r="XCB40" t="e">
        <f t="shared" si="255"/>
        <v>#DIV/0!</v>
      </c>
      <c r="XCC40" t="e">
        <f t="shared" si="255"/>
        <v>#DIV/0!</v>
      </c>
      <c r="XCD40" t="e">
        <f t="shared" si="255"/>
        <v>#DIV/0!</v>
      </c>
      <c r="XCE40" t="e">
        <f t="shared" si="255"/>
        <v>#DIV/0!</v>
      </c>
      <c r="XCF40" t="e">
        <f t="shared" si="255"/>
        <v>#DIV/0!</v>
      </c>
      <c r="XCG40" t="e">
        <f t="shared" si="255"/>
        <v>#DIV/0!</v>
      </c>
      <c r="XCH40" t="e">
        <f t="shared" si="255"/>
        <v>#DIV/0!</v>
      </c>
      <c r="XCI40" t="e">
        <f t="shared" si="255"/>
        <v>#DIV/0!</v>
      </c>
      <c r="XCJ40" t="e">
        <f t="shared" ref="XCJ40:XEU40" si="256">+AVERAGE(XCJ9:XCJ39)</f>
        <v>#DIV/0!</v>
      </c>
      <c r="XCK40" t="e">
        <f t="shared" si="256"/>
        <v>#DIV/0!</v>
      </c>
      <c r="XCL40" t="e">
        <f t="shared" si="256"/>
        <v>#DIV/0!</v>
      </c>
      <c r="XCM40" t="e">
        <f t="shared" si="256"/>
        <v>#DIV/0!</v>
      </c>
      <c r="XCN40" t="e">
        <f t="shared" si="256"/>
        <v>#DIV/0!</v>
      </c>
      <c r="XCO40" t="e">
        <f t="shared" si="256"/>
        <v>#DIV/0!</v>
      </c>
      <c r="XCP40" t="e">
        <f t="shared" si="256"/>
        <v>#DIV/0!</v>
      </c>
      <c r="XCQ40" t="e">
        <f t="shared" si="256"/>
        <v>#DIV/0!</v>
      </c>
      <c r="XCR40" t="e">
        <f t="shared" si="256"/>
        <v>#DIV/0!</v>
      </c>
      <c r="XCS40" t="e">
        <f t="shared" si="256"/>
        <v>#DIV/0!</v>
      </c>
      <c r="XCT40" t="e">
        <f t="shared" si="256"/>
        <v>#DIV/0!</v>
      </c>
      <c r="XCU40" t="e">
        <f t="shared" si="256"/>
        <v>#DIV/0!</v>
      </c>
      <c r="XCV40" t="e">
        <f t="shared" si="256"/>
        <v>#DIV/0!</v>
      </c>
      <c r="XCW40" t="e">
        <f t="shared" si="256"/>
        <v>#DIV/0!</v>
      </c>
      <c r="XCX40" t="e">
        <f t="shared" si="256"/>
        <v>#DIV/0!</v>
      </c>
      <c r="XCY40" t="e">
        <f t="shared" si="256"/>
        <v>#DIV/0!</v>
      </c>
      <c r="XCZ40" t="e">
        <f t="shared" si="256"/>
        <v>#DIV/0!</v>
      </c>
      <c r="XDA40" t="e">
        <f t="shared" si="256"/>
        <v>#DIV/0!</v>
      </c>
      <c r="XDB40" t="e">
        <f t="shared" si="256"/>
        <v>#DIV/0!</v>
      </c>
      <c r="XDC40" t="e">
        <f t="shared" si="256"/>
        <v>#DIV/0!</v>
      </c>
      <c r="XDD40" t="e">
        <f t="shared" si="256"/>
        <v>#DIV/0!</v>
      </c>
      <c r="XDE40" t="e">
        <f t="shared" si="256"/>
        <v>#DIV/0!</v>
      </c>
      <c r="XDF40" t="e">
        <f t="shared" si="256"/>
        <v>#DIV/0!</v>
      </c>
      <c r="XDG40" t="e">
        <f t="shared" si="256"/>
        <v>#DIV/0!</v>
      </c>
      <c r="XDH40" t="e">
        <f t="shared" si="256"/>
        <v>#DIV/0!</v>
      </c>
      <c r="XDI40" t="e">
        <f t="shared" si="256"/>
        <v>#DIV/0!</v>
      </c>
      <c r="XDJ40" t="e">
        <f t="shared" si="256"/>
        <v>#DIV/0!</v>
      </c>
      <c r="XDK40" t="e">
        <f t="shared" si="256"/>
        <v>#DIV/0!</v>
      </c>
      <c r="XDL40" t="e">
        <f t="shared" si="256"/>
        <v>#DIV/0!</v>
      </c>
      <c r="XDM40" t="e">
        <f t="shared" si="256"/>
        <v>#DIV/0!</v>
      </c>
      <c r="XDN40" t="e">
        <f t="shared" si="256"/>
        <v>#DIV/0!</v>
      </c>
      <c r="XDO40" t="e">
        <f t="shared" si="256"/>
        <v>#DIV/0!</v>
      </c>
      <c r="XDP40" t="e">
        <f t="shared" si="256"/>
        <v>#DIV/0!</v>
      </c>
      <c r="XDQ40" t="e">
        <f t="shared" si="256"/>
        <v>#DIV/0!</v>
      </c>
      <c r="XDR40" t="e">
        <f t="shared" si="256"/>
        <v>#DIV/0!</v>
      </c>
      <c r="XDS40" t="e">
        <f t="shared" si="256"/>
        <v>#DIV/0!</v>
      </c>
      <c r="XDT40" t="e">
        <f t="shared" si="256"/>
        <v>#DIV/0!</v>
      </c>
      <c r="XDU40" t="e">
        <f t="shared" si="256"/>
        <v>#DIV/0!</v>
      </c>
      <c r="XDV40" t="e">
        <f t="shared" si="256"/>
        <v>#DIV/0!</v>
      </c>
      <c r="XDW40" t="e">
        <f t="shared" si="256"/>
        <v>#DIV/0!</v>
      </c>
      <c r="XDX40" t="e">
        <f t="shared" si="256"/>
        <v>#DIV/0!</v>
      </c>
      <c r="XDY40" t="e">
        <f t="shared" si="256"/>
        <v>#DIV/0!</v>
      </c>
      <c r="XDZ40" t="e">
        <f t="shared" si="256"/>
        <v>#DIV/0!</v>
      </c>
      <c r="XEA40" t="e">
        <f t="shared" si="256"/>
        <v>#DIV/0!</v>
      </c>
      <c r="XEB40" t="e">
        <f t="shared" si="256"/>
        <v>#DIV/0!</v>
      </c>
      <c r="XEC40" t="e">
        <f t="shared" si="256"/>
        <v>#DIV/0!</v>
      </c>
      <c r="XED40" t="e">
        <f t="shared" si="256"/>
        <v>#DIV/0!</v>
      </c>
      <c r="XEE40" t="e">
        <f t="shared" si="256"/>
        <v>#DIV/0!</v>
      </c>
      <c r="XEF40" t="e">
        <f t="shared" si="256"/>
        <v>#DIV/0!</v>
      </c>
      <c r="XEG40" t="e">
        <f t="shared" si="256"/>
        <v>#DIV/0!</v>
      </c>
      <c r="XEH40" t="e">
        <f t="shared" si="256"/>
        <v>#DIV/0!</v>
      </c>
      <c r="XEI40" t="e">
        <f t="shared" si="256"/>
        <v>#DIV/0!</v>
      </c>
      <c r="XEJ40" t="e">
        <f t="shared" si="256"/>
        <v>#DIV/0!</v>
      </c>
      <c r="XEK40" t="e">
        <f t="shared" si="256"/>
        <v>#DIV/0!</v>
      </c>
      <c r="XEL40" t="e">
        <f t="shared" si="256"/>
        <v>#DIV/0!</v>
      </c>
      <c r="XEM40" t="e">
        <f t="shared" si="256"/>
        <v>#DIV/0!</v>
      </c>
      <c r="XEN40" t="e">
        <f t="shared" si="256"/>
        <v>#DIV/0!</v>
      </c>
      <c r="XEO40" t="e">
        <f t="shared" si="256"/>
        <v>#DIV/0!</v>
      </c>
      <c r="XEP40" t="e">
        <f t="shared" si="256"/>
        <v>#DIV/0!</v>
      </c>
      <c r="XEQ40" t="e">
        <f t="shared" si="256"/>
        <v>#DIV/0!</v>
      </c>
      <c r="XER40" t="e">
        <f t="shared" si="256"/>
        <v>#DIV/0!</v>
      </c>
      <c r="XES40" t="e">
        <f t="shared" si="256"/>
        <v>#DIV/0!</v>
      </c>
      <c r="XET40" t="e">
        <f t="shared" si="256"/>
        <v>#DIV/0!</v>
      </c>
      <c r="XEU40" t="e">
        <f t="shared" si="256"/>
        <v>#DIV/0!</v>
      </c>
      <c r="XEV40" t="e">
        <f t="shared" ref="XEV40:XFD40" si="257">+AVERAGE(XEV9:XEV39)</f>
        <v>#DIV/0!</v>
      </c>
      <c r="XEW40" t="e">
        <f t="shared" si="257"/>
        <v>#DIV/0!</v>
      </c>
      <c r="XEX40" t="e">
        <f t="shared" si="257"/>
        <v>#DIV/0!</v>
      </c>
      <c r="XEY40" t="e">
        <f t="shared" si="257"/>
        <v>#DIV/0!</v>
      </c>
      <c r="XEZ40" t="e">
        <f t="shared" si="257"/>
        <v>#DIV/0!</v>
      </c>
      <c r="XFA40" t="e">
        <f t="shared" si="257"/>
        <v>#DIV/0!</v>
      </c>
      <c r="XFB40" t="e">
        <f t="shared" si="257"/>
        <v>#DIV/0!</v>
      </c>
      <c r="XFC40" t="e">
        <f t="shared" si="257"/>
        <v>#DIV/0!</v>
      </c>
      <c r="XFD40" t="e">
        <f t="shared" si="257"/>
        <v>#DIV/0!</v>
      </c>
    </row>
    <row r="41" spans="1:16384" ht="24.75" customHeight="1">
      <c r="A41" s="95" t="s">
        <v>104</v>
      </c>
      <c r="B41" s="354"/>
      <c r="C41" s="340">
        <f t="shared" ref="C41:AE41" si="258">+AVERAGE(C9:C39)</f>
        <v>7981.0967741935483</v>
      </c>
      <c r="D41" s="340" t="e">
        <f t="shared" si="258"/>
        <v>#DIV/0!</v>
      </c>
      <c r="E41" s="340">
        <f t="shared" si="258"/>
        <v>7.1533333333333333</v>
      </c>
      <c r="F41" s="340">
        <f t="shared" si="258"/>
        <v>7.4266666666666667</v>
      </c>
      <c r="G41" s="340">
        <f t="shared" si="258"/>
        <v>3241.0666666666666</v>
      </c>
      <c r="H41" s="340">
        <f t="shared" si="258"/>
        <v>3241.6</v>
      </c>
      <c r="I41" s="340">
        <f t="shared" si="258"/>
        <v>481.26666666666665</v>
      </c>
      <c r="J41" s="340">
        <f t="shared" si="258"/>
        <v>22.533333333333335</v>
      </c>
      <c r="K41" s="340">
        <f t="shared" si="258"/>
        <v>97.4</v>
      </c>
      <c r="L41" s="340">
        <f t="shared" si="258"/>
        <v>272.93333333333334</v>
      </c>
      <c r="M41" s="340">
        <f t="shared" si="258"/>
        <v>12.733333333333333</v>
      </c>
      <c r="N41" s="340">
        <f t="shared" si="258"/>
        <v>94.13333333333334</v>
      </c>
      <c r="O41" s="340">
        <f t="shared" si="258"/>
        <v>678.35714285714289</v>
      </c>
      <c r="P41" s="340">
        <f t="shared" si="258"/>
        <v>47.214285714285715</v>
      </c>
      <c r="Q41" s="340">
        <f t="shared" si="258"/>
        <v>90.990714285714276</v>
      </c>
      <c r="R41" s="340">
        <f t="shared" si="258"/>
        <v>58.474999999999994</v>
      </c>
      <c r="S41" s="340">
        <f t="shared" si="258"/>
        <v>39.774999999999999</v>
      </c>
      <c r="T41" s="340">
        <f t="shared" si="258"/>
        <v>40.200000000000003</v>
      </c>
      <c r="U41" s="340">
        <f t="shared" si="258"/>
        <v>30.8</v>
      </c>
      <c r="V41" s="340">
        <f t="shared" si="258"/>
        <v>1.4624999999999999</v>
      </c>
      <c r="W41" s="340">
        <f t="shared" si="258"/>
        <v>1.266</v>
      </c>
      <c r="X41" s="340">
        <f t="shared" si="258"/>
        <v>5.0000000000000001E-3</v>
      </c>
      <c r="Y41" s="340">
        <f t="shared" si="258"/>
        <v>0.47899999999999998</v>
      </c>
      <c r="Z41" s="355">
        <f t="shared" si="258"/>
        <v>59.945</v>
      </c>
      <c r="AA41" s="355">
        <f t="shared" si="258"/>
        <v>41.674999999999997</v>
      </c>
      <c r="AB41" s="355">
        <f t="shared" si="258"/>
        <v>31.265000000000001</v>
      </c>
      <c r="AC41" s="355">
        <f t="shared" si="258"/>
        <v>7.43</v>
      </c>
      <c r="AD41" s="355">
        <f t="shared" si="258"/>
        <v>1.4944999999999999</v>
      </c>
      <c r="AE41" s="355">
        <f t="shared" si="258"/>
        <v>81.539999999999992</v>
      </c>
      <c r="AF41" s="340"/>
      <c r="AG41" s="340"/>
      <c r="AH41" s="340"/>
      <c r="AI41" s="340"/>
      <c r="AJ41" s="340"/>
      <c r="AK41" s="356"/>
      <c r="AL41" s="96">
        <f t="shared" ref="AL41:BP41" si="259">+AVERAGE(AL9:AL39)</f>
        <v>22.277419354838706</v>
      </c>
      <c r="AM41" s="340">
        <f t="shared" si="259"/>
        <v>0.94193548387096782</v>
      </c>
      <c r="AN41" s="340" t="e">
        <f t="shared" si="259"/>
        <v>#DIV/0!</v>
      </c>
      <c r="AO41" s="340">
        <f t="shared" si="259"/>
        <v>907.61904761904759</v>
      </c>
      <c r="AP41" s="340">
        <f t="shared" si="259"/>
        <v>186.3422222222222</v>
      </c>
      <c r="AQ41" s="340">
        <f t="shared" si="259"/>
        <v>5767.4444444444443</v>
      </c>
      <c r="AR41" s="340">
        <f t="shared" si="259"/>
        <v>9157.7777777777774</v>
      </c>
      <c r="AS41" s="338">
        <f t="shared" si="259"/>
        <v>87.166666666666686</v>
      </c>
      <c r="AT41" s="339">
        <f t="shared" si="259"/>
        <v>0.36222222222222222</v>
      </c>
      <c r="AU41" s="357">
        <f t="shared" si="259"/>
        <v>4.7222222222222223</v>
      </c>
      <c r="AV41" s="97">
        <f t="shared" si="259"/>
        <v>5.333333333333333E-2</v>
      </c>
      <c r="AW41" s="98" t="e">
        <f t="shared" si="259"/>
        <v>#DIV/0!</v>
      </c>
      <c r="AX41" s="355" t="e">
        <f t="shared" si="259"/>
        <v>#DIV/0!</v>
      </c>
      <c r="AY41" s="99" t="e">
        <f t="shared" si="259"/>
        <v>#DIV/0!</v>
      </c>
      <c r="AZ41" s="100" t="e">
        <f t="shared" si="259"/>
        <v>#DIV/0!</v>
      </c>
      <c r="BA41" s="358" t="e">
        <f t="shared" si="259"/>
        <v>#DIV/0!</v>
      </c>
      <c r="BB41" s="358">
        <f t="shared" si="259"/>
        <v>2.4125000000000001</v>
      </c>
      <c r="BC41" s="357">
        <f t="shared" si="259"/>
        <v>25.192857142857143</v>
      </c>
      <c r="BD41" s="357">
        <f t="shared" si="259"/>
        <v>18.333333333333332</v>
      </c>
      <c r="BE41" s="357">
        <f t="shared" si="259"/>
        <v>69.661904761904751</v>
      </c>
      <c r="BF41" s="357">
        <f t="shared" si="259"/>
        <v>6.3242857142857147</v>
      </c>
      <c r="BG41" s="340" t="e">
        <f t="shared" si="259"/>
        <v>#DIV/0!</v>
      </c>
      <c r="BH41" s="340" t="e">
        <f t="shared" si="259"/>
        <v>#DIV/0!</v>
      </c>
      <c r="BI41" s="340" t="e">
        <f t="shared" si="259"/>
        <v>#DIV/0!</v>
      </c>
      <c r="BJ41" s="340" t="e">
        <f t="shared" si="259"/>
        <v>#DIV/0!</v>
      </c>
      <c r="BK41" s="340" t="e">
        <f t="shared" si="259"/>
        <v>#DIV/0!</v>
      </c>
      <c r="BL41" s="355" t="e">
        <f t="shared" si="259"/>
        <v>#DIV/0!</v>
      </c>
      <c r="BM41" s="359" t="e">
        <f t="shared" si="259"/>
        <v>#DIV/0!</v>
      </c>
      <c r="BN41" s="340" t="e">
        <f t="shared" si="259"/>
        <v>#DIV/0!</v>
      </c>
      <c r="BO41" s="340" t="e">
        <f t="shared" si="259"/>
        <v>#DIV/0!</v>
      </c>
      <c r="BP41" s="101" t="e">
        <f t="shared" si="259"/>
        <v>#DIV/0!</v>
      </c>
    </row>
    <row r="42" spans="1:16384" ht="24.75" customHeight="1">
      <c r="A42" s="102" t="s">
        <v>105</v>
      </c>
      <c r="B42" s="360"/>
      <c r="C42" s="103">
        <f t="shared" ref="C42:AE42" si="260">+MIN(C9:C39)</f>
        <v>5266</v>
      </c>
      <c r="D42" s="103">
        <f t="shared" si="260"/>
        <v>0</v>
      </c>
      <c r="E42" s="103">
        <f t="shared" si="260"/>
        <v>7</v>
      </c>
      <c r="F42" s="103">
        <f t="shared" si="260"/>
        <v>7</v>
      </c>
      <c r="G42" s="103">
        <f t="shared" si="260"/>
        <v>2750</v>
      </c>
      <c r="H42" s="103">
        <f t="shared" si="260"/>
        <v>2850</v>
      </c>
      <c r="I42" s="103">
        <f t="shared" si="260"/>
        <v>57</v>
      </c>
      <c r="J42" s="103">
        <f t="shared" si="260"/>
        <v>11</v>
      </c>
      <c r="K42" s="103">
        <f t="shared" si="260"/>
        <v>96</v>
      </c>
      <c r="L42" s="103">
        <f t="shared" si="260"/>
        <v>72</v>
      </c>
      <c r="M42" s="103">
        <f t="shared" si="260"/>
        <v>5</v>
      </c>
      <c r="N42" s="103">
        <f t="shared" si="260"/>
        <v>85</v>
      </c>
      <c r="O42" s="103">
        <f t="shared" si="260"/>
        <v>298</v>
      </c>
      <c r="P42" s="103">
        <f t="shared" si="260"/>
        <v>30</v>
      </c>
      <c r="Q42" s="103">
        <f t="shared" si="260"/>
        <v>83.56</v>
      </c>
      <c r="R42" s="103">
        <f t="shared" si="260"/>
        <v>47.99</v>
      </c>
      <c r="S42" s="103">
        <f t="shared" si="260"/>
        <v>29.69</v>
      </c>
      <c r="T42" s="103">
        <f t="shared" si="260"/>
        <v>39.4</v>
      </c>
      <c r="U42" s="103">
        <f t="shared" si="260"/>
        <v>22.6</v>
      </c>
      <c r="V42" s="103">
        <f t="shared" si="260"/>
        <v>0.92500000000000004</v>
      </c>
      <c r="W42" s="103">
        <f t="shared" si="260"/>
        <v>0.53200000000000003</v>
      </c>
      <c r="X42" s="103">
        <f t="shared" si="260"/>
        <v>0</v>
      </c>
      <c r="Y42" s="103">
        <f t="shared" si="260"/>
        <v>0</v>
      </c>
      <c r="Z42" s="104">
        <f t="shared" si="260"/>
        <v>50</v>
      </c>
      <c r="AA42" s="104">
        <f t="shared" si="260"/>
        <v>32</v>
      </c>
      <c r="AB42" s="104">
        <f t="shared" si="260"/>
        <v>26.53</v>
      </c>
      <c r="AC42" s="104">
        <f t="shared" si="260"/>
        <v>6.86</v>
      </c>
      <c r="AD42" s="104">
        <f t="shared" si="260"/>
        <v>0.98899999999999999</v>
      </c>
      <c r="AE42" s="104">
        <f t="shared" si="260"/>
        <v>77.5</v>
      </c>
      <c r="AF42" s="103"/>
      <c r="AG42" s="103"/>
      <c r="AH42" s="103"/>
      <c r="AI42" s="103"/>
      <c r="AJ42" s="103"/>
      <c r="AK42" s="105"/>
      <c r="AL42" s="106">
        <f t="shared" ref="AL42:BP42" si="261">+MIN(AL9:AL39)</f>
        <v>18</v>
      </c>
      <c r="AM42" s="103">
        <f t="shared" si="261"/>
        <v>7.0000000000000007E-2</v>
      </c>
      <c r="AN42" s="103">
        <f t="shared" si="261"/>
        <v>0</v>
      </c>
      <c r="AO42" s="103">
        <f t="shared" si="261"/>
        <v>440</v>
      </c>
      <c r="AP42" s="103">
        <f t="shared" si="261"/>
        <v>90.16</v>
      </c>
      <c r="AQ42" s="103">
        <f t="shared" si="261"/>
        <v>2480</v>
      </c>
      <c r="AR42" s="103">
        <f t="shared" si="261"/>
        <v>5040</v>
      </c>
      <c r="AS42" s="103">
        <f t="shared" si="261"/>
        <v>77.099999999999994</v>
      </c>
      <c r="AT42" s="104">
        <f t="shared" si="261"/>
        <v>0.25</v>
      </c>
      <c r="AU42" s="107">
        <f t="shared" si="261"/>
        <v>2.8</v>
      </c>
      <c r="AV42" s="108">
        <f t="shared" si="261"/>
        <v>0</v>
      </c>
      <c r="AW42" s="109">
        <f t="shared" si="261"/>
        <v>0</v>
      </c>
      <c r="AX42" s="104">
        <f t="shared" si="261"/>
        <v>0</v>
      </c>
      <c r="AY42" s="110">
        <f t="shared" si="261"/>
        <v>0</v>
      </c>
      <c r="AZ42" s="111">
        <f t="shared" si="261"/>
        <v>0</v>
      </c>
      <c r="BA42" s="112">
        <f t="shared" si="261"/>
        <v>0</v>
      </c>
      <c r="BB42" s="112">
        <f t="shared" si="261"/>
        <v>1.2</v>
      </c>
      <c r="BC42" s="113">
        <f t="shared" si="261"/>
        <v>23.32</v>
      </c>
      <c r="BD42" s="113">
        <f t="shared" si="261"/>
        <v>18</v>
      </c>
      <c r="BE42" s="113">
        <f t="shared" si="261"/>
        <v>63.6</v>
      </c>
      <c r="BF42" s="113">
        <f t="shared" si="261"/>
        <v>6.14</v>
      </c>
      <c r="BG42" s="103">
        <f t="shared" si="261"/>
        <v>0</v>
      </c>
      <c r="BH42" s="103">
        <f t="shared" si="261"/>
        <v>0</v>
      </c>
      <c r="BI42" s="103">
        <f t="shared" si="261"/>
        <v>0</v>
      </c>
      <c r="BJ42" s="103">
        <f t="shared" si="261"/>
        <v>0</v>
      </c>
      <c r="BK42" s="103">
        <f t="shared" si="261"/>
        <v>0</v>
      </c>
      <c r="BL42" s="104">
        <f t="shared" si="261"/>
        <v>0</v>
      </c>
      <c r="BM42" s="114">
        <f t="shared" si="261"/>
        <v>0</v>
      </c>
      <c r="BN42" s="103">
        <f t="shared" si="261"/>
        <v>0</v>
      </c>
      <c r="BO42" s="103">
        <f t="shared" si="261"/>
        <v>0</v>
      </c>
      <c r="BP42" s="115">
        <f t="shared" si="261"/>
        <v>0</v>
      </c>
    </row>
    <row r="43" spans="1:16384" ht="24.75" customHeight="1">
      <c r="A43" s="116" t="s">
        <v>106</v>
      </c>
      <c r="B43" s="117"/>
      <c r="C43" s="118">
        <f t="shared" ref="C43:AE43" si="262">+MAX(C9:C39)</f>
        <v>11293</v>
      </c>
      <c r="D43" s="118">
        <f t="shared" si="262"/>
        <v>0</v>
      </c>
      <c r="E43" s="118">
        <f t="shared" si="262"/>
        <v>8</v>
      </c>
      <c r="F43" s="118">
        <f t="shared" si="262"/>
        <v>8</v>
      </c>
      <c r="G43" s="118">
        <f t="shared" si="262"/>
        <v>3964</v>
      </c>
      <c r="H43" s="118">
        <f t="shared" si="262"/>
        <v>4002</v>
      </c>
      <c r="I43" s="118">
        <f t="shared" si="262"/>
        <v>1400</v>
      </c>
      <c r="J43" s="118">
        <f t="shared" si="262"/>
        <v>34</v>
      </c>
      <c r="K43" s="118">
        <f t="shared" si="262"/>
        <v>99</v>
      </c>
      <c r="L43" s="118">
        <f t="shared" si="262"/>
        <v>475</v>
      </c>
      <c r="M43" s="118">
        <f t="shared" si="262"/>
        <v>20</v>
      </c>
      <c r="N43" s="118">
        <f t="shared" si="262"/>
        <v>99</v>
      </c>
      <c r="O43" s="118">
        <f t="shared" si="262"/>
        <v>2100</v>
      </c>
      <c r="P43" s="118">
        <f t="shared" si="262"/>
        <v>86</v>
      </c>
      <c r="Q43" s="118">
        <f t="shared" si="262"/>
        <v>97.66</v>
      </c>
      <c r="R43" s="118">
        <f t="shared" si="262"/>
        <v>68.959999999999994</v>
      </c>
      <c r="S43" s="118">
        <f t="shared" si="262"/>
        <v>49.86</v>
      </c>
      <c r="T43" s="118">
        <f t="shared" si="262"/>
        <v>41</v>
      </c>
      <c r="U43" s="118">
        <f t="shared" si="262"/>
        <v>39</v>
      </c>
      <c r="V43" s="118">
        <f t="shared" si="262"/>
        <v>2</v>
      </c>
      <c r="W43" s="118">
        <f t="shared" si="262"/>
        <v>2</v>
      </c>
      <c r="X43" s="118">
        <f t="shared" si="262"/>
        <v>0.01</v>
      </c>
      <c r="Y43" s="118">
        <f t="shared" si="262"/>
        <v>0.95799999999999996</v>
      </c>
      <c r="Z43" s="119">
        <f t="shared" si="262"/>
        <v>69.89</v>
      </c>
      <c r="AA43" s="119">
        <f t="shared" si="262"/>
        <v>51.35</v>
      </c>
      <c r="AB43" s="119">
        <f t="shared" si="262"/>
        <v>36</v>
      </c>
      <c r="AC43" s="119">
        <f t="shared" si="262"/>
        <v>8</v>
      </c>
      <c r="AD43" s="119">
        <f t="shared" si="262"/>
        <v>2</v>
      </c>
      <c r="AE43" s="119">
        <f t="shared" si="262"/>
        <v>85.58</v>
      </c>
      <c r="AF43" s="118"/>
      <c r="AG43" s="118"/>
      <c r="AH43" s="118"/>
      <c r="AI43" s="118"/>
      <c r="AJ43" s="118"/>
      <c r="AK43" s="120"/>
      <c r="AL43" s="121">
        <f t="shared" ref="AL43:BP43" si="263">+MAX(AL9:AL39)</f>
        <v>24.3</v>
      </c>
      <c r="AM43" s="118">
        <f t="shared" si="263"/>
        <v>1.8</v>
      </c>
      <c r="AN43" s="118">
        <f t="shared" si="263"/>
        <v>0</v>
      </c>
      <c r="AO43" s="118">
        <f t="shared" si="263"/>
        <v>990</v>
      </c>
      <c r="AP43" s="118">
        <f t="shared" si="263"/>
        <v>342.74</v>
      </c>
      <c r="AQ43" s="118">
        <f t="shared" si="263"/>
        <v>10980</v>
      </c>
      <c r="AR43" s="118">
        <f t="shared" si="263"/>
        <v>13060</v>
      </c>
      <c r="AS43" s="118">
        <f t="shared" si="263"/>
        <v>99.2</v>
      </c>
      <c r="AT43" s="119">
        <f t="shared" si="263"/>
        <v>0.42</v>
      </c>
      <c r="AU43" s="122">
        <f t="shared" si="263"/>
        <v>6.28</v>
      </c>
      <c r="AV43" s="123">
        <f t="shared" si="263"/>
        <v>0.15</v>
      </c>
      <c r="AW43" s="124">
        <f t="shared" si="263"/>
        <v>0</v>
      </c>
      <c r="AX43" s="119">
        <f t="shared" si="263"/>
        <v>0</v>
      </c>
      <c r="AY43" s="125">
        <f t="shared" si="263"/>
        <v>0</v>
      </c>
      <c r="AZ43" s="126">
        <f t="shared" si="263"/>
        <v>0</v>
      </c>
      <c r="BA43" s="127">
        <f t="shared" si="263"/>
        <v>0</v>
      </c>
      <c r="BB43" s="127">
        <f t="shared" si="263"/>
        <v>3.3</v>
      </c>
      <c r="BC43" s="128">
        <f t="shared" si="263"/>
        <v>27.18</v>
      </c>
      <c r="BD43" s="128">
        <f t="shared" si="263"/>
        <v>18.899999999999999</v>
      </c>
      <c r="BE43" s="128">
        <f t="shared" si="263"/>
        <v>76</v>
      </c>
      <c r="BF43" s="128">
        <f t="shared" si="263"/>
        <v>6.99</v>
      </c>
      <c r="BG43" s="118">
        <f t="shared" si="263"/>
        <v>0</v>
      </c>
      <c r="BH43" s="118">
        <f t="shared" si="263"/>
        <v>0</v>
      </c>
      <c r="BI43" s="118">
        <f t="shared" si="263"/>
        <v>0</v>
      </c>
      <c r="BJ43" s="118">
        <f t="shared" si="263"/>
        <v>0</v>
      </c>
      <c r="BK43" s="118">
        <f t="shared" si="263"/>
        <v>0</v>
      </c>
      <c r="BL43" s="119">
        <f t="shared" si="263"/>
        <v>0</v>
      </c>
      <c r="BM43" s="129">
        <f t="shared" si="263"/>
        <v>0</v>
      </c>
      <c r="BN43" s="118">
        <f t="shared" si="263"/>
        <v>0</v>
      </c>
      <c r="BO43" s="118">
        <f t="shared" si="263"/>
        <v>0</v>
      </c>
      <c r="BP43" s="130">
        <f t="shared" si="263"/>
        <v>0</v>
      </c>
    </row>
    <row r="44" spans="1:16384" ht="24.75" customHeight="1">
      <c r="A44" s="131" t="s">
        <v>107</v>
      </c>
      <c r="B44" s="132"/>
      <c r="C44" s="133">
        <f>AVERAGE(C10,C13:C17,C20:C24,C27:C31,C34:C38)</f>
        <v>7602.9047619047615</v>
      </c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5"/>
      <c r="AM44" s="135"/>
      <c r="AN44" s="135"/>
      <c r="AO44" s="134"/>
      <c r="AP44" s="134"/>
      <c r="AQ44" s="134"/>
      <c r="AR44" s="136"/>
      <c r="AS44" s="135"/>
      <c r="AT44" s="134"/>
      <c r="AU44" s="134"/>
      <c r="AV44" s="134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34"/>
      <c r="BH44" s="135"/>
      <c r="BI44" s="135"/>
      <c r="BJ44" s="135"/>
      <c r="BK44" s="135"/>
      <c r="BL44" s="134"/>
      <c r="BM44" s="134"/>
      <c r="BN44" s="134"/>
      <c r="BO44" s="134"/>
      <c r="BP44" s="134"/>
    </row>
    <row r="45" spans="1:16384" ht="24.75" customHeight="1">
      <c r="A45" s="102" t="s">
        <v>108</v>
      </c>
      <c r="B45" s="137"/>
      <c r="C45" s="52">
        <f>AVERAGE(C11,C18,C25,C32,C39)</f>
        <v>8679.4</v>
      </c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5"/>
      <c r="AM45" s="135"/>
      <c r="AN45" s="135"/>
      <c r="AO45" s="134"/>
      <c r="AP45" s="134"/>
      <c r="AQ45" s="134"/>
      <c r="AR45" s="134"/>
      <c r="AS45" s="135"/>
      <c r="AT45" s="134"/>
      <c r="AU45" s="134"/>
      <c r="AV45" s="134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34"/>
      <c r="BH45" s="135"/>
      <c r="BI45" s="135"/>
      <c r="BJ45" s="135"/>
      <c r="BK45" s="135"/>
      <c r="BL45" s="134"/>
      <c r="BM45" s="134"/>
      <c r="BN45" s="134"/>
      <c r="BO45" s="134"/>
      <c r="BP45" s="134"/>
    </row>
    <row r="46" spans="1:16384" ht="24.75" customHeight="1">
      <c r="A46" s="102" t="s">
        <v>109</v>
      </c>
      <c r="B46" s="138"/>
      <c r="C46" s="52">
        <f>AVERAGE(C9,C12,C19,C33,C26)</f>
        <v>8871.2000000000007</v>
      </c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5"/>
      <c r="AM46" s="135"/>
      <c r="AN46" s="135"/>
      <c r="AO46" s="134"/>
      <c r="AP46" s="134"/>
      <c r="AQ46" s="134"/>
      <c r="AR46" s="134"/>
      <c r="AS46" s="135"/>
      <c r="AT46" s="134"/>
      <c r="AU46" s="134"/>
      <c r="AV46" s="134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34"/>
      <c r="BH46" s="135"/>
      <c r="BI46" s="135"/>
      <c r="BJ46" s="135"/>
      <c r="BK46" s="135"/>
      <c r="BL46" s="134"/>
      <c r="BM46" s="134"/>
      <c r="BN46" s="134"/>
      <c r="BO46" s="134"/>
      <c r="BP46" s="134"/>
    </row>
    <row r="47" spans="1:16384" ht="24.75" customHeight="1">
      <c r="A47" s="139" t="s">
        <v>110</v>
      </c>
      <c r="B47" s="137"/>
      <c r="C47" s="52">
        <f>AVERAGE(C45:C46)</f>
        <v>8775.2999999999993</v>
      </c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5"/>
      <c r="AM47" s="135"/>
      <c r="AN47" s="135"/>
      <c r="AO47" s="134"/>
      <c r="AP47" s="134"/>
      <c r="AQ47" s="134"/>
      <c r="AR47" s="134"/>
      <c r="AS47" s="135"/>
      <c r="AT47" s="134"/>
      <c r="AU47" s="134"/>
      <c r="AV47" s="134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34"/>
      <c r="BH47" s="135"/>
      <c r="BI47" s="135"/>
      <c r="BJ47" s="135"/>
      <c r="BK47" s="135"/>
      <c r="BL47" s="134"/>
      <c r="BM47" s="134"/>
      <c r="BN47" s="134"/>
      <c r="BO47" s="134"/>
      <c r="BP47" s="134"/>
    </row>
    <row r="48" spans="1:16384" ht="24.75" customHeight="1">
      <c r="A48" s="583" t="s">
        <v>103</v>
      </c>
      <c r="B48" s="641"/>
      <c r="C48" s="140">
        <f>C44</f>
        <v>7602.9047619047615</v>
      </c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5"/>
      <c r="AM48" s="135"/>
      <c r="AN48" s="135"/>
      <c r="AO48" s="134"/>
      <c r="AP48" s="134"/>
      <c r="AQ48" s="134"/>
      <c r="AR48" s="134"/>
      <c r="AS48" s="135"/>
      <c r="AT48" s="134"/>
      <c r="AU48" s="134"/>
      <c r="AV48" s="141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41"/>
      <c r="BH48" s="142"/>
      <c r="BI48" s="142"/>
      <c r="BJ48" s="142"/>
      <c r="BK48" s="142"/>
      <c r="BL48" s="141"/>
      <c r="BM48" s="141"/>
      <c r="BN48" s="141"/>
      <c r="BO48" s="141"/>
      <c r="BP48" s="141"/>
    </row>
  </sheetData>
  <mergeCells count="94">
    <mergeCell ref="J7:J8"/>
    <mergeCell ref="A48:B48"/>
    <mergeCell ref="K7:K8"/>
    <mergeCell ref="L7:L8"/>
    <mergeCell ref="A7:A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A1:B1"/>
    <mergeCell ref="C1:Q1"/>
    <mergeCell ref="S1:AL1"/>
    <mergeCell ref="A2:C2"/>
    <mergeCell ref="E2:I2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4:B4"/>
    <mergeCell ref="E4:F4"/>
    <mergeCell ref="G4:H4"/>
    <mergeCell ref="I4:K4"/>
    <mergeCell ref="L4:N4"/>
    <mergeCell ref="V5:W5"/>
    <mergeCell ref="T7:T8"/>
    <mergeCell ref="U7:U8"/>
    <mergeCell ref="V7:V8"/>
    <mergeCell ref="W7:W8"/>
    <mergeCell ref="BP7:BP8"/>
    <mergeCell ref="BG7:BG8"/>
    <mergeCell ref="BL7:BL8"/>
    <mergeCell ref="BM7:BM8"/>
    <mergeCell ref="BN7:BN8"/>
    <mergeCell ref="BO7:BO8"/>
  </mergeCells>
  <conditionalFormatting sqref="E9:AK39">
    <cfRule type="expression" dxfId="15" priority="1">
      <formula>IF(AND($AI9="H",$AH9="B"),1,0)</formula>
    </cfRule>
    <cfRule type="expression" dxfId="14" priority="2">
      <formula>IF($AI9="H",1,0)</formula>
    </cfRule>
  </conditionalFormatting>
  <dataValidations count="3">
    <dataValidation type="list" allowBlank="1" showErrorMessage="1" sqref="AJ9:AK39" xr:uid="{00000000-0002-0000-0400-000000000000}">
      <formula1>"Si,No"</formula1>
    </dataValidation>
    <dataValidation type="list" allowBlank="1" showErrorMessage="1" sqref="AH9:AH39" xr:uid="{00000000-0002-0000-0400-000001000000}">
      <formula1>"P,I,B"</formula1>
    </dataValidation>
    <dataValidation type="list" allowBlank="1" showErrorMessage="1" sqref="AI9:AI39" xr:uid="{00000000-0002-0000-0400-000002000000}">
      <formula1>"H,NH"</formula1>
    </dataValidation>
  </dataValidations>
  <pageMargins left="0.39370078740157483" right="0.39370078740157483" top="0.59055118110236227" bottom="0.39370078740157483" header="0" footer="0"/>
  <pageSetup paperSize="9" scale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U48"/>
  <sheetViews>
    <sheetView topLeftCell="AO5" zoomScale="55" zoomScaleNormal="55" workbookViewId="0">
      <selection activeCell="BD40" sqref="BD40"/>
    </sheetView>
  </sheetViews>
  <sheetFormatPr defaultColWidth="12.5703125" defaultRowHeight="15" customHeight="1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73" ht="21" customHeight="1">
      <c r="A1" s="573" t="s">
        <v>0</v>
      </c>
      <c r="B1" s="628"/>
      <c r="C1" s="574" t="str">
        <f>gener!C1</f>
        <v>TORREDEMBARRA</v>
      </c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2"/>
      <c r="S1" s="575" t="s">
        <v>2</v>
      </c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73" ht="21" customHeight="1">
      <c r="A2" s="575" t="s">
        <v>120</v>
      </c>
      <c r="B2" s="628"/>
      <c r="C2" s="628"/>
      <c r="D2" s="3"/>
      <c r="E2" s="576" t="s">
        <v>4</v>
      </c>
      <c r="F2" s="629"/>
      <c r="G2" s="629"/>
      <c r="H2" s="629"/>
      <c r="I2" s="629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73" ht="18" customHeight="1">
      <c r="A3" s="7"/>
      <c r="B3" s="7"/>
      <c r="C3" s="8"/>
      <c r="D3" s="8"/>
      <c r="E3" s="564" t="s">
        <v>5</v>
      </c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AF3" s="630"/>
      <c r="AG3" s="630"/>
      <c r="AH3" s="630"/>
      <c r="AI3" s="630"/>
      <c r="AJ3" s="630"/>
      <c r="AK3" s="630"/>
      <c r="AL3" s="630"/>
      <c r="AM3" s="630"/>
      <c r="AN3" s="630"/>
      <c r="AO3" s="630"/>
      <c r="AP3" s="630"/>
      <c r="AQ3" s="630"/>
      <c r="AR3" s="630"/>
      <c r="AS3" s="630"/>
      <c r="AT3" s="309"/>
      <c r="AU3" s="309"/>
      <c r="AV3" s="309"/>
      <c r="AW3" s="309"/>
      <c r="AX3" s="309"/>
      <c r="AY3" s="309"/>
      <c r="AZ3" s="565" t="s">
        <v>6</v>
      </c>
      <c r="BA3" s="630"/>
      <c r="BB3" s="630"/>
      <c r="BC3" s="630"/>
      <c r="BD3" s="630"/>
      <c r="BE3" s="630"/>
      <c r="BF3" s="630"/>
      <c r="BG3" s="630"/>
      <c r="BH3" s="630"/>
      <c r="BI3" s="630"/>
      <c r="BJ3" s="630"/>
      <c r="BK3" s="630"/>
      <c r="BL3" s="630"/>
      <c r="BM3" s="630"/>
      <c r="BN3" s="630"/>
      <c r="BO3" s="630"/>
      <c r="BP3" s="631"/>
    </row>
    <row r="4" spans="1:73" ht="67.5" customHeight="1">
      <c r="A4" s="562" t="s">
        <v>7</v>
      </c>
      <c r="B4" s="632"/>
      <c r="C4" s="310" t="s">
        <v>8</v>
      </c>
      <c r="D4" s="310" t="s">
        <v>9</v>
      </c>
      <c r="E4" s="563" t="s">
        <v>10</v>
      </c>
      <c r="F4" s="632"/>
      <c r="G4" s="563" t="s">
        <v>11</v>
      </c>
      <c r="H4" s="632"/>
      <c r="I4" s="563" t="s">
        <v>12</v>
      </c>
      <c r="J4" s="633"/>
      <c r="K4" s="632"/>
      <c r="L4" s="563" t="s">
        <v>13</v>
      </c>
      <c r="M4" s="633"/>
      <c r="N4" s="632"/>
      <c r="O4" s="569" t="s">
        <v>14</v>
      </c>
      <c r="P4" s="633"/>
      <c r="Q4" s="632"/>
      <c r="R4" s="570" t="s">
        <v>15</v>
      </c>
      <c r="S4" s="632"/>
      <c r="T4" s="570" t="s">
        <v>16</v>
      </c>
      <c r="U4" s="632"/>
      <c r="V4" s="570" t="s">
        <v>17</v>
      </c>
      <c r="W4" s="632"/>
      <c r="X4" s="570" t="s">
        <v>18</v>
      </c>
      <c r="Y4" s="632"/>
      <c r="Z4" s="570" t="s">
        <v>19</v>
      </c>
      <c r="AA4" s="633"/>
      <c r="AB4" s="632"/>
      <c r="AC4" s="570" t="s">
        <v>20</v>
      </c>
      <c r="AD4" s="633"/>
      <c r="AE4" s="632"/>
      <c r="AF4" s="311" t="s">
        <v>21</v>
      </c>
      <c r="AG4" s="312" t="s">
        <v>22</v>
      </c>
      <c r="AH4" s="10" t="s">
        <v>23</v>
      </c>
      <c r="AI4" s="10" t="s">
        <v>24</v>
      </c>
      <c r="AJ4" s="571" t="s">
        <v>25</v>
      </c>
      <c r="AK4" s="572" t="s">
        <v>26</v>
      </c>
      <c r="AL4" s="313" t="s">
        <v>27</v>
      </c>
      <c r="AM4" s="313" t="s">
        <v>28</v>
      </c>
      <c r="AN4" s="313" t="s">
        <v>29</v>
      </c>
      <c r="AO4" s="313" t="s">
        <v>30</v>
      </c>
      <c r="AP4" s="314" t="s">
        <v>31</v>
      </c>
      <c r="AQ4" s="566" t="s">
        <v>32</v>
      </c>
      <c r="AR4" s="631"/>
      <c r="AS4" s="11" t="s">
        <v>33</v>
      </c>
      <c r="AT4" s="314" t="s">
        <v>34</v>
      </c>
      <c r="AU4" s="314" t="s">
        <v>35</v>
      </c>
      <c r="AV4" s="315" t="s">
        <v>36</v>
      </c>
      <c r="AW4" s="316" t="s">
        <v>37</v>
      </c>
      <c r="AX4" s="316" t="s">
        <v>38</v>
      </c>
      <c r="AY4" s="316" t="s">
        <v>39</v>
      </c>
      <c r="AZ4" s="317" t="s">
        <v>40</v>
      </c>
      <c r="BA4" s="318" t="s">
        <v>41</v>
      </c>
      <c r="BB4" s="318" t="s">
        <v>42</v>
      </c>
      <c r="BC4" s="567" t="s">
        <v>43</v>
      </c>
      <c r="BD4" s="633"/>
      <c r="BE4" s="633"/>
      <c r="BF4" s="632"/>
      <c r="BG4" s="568" t="s">
        <v>44</v>
      </c>
      <c r="BH4" s="630"/>
      <c r="BI4" s="630"/>
      <c r="BJ4" s="630"/>
      <c r="BK4" s="630"/>
      <c r="BL4" s="630"/>
      <c r="BM4" s="630"/>
      <c r="BN4" s="630"/>
      <c r="BO4" s="630"/>
      <c r="BP4" s="631"/>
    </row>
    <row r="5" spans="1:73" ht="57.75" customHeight="1">
      <c r="A5" s="319"/>
      <c r="B5" s="320"/>
      <c r="C5" s="321" t="s">
        <v>45</v>
      </c>
      <c r="D5" s="321" t="s">
        <v>45</v>
      </c>
      <c r="E5" s="582"/>
      <c r="F5" s="634"/>
      <c r="G5" s="582" t="s">
        <v>46</v>
      </c>
      <c r="H5" s="634"/>
      <c r="I5" s="582" t="s">
        <v>47</v>
      </c>
      <c r="J5" s="635"/>
      <c r="K5" s="322" t="s">
        <v>48</v>
      </c>
      <c r="L5" s="582" t="s">
        <v>49</v>
      </c>
      <c r="M5" s="635"/>
      <c r="N5" s="322" t="s">
        <v>48</v>
      </c>
      <c r="O5" s="582" t="s">
        <v>49</v>
      </c>
      <c r="P5" s="635"/>
      <c r="Q5" s="322" t="s">
        <v>48</v>
      </c>
      <c r="R5" s="561" t="s">
        <v>50</v>
      </c>
      <c r="S5" s="634"/>
      <c r="T5" s="561" t="s">
        <v>50</v>
      </c>
      <c r="U5" s="634"/>
      <c r="V5" s="561" t="s">
        <v>50</v>
      </c>
      <c r="W5" s="634"/>
      <c r="X5" s="561" t="s">
        <v>50</v>
      </c>
      <c r="Y5" s="634"/>
      <c r="Z5" s="561" t="s">
        <v>50</v>
      </c>
      <c r="AA5" s="635"/>
      <c r="AB5" s="322" t="s">
        <v>48</v>
      </c>
      <c r="AC5" s="561" t="s">
        <v>51</v>
      </c>
      <c r="AD5" s="635"/>
      <c r="AE5" s="322" t="s">
        <v>48</v>
      </c>
      <c r="AF5" s="303" t="s">
        <v>52</v>
      </c>
      <c r="AG5" s="303" t="s">
        <v>53</v>
      </c>
      <c r="AH5" s="323" t="s">
        <v>54</v>
      </c>
      <c r="AI5" s="323" t="s">
        <v>55</v>
      </c>
      <c r="AJ5" s="636"/>
      <c r="AK5" s="637"/>
      <c r="AL5" s="324" t="s">
        <v>56</v>
      </c>
      <c r="AM5" s="324" t="s">
        <v>56</v>
      </c>
      <c r="AN5" s="324" t="s">
        <v>56</v>
      </c>
      <c r="AO5" s="325"/>
      <c r="AP5" s="325"/>
      <c r="AQ5" s="314" t="s">
        <v>56</v>
      </c>
      <c r="AR5" s="326" t="s">
        <v>57</v>
      </c>
      <c r="AS5" s="327" t="s">
        <v>56</v>
      </c>
      <c r="AT5" s="577" t="s">
        <v>58</v>
      </c>
      <c r="AU5" s="577" t="s">
        <v>58</v>
      </c>
      <c r="AV5" s="578" t="s">
        <v>59</v>
      </c>
      <c r="AW5" s="328"/>
      <c r="AX5" s="328"/>
      <c r="AY5" s="328"/>
      <c r="AZ5" s="329"/>
      <c r="BA5" s="329"/>
      <c r="BB5" s="329"/>
      <c r="BC5" s="638"/>
      <c r="BD5" s="629"/>
      <c r="BE5" s="629"/>
      <c r="BF5" s="639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73" ht="31.5" customHeight="1">
      <c r="A6" s="16"/>
      <c r="B6" s="330"/>
      <c r="C6" s="17" t="s">
        <v>69</v>
      </c>
      <c r="D6" s="17"/>
      <c r="E6" s="305" t="s">
        <v>70</v>
      </c>
      <c r="F6" s="322" t="s">
        <v>71</v>
      </c>
      <c r="G6" s="305" t="s">
        <v>70</v>
      </c>
      <c r="H6" s="322" t="s">
        <v>71</v>
      </c>
      <c r="I6" s="331" t="s">
        <v>72</v>
      </c>
      <c r="J6" s="18" t="s">
        <v>73</v>
      </c>
      <c r="K6" s="332" t="s">
        <v>74</v>
      </c>
      <c r="L6" s="305" t="s">
        <v>70</v>
      </c>
      <c r="M6" s="19" t="s">
        <v>71</v>
      </c>
      <c r="N6" s="332" t="s">
        <v>74</v>
      </c>
      <c r="O6" s="305" t="s">
        <v>70</v>
      </c>
      <c r="P6" s="19" t="s">
        <v>71</v>
      </c>
      <c r="Q6" s="332" t="s">
        <v>74</v>
      </c>
      <c r="R6" s="303" t="s">
        <v>70</v>
      </c>
      <c r="S6" s="333" t="s">
        <v>71</v>
      </c>
      <c r="T6" s="303" t="s">
        <v>70</v>
      </c>
      <c r="U6" s="333" t="s">
        <v>71</v>
      </c>
      <c r="V6" s="303" t="s">
        <v>70</v>
      </c>
      <c r="W6" s="333" t="s">
        <v>71</v>
      </c>
      <c r="X6" s="303" t="s">
        <v>70</v>
      </c>
      <c r="Y6" s="333" t="s">
        <v>71</v>
      </c>
      <c r="Z6" s="303" t="s">
        <v>70</v>
      </c>
      <c r="AA6" s="20" t="s">
        <v>71</v>
      </c>
      <c r="AB6" s="332" t="s">
        <v>74</v>
      </c>
      <c r="AC6" s="303" t="s">
        <v>70</v>
      </c>
      <c r="AD6" s="20" t="s">
        <v>71</v>
      </c>
      <c r="AE6" s="332" t="s">
        <v>74</v>
      </c>
      <c r="AF6" s="303" t="s">
        <v>71</v>
      </c>
      <c r="AG6" s="303" t="s">
        <v>71</v>
      </c>
      <c r="AH6" s="21" t="s">
        <v>75</v>
      </c>
      <c r="AI6" s="21" t="s">
        <v>75</v>
      </c>
      <c r="AJ6" s="334" t="s">
        <v>76</v>
      </c>
      <c r="AK6" s="303" t="s">
        <v>76</v>
      </c>
      <c r="AL6" s="324" t="s">
        <v>77</v>
      </c>
      <c r="AM6" s="324" t="s">
        <v>47</v>
      </c>
      <c r="AN6" s="324" t="s">
        <v>78</v>
      </c>
      <c r="AO6" s="324" t="s">
        <v>47</v>
      </c>
      <c r="AP6" s="324" t="s">
        <v>79</v>
      </c>
      <c r="AQ6" s="22" t="s">
        <v>47</v>
      </c>
      <c r="AR6" s="23" t="s">
        <v>47</v>
      </c>
      <c r="AS6" s="324" t="s">
        <v>48</v>
      </c>
      <c r="AT6" s="640"/>
      <c r="AU6" s="640"/>
      <c r="AV6" s="636"/>
      <c r="AW6" s="24" t="s">
        <v>80</v>
      </c>
      <c r="AX6" s="24" t="s">
        <v>80</v>
      </c>
      <c r="AY6" s="24" t="s">
        <v>80</v>
      </c>
      <c r="AZ6" s="25" t="s">
        <v>80</v>
      </c>
      <c r="BA6" s="25" t="s">
        <v>81</v>
      </c>
      <c r="BB6" s="25" t="s">
        <v>82</v>
      </c>
      <c r="BC6" s="317" t="s">
        <v>83</v>
      </c>
      <c r="BD6" s="317" t="s">
        <v>82</v>
      </c>
      <c r="BE6" s="317" t="s">
        <v>84</v>
      </c>
      <c r="BF6" s="317" t="s">
        <v>10</v>
      </c>
      <c r="BG6" s="335" t="s">
        <v>85</v>
      </c>
      <c r="BH6" s="335" t="s">
        <v>85</v>
      </c>
      <c r="BI6" s="335" t="s">
        <v>85</v>
      </c>
      <c r="BJ6" s="335" t="s">
        <v>85</v>
      </c>
      <c r="BK6" s="335" t="s">
        <v>85</v>
      </c>
      <c r="BL6" s="317" t="s">
        <v>77</v>
      </c>
      <c r="BM6" s="318" t="s">
        <v>78</v>
      </c>
      <c r="BN6" s="335" t="s">
        <v>80</v>
      </c>
      <c r="BO6" s="335" t="s">
        <v>86</v>
      </c>
      <c r="BP6" s="335" t="s">
        <v>48</v>
      </c>
    </row>
    <row r="7" spans="1:73" ht="33.75" customHeight="1">
      <c r="A7" s="584" t="s">
        <v>87</v>
      </c>
      <c r="B7" s="26" t="s">
        <v>88</v>
      </c>
      <c r="C7" s="27"/>
      <c r="D7" s="28"/>
      <c r="E7" s="559"/>
      <c r="F7" s="559"/>
      <c r="G7" s="302"/>
      <c r="H7" s="302"/>
      <c r="I7" s="559"/>
      <c r="J7" s="559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59"/>
      <c r="X7" s="559"/>
      <c r="Y7" s="559"/>
      <c r="Z7" s="559"/>
      <c r="AA7" s="559"/>
      <c r="AB7" s="559"/>
      <c r="AC7" s="559"/>
      <c r="AD7" s="559"/>
      <c r="AE7" s="559"/>
      <c r="AF7" s="302"/>
      <c r="AG7" s="302"/>
      <c r="AH7" s="581"/>
      <c r="AI7" s="559"/>
      <c r="AJ7" s="559"/>
      <c r="AK7" s="579"/>
      <c r="AL7" s="580"/>
      <c r="AM7" s="304"/>
      <c r="AN7" s="304"/>
      <c r="AO7" s="302"/>
      <c r="AP7" s="559"/>
      <c r="AQ7" s="559"/>
      <c r="AR7" s="559"/>
      <c r="AS7" s="580"/>
      <c r="AT7" s="559"/>
      <c r="AU7" s="559"/>
      <c r="AV7" s="559"/>
      <c r="AW7" s="559"/>
      <c r="AX7" s="559"/>
      <c r="AY7" s="559"/>
      <c r="AZ7" s="559"/>
      <c r="BA7" s="559"/>
      <c r="BB7" s="559"/>
      <c r="BC7" s="559"/>
      <c r="BD7" s="559"/>
      <c r="BE7" s="559"/>
      <c r="BF7" s="559"/>
      <c r="BG7" s="560"/>
      <c r="BH7" s="304"/>
      <c r="BI7" s="304"/>
      <c r="BJ7" s="304"/>
      <c r="BK7" s="304"/>
      <c r="BL7" s="559"/>
      <c r="BM7" s="559"/>
      <c r="BN7" s="559"/>
      <c r="BO7" s="559"/>
      <c r="BP7" s="559"/>
    </row>
    <row r="8" spans="1:73" ht="33.75" customHeight="1" thickBot="1">
      <c r="A8" s="636"/>
      <c r="B8" s="26" t="s">
        <v>89</v>
      </c>
      <c r="C8" s="27"/>
      <c r="D8" s="30"/>
      <c r="E8" s="636"/>
      <c r="F8" s="636"/>
      <c r="G8" s="31"/>
      <c r="H8" s="31"/>
      <c r="I8" s="636"/>
      <c r="J8" s="636"/>
      <c r="K8" s="636"/>
      <c r="L8" s="636"/>
      <c r="M8" s="636"/>
      <c r="N8" s="636"/>
      <c r="O8" s="636"/>
      <c r="P8" s="636"/>
      <c r="Q8" s="636"/>
      <c r="R8" s="636"/>
      <c r="S8" s="636"/>
      <c r="T8" s="636"/>
      <c r="U8" s="636"/>
      <c r="V8" s="636"/>
      <c r="W8" s="636"/>
      <c r="X8" s="636"/>
      <c r="Y8" s="636"/>
      <c r="Z8" s="636"/>
      <c r="AA8" s="636"/>
      <c r="AB8" s="636"/>
      <c r="AC8" s="636"/>
      <c r="AD8" s="636"/>
      <c r="AE8" s="636"/>
      <c r="AF8" s="31"/>
      <c r="AG8" s="31"/>
      <c r="AH8" s="636"/>
      <c r="AI8" s="636"/>
      <c r="AJ8" s="636"/>
      <c r="AK8" s="637"/>
      <c r="AL8" s="636"/>
      <c r="AM8" s="32"/>
      <c r="AN8" s="32"/>
      <c r="AO8" s="31"/>
      <c r="AP8" s="636"/>
      <c r="AQ8" s="636"/>
      <c r="AR8" s="636"/>
      <c r="AS8" s="636"/>
      <c r="AT8" s="636"/>
      <c r="AU8" s="636"/>
      <c r="AV8" s="636"/>
      <c r="AW8" s="636"/>
      <c r="AX8" s="636"/>
      <c r="AY8" s="636"/>
      <c r="AZ8" s="636"/>
      <c r="BA8" s="636"/>
      <c r="BB8" s="636"/>
      <c r="BC8" s="636"/>
      <c r="BD8" s="636"/>
      <c r="BE8" s="636"/>
      <c r="BF8" s="636"/>
      <c r="BG8" s="639"/>
      <c r="BH8" s="32"/>
      <c r="BI8" s="32"/>
      <c r="BJ8" s="32"/>
      <c r="BK8" s="32"/>
      <c r="BL8" s="636"/>
      <c r="BM8" s="636"/>
      <c r="BN8" s="636"/>
      <c r="BO8" s="636"/>
      <c r="BP8" s="636"/>
    </row>
    <row r="9" spans="1:73" ht="24.75" customHeight="1" thickBot="1">
      <c r="A9" s="43" t="s">
        <v>99</v>
      </c>
      <c r="B9" s="337">
        <v>1</v>
      </c>
      <c r="C9" s="34">
        <v>9022</v>
      </c>
      <c r="D9" s="34"/>
      <c r="E9" s="35"/>
      <c r="F9" s="35"/>
      <c r="G9" s="34"/>
      <c r="H9" s="34"/>
      <c r="I9" s="36"/>
      <c r="J9" s="36"/>
      <c r="K9" s="338"/>
      <c r="L9" s="36"/>
      <c r="M9" s="36"/>
      <c r="N9" s="338"/>
      <c r="O9" s="36"/>
      <c r="P9" s="36"/>
      <c r="Q9" s="338"/>
      <c r="R9" s="36"/>
      <c r="S9" s="36"/>
      <c r="T9" s="35"/>
      <c r="U9" s="35"/>
      <c r="V9" s="35"/>
      <c r="W9" s="35"/>
      <c r="X9" s="35"/>
      <c r="Y9" s="35"/>
      <c r="Z9" s="339"/>
      <c r="AA9" s="339"/>
      <c r="AB9" s="338"/>
      <c r="AC9" s="35"/>
      <c r="AD9" s="35"/>
      <c r="AE9" s="340"/>
      <c r="AF9" s="34"/>
      <c r="AG9" s="34"/>
      <c r="AH9" s="341"/>
      <c r="AI9" s="34"/>
      <c r="AJ9" s="34"/>
      <c r="AK9" s="342"/>
      <c r="AL9" s="509">
        <v>24</v>
      </c>
      <c r="AM9" s="510">
        <v>0.1</v>
      </c>
      <c r="AN9" s="37"/>
      <c r="AO9" s="34"/>
      <c r="AP9" s="344"/>
      <c r="AQ9" s="344"/>
      <c r="AR9" s="344"/>
      <c r="AS9" s="38"/>
      <c r="AT9" s="39"/>
      <c r="AU9" s="345"/>
      <c r="AV9" s="346"/>
      <c r="AW9" s="347"/>
      <c r="AX9" s="40"/>
      <c r="AY9" s="348"/>
      <c r="AZ9" s="349"/>
      <c r="BA9" s="41"/>
      <c r="BB9" s="41"/>
      <c r="BC9" s="42"/>
      <c r="BD9" s="42"/>
      <c r="BE9" s="42"/>
      <c r="BF9" s="42"/>
      <c r="BG9" s="34"/>
      <c r="BH9" s="37"/>
      <c r="BI9" s="37"/>
      <c r="BJ9" s="37"/>
      <c r="BK9" s="37"/>
      <c r="BL9" s="35"/>
      <c r="BM9" s="33"/>
      <c r="BN9" s="34"/>
      <c r="BO9" s="34"/>
      <c r="BP9" s="346"/>
    </row>
    <row r="10" spans="1:73" ht="24.75" customHeight="1" thickBot="1">
      <c r="A10" s="43" t="s">
        <v>90</v>
      </c>
      <c r="B10" s="44">
        <v>2</v>
      </c>
      <c r="C10" s="46">
        <v>6654</v>
      </c>
      <c r="D10" s="46"/>
      <c r="E10" s="35">
        <v>7</v>
      </c>
      <c r="F10" s="35">
        <v>7</v>
      </c>
      <c r="G10" s="34">
        <v>2950</v>
      </c>
      <c r="H10" s="34">
        <v>2810</v>
      </c>
      <c r="I10" s="36">
        <v>260</v>
      </c>
      <c r="J10" s="36">
        <v>10</v>
      </c>
      <c r="K10" s="338">
        <v>99</v>
      </c>
      <c r="L10" s="36">
        <v>250</v>
      </c>
      <c r="M10" s="36">
        <v>24</v>
      </c>
      <c r="N10" s="338">
        <v>90</v>
      </c>
      <c r="O10" s="36">
        <v>387</v>
      </c>
      <c r="P10" s="36">
        <v>30</v>
      </c>
      <c r="Q10" s="338">
        <v>92.25</v>
      </c>
      <c r="R10" s="36"/>
      <c r="S10" s="36"/>
      <c r="T10" s="35"/>
      <c r="U10" s="35"/>
      <c r="V10" s="35"/>
      <c r="W10" s="35"/>
      <c r="X10" s="35"/>
      <c r="Y10" s="35"/>
      <c r="Z10" s="339"/>
      <c r="AA10" s="339"/>
      <c r="AB10" s="338"/>
      <c r="AC10" s="35"/>
      <c r="AD10" s="35"/>
      <c r="AE10" s="340"/>
      <c r="AF10" s="34"/>
      <c r="AG10" s="34"/>
      <c r="AH10" s="341" t="s">
        <v>92</v>
      </c>
      <c r="AI10" s="34" t="s">
        <v>93</v>
      </c>
      <c r="AJ10" s="34" t="s">
        <v>94</v>
      </c>
      <c r="AK10" s="342" t="s">
        <v>94</v>
      </c>
      <c r="AL10" s="511">
        <v>24.7</v>
      </c>
      <c r="AM10" s="512">
        <v>0.26</v>
      </c>
      <c r="AN10" s="48"/>
      <c r="AO10" s="46">
        <v>950</v>
      </c>
      <c r="AP10" s="49"/>
      <c r="AQ10" s="49"/>
      <c r="AR10" s="49"/>
      <c r="AS10" s="50"/>
      <c r="AT10" s="51"/>
      <c r="AU10" s="350"/>
      <c r="AV10" s="52"/>
      <c r="AW10" s="147"/>
      <c r="AX10" s="54"/>
      <c r="AY10" s="55"/>
      <c r="AZ10" s="56"/>
      <c r="BA10" s="57"/>
      <c r="BB10" s="57"/>
      <c r="BC10" s="58">
        <v>24.86</v>
      </c>
      <c r="BD10" s="58">
        <v>18.100000000000001</v>
      </c>
      <c r="BE10" s="58">
        <v>69.5</v>
      </c>
      <c r="BF10" s="58">
        <v>6.55</v>
      </c>
      <c r="BG10" s="46"/>
      <c r="BH10" s="48"/>
      <c r="BI10" s="48"/>
      <c r="BJ10" s="48"/>
      <c r="BK10" s="48"/>
      <c r="BL10" s="59"/>
      <c r="BM10" s="45"/>
      <c r="BN10" s="46"/>
      <c r="BO10" s="46"/>
      <c r="BP10" s="52"/>
    </row>
    <row r="11" spans="1:73" ht="24.75" customHeight="1" thickBot="1">
      <c r="A11" s="43" t="s">
        <v>91</v>
      </c>
      <c r="B11" s="44">
        <v>3</v>
      </c>
      <c r="C11" s="46">
        <v>7329</v>
      </c>
      <c r="D11" s="46"/>
      <c r="E11" s="35">
        <v>7</v>
      </c>
      <c r="F11" s="35">
        <v>7</v>
      </c>
      <c r="G11" s="34">
        <v>3057</v>
      </c>
      <c r="H11" s="34">
        <v>2987</v>
      </c>
      <c r="I11" s="36">
        <v>210</v>
      </c>
      <c r="J11" s="36">
        <v>12</v>
      </c>
      <c r="K11" s="338">
        <v>99</v>
      </c>
      <c r="L11" s="36">
        <v>305</v>
      </c>
      <c r="M11" s="36">
        <v>12</v>
      </c>
      <c r="N11" s="338">
        <v>96</v>
      </c>
      <c r="O11" s="36">
        <v>410</v>
      </c>
      <c r="P11" s="36">
        <v>38</v>
      </c>
      <c r="Q11" s="338">
        <v>90.73</v>
      </c>
      <c r="R11" s="36"/>
      <c r="S11" s="36"/>
      <c r="T11" s="35"/>
      <c r="U11" s="35"/>
      <c r="V11" s="35"/>
      <c r="W11" s="35"/>
      <c r="X11" s="35"/>
      <c r="Y11" s="35"/>
      <c r="Z11" s="339"/>
      <c r="AA11" s="339"/>
      <c r="AB11" s="338"/>
      <c r="AC11" s="35"/>
      <c r="AD11" s="35"/>
      <c r="AE11" s="340"/>
      <c r="AF11" s="34"/>
      <c r="AG11" s="34"/>
      <c r="AH11" s="341" t="s">
        <v>92</v>
      </c>
      <c r="AI11" s="34" t="s">
        <v>93</v>
      </c>
      <c r="AJ11" s="34" t="s">
        <v>94</v>
      </c>
      <c r="AK11" s="342" t="s">
        <v>94</v>
      </c>
      <c r="AL11" s="511">
        <v>21.1</v>
      </c>
      <c r="AM11" s="512">
        <v>0.21</v>
      </c>
      <c r="AN11" s="48"/>
      <c r="AO11" s="46">
        <v>900</v>
      </c>
      <c r="AP11" s="49"/>
      <c r="AQ11" s="49"/>
      <c r="AR11" s="49"/>
      <c r="AS11" s="50"/>
      <c r="AT11" s="51"/>
      <c r="AU11" s="350"/>
      <c r="AV11" s="52"/>
      <c r="AW11" s="53"/>
      <c r="AX11" s="54"/>
      <c r="AY11" s="55"/>
      <c r="AZ11" s="56"/>
      <c r="BA11" s="57"/>
      <c r="BB11" s="57"/>
      <c r="BC11" s="58">
        <v>24.68</v>
      </c>
      <c r="BD11" s="58">
        <v>18</v>
      </c>
      <c r="BE11" s="58">
        <v>70.400000000000006</v>
      </c>
      <c r="BF11" s="58">
        <v>6.29</v>
      </c>
      <c r="BG11" s="46"/>
      <c r="BH11" s="48"/>
      <c r="BI11" s="48"/>
      <c r="BJ11" s="48"/>
      <c r="BK11" s="48"/>
      <c r="BL11" s="59"/>
      <c r="BM11" s="45"/>
      <c r="BN11" s="46"/>
      <c r="BO11" s="46"/>
      <c r="BP11" s="52"/>
    </row>
    <row r="12" spans="1:73" ht="24.75" customHeight="1" thickBot="1">
      <c r="A12" s="43" t="s">
        <v>101</v>
      </c>
      <c r="B12" s="44">
        <v>4</v>
      </c>
      <c r="C12" s="46">
        <v>7369</v>
      </c>
      <c r="D12" s="46"/>
      <c r="E12" s="35">
        <v>7</v>
      </c>
      <c r="F12" s="35">
        <v>7</v>
      </c>
      <c r="G12" s="34">
        <v>3140</v>
      </c>
      <c r="H12" s="34">
        <v>3030</v>
      </c>
      <c r="I12" s="36">
        <v>220</v>
      </c>
      <c r="J12" s="36">
        <v>12</v>
      </c>
      <c r="K12" s="338">
        <v>99</v>
      </c>
      <c r="L12" s="36">
        <v>316</v>
      </c>
      <c r="M12" s="36">
        <v>18</v>
      </c>
      <c r="N12" s="338">
        <v>94</v>
      </c>
      <c r="O12" s="36">
        <v>429</v>
      </c>
      <c r="P12" s="36">
        <v>46</v>
      </c>
      <c r="Q12" s="338">
        <v>89.28</v>
      </c>
      <c r="R12" s="36"/>
      <c r="S12" s="36"/>
      <c r="T12" s="35"/>
      <c r="U12" s="35"/>
      <c r="V12" s="35"/>
      <c r="W12" s="35"/>
      <c r="X12" s="35"/>
      <c r="Y12" s="35"/>
      <c r="Z12" s="339"/>
      <c r="AA12" s="339"/>
      <c r="AB12" s="338"/>
      <c r="AC12" s="35"/>
      <c r="AD12" s="35"/>
      <c r="AE12" s="340"/>
      <c r="AF12" s="34"/>
      <c r="AG12" s="34"/>
      <c r="AH12" s="341" t="s">
        <v>92</v>
      </c>
      <c r="AI12" s="34" t="s">
        <v>93</v>
      </c>
      <c r="AJ12" s="34" t="s">
        <v>94</v>
      </c>
      <c r="AK12" s="342" t="s">
        <v>94</v>
      </c>
      <c r="AL12" s="511">
        <v>24.3</v>
      </c>
      <c r="AM12" s="512">
        <v>0.49</v>
      </c>
      <c r="AN12" s="48"/>
      <c r="AO12" s="46">
        <v>850</v>
      </c>
      <c r="AP12" s="49">
        <v>186.4</v>
      </c>
      <c r="AQ12" s="49">
        <v>4560</v>
      </c>
      <c r="AR12" s="49">
        <v>8059</v>
      </c>
      <c r="AS12" s="479">
        <v>87.3</v>
      </c>
      <c r="AT12" s="51">
        <v>0.37</v>
      </c>
      <c r="AU12" s="350">
        <v>3.2</v>
      </c>
      <c r="AV12" s="154">
        <v>0.09</v>
      </c>
      <c r="AW12" s="53"/>
      <c r="AX12" s="54"/>
      <c r="AY12" s="55"/>
      <c r="AZ12" s="56"/>
      <c r="BA12" s="57"/>
      <c r="BB12" s="57">
        <v>3.3</v>
      </c>
      <c r="BC12" s="58"/>
      <c r="BD12" s="58">
        <v>18.2</v>
      </c>
      <c r="BE12" s="58">
        <v>84.2</v>
      </c>
      <c r="BF12" s="58">
        <v>6.48</v>
      </c>
      <c r="BG12" s="46"/>
      <c r="BH12" s="48"/>
      <c r="BI12" s="48"/>
      <c r="BJ12" s="48"/>
      <c r="BK12" s="48"/>
      <c r="BL12" s="59"/>
      <c r="BM12" s="45"/>
      <c r="BN12" s="46"/>
      <c r="BO12" s="46"/>
      <c r="BP12" s="52"/>
      <c r="BS12">
        <v>5.95</v>
      </c>
      <c r="BT12">
        <v>3.3</v>
      </c>
      <c r="BU12">
        <v>82.3</v>
      </c>
    </row>
    <row r="13" spans="1:73" ht="24.75" customHeight="1" thickBot="1">
      <c r="A13" s="43" t="s">
        <v>96</v>
      </c>
      <c r="B13" s="44">
        <v>5</v>
      </c>
      <c r="C13" s="46">
        <v>7299</v>
      </c>
      <c r="D13" s="46"/>
      <c r="E13" s="35">
        <v>7</v>
      </c>
      <c r="F13" s="35">
        <v>8</v>
      </c>
      <c r="G13" s="34">
        <v>3550</v>
      </c>
      <c r="H13" s="34">
        <v>3473</v>
      </c>
      <c r="I13" s="36">
        <v>160</v>
      </c>
      <c r="J13" s="36">
        <v>8</v>
      </c>
      <c r="K13" s="338">
        <v>99</v>
      </c>
      <c r="L13" s="36">
        <v>220</v>
      </c>
      <c r="M13" s="36">
        <v>5</v>
      </c>
      <c r="N13" s="338">
        <v>98</v>
      </c>
      <c r="O13" s="36">
        <v>538</v>
      </c>
      <c r="P13" s="36">
        <v>38</v>
      </c>
      <c r="Q13" s="338">
        <v>92.94</v>
      </c>
      <c r="R13" s="36"/>
      <c r="S13" s="36"/>
      <c r="T13" s="35"/>
      <c r="U13" s="35"/>
      <c r="V13" s="35"/>
      <c r="W13" s="35"/>
      <c r="X13" s="35"/>
      <c r="Y13" s="35"/>
      <c r="Z13" s="339"/>
      <c r="AA13" s="339"/>
      <c r="AB13" s="338"/>
      <c r="AC13" s="35"/>
      <c r="AD13" s="35"/>
      <c r="AE13" s="340"/>
      <c r="AF13" s="34">
        <v>1</v>
      </c>
      <c r="AG13" s="34"/>
      <c r="AH13" s="341" t="s">
        <v>92</v>
      </c>
      <c r="AI13" s="34" t="s">
        <v>100</v>
      </c>
      <c r="AJ13" s="34" t="s">
        <v>94</v>
      </c>
      <c r="AK13" s="342" t="s">
        <v>94</v>
      </c>
      <c r="AL13" s="511">
        <v>24.2</v>
      </c>
      <c r="AM13" s="512">
        <v>0.49</v>
      </c>
      <c r="AN13" s="48"/>
      <c r="AO13" s="46">
        <v>840</v>
      </c>
      <c r="AP13" s="49">
        <v>210.68</v>
      </c>
      <c r="AQ13" s="49">
        <v>3987</v>
      </c>
      <c r="AR13" s="49">
        <v>7589</v>
      </c>
      <c r="AS13" s="479">
        <v>88.1</v>
      </c>
      <c r="AT13" s="51">
        <v>0.37</v>
      </c>
      <c r="AU13" s="350">
        <v>12.94</v>
      </c>
      <c r="AV13" s="154">
        <v>7.0000000000000007E-2</v>
      </c>
      <c r="AW13" s="53"/>
      <c r="AX13" s="54"/>
      <c r="AY13" s="55"/>
      <c r="AZ13" s="56"/>
      <c r="BA13" s="57"/>
      <c r="BB13" s="57">
        <v>3.1</v>
      </c>
      <c r="BC13" s="58"/>
      <c r="BD13" s="58">
        <v>18</v>
      </c>
      <c r="BE13" s="58">
        <v>71.2</v>
      </c>
      <c r="BF13" s="58">
        <v>6.35</v>
      </c>
      <c r="BG13" s="46"/>
      <c r="BH13" s="48"/>
      <c r="BI13" s="48"/>
      <c r="BJ13" s="48"/>
      <c r="BK13" s="48"/>
      <c r="BL13" s="59"/>
      <c r="BM13" s="45"/>
      <c r="BN13" s="46"/>
      <c r="BO13" s="46"/>
      <c r="BP13" s="52"/>
      <c r="BS13">
        <v>6.25</v>
      </c>
      <c r="BT13">
        <v>3.1</v>
      </c>
      <c r="BU13">
        <v>81.599999999999994</v>
      </c>
    </row>
    <row r="14" spans="1:73" ht="24.75" customHeight="1" thickBot="1">
      <c r="A14" s="43" t="s">
        <v>97</v>
      </c>
      <c r="B14" s="44">
        <v>6</v>
      </c>
      <c r="C14" s="46">
        <v>8039</v>
      </c>
      <c r="D14" s="46"/>
      <c r="E14" s="35"/>
      <c r="F14" s="35"/>
      <c r="G14" s="34"/>
      <c r="H14" s="34"/>
      <c r="I14" s="36"/>
      <c r="J14" s="36"/>
      <c r="K14" s="338"/>
      <c r="L14" s="36"/>
      <c r="M14" s="36"/>
      <c r="N14" s="338"/>
      <c r="O14" s="36"/>
      <c r="P14" s="36"/>
      <c r="Q14" s="338"/>
      <c r="R14" s="36"/>
      <c r="S14" s="36"/>
      <c r="T14" s="35"/>
      <c r="U14" s="35"/>
      <c r="V14" s="35"/>
      <c r="W14" s="35"/>
      <c r="X14" s="35"/>
      <c r="Y14" s="35"/>
      <c r="Z14" s="339"/>
      <c r="AA14" s="339"/>
      <c r="AB14" s="338"/>
      <c r="AC14" s="35"/>
      <c r="AD14" s="35"/>
      <c r="AE14" s="340"/>
      <c r="AF14" s="34"/>
      <c r="AG14" s="34"/>
      <c r="AH14" s="341" t="s">
        <v>92</v>
      </c>
      <c r="AI14" s="34" t="s">
        <v>93</v>
      </c>
      <c r="AJ14" s="34" t="s">
        <v>94</v>
      </c>
      <c r="AK14" s="342" t="s">
        <v>94</v>
      </c>
      <c r="AL14" s="511">
        <v>24.6</v>
      </c>
      <c r="AM14" s="512">
        <v>7.0000000000000007E-2</v>
      </c>
      <c r="AN14" s="48"/>
      <c r="AO14" s="46">
        <v>860</v>
      </c>
      <c r="AP14" s="49"/>
      <c r="AQ14" s="49"/>
      <c r="AR14" s="49"/>
      <c r="AS14" s="479"/>
      <c r="AT14" s="51"/>
      <c r="AU14" s="350"/>
      <c r="AV14" s="154"/>
      <c r="AW14" s="53"/>
      <c r="AX14" s="54"/>
      <c r="AY14" s="60"/>
      <c r="AZ14" s="56"/>
      <c r="BA14" s="57"/>
      <c r="BB14" s="57"/>
      <c r="BC14" s="58">
        <v>24.24</v>
      </c>
      <c r="BD14" s="58">
        <v>18.3</v>
      </c>
      <c r="BE14" s="58">
        <v>82.5</v>
      </c>
      <c r="BF14" s="58">
        <v>6.62</v>
      </c>
      <c r="BG14" s="46"/>
      <c r="BH14" s="48"/>
      <c r="BI14" s="48"/>
      <c r="BJ14" s="48"/>
      <c r="BK14" s="48"/>
      <c r="BL14" s="59"/>
      <c r="BM14" s="45"/>
      <c r="BN14" s="46"/>
      <c r="BO14" s="46"/>
      <c r="BP14" s="52"/>
    </row>
    <row r="15" spans="1:73" ht="24.75" customHeight="1" thickBot="1">
      <c r="A15" s="43" t="s">
        <v>98</v>
      </c>
      <c r="B15" s="44">
        <v>7</v>
      </c>
      <c r="C15" s="46">
        <v>9726</v>
      </c>
      <c r="D15" s="46"/>
      <c r="E15" s="35"/>
      <c r="F15" s="35"/>
      <c r="G15" s="34"/>
      <c r="H15" s="34"/>
      <c r="I15" s="36"/>
      <c r="J15" s="36"/>
      <c r="K15" s="338"/>
      <c r="L15" s="36"/>
      <c r="M15" s="36"/>
      <c r="N15" s="338"/>
      <c r="O15" s="36"/>
      <c r="P15" s="36"/>
      <c r="Q15" s="338"/>
      <c r="R15" s="36"/>
      <c r="S15" s="36"/>
      <c r="T15" s="35"/>
      <c r="U15" s="35"/>
      <c r="V15" s="35"/>
      <c r="W15" s="35"/>
      <c r="X15" s="35"/>
      <c r="Y15" s="35"/>
      <c r="Z15" s="339"/>
      <c r="AA15" s="339"/>
      <c r="AB15" s="338"/>
      <c r="AC15" s="35"/>
      <c r="AD15" s="35"/>
      <c r="AE15" s="340"/>
      <c r="AF15" s="34"/>
      <c r="AG15" s="34"/>
      <c r="AH15" s="341"/>
      <c r="AI15" s="34"/>
      <c r="AJ15" s="34"/>
      <c r="AK15" s="342"/>
      <c r="AL15" s="511">
        <v>25</v>
      </c>
      <c r="AM15" s="512">
        <v>7.0000000000000007E-2</v>
      </c>
      <c r="AN15" s="48"/>
      <c r="AO15" s="46"/>
      <c r="AP15" s="49"/>
      <c r="AQ15" s="49"/>
      <c r="AR15" s="49"/>
      <c r="AS15" s="479"/>
      <c r="AT15" s="51"/>
      <c r="AU15" s="350"/>
      <c r="AV15" s="154"/>
      <c r="AW15" s="53"/>
      <c r="AX15" s="54"/>
      <c r="AY15" s="55"/>
      <c r="AZ15" s="56"/>
      <c r="BA15" s="57"/>
      <c r="BB15" s="57"/>
      <c r="BC15" s="58"/>
      <c r="BD15" s="58"/>
      <c r="BE15" s="58"/>
      <c r="BF15" s="58"/>
      <c r="BG15" s="46"/>
      <c r="BH15" s="48"/>
      <c r="BI15" s="48"/>
      <c r="BJ15" s="48"/>
      <c r="BK15" s="48"/>
      <c r="BL15" s="59"/>
      <c r="BM15" s="45"/>
      <c r="BN15" s="46"/>
      <c r="BO15" s="46"/>
      <c r="BP15" s="52"/>
    </row>
    <row r="16" spans="1:73" ht="24.75" customHeight="1" thickBot="1">
      <c r="A16" s="43" t="s">
        <v>99</v>
      </c>
      <c r="B16" s="44">
        <v>8</v>
      </c>
      <c r="C16" s="46">
        <v>10540</v>
      </c>
      <c r="D16" s="46"/>
      <c r="E16" s="35"/>
      <c r="F16" s="35"/>
      <c r="G16" s="34"/>
      <c r="H16" s="34"/>
      <c r="I16" s="36"/>
      <c r="J16" s="36"/>
      <c r="K16" s="338"/>
      <c r="L16" s="36"/>
      <c r="M16" s="36"/>
      <c r="N16" s="338"/>
      <c r="O16" s="36"/>
      <c r="P16" s="36"/>
      <c r="Q16" s="338"/>
      <c r="R16" s="36"/>
      <c r="S16" s="36"/>
      <c r="T16" s="35"/>
      <c r="U16" s="35"/>
      <c r="V16" s="35"/>
      <c r="W16" s="35"/>
      <c r="X16" s="35"/>
      <c r="Y16" s="35"/>
      <c r="Z16" s="339"/>
      <c r="AA16" s="339"/>
      <c r="AB16" s="338"/>
      <c r="AC16" s="35"/>
      <c r="AD16" s="35"/>
      <c r="AE16" s="340"/>
      <c r="AF16" s="34"/>
      <c r="AG16" s="34"/>
      <c r="AH16" s="341"/>
      <c r="AI16" s="34"/>
      <c r="AJ16" s="34"/>
      <c r="AK16" s="342"/>
      <c r="AL16" s="511">
        <v>25.5</v>
      </c>
      <c r="AM16" s="512">
        <v>7.0000000000000007E-2</v>
      </c>
      <c r="AN16" s="48"/>
      <c r="AO16" s="46"/>
      <c r="AP16" s="49"/>
      <c r="AQ16" s="49"/>
      <c r="AR16" s="49"/>
      <c r="AS16" s="479"/>
      <c r="AT16" s="51"/>
      <c r="AU16" s="350"/>
      <c r="AV16" s="154"/>
      <c r="AW16" s="53"/>
      <c r="AX16" s="54"/>
      <c r="AY16" s="55"/>
      <c r="AZ16" s="56"/>
      <c r="BA16" s="57"/>
      <c r="BB16" s="57"/>
      <c r="BC16" s="58"/>
      <c r="BD16" s="58"/>
      <c r="BE16" s="58"/>
      <c r="BF16" s="58"/>
      <c r="BG16" s="46"/>
      <c r="BH16" s="48"/>
      <c r="BI16" s="48"/>
      <c r="BJ16" s="48"/>
      <c r="BK16" s="48"/>
      <c r="BL16" s="59"/>
      <c r="BM16" s="45"/>
      <c r="BN16" s="46"/>
      <c r="BO16" s="46"/>
      <c r="BP16" s="52"/>
    </row>
    <row r="17" spans="1:73" ht="24.75" customHeight="1" thickBot="1">
      <c r="A17" s="43" t="s">
        <v>90</v>
      </c>
      <c r="B17" s="44">
        <v>9</v>
      </c>
      <c r="C17" s="46">
        <v>7919</v>
      </c>
      <c r="D17" s="46"/>
      <c r="E17" s="35">
        <v>7</v>
      </c>
      <c r="F17" s="35">
        <v>7</v>
      </c>
      <c r="G17" s="34">
        <v>2940</v>
      </c>
      <c r="H17" s="34">
        <v>2922</v>
      </c>
      <c r="I17" s="36">
        <v>240</v>
      </c>
      <c r="J17" s="36">
        <v>19</v>
      </c>
      <c r="K17" s="338">
        <v>98</v>
      </c>
      <c r="L17" s="36">
        <v>216</v>
      </c>
      <c r="M17" s="36">
        <v>20</v>
      </c>
      <c r="N17" s="338">
        <v>91</v>
      </c>
      <c r="O17" s="36">
        <v>354</v>
      </c>
      <c r="P17" s="36">
        <v>71</v>
      </c>
      <c r="Q17" s="338">
        <v>79.94</v>
      </c>
      <c r="R17" s="36"/>
      <c r="S17" s="36"/>
      <c r="T17" s="35"/>
      <c r="U17" s="35"/>
      <c r="V17" s="35"/>
      <c r="W17" s="35"/>
      <c r="X17" s="35"/>
      <c r="Y17" s="35"/>
      <c r="Z17" s="339"/>
      <c r="AA17" s="339"/>
      <c r="AB17" s="338"/>
      <c r="AC17" s="35"/>
      <c r="AD17" s="35"/>
      <c r="AE17" s="340"/>
      <c r="AF17" s="34"/>
      <c r="AG17" s="34"/>
      <c r="AH17" s="341" t="s">
        <v>92</v>
      </c>
      <c r="AI17" s="34" t="s">
        <v>93</v>
      </c>
      <c r="AJ17" s="34" t="s">
        <v>94</v>
      </c>
      <c r="AK17" s="342" t="s">
        <v>94</v>
      </c>
      <c r="AL17" s="511">
        <v>25.4</v>
      </c>
      <c r="AM17" s="512">
        <v>7.0000000000000007E-2</v>
      </c>
      <c r="AN17" s="48"/>
      <c r="AO17" s="46">
        <v>950</v>
      </c>
      <c r="AP17" s="49"/>
      <c r="AQ17" s="49"/>
      <c r="AR17" s="49"/>
      <c r="AS17" s="479"/>
      <c r="AT17" s="51"/>
      <c r="AU17" s="350"/>
      <c r="AV17" s="154"/>
      <c r="AW17" s="53"/>
      <c r="AX17" s="54"/>
      <c r="AY17" s="55"/>
      <c r="AZ17" s="56"/>
      <c r="BA17" s="57"/>
      <c r="BB17" s="57"/>
      <c r="BC17" s="58"/>
      <c r="BD17" s="58">
        <v>20.100000000000001</v>
      </c>
      <c r="BE17" s="58">
        <v>64.900000000000006</v>
      </c>
      <c r="BF17" s="58">
        <v>6.26</v>
      </c>
      <c r="BG17" s="46"/>
      <c r="BH17" s="48"/>
      <c r="BI17" s="48"/>
      <c r="BJ17" s="48"/>
      <c r="BK17" s="48"/>
      <c r="BL17" s="59"/>
      <c r="BM17" s="45"/>
      <c r="BN17" s="46"/>
      <c r="BO17" s="46"/>
      <c r="BP17" s="52"/>
    </row>
    <row r="18" spans="1:73" ht="24.75" customHeight="1" thickBot="1">
      <c r="A18" s="43" t="s">
        <v>91</v>
      </c>
      <c r="B18" s="44">
        <v>10</v>
      </c>
      <c r="C18" s="46">
        <v>8396</v>
      </c>
      <c r="D18" s="46"/>
      <c r="E18" s="35">
        <v>7</v>
      </c>
      <c r="F18" s="35">
        <v>7</v>
      </c>
      <c r="G18" s="34">
        <v>2780</v>
      </c>
      <c r="H18" s="34">
        <v>2900</v>
      </c>
      <c r="I18" s="36">
        <v>260</v>
      </c>
      <c r="J18" s="36">
        <v>18</v>
      </c>
      <c r="K18" s="338">
        <v>98</v>
      </c>
      <c r="L18" s="36">
        <v>300</v>
      </c>
      <c r="M18" s="36">
        <v>14</v>
      </c>
      <c r="N18" s="338">
        <v>95</v>
      </c>
      <c r="O18" s="36">
        <v>420</v>
      </c>
      <c r="P18" s="36">
        <v>35</v>
      </c>
      <c r="Q18" s="338">
        <v>91.67</v>
      </c>
      <c r="R18" s="36"/>
      <c r="S18" s="36"/>
      <c r="T18" s="35"/>
      <c r="U18" s="35"/>
      <c r="V18" s="35"/>
      <c r="W18" s="35"/>
      <c r="X18" s="35"/>
      <c r="Y18" s="35"/>
      <c r="Z18" s="339"/>
      <c r="AA18" s="339"/>
      <c r="AB18" s="338"/>
      <c r="AC18" s="35"/>
      <c r="AD18" s="35"/>
      <c r="AE18" s="340"/>
      <c r="AF18" s="34"/>
      <c r="AG18" s="34"/>
      <c r="AH18" s="341" t="s">
        <v>92</v>
      </c>
      <c r="AI18" s="34" t="s">
        <v>93</v>
      </c>
      <c r="AJ18" s="34" t="s">
        <v>94</v>
      </c>
      <c r="AK18" s="342" t="s">
        <v>94</v>
      </c>
      <c r="AL18" s="511">
        <v>25.8</v>
      </c>
      <c r="AM18" s="512">
        <v>7.0000000000000007E-2</v>
      </c>
      <c r="AN18" s="48"/>
      <c r="AO18" s="46">
        <v>870</v>
      </c>
      <c r="AP18" s="49">
        <v>284.31</v>
      </c>
      <c r="AQ18" s="49">
        <v>3060</v>
      </c>
      <c r="AR18" s="49">
        <v>9120</v>
      </c>
      <c r="AS18" s="479">
        <v>91.5</v>
      </c>
      <c r="AT18" s="51">
        <v>0.32</v>
      </c>
      <c r="AU18" s="350">
        <v>3.03</v>
      </c>
      <c r="AV18" s="154">
        <v>0.15</v>
      </c>
      <c r="AW18" s="53"/>
      <c r="AX18" s="54"/>
      <c r="AY18" s="55"/>
      <c r="AZ18" s="56"/>
      <c r="BA18" s="57"/>
      <c r="BB18" s="57">
        <v>2.8</v>
      </c>
      <c r="BC18" s="58">
        <v>25.24</v>
      </c>
      <c r="BD18" s="58">
        <v>19.600000000000001</v>
      </c>
      <c r="BE18" s="58">
        <v>69.3</v>
      </c>
      <c r="BF18" s="58">
        <v>6.6</v>
      </c>
      <c r="BG18" s="46"/>
      <c r="BH18" s="48"/>
      <c r="BI18" s="48"/>
      <c r="BJ18" s="48"/>
      <c r="BK18" s="48"/>
      <c r="BL18" s="59"/>
      <c r="BM18" s="45"/>
      <c r="BN18" s="46"/>
      <c r="BO18" s="46"/>
      <c r="BP18" s="52"/>
      <c r="BS18">
        <v>6.46</v>
      </c>
      <c r="BT18">
        <v>2.8</v>
      </c>
      <c r="BU18">
        <v>80.400000000000006</v>
      </c>
    </row>
    <row r="19" spans="1:73" ht="24.75" customHeight="1" thickBot="1">
      <c r="A19" s="43" t="s">
        <v>101</v>
      </c>
      <c r="B19" s="44">
        <v>11</v>
      </c>
      <c r="C19" s="46">
        <v>6473</v>
      </c>
      <c r="D19" s="46"/>
      <c r="E19" s="35">
        <v>7</v>
      </c>
      <c r="F19" s="35">
        <v>8</v>
      </c>
      <c r="G19" s="34">
        <v>3330</v>
      </c>
      <c r="H19" s="34">
        <v>2730</v>
      </c>
      <c r="I19" s="36">
        <v>220</v>
      </c>
      <c r="J19" s="36">
        <v>14</v>
      </c>
      <c r="K19" s="338">
        <v>98</v>
      </c>
      <c r="L19" s="36">
        <v>201</v>
      </c>
      <c r="M19" s="36">
        <v>8</v>
      </c>
      <c r="N19" s="338">
        <v>96</v>
      </c>
      <c r="O19" s="36">
        <v>436</v>
      </c>
      <c r="P19" s="36">
        <v>44</v>
      </c>
      <c r="Q19" s="338">
        <v>89.98</v>
      </c>
      <c r="R19" s="36"/>
      <c r="S19" s="36"/>
      <c r="T19" s="35"/>
      <c r="U19" s="35"/>
      <c r="V19" s="35"/>
      <c r="W19" s="35"/>
      <c r="X19" s="35"/>
      <c r="Y19" s="35"/>
      <c r="Z19" s="339"/>
      <c r="AA19" s="339"/>
      <c r="AB19" s="338"/>
      <c r="AC19" s="35"/>
      <c r="AD19" s="35"/>
      <c r="AE19" s="340"/>
      <c r="AF19" s="34"/>
      <c r="AG19" s="34"/>
      <c r="AH19" s="341" t="s">
        <v>92</v>
      </c>
      <c r="AI19" s="34" t="s">
        <v>93</v>
      </c>
      <c r="AJ19" s="34" t="s">
        <v>94</v>
      </c>
      <c r="AK19" s="342" t="s">
        <v>94</v>
      </c>
      <c r="AL19" s="511">
        <v>25</v>
      </c>
      <c r="AM19" s="512">
        <v>0.11</v>
      </c>
      <c r="AN19" s="48"/>
      <c r="AO19" s="46">
        <v>840</v>
      </c>
      <c r="AP19" s="49"/>
      <c r="AQ19" s="49"/>
      <c r="AR19" s="49"/>
      <c r="AS19" s="479"/>
      <c r="AT19" s="51"/>
      <c r="AU19" s="350"/>
      <c r="AV19" s="154"/>
      <c r="AW19" s="53"/>
      <c r="AX19" s="54"/>
      <c r="AY19" s="55"/>
      <c r="AZ19" s="56"/>
      <c r="BA19" s="57"/>
      <c r="BB19" s="57"/>
      <c r="BC19" s="58">
        <v>24.5</v>
      </c>
      <c r="BD19" s="58">
        <v>19.100000000000001</v>
      </c>
      <c r="BE19" s="58">
        <v>63.3</v>
      </c>
      <c r="BF19" s="58">
        <v>6.71</v>
      </c>
      <c r="BG19" s="46"/>
      <c r="BH19" s="48"/>
      <c r="BI19" s="48"/>
      <c r="BJ19" s="48"/>
      <c r="BK19" s="48"/>
      <c r="BL19" s="59"/>
      <c r="BM19" s="45"/>
      <c r="BN19" s="46"/>
      <c r="BO19" s="46"/>
      <c r="BP19" s="52"/>
    </row>
    <row r="20" spans="1:73" ht="24.75" customHeight="1" thickBot="1">
      <c r="A20" s="43" t="s">
        <v>96</v>
      </c>
      <c r="B20" s="44">
        <v>12</v>
      </c>
      <c r="C20" s="46">
        <v>8770</v>
      </c>
      <c r="D20" s="46"/>
      <c r="E20" s="35">
        <v>7</v>
      </c>
      <c r="F20" s="35">
        <v>7</v>
      </c>
      <c r="G20" s="34">
        <v>3380</v>
      </c>
      <c r="H20" s="34">
        <v>3213</v>
      </c>
      <c r="I20" s="36">
        <v>163</v>
      </c>
      <c r="J20" s="36">
        <v>8</v>
      </c>
      <c r="K20" s="338">
        <v>99</v>
      </c>
      <c r="L20" s="36">
        <v>130</v>
      </c>
      <c r="M20" s="36">
        <v>6</v>
      </c>
      <c r="N20" s="338">
        <v>95</v>
      </c>
      <c r="O20" s="36">
        <v>438</v>
      </c>
      <c r="P20" s="36">
        <v>74</v>
      </c>
      <c r="Q20" s="338">
        <v>83.11</v>
      </c>
      <c r="R20" s="36">
        <v>39.479999999999997</v>
      </c>
      <c r="S20" s="36">
        <v>1.5</v>
      </c>
      <c r="T20" s="35">
        <v>41</v>
      </c>
      <c r="U20" s="35">
        <v>10</v>
      </c>
      <c r="V20" s="35">
        <v>2.5</v>
      </c>
      <c r="W20" s="35">
        <v>2.5</v>
      </c>
      <c r="X20" s="35">
        <v>1.6E-2</v>
      </c>
      <c r="Y20" s="35">
        <v>12</v>
      </c>
      <c r="Z20" s="339">
        <v>42</v>
      </c>
      <c r="AA20" s="339">
        <v>16</v>
      </c>
      <c r="AB20" s="338">
        <v>61.9</v>
      </c>
      <c r="AC20" s="35">
        <v>5</v>
      </c>
      <c r="AD20" s="35">
        <v>0.9</v>
      </c>
      <c r="AE20" s="340">
        <v>82</v>
      </c>
      <c r="AF20" s="34">
        <v>1</v>
      </c>
      <c r="AG20" s="34"/>
      <c r="AH20" s="341" t="s">
        <v>92</v>
      </c>
      <c r="AI20" s="34" t="s">
        <v>100</v>
      </c>
      <c r="AJ20" s="34" t="s">
        <v>94</v>
      </c>
      <c r="AK20" s="342" t="s">
        <v>94</v>
      </c>
      <c r="AL20" s="511">
        <v>25.8</v>
      </c>
      <c r="AM20" s="512">
        <v>0.08</v>
      </c>
      <c r="AN20" s="48"/>
      <c r="AO20" s="46">
        <v>750</v>
      </c>
      <c r="AP20" s="49">
        <v>359.71</v>
      </c>
      <c r="AQ20" s="49">
        <v>2085</v>
      </c>
      <c r="AR20" s="49">
        <v>9620</v>
      </c>
      <c r="AS20" s="479">
        <v>93.5</v>
      </c>
      <c r="AT20" s="51">
        <v>0.31</v>
      </c>
      <c r="AU20" s="350">
        <v>2.02</v>
      </c>
      <c r="AV20" s="154">
        <v>0.1</v>
      </c>
      <c r="AW20" s="147"/>
      <c r="AX20" s="148"/>
      <c r="AY20" s="55"/>
      <c r="AZ20" s="56"/>
      <c r="BA20" s="57"/>
      <c r="BB20" s="57">
        <v>3.4</v>
      </c>
      <c r="BC20" s="58"/>
      <c r="BD20" s="58">
        <v>18.100000000000001</v>
      </c>
      <c r="BE20" s="58">
        <v>65.3</v>
      </c>
      <c r="BF20" s="58">
        <v>6.43</v>
      </c>
      <c r="BG20" s="46"/>
      <c r="BH20" s="48"/>
      <c r="BI20" s="48"/>
      <c r="BJ20" s="48"/>
      <c r="BK20" s="48"/>
      <c r="BL20" s="59"/>
      <c r="BM20" s="45"/>
      <c r="BN20" s="46"/>
      <c r="BO20" s="46"/>
      <c r="BP20" s="52"/>
      <c r="BS20">
        <v>6.15</v>
      </c>
      <c r="BT20">
        <v>3.4</v>
      </c>
      <c r="BU20">
        <v>72.900000000000006</v>
      </c>
    </row>
    <row r="21" spans="1:73" ht="24.75" customHeight="1" thickBot="1">
      <c r="A21" s="43" t="s">
        <v>97</v>
      </c>
      <c r="B21" s="44">
        <v>13</v>
      </c>
      <c r="C21" s="46">
        <v>6782</v>
      </c>
      <c r="D21" s="46"/>
      <c r="E21" s="35"/>
      <c r="F21" s="35"/>
      <c r="G21" s="34"/>
      <c r="H21" s="34"/>
      <c r="I21" s="36"/>
      <c r="J21" s="36"/>
      <c r="K21" s="338"/>
      <c r="L21" s="36"/>
      <c r="M21" s="36"/>
      <c r="N21" s="338"/>
      <c r="O21" s="36"/>
      <c r="P21" s="36"/>
      <c r="Q21" s="338"/>
      <c r="R21" s="36"/>
      <c r="S21" s="36"/>
      <c r="T21" s="35"/>
      <c r="U21" s="35"/>
      <c r="V21" s="35"/>
      <c r="W21" s="35"/>
      <c r="X21" s="35"/>
      <c r="Y21" s="35"/>
      <c r="Z21" s="339"/>
      <c r="AA21" s="339"/>
      <c r="AB21" s="338"/>
      <c r="AC21" s="35"/>
      <c r="AD21" s="35"/>
      <c r="AE21" s="340"/>
      <c r="AF21" s="34"/>
      <c r="AG21" s="34"/>
      <c r="AH21" s="341" t="s">
        <v>92</v>
      </c>
      <c r="AI21" s="34" t="s">
        <v>93</v>
      </c>
      <c r="AJ21" s="34" t="s">
        <v>94</v>
      </c>
      <c r="AK21" s="342" t="s">
        <v>94</v>
      </c>
      <c r="AL21" s="511">
        <v>25.4</v>
      </c>
      <c r="AM21" s="512">
        <v>0.09</v>
      </c>
      <c r="AN21" s="48"/>
      <c r="AO21" s="46">
        <v>730</v>
      </c>
      <c r="AP21" s="49"/>
      <c r="AQ21" s="49"/>
      <c r="AR21" s="49"/>
      <c r="AS21" s="479"/>
      <c r="AT21" s="51"/>
      <c r="AU21" s="350"/>
      <c r="AV21" s="154"/>
      <c r="AW21" s="53"/>
      <c r="AX21" s="54"/>
      <c r="AY21" s="55"/>
      <c r="AZ21" s="56"/>
      <c r="BA21" s="57"/>
      <c r="BB21" s="57"/>
      <c r="BC21" s="58">
        <v>23.94</v>
      </c>
      <c r="BD21" s="58">
        <v>19.2</v>
      </c>
      <c r="BE21" s="58">
        <v>64.599999999999994</v>
      </c>
      <c r="BF21" s="58">
        <v>6.4</v>
      </c>
      <c r="BG21" s="46"/>
      <c r="BH21" s="48"/>
      <c r="BI21" s="48"/>
      <c r="BJ21" s="48"/>
      <c r="BK21" s="48"/>
      <c r="BL21" s="59"/>
      <c r="BM21" s="45"/>
      <c r="BN21" s="46"/>
      <c r="BO21" s="46"/>
      <c r="BP21" s="52"/>
    </row>
    <row r="22" spans="1:73" ht="24.75" customHeight="1" thickBot="1">
      <c r="A22" s="43" t="s">
        <v>98</v>
      </c>
      <c r="B22" s="44">
        <v>14</v>
      </c>
      <c r="C22" s="46">
        <v>9551</v>
      </c>
      <c r="D22" s="46"/>
      <c r="E22" s="35"/>
      <c r="F22" s="35"/>
      <c r="G22" s="34"/>
      <c r="H22" s="34"/>
      <c r="I22" s="36"/>
      <c r="J22" s="36"/>
      <c r="K22" s="338"/>
      <c r="L22" s="36"/>
      <c r="M22" s="36"/>
      <c r="N22" s="338"/>
      <c r="O22" s="36"/>
      <c r="P22" s="36"/>
      <c r="Q22" s="338"/>
      <c r="R22" s="36"/>
      <c r="S22" s="36"/>
      <c r="T22" s="35"/>
      <c r="U22" s="35"/>
      <c r="V22" s="35"/>
      <c r="W22" s="35"/>
      <c r="X22" s="35"/>
      <c r="Y22" s="35"/>
      <c r="Z22" s="339"/>
      <c r="AA22" s="339"/>
      <c r="AB22" s="338"/>
      <c r="AC22" s="35"/>
      <c r="AD22" s="35"/>
      <c r="AE22" s="340"/>
      <c r="AF22" s="34"/>
      <c r="AG22" s="34"/>
      <c r="AH22" s="341"/>
      <c r="AI22" s="34"/>
      <c r="AJ22" s="34"/>
      <c r="AK22" s="342"/>
      <c r="AL22" s="511">
        <v>25.6</v>
      </c>
      <c r="AM22" s="512">
        <v>7.0000000000000007E-2</v>
      </c>
      <c r="AN22" s="48"/>
      <c r="AO22" s="46"/>
      <c r="AP22" s="49"/>
      <c r="AQ22" s="49"/>
      <c r="AR22" s="49"/>
      <c r="AS22" s="479"/>
      <c r="AT22" s="51"/>
      <c r="AU22" s="350"/>
      <c r="AV22" s="154"/>
      <c r="AW22" s="53"/>
      <c r="AX22" s="54"/>
      <c r="AY22" s="55"/>
      <c r="AZ22" s="56"/>
      <c r="BA22" s="57"/>
      <c r="BB22" s="57"/>
      <c r="BC22" s="58"/>
      <c r="BD22" s="58"/>
      <c r="BE22" s="58"/>
      <c r="BF22" s="58"/>
      <c r="BG22" s="46"/>
      <c r="BH22" s="48"/>
      <c r="BI22" s="48"/>
      <c r="BJ22" s="48"/>
      <c r="BK22" s="48"/>
      <c r="BL22" s="59"/>
      <c r="BM22" s="45"/>
      <c r="BN22" s="46"/>
      <c r="BO22" s="46"/>
      <c r="BP22" s="52"/>
    </row>
    <row r="23" spans="1:73" ht="24.75" customHeight="1" thickBot="1">
      <c r="A23" s="43" t="s">
        <v>99</v>
      </c>
      <c r="B23" s="44">
        <v>15</v>
      </c>
      <c r="C23" s="46">
        <v>10016</v>
      </c>
      <c r="D23" s="46"/>
      <c r="E23" s="35"/>
      <c r="F23" s="35"/>
      <c r="G23" s="34"/>
      <c r="H23" s="34"/>
      <c r="I23" s="36"/>
      <c r="J23" s="36"/>
      <c r="K23" s="338"/>
      <c r="L23" s="36"/>
      <c r="M23" s="36"/>
      <c r="N23" s="338"/>
      <c r="O23" s="36"/>
      <c r="P23" s="36"/>
      <c r="Q23" s="338"/>
      <c r="R23" s="36"/>
      <c r="S23" s="36"/>
      <c r="T23" s="35"/>
      <c r="U23" s="35"/>
      <c r="V23" s="35"/>
      <c r="W23" s="35"/>
      <c r="X23" s="35"/>
      <c r="Y23" s="35"/>
      <c r="Z23" s="339"/>
      <c r="AA23" s="339"/>
      <c r="AB23" s="338"/>
      <c r="AC23" s="35"/>
      <c r="AD23" s="35"/>
      <c r="AE23" s="340"/>
      <c r="AF23" s="34"/>
      <c r="AG23" s="34"/>
      <c r="AH23" s="341"/>
      <c r="AI23" s="34"/>
      <c r="AJ23" s="34"/>
      <c r="AK23" s="342"/>
      <c r="AL23" s="511">
        <v>26.4</v>
      </c>
      <c r="AM23" s="512">
        <v>7.0000000000000007E-2</v>
      </c>
      <c r="AN23" s="48"/>
      <c r="AO23" s="46"/>
      <c r="AP23" s="49"/>
      <c r="AQ23" s="49"/>
      <c r="AR23" s="49"/>
      <c r="AS23" s="479"/>
      <c r="AT23" s="51"/>
      <c r="AU23" s="350"/>
      <c r="AV23" s="154"/>
      <c r="AW23" s="53"/>
      <c r="AX23" s="54"/>
      <c r="AY23" s="55"/>
      <c r="AZ23" s="56"/>
      <c r="BA23" s="57"/>
      <c r="BB23" s="57"/>
      <c r="BC23" s="58"/>
      <c r="BD23" s="58"/>
      <c r="BE23" s="58"/>
      <c r="BF23" s="58"/>
      <c r="BG23" s="46"/>
      <c r="BH23" s="48"/>
      <c r="BI23" s="48"/>
      <c r="BJ23" s="48"/>
      <c r="BK23" s="48"/>
      <c r="BL23" s="59"/>
      <c r="BM23" s="45"/>
      <c r="BN23" s="46"/>
      <c r="BO23" s="46"/>
      <c r="BP23" s="52"/>
    </row>
    <row r="24" spans="1:73" ht="24.75" customHeight="1" thickBot="1">
      <c r="A24" s="43" t="s">
        <v>90</v>
      </c>
      <c r="B24" s="44">
        <v>16</v>
      </c>
      <c r="C24" s="46">
        <v>6893</v>
      </c>
      <c r="D24" s="46"/>
      <c r="E24" s="35">
        <v>7</v>
      </c>
      <c r="F24" s="35">
        <v>7</v>
      </c>
      <c r="G24" s="34">
        <v>3570</v>
      </c>
      <c r="H24" s="34">
        <v>2920</v>
      </c>
      <c r="I24" s="36">
        <v>406</v>
      </c>
      <c r="J24" s="36">
        <v>17</v>
      </c>
      <c r="K24" s="338">
        <v>98</v>
      </c>
      <c r="L24" s="36">
        <v>489</v>
      </c>
      <c r="M24" s="36">
        <v>20</v>
      </c>
      <c r="N24" s="338">
        <v>96</v>
      </c>
      <c r="O24" s="36">
        <v>360</v>
      </c>
      <c r="P24" s="36">
        <v>38</v>
      </c>
      <c r="Q24" s="338">
        <v>89.44</v>
      </c>
      <c r="R24" s="36"/>
      <c r="S24" s="36"/>
      <c r="T24" s="35"/>
      <c r="U24" s="35"/>
      <c r="V24" s="35"/>
      <c r="W24" s="35"/>
      <c r="X24" s="35"/>
      <c r="Y24" s="35"/>
      <c r="Z24" s="339"/>
      <c r="AA24" s="339"/>
      <c r="AB24" s="338"/>
      <c r="AC24" s="35"/>
      <c r="AD24" s="35"/>
      <c r="AE24" s="340"/>
      <c r="AF24" s="34"/>
      <c r="AG24" s="34"/>
      <c r="AH24" s="341" t="s">
        <v>92</v>
      </c>
      <c r="AI24" s="34" t="s">
        <v>93</v>
      </c>
      <c r="AJ24" s="34" t="s">
        <v>94</v>
      </c>
      <c r="AK24" s="342" t="s">
        <v>94</v>
      </c>
      <c r="AL24" s="511">
        <v>26</v>
      </c>
      <c r="AM24" s="512">
        <v>0.08</v>
      </c>
      <c r="AN24" s="48"/>
      <c r="AO24" s="46">
        <v>810</v>
      </c>
      <c r="AP24" s="49"/>
      <c r="AQ24" s="49"/>
      <c r="AR24" s="49"/>
      <c r="AS24" s="479"/>
      <c r="AT24" s="51"/>
      <c r="AU24" s="350"/>
      <c r="AV24" s="154"/>
      <c r="AW24" s="53"/>
      <c r="AX24" s="54"/>
      <c r="AY24" s="55"/>
      <c r="AZ24" s="56"/>
      <c r="BA24" s="57"/>
      <c r="BB24" s="57"/>
      <c r="BC24" s="58">
        <v>24.44</v>
      </c>
      <c r="BD24" s="58">
        <v>18.3</v>
      </c>
      <c r="BE24" s="58">
        <v>66.400000000000006</v>
      </c>
      <c r="BF24" s="58">
        <v>6.35</v>
      </c>
      <c r="BG24" s="46"/>
      <c r="BH24" s="48"/>
      <c r="BI24" s="48"/>
      <c r="BJ24" s="48"/>
      <c r="BK24" s="48"/>
      <c r="BL24" s="59"/>
      <c r="BM24" s="45"/>
      <c r="BN24" s="46"/>
      <c r="BO24" s="46"/>
      <c r="BP24" s="52"/>
    </row>
    <row r="25" spans="1:73" ht="24.75" customHeight="1" thickBot="1">
      <c r="A25" s="43" t="s">
        <v>91</v>
      </c>
      <c r="B25" s="44">
        <v>17</v>
      </c>
      <c r="C25" s="46">
        <v>7255</v>
      </c>
      <c r="D25" s="46"/>
      <c r="E25" s="35">
        <v>7</v>
      </c>
      <c r="F25" s="35">
        <v>7</v>
      </c>
      <c r="G25" s="34">
        <v>3400</v>
      </c>
      <c r="H25" s="34">
        <v>2990</v>
      </c>
      <c r="I25" s="36">
        <v>300</v>
      </c>
      <c r="J25" s="36">
        <v>18</v>
      </c>
      <c r="K25" s="338">
        <v>98</v>
      </c>
      <c r="L25" s="36">
        <v>412</v>
      </c>
      <c r="M25" s="36">
        <v>15</v>
      </c>
      <c r="N25" s="338">
        <v>96</v>
      </c>
      <c r="O25" s="36">
        <v>374</v>
      </c>
      <c r="P25" s="36">
        <v>48</v>
      </c>
      <c r="Q25" s="338">
        <v>87.22</v>
      </c>
      <c r="R25" s="36">
        <v>47.03</v>
      </c>
      <c r="S25" s="36">
        <v>26.97</v>
      </c>
      <c r="T25" s="35">
        <v>38</v>
      </c>
      <c r="U25" s="35">
        <v>20.8</v>
      </c>
      <c r="V25" s="35">
        <v>0.46700000000000003</v>
      </c>
      <c r="W25" s="35">
        <v>0.33300000000000002</v>
      </c>
      <c r="X25" s="35">
        <v>0</v>
      </c>
      <c r="Y25" s="35">
        <v>0</v>
      </c>
      <c r="Z25" s="339">
        <v>47.5</v>
      </c>
      <c r="AA25" s="339">
        <v>27.3</v>
      </c>
      <c r="AB25" s="338">
        <v>42.53</v>
      </c>
      <c r="AC25" s="35">
        <v>9.2799999999999994</v>
      </c>
      <c r="AD25" s="35">
        <v>1.43</v>
      </c>
      <c r="AE25" s="340">
        <v>84.59</v>
      </c>
      <c r="AF25" s="34"/>
      <c r="AG25" s="34"/>
      <c r="AH25" s="341" t="s">
        <v>92</v>
      </c>
      <c r="AI25" s="34" t="s">
        <v>93</v>
      </c>
      <c r="AJ25" s="34" t="s">
        <v>94</v>
      </c>
      <c r="AK25" s="342" t="s">
        <v>94</v>
      </c>
      <c r="AL25" s="511">
        <v>26</v>
      </c>
      <c r="AM25" s="512">
        <v>0.09</v>
      </c>
      <c r="AN25" s="48"/>
      <c r="AO25" s="46">
        <v>800</v>
      </c>
      <c r="AP25" s="49">
        <v>205.13</v>
      </c>
      <c r="AQ25" s="49">
        <v>3900</v>
      </c>
      <c r="AR25" s="49">
        <v>7600</v>
      </c>
      <c r="AS25" s="479">
        <v>85.6</v>
      </c>
      <c r="AT25" s="51">
        <v>0.37</v>
      </c>
      <c r="AU25" s="350">
        <v>3.89</v>
      </c>
      <c r="AV25" s="154">
        <v>0.14000000000000001</v>
      </c>
      <c r="AW25" s="53"/>
      <c r="AX25" s="54"/>
      <c r="AY25" s="55"/>
      <c r="AZ25" s="56"/>
      <c r="BA25" s="57"/>
      <c r="BB25" s="57">
        <v>3.5</v>
      </c>
      <c r="BC25" s="58"/>
      <c r="BD25" s="58">
        <v>18.600000000000001</v>
      </c>
      <c r="BE25" s="58">
        <v>65.2</v>
      </c>
      <c r="BF25" s="58">
        <v>6.48</v>
      </c>
      <c r="BG25" s="46"/>
      <c r="BH25" s="48"/>
      <c r="BI25" s="48"/>
      <c r="BJ25" s="48"/>
      <c r="BK25" s="48"/>
      <c r="BL25" s="59"/>
      <c r="BM25" s="45"/>
      <c r="BN25" s="46"/>
      <c r="BO25" s="46"/>
      <c r="BP25" s="52"/>
      <c r="BS25">
        <v>6.21</v>
      </c>
      <c r="BT25">
        <v>3.5</v>
      </c>
      <c r="BU25">
        <v>74.5</v>
      </c>
    </row>
    <row r="26" spans="1:73" ht="24.75" customHeight="1" thickBot="1">
      <c r="A26" s="43" t="s">
        <v>101</v>
      </c>
      <c r="B26" s="44">
        <v>18</v>
      </c>
      <c r="C26" s="46">
        <v>6961</v>
      </c>
      <c r="D26" s="46"/>
      <c r="E26" s="35">
        <v>7</v>
      </c>
      <c r="F26" s="35">
        <v>8</v>
      </c>
      <c r="G26" s="34">
        <v>3434</v>
      </c>
      <c r="H26" s="34">
        <v>3338</v>
      </c>
      <c r="I26" s="36">
        <v>236</v>
      </c>
      <c r="J26" s="36">
        <v>8</v>
      </c>
      <c r="K26" s="338">
        <v>99</v>
      </c>
      <c r="L26" s="36">
        <v>200</v>
      </c>
      <c r="M26" s="36">
        <v>5</v>
      </c>
      <c r="N26" s="338">
        <v>98</v>
      </c>
      <c r="O26" s="36">
        <v>545</v>
      </c>
      <c r="P26" s="36">
        <v>38</v>
      </c>
      <c r="Q26" s="338">
        <v>93.03</v>
      </c>
      <c r="R26" s="36"/>
      <c r="S26" s="36"/>
      <c r="T26" s="35"/>
      <c r="U26" s="35"/>
      <c r="V26" s="35"/>
      <c r="W26" s="35"/>
      <c r="X26" s="35"/>
      <c r="Y26" s="35"/>
      <c r="Z26" s="339"/>
      <c r="AA26" s="339"/>
      <c r="AB26" s="338"/>
      <c r="AC26" s="35"/>
      <c r="AD26" s="35"/>
      <c r="AE26" s="340"/>
      <c r="AF26" s="34">
        <v>1</v>
      </c>
      <c r="AG26" s="34"/>
      <c r="AH26" s="341" t="s">
        <v>102</v>
      </c>
      <c r="AI26" s="34" t="s">
        <v>100</v>
      </c>
      <c r="AJ26" s="34" t="s">
        <v>94</v>
      </c>
      <c r="AK26" s="342" t="s">
        <v>94</v>
      </c>
      <c r="AL26" s="511">
        <v>26.3</v>
      </c>
      <c r="AM26" s="512">
        <v>0.1</v>
      </c>
      <c r="AN26" s="48"/>
      <c r="AO26" s="46">
        <v>790</v>
      </c>
      <c r="AP26" s="49"/>
      <c r="AQ26" s="49"/>
      <c r="AR26" s="49"/>
      <c r="AS26" s="479"/>
      <c r="AT26" s="51"/>
      <c r="AU26" s="350"/>
      <c r="AV26" s="154"/>
      <c r="AW26" s="53"/>
      <c r="AX26" s="54"/>
      <c r="AY26" s="55"/>
      <c r="AZ26" s="56"/>
      <c r="BA26" s="57"/>
      <c r="BB26" s="57"/>
      <c r="BC26" s="58"/>
      <c r="BD26" s="58">
        <v>18.100000000000001</v>
      </c>
      <c r="BE26" s="58">
        <v>67.8</v>
      </c>
      <c r="BF26" s="58">
        <v>6.5</v>
      </c>
      <c r="BG26" s="46"/>
      <c r="BH26" s="48"/>
      <c r="BI26" s="48"/>
      <c r="BJ26" s="48"/>
      <c r="BK26" s="48"/>
      <c r="BL26" s="59"/>
      <c r="BM26" s="45"/>
      <c r="BN26" s="46"/>
      <c r="BO26" s="46"/>
      <c r="BP26" s="52"/>
    </row>
    <row r="27" spans="1:73" ht="24.75" customHeight="1" thickBot="1">
      <c r="A27" s="43" t="s">
        <v>96</v>
      </c>
      <c r="B27" s="44">
        <v>19</v>
      </c>
      <c r="C27" s="46">
        <v>7085</v>
      </c>
      <c r="D27" s="46"/>
      <c r="E27" s="35">
        <v>7</v>
      </c>
      <c r="F27" s="35">
        <v>8</v>
      </c>
      <c r="G27" s="34">
        <v>3474</v>
      </c>
      <c r="H27" s="34">
        <v>3323</v>
      </c>
      <c r="I27" s="36">
        <v>109</v>
      </c>
      <c r="J27" s="36">
        <v>7</v>
      </c>
      <c r="K27" s="338">
        <v>99</v>
      </c>
      <c r="L27" s="36">
        <v>200</v>
      </c>
      <c r="M27" s="36">
        <v>5</v>
      </c>
      <c r="N27" s="338">
        <v>98</v>
      </c>
      <c r="O27" s="36">
        <v>540</v>
      </c>
      <c r="P27" s="36">
        <v>51</v>
      </c>
      <c r="Q27" s="338">
        <v>90.56</v>
      </c>
      <c r="R27" s="36"/>
      <c r="S27" s="36"/>
      <c r="T27" s="35"/>
      <c r="U27" s="35"/>
      <c r="V27" s="35"/>
      <c r="W27" s="35"/>
      <c r="X27" s="35"/>
      <c r="Y27" s="35"/>
      <c r="Z27" s="339"/>
      <c r="AA27" s="339"/>
      <c r="AB27" s="338"/>
      <c r="AC27" s="35"/>
      <c r="AD27" s="35"/>
      <c r="AE27" s="340"/>
      <c r="AF27" s="34"/>
      <c r="AG27" s="34"/>
      <c r="AH27" s="341" t="s">
        <v>92</v>
      </c>
      <c r="AI27" s="34" t="s">
        <v>100</v>
      </c>
      <c r="AJ27" s="34" t="s">
        <v>94</v>
      </c>
      <c r="AK27" s="342" t="s">
        <v>94</v>
      </c>
      <c r="AL27" s="511">
        <v>26.1</v>
      </c>
      <c r="AM27" s="512">
        <v>0.1</v>
      </c>
      <c r="AN27" s="48"/>
      <c r="AO27" s="46">
        <v>800</v>
      </c>
      <c r="AP27" s="49"/>
      <c r="AQ27" s="49"/>
      <c r="AR27" s="49"/>
      <c r="AS27" s="479"/>
      <c r="AT27" s="51"/>
      <c r="AU27" s="350"/>
      <c r="AV27" s="154"/>
      <c r="AW27" s="53"/>
      <c r="AX27" s="54"/>
      <c r="AY27" s="55"/>
      <c r="AZ27" s="56"/>
      <c r="BA27" s="57"/>
      <c r="BB27" s="57"/>
      <c r="BC27" s="58"/>
      <c r="BD27" s="58">
        <v>18.3</v>
      </c>
      <c r="BE27" s="58">
        <v>66.3</v>
      </c>
      <c r="BF27" s="58">
        <v>6.45</v>
      </c>
      <c r="BG27" s="46"/>
      <c r="BH27" s="48"/>
      <c r="BI27" s="48"/>
      <c r="BJ27" s="48"/>
      <c r="BK27" s="48"/>
      <c r="BL27" s="59"/>
      <c r="BM27" s="45"/>
      <c r="BN27" s="46"/>
      <c r="BO27" s="46"/>
      <c r="BP27" s="52"/>
    </row>
    <row r="28" spans="1:73" ht="24.75" customHeight="1" thickBot="1">
      <c r="A28" s="43" t="s">
        <v>97</v>
      </c>
      <c r="B28" s="44">
        <v>20</v>
      </c>
      <c r="C28" s="46">
        <v>8512</v>
      </c>
      <c r="D28" s="46"/>
      <c r="E28" s="35">
        <v>7</v>
      </c>
      <c r="F28" s="35">
        <v>7</v>
      </c>
      <c r="G28" s="34">
        <v>3201</v>
      </c>
      <c r="H28" s="34">
        <v>2879</v>
      </c>
      <c r="I28" s="36">
        <v>298</v>
      </c>
      <c r="J28" s="36">
        <v>14</v>
      </c>
      <c r="K28" s="338">
        <v>98</v>
      </c>
      <c r="L28" s="36">
        <v>540</v>
      </c>
      <c r="M28" s="36">
        <v>18</v>
      </c>
      <c r="N28" s="338">
        <v>97</v>
      </c>
      <c r="O28" s="36">
        <v>369</v>
      </c>
      <c r="P28" s="36">
        <v>54</v>
      </c>
      <c r="Q28" s="338">
        <v>85.37</v>
      </c>
      <c r="R28" s="36"/>
      <c r="S28" s="36"/>
      <c r="T28" s="35"/>
      <c r="U28" s="35"/>
      <c r="V28" s="35"/>
      <c r="W28" s="35"/>
      <c r="X28" s="35"/>
      <c r="Y28" s="35"/>
      <c r="Z28" s="339"/>
      <c r="AA28" s="339"/>
      <c r="AB28" s="338"/>
      <c r="AC28" s="35"/>
      <c r="AD28" s="35"/>
      <c r="AE28" s="340"/>
      <c r="AF28" s="34"/>
      <c r="AG28" s="34"/>
      <c r="AH28" s="341" t="s">
        <v>92</v>
      </c>
      <c r="AI28" s="34" t="s">
        <v>93</v>
      </c>
      <c r="AJ28" s="34" t="s">
        <v>94</v>
      </c>
      <c r="AK28" s="342" t="s">
        <v>94</v>
      </c>
      <c r="AL28" s="511">
        <v>26.4</v>
      </c>
      <c r="AM28" s="512">
        <v>0.06</v>
      </c>
      <c r="AN28" s="48"/>
      <c r="AO28" s="46">
        <v>930</v>
      </c>
      <c r="AP28" s="49">
        <v>188.26</v>
      </c>
      <c r="AQ28" s="49">
        <v>4940</v>
      </c>
      <c r="AR28" s="49">
        <v>7180</v>
      </c>
      <c r="AS28" s="479">
        <v>83</v>
      </c>
      <c r="AT28" s="51">
        <v>0.32</v>
      </c>
      <c r="AU28" s="350">
        <v>4.3899999999999997</v>
      </c>
      <c r="AV28" s="154">
        <v>0.17</v>
      </c>
      <c r="AW28" s="53"/>
      <c r="AX28" s="54"/>
      <c r="AY28" s="55"/>
      <c r="AZ28" s="56"/>
      <c r="BA28" s="57"/>
      <c r="BB28" s="57">
        <v>3.4</v>
      </c>
      <c r="BC28" s="58">
        <v>25.32</v>
      </c>
      <c r="BD28" s="58">
        <v>20</v>
      </c>
      <c r="BE28" s="58">
        <v>74</v>
      </c>
      <c r="BF28" s="58">
        <v>6.5</v>
      </c>
      <c r="BG28" s="46"/>
      <c r="BH28" s="48"/>
      <c r="BI28" s="48"/>
      <c r="BJ28" s="48"/>
      <c r="BK28" s="48"/>
      <c r="BL28" s="59"/>
      <c r="BM28" s="45"/>
      <c r="BN28" s="46"/>
      <c r="BO28" s="46"/>
      <c r="BP28" s="52"/>
      <c r="BS28">
        <v>6.35</v>
      </c>
      <c r="BT28">
        <v>3.4</v>
      </c>
      <c r="BU28">
        <v>75.599999999999994</v>
      </c>
    </row>
    <row r="29" spans="1:73" ht="24.75" customHeight="1" thickBot="1">
      <c r="A29" s="43" t="s">
        <v>98</v>
      </c>
      <c r="B29" s="44">
        <v>21</v>
      </c>
      <c r="C29" s="46">
        <v>10178</v>
      </c>
      <c r="D29" s="46"/>
      <c r="E29" s="35"/>
      <c r="F29" s="35"/>
      <c r="G29" s="34"/>
      <c r="H29" s="34"/>
      <c r="I29" s="36"/>
      <c r="J29" s="36"/>
      <c r="K29" s="338"/>
      <c r="L29" s="36"/>
      <c r="M29" s="36"/>
      <c r="N29" s="338"/>
      <c r="O29" s="36"/>
      <c r="P29" s="36"/>
      <c r="Q29" s="338"/>
      <c r="R29" s="36"/>
      <c r="S29" s="36"/>
      <c r="T29" s="35"/>
      <c r="U29" s="35"/>
      <c r="V29" s="35"/>
      <c r="W29" s="35"/>
      <c r="X29" s="35"/>
      <c r="Y29" s="35"/>
      <c r="Z29" s="339"/>
      <c r="AA29" s="339"/>
      <c r="AB29" s="338"/>
      <c r="AC29" s="35"/>
      <c r="AD29" s="35"/>
      <c r="AE29" s="340"/>
      <c r="AF29" s="34"/>
      <c r="AG29" s="34"/>
      <c r="AH29" s="341"/>
      <c r="AI29" s="34"/>
      <c r="AJ29" s="34"/>
      <c r="AK29" s="342"/>
      <c r="AL29" s="511">
        <v>26.6</v>
      </c>
      <c r="AM29" s="512">
        <v>7.0000000000000007E-2</v>
      </c>
      <c r="AN29" s="48"/>
      <c r="AO29" s="46"/>
      <c r="AP29" s="49"/>
      <c r="AQ29" s="49"/>
      <c r="AR29" s="49"/>
      <c r="AS29" s="479"/>
      <c r="AT29" s="51"/>
      <c r="AU29" s="350"/>
      <c r="AV29" s="154"/>
      <c r="AW29" s="53"/>
      <c r="AX29" s="54"/>
      <c r="AY29" s="55"/>
      <c r="AZ29" s="56"/>
      <c r="BA29" s="57"/>
      <c r="BB29" s="57"/>
      <c r="BC29" s="58"/>
      <c r="BD29" s="58"/>
      <c r="BE29" s="58"/>
      <c r="BF29" s="58"/>
      <c r="BG29" s="46"/>
      <c r="BH29" s="48"/>
      <c r="BI29" s="48"/>
      <c r="BJ29" s="48"/>
      <c r="BK29" s="48"/>
      <c r="BL29" s="59"/>
      <c r="BM29" s="45"/>
      <c r="BN29" s="46"/>
      <c r="BO29" s="46"/>
      <c r="BP29" s="52"/>
    </row>
    <row r="30" spans="1:73" ht="24.75" customHeight="1" thickBot="1">
      <c r="A30" s="43" t="s">
        <v>99</v>
      </c>
      <c r="B30" s="44">
        <v>22</v>
      </c>
      <c r="C30" s="46">
        <v>13224</v>
      </c>
      <c r="D30" s="46"/>
      <c r="E30" s="35"/>
      <c r="F30" s="35"/>
      <c r="G30" s="34"/>
      <c r="H30" s="34"/>
      <c r="I30" s="36"/>
      <c r="J30" s="36"/>
      <c r="K30" s="338"/>
      <c r="L30" s="36"/>
      <c r="M30" s="36"/>
      <c r="N30" s="338"/>
      <c r="O30" s="36"/>
      <c r="P30" s="36"/>
      <c r="Q30" s="338"/>
      <c r="R30" s="36"/>
      <c r="S30" s="36"/>
      <c r="T30" s="35"/>
      <c r="U30" s="35"/>
      <c r="V30" s="35"/>
      <c r="W30" s="35"/>
      <c r="X30" s="35"/>
      <c r="Y30" s="35"/>
      <c r="Z30" s="339"/>
      <c r="AA30" s="339"/>
      <c r="AB30" s="338"/>
      <c r="AC30" s="35"/>
      <c r="AD30" s="35"/>
      <c r="AE30" s="340"/>
      <c r="AF30" s="34"/>
      <c r="AG30" s="34"/>
      <c r="AH30" s="341"/>
      <c r="AI30" s="34"/>
      <c r="AJ30" s="34"/>
      <c r="AK30" s="342"/>
      <c r="AL30" s="511">
        <v>27.2</v>
      </c>
      <c r="AM30" s="512">
        <v>0.1</v>
      </c>
      <c r="AN30" s="48"/>
      <c r="AO30" s="46"/>
      <c r="AP30" s="49"/>
      <c r="AQ30" s="49"/>
      <c r="AR30" s="49"/>
      <c r="AS30" s="479"/>
      <c r="AT30" s="51"/>
      <c r="AU30" s="350"/>
      <c r="AV30" s="154"/>
      <c r="AW30" s="53"/>
      <c r="AX30" s="54"/>
      <c r="AY30" s="55"/>
      <c r="AZ30" s="56"/>
      <c r="BA30" s="57"/>
      <c r="BB30" s="57"/>
      <c r="BC30" s="58"/>
      <c r="BD30" s="58"/>
      <c r="BE30" s="58"/>
      <c r="BF30" s="58"/>
      <c r="BG30" s="46"/>
      <c r="BH30" s="48"/>
      <c r="BI30" s="48"/>
      <c r="BJ30" s="48"/>
      <c r="BK30" s="48"/>
      <c r="BL30" s="59"/>
      <c r="BM30" s="45"/>
      <c r="BN30" s="46"/>
      <c r="BO30" s="46"/>
      <c r="BP30" s="52"/>
    </row>
    <row r="31" spans="1:73" ht="24.75" customHeight="1" thickBot="1">
      <c r="A31" s="43" t="s">
        <v>90</v>
      </c>
      <c r="B31" s="44">
        <v>23</v>
      </c>
      <c r="C31" s="46">
        <v>9326</v>
      </c>
      <c r="D31" s="46"/>
      <c r="E31" s="35">
        <v>7</v>
      </c>
      <c r="F31" s="35">
        <v>7</v>
      </c>
      <c r="G31" s="34">
        <v>3150</v>
      </c>
      <c r="H31" s="34">
        <v>2680</v>
      </c>
      <c r="I31" s="36">
        <v>200</v>
      </c>
      <c r="J31" s="36">
        <v>18</v>
      </c>
      <c r="K31" s="338">
        <v>98</v>
      </c>
      <c r="L31" s="36">
        <v>306</v>
      </c>
      <c r="M31" s="36">
        <v>18</v>
      </c>
      <c r="N31" s="338">
        <v>94</v>
      </c>
      <c r="O31" s="36">
        <v>462</v>
      </c>
      <c r="P31" s="36">
        <v>38</v>
      </c>
      <c r="Q31" s="338">
        <v>91.77</v>
      </c>
      <c r="R31" s="36"/>
      <c r="S31" s="36"/>
      <c r="T31" s="35"/>
      <c r="U31" s="35"/>
      <c r="V31" s="35"/>
      <c r="W31" s="35"/>
      <c r="X31" s="35"/>
      <c r="Y31" s="35"/>
      <c r="Z31" s="339"/>
      <c r="AA31" s="339"/>
      <c r="AB31" s="338"/>
      <c r="AC31" s="35"/>
      <c r="AD31" s="35"/>
      <c r="AE31" s="340"/>
      <c r="AF31" s="34"/>
      <c r="AG31" s="34"/>
      <c r="AH31" s="341" t="s">
        <v>92</v>
      </c>
      <c r="AI31" s="34" t="s">
        <v>93</v>
      </c>
      <c r="AJ31" s="34" t="s">
        <v>94</v>
      </c>
      <c r="AK31" s="342" t="s">
        <v>94</v>
      </c>
      <c r="AL31" s="511">
        <v>27.3</v>
      </c>
      <c r="AM31" s="512">
        <v>0.06</v>
      </c>
      <c r="AN31" s="48"/>
      <c r="AO31" s="46">
        <v>950</v>
      </c>
      <c r="AP31" s="49"/>
      <c r="AQ31" s="49"/>
      <c r="AR31" s="49"/>
      <c r="AS31" s="479"/>
      <c r="AT31" s="51"/>
      <c r="AU31" s="350"/>
      <c r="AV31" s="154"/>
      <c r="AW31" s="53"/>
      <c r="AX31" s="54"/>
      <c r="AY31" s="55"/>
      <c r="AZ31" s="56"/>
      <c r="BA31" s="57"/>
      <c r="BB31" s="57"/>
      <c r="BC31" s="58">
        <v>21.74</v>
      </c>
      <c r="BD31" s="58">
        <v>18.399999999999999</v>
      </c>
      <c r="BE31" s="58">
        <v>66.400000000000006</v>
      </c>
      <c r="BF31" s="58">
        <v>6.4</v>
      </c>
      <c r="BG31" s="46"/>
      <c r="BH31" s="48"/>
      <c r="BI31" s="48"/>
      <c r="BJ31" s="48"/>
      <c r="BK31" s="48"/>
      <c r="BL31" s="59"/>
      <c r="BM31" s="45"/>
      <c r="BN31" s="46"/>
      <c r="BO31" s="46"/>
      <c r="BP31" s="52"/>
    </row>
    <row r="32" spans="1:73" ht="24.75" customHeight="1" thickBot="1">
      <c r="A32" s="43" t="s">
        <v>91</v>
      </c>
      <c r="B32" s="44">
        <v>24</v>
      </c>
      <c r="C32" s="46">
        <v>11110</v>
      </c>
      <c r="D32" s="46"/>
      <c r="E32" s="35">
        <v>7</v>
      </c>
      <c r="F32" s="35">
        <v>7</v>
      </c>
      <c r="G32" s="34">
        <v>3068</v>
      </c>
      <c r="H32" s="34">
        <v>2710</v>
      </c>
      <c r="I32" s="36">
        <v>198</v>
      </c>
      <c r="J32" s="36">
        <v>15</v>
      </c>
      <c r="K32" s="338">
        <v>98</v>
      </c>
      <c r="L32" s="36">
        <v>375</v>
      </c>
      <c r="M32" s="36">
        <v>20</v>
      </c>
      <c r="N32" s="338">
        <v>95</v>
      </c>
      <c r="O32" s="36">
        <v>500</v>
      </c>
      <c r="P32" s="36">
        <v>48</v>
      </c>
      <c r="Q32" s="338">
        <v>90.4</v>
      </c>
      <c r="R32" s="36"/>
      <c r="S32" s="36"/>
      <c r="T32" s="35"/>
      <c r="U32" s="35"/>
      <c r="V32" s="35"/>
      <c r="W32" s="35"/>
      <c r="X32" s="35"/>
      <c r="Y32" s="35"/>
      <c r="Z32" s="339"/>
      <c r="AA32" s="339"/>
      <c r="AB32" s="338"/>
      <c r="AC32" s="35"/>
      <c r="AD32" s="35"/>
      <c r="AE32" s="340"/>
      <c r="AF32" s="34"/>
      <c r="AG32" s="34"/>
      <c r="AH32" s="341" t="s">
        <v>92</v>
      </c>
      <c r="AI32" s="34" t="s">
        <v>93</v>
      </c>
      <c r="AJ32" s="34" t="s">
        <v>94</v>
      </c>
      <c r="AK32" s="342" t="s">
        <v>94</v>
      </c>
      <c r="AL32" s="511">
        <v>27.4</v>
      </c>
      <c r="AM32" s="512">
        <v>0.09</v>
      </c>
      <c r="AN32" s="48"/>
      <c r="AO32" s="46">
        <v>930</v>
      </c>
      <c r="AP32" s="49"/>
      <c r="AQ32" s="49"/>
      <c r="AR32" s="49"/>
      <c r="AS32" s="479"/>
      <c r="AT32" s="51"/>
      <c r="AU32" s="350"/>
      <c r="AV32" s="154"/>
      <c r="AW32" s="53"/>
      <c r="AX32" s="54"/>
      <c r="AY32" s="55"/>
      <c r="AZ32" s="56"/>
      <c r="BA32" s="57"/>
      <c r="BB32" s="57"/>
      <c r="BC32" s="58"/>
      <c r="BD32" s="58">
        <v>18.600000000000001</v>
      </c>
      <c r="BE32" s="58">
        <v>72.099999999999994</v>
      </c>
      <c r="BF32" s="58">
        <v>6.3</v>
      </c>
      <c r="BG32" s="46"/>
      <c r="BH32" s="48"/>
      <c r="BI32" s="48"/>
      <c r="BJ32" s="48"/>
      <c r="BK32" s="48"/>
      <c r="BL32" s="59"/>
      <c r="BM32" s="45"/>
      <c r="BN32" s="46"/>
      <c r="BO32" s="46"/>
      <c r="BP32" s="52"/>
    </row>
    <row r="33" spans="1:73" ht="24.75" customHeight="1" thickBot="1">
      <c r="A33" s="43" t="s">
        <v>101</v>
      </c>
      <c r="B33" s="44">
        <v>25</v>
      </c>
      <c r="C33" s="46">
        <v>8241</v>
      </c>
      <c r="D33" s="46"/>
      <c r="E33" s="35">
        <v>7</v>
      </c>
      <c r="F33" s="35">
        <v>7</v>
      </c>
      <c r="G33" s="34">
        <v>2690</v>
      </c>
      <c r="H33" s="34">
        <v>2830</v>
      </c>
      <c r="I33" s="36">
        <v>240</v>
      </c>
      <c r="J33" s="36">
        <v>21</v>
      </c>
      <c r="K33" s="338">
        <v>98</v>
      </c>
      <c r="L33" s="36">
        <v>401</v>
      </c>
      <c r="M33" s="36">
        <v>16</v>
      </c>
      <c r="N33" s="338">
        <v>96</v>
      </c>
      <c r="O33" s="36">
        <v>513</v>
      </c>
      <c r="P33" s="36">
        <v>53</v>
      </c>
      <c r="Q33" s="338">
        <v>89.69</v>
      </c>
      <c r="R33" s="36"/>
      <c r="S33" s="36"/>
      <c r="T33" s="35"/>
      <c r="U33" s="35"/>
      <c r="V33" s="35"/>
      <c r="W33" s="35"/>
      <c r="X33" s="35"/>
      <c r="Y33" s="35"/>
      <c r="Z33" s="339"/>
      <c r="AA33" s="339"/>
      <c r="AB33" s="338"/>
      <c r="AC33" s="35"/>
      <c r="AD33" s="35"/>
      <c r="AE33" s="340"/>
      <c r="AF33" s="34"/>
      <c r="AG33" s="34"/>
      <c r="AH33" s="341" t="s">
        <v>92</v>
      </c>
      <c r="AI33" s="34" t="s">
        <v>93</v>
      </c>
      <c r="AJ33" s="34" t="s">
        <v>94</v>
      </c>
      <c r="AK33" s="342" t="s">
        <v>94</v>
      </c>
      <c r="AL33" s="511">
        <v>27.5</v>
      </c>
      <c r="AM33" s="512">
        <v>0.11</v>
      </c>
      <c r="AN33" s="48"/>
      <c r="AO33" s="46">
        <v>990</v>
      </c>
      <c r="AP33" s="49">
        <v>120.15</v>
      </c>
      <c r="AQ33" s="49">
        <v>8240</v>
      </c>
      <c r="AR33" s="49">
        <v>13578</v>
      </c>
      <c r="AS33" s="479">
        <v>84.7</v>
      </c>
      <c r="AT33" s="51">
        <v>0.33</v>
      </c>
      <c r="AU33" s="350">
        <v>65.760000000000005</v>
      </c>
      <c r="AV33" s="154">
        <v>7.0000000000000007E-2</v>
      </c>
      <c r="AW33" s="53"/>
      <c r="AX33" s="54"/>
      <c r="AY33" s="55"/>
      <c r="AZ33" s="56"/>
      <c r="BA33" s="57"/>
      <c r="BB33" s="57">
        <v>3.4</v>
      </c>
      <c r="BC33" s="58"/>
      <c r="BD33" s="58">
        <v>18.899999999999999</v>
      </c>
      <c r="BE33" s="58">
        <v>71.5</v>
      </c>
      <c r="BF33" s="58">
        <v>6.5</v>
      </c>
      <c r="BG33" s="46"/>
      <c r="BH33" s="48"/>
      <c r="BI33" s="48"/>
      <c r="BJ33" s="48"/>
      <c r="BK33" s="48"/>
      <c r="BL33" s="59"/>
      <c r="BM33" s="45"/>
      <c r="BN33" s="46"/>
      <c r="BO33" s="46"/>
      <c r="BP33" s="52"/>
      <c r="BS33">
        <v>5.9</v>
      </c>
      <c r="BT33">
        <v>3.4</v>
      </c>
      <c r="BU33">
        <v>79.900000000000006</v>
      </c>
    </row>
    <row r="34" spans="1:73" ht="24.75" customHeight="1" thickBot="1">
      <c r="A34" s="43" t="s">
        <v>96</v>
      </c>
      <c r="B34" s="44">
        <v>26</v>
      </c>
      <c r="C34" s="46">
        <v>8409</v>
      </c>
      <c r="D34" s="46"/>
      <c r="E34" s="35"/>
      <c r="F34" s="35"/>
      <c r="G34" s="34"/>
      <c r="H34" s="34"/>
      <c r="I34" s="36"/>
      <c r="J34" s="36"/>
      <c r="K34" s="338"/>
      <c r="L34" s="36"/>
      <c r="M34" s="36"/>
      <c r="N34" s="338"/>
      <c r="O34" s="36"/>
      <c r="P34" s="36"/>
      <c r="Q34" s="338"/>
      <c r="R34" s="36"/>
      <c r="S34" s="36"/>
      <c r="T34" s="35"/>
      <c r="U34" s="35"/>
      <c r="V34" s="35"/>
      <c r="W34" s="35"/>
      <c r="X34" s="35"/>
      <c r="Y34" s="35"/>
      <c r="Z34" s="339"/>
      <c r="AA34" s="339"/>
      <c r="AB34" s="338"/>
      <c r="AC34" s="35"/>
      <c r="AD34" s="35"/>
      <c r="AE34" s="340"/>
      <c r="AF34" s="513">
        <v>1</v>
      </c>
      <c r="AG34" s="34"/>
      <c r="AH34" s="341" t="s">
        <v>92</v>
      </c>
      <c r="AI34" s="34" t="s">
        <v>93</v>
      </c>
      <c r="AJ34" s="34" t="s">
        <v>94</v>
      </c>
      <c r="AK34" s="342" t="s">
        <v>94</v>
      </c>
      <c r="AL34" s="511">
        <v>27.7</v>
      </c>
      <c r="AM34" s="512">
        <v>0.11</v>
      </c>
      <c r="AN34" s="48"/>
      <c r="AO34" s="46">
        <v>980</v>
      </c>
      <c r="AP34" s="49">
        <v>138.81</v>
      </c>
      <c r="AQ34" s="49">
        <v>7060</v>
      </c>
      <c r="AR34" s="49">
        <v>12698</v>
      </c>
      <c r="AS34" s="479">
        <v>87.5</v>
      </c>
      <c r="AT34" s="51">
        <v>0.32</v>
      </c>
      <c r="AU34" s="350">
        <v>5.1100000000000003</v>
      </c>
      <c r="AV34" s="154">
        <v>0</v>
      </c>
      <c r="AW34" s="53"/>
      <c r="AX34" s="54"/>
      <c r="AY34" s="55"/>
      <c r="AZ34" s="56"/>
      <c r="BA34" s="57"/>
      <c r="BB34" s="57">
        <v>3.5</v>
      </c>
      <c r="BC34" s="58"/>
      <c r="BD34" s="58">
        <v>18.600000000000001</v>
      </c>
      <c r="BE34" s="58">
        <v>74</v>
      </c>
      <c r="BF34" s="58">
        <v>6.4</v>
      </c>
      <c r="BG34" s="46"/>
      <c r="BH34" s="48"/>
      <c r="BI34" s="48"/>
      <c r="BJ34" s="48"/>
      <c r="BK34" s="48"/>
      <c r="BL34" s="59"/>
      <c r="BM34" s="45"/>
      <c r="BN34" s="46"/>
      <c r="BO34" s="46"/>
      <c r="BP34" s="52"/>
      <c r="BS34">
        <v>6.1</v>
      </c>
      <c r="BT34">
        <v>3.5</v>
      </c>
      <c r="BU34">
        <v>76.5</v>
      </c>
    </row>
    <row r="35" spans="1:73" ht="24.75" customHeight="1" thickBot="1">
      <c r="A35" s="43" t="s">
        <v>97</v>
      </c>
      <c r="B35" s="44">
        <v>27</v>
      </c>
      <c r="C35" s="46">
        <v>9716</v>
      </c>
      <c r="D35" s="46"/>
      <c r="E35" s="35">
        <v>7</v>
      </c>
      <c r="F35" s="35">
        <v>8</v>
      </c>
      <c r="G35" s="34">
        <v>3327</v>
      </c>
      <c r="H35" s="34">
        <v>3161</v>
      </c>
      <c r="I35" s="36">
        <v>322</v>
      </c>
      <c r="J35" s="36">
        <v>7</v>
      </c>
      <c r="K35" s="338">
        <v>99</v>
      </c>
      <c r="L35" s="36"/>
      <c r="M35" s="36"/>
      <c r="N35" s="338"/>
      <c r="O35" s="36">
        <v>543</v>
      </c>
      <c r="P35" s="36">
        <v>45</v>
      </c>
      <c r="Q35" s="338">
        <v>91.71</v>
      </c>
      <c r="R35" s="36"/>
      <c r="S35" s="36"/>
      <c r="T35" s="35"/>
      <c r="U35" s="35"/>
      <c r="V35" s="35"/>
      <c r="W35" s="35"/>
      <c r="X35" s="35"/>
      <c r="Y35" s="35"/>
      <c r="Z35" s="339"/>
      <c r="AA35" s="339"/>
      <c r="AB35" s="338"/>
      <c r="AC35" s="35"/>
      <c r="AD35" s="35"/>
      <c r="AE35" s="340"/>
      <c r="AF35" s="34"/>
      <c r="AG35" s="34"/>
      <c r="AH35" s="341" t="s">
        <v>102</v>
      </c>
      <c r="AI35" s="34" t="s">
        <v>100</v>
      </c>
      <c r="AJ35" s="34" t="s">
        <v>94</v>
      </c>
      <c r="AK35" s="342" t="s">
        <v>94</v>
      </c>
      <c r="AL35" s="511">
        <v>27.6</v>
      </c>
      <c r="AM35" s="512">
        <v>0.08</v>
      </c>
      <c r="AN35" s="48"/>
      <c r="AO35" s="46">
        <v>990</v>
      </c>
      <c r="AP35" s="49"/>
      <c r="AQ35" s="49"/>
      <c r="AR35" s="49"/>
      <c r="AS35" s="50"/>
      <c r="AT35" s="51"/>
      <c r="AU35" s="350"/>
      <c r="AV35" s="154"/>
      <c r="AW35" s="53"/>
      <c r="AX35" s="54"/>
      <c r="AY35" s="55"/>
      <c r="AZ35" s="56"/>
      <c r="BA35" s="57"/>
      <c r="BB35" s="57"/>
      <c r="BC35" s="58"/>
      <c r="BD35" s="58">
        <v>18.3</v>
      </c>
      <c r="BE35" s="58">
        <v>70.23</v>
      </c>
      <c r="BF35" s="58">
        <v>6.3</v>
      </c>
      <c r="BG35" s="46"/>
      <c r="BH35" s="48"/>
      <c r="BI35" s="48"/>
      <c r="BJ35" s="48"/>
      <c r="BK35" s="48"/>
      <c r="BL35" s="59"/>
      <c r="BM35" s="45"/>
      <c r="BN35" s="46"/>
      <c r="BO35" s="46"/>
      <c r="BP35" s="52"/>
    </row>
    <row r="36" spans="1:73" ht="24.75" customHeight="1" thickBot="1">
      <c r="A36" s="43" t="s">
        <v>98</v>
      </c>
      <c r="B36" s="44">
        <v>28</v>
      </c>
      <c r="C36" s="46">
        <v>10226</v>
      </c>
      <c r="D36" s="46"/>
      <c r="E36" s="35"/>
      <c r="F36" s="35"/>
      <c r="G36" s="34"/>
      <c r="H36" s="34"/>
      <c r="I36" s="36"/>
      <c r="J36" s="36"/>
      <c r="K36" s="338"/>
      <c r="L36" s="36"/>
      <c r="M36" s="36"/>
      <c r="N36" s="338"/>
      <c r="O36" s="36"/>
      <c r="P36" s="36"/>
      <c r="Q36" s="338"/>
      <c r="R36" s="36"/>
      <c r="S36" s="36"/>
      <c r="T36" s="35"/>
      <c r="U36" s="35"/>
      <c r="V36" s="35"/>
      <c r="W36" s="35"/>
      <c r="X36" s="35"/>
      <c r="Y36" s="35"/>
      <c r="Z36" s="339"/>
      <c r="AA36" s="339"/>
      <c r="AB36" s="338"/>
      <c r="AC36" s="35"/>
      <c r="AD36" s="35"/>
      <c r="AE36" s="340"/>
      <c r="AF36" s="34"/>
      <c r="AG36" s="34"/>
      <c r="AH36" s="341"/>
      <c r="AI36" s="34"/>
      <c r="AJ36" s="34"/>
      <c r="AK36" s="342"/>
      <c r="AL36" s="511">
        <v>27.6</v>
      </c>
      <c r="AM36" s="512">
        <v>7.0000000000000007E-2</v>
      </c>
      <c r="AN36" s="48"/>
      <c r="AO36" s="46"/>
      <c r="AP36" s="49"/>
      <c r="AQ36" s="49"/>
      <c r="AR36" s="49"/>
      <c r="AS36" s="50"/>
      <c r="AT36" s="51"/>
      <c r="AU36" s="350"/>
      <c r="AV36" s="154"/>
      <c r="AW36" s="53"/>
      <c r="AX36" s="54"/>
      <c r="AY36" s="55"/>
      <c r="AZ36" s="56"/>
      <c r="BA36" s="57"/>
      <c r="BB36" s="57"/>
      <c r="BC36" s="58"/>
      <c r="BD36" s="58"/>
      <c r="BE36" s="58"/>
      <c r="BF36" s="58"/>
      <c r="BG36" s="46"/>
      <c r="BH36" s="48"/>
      <c r="BI36" s="48"/>
      <c r="BJ36" s="48"/>
      <c r="BK36" s="48"/>
      <c r="BL36" s="59"/>
      <c r="BM36" s="45"/>
      <c r="BN36" s="46"/>
      <c r="BO36" s="46"/>
      <c r="BP36" s="52"/>
    </row>
    <row r="37" spans="1:73" ht="24.75" customHeight="1" thickBot="1">
      <c r="A37" s="43" t="s">
        <v>101</v>
      </c>
      <c r="B37" s="44">
        <v>29</v>
      </c>
      <c r="C37" s="46">
        <v>10374</v>
      </c>
      <c r="D37" s="46"/>
      <c r="E37" s="35"/>
      <c r="F37" s="35"/>
      <c r="G37" s="34"/>
      <c r="H37" s="34"/>
      <c r="I37" s="36"/>
      <c r="J37" s="36"/>
      <c r="K37" s="338"/>
      <c r="L37" s="36"/>
      <c r="M37" s="36"/>
      <c r="N37" s="338"/>
      <c r="O37" s="36"/>
      <c r="P37" s="36"/>
      <c r="Q37" s="338"/>
      <c r="R37" s="36"/>
      <c r="S37" s="36"/>
      <c r="T37" s="35"/>
      <c r="U37" s="35"/>
      <c r="V37" s="35"/>
      <c r="W37" s="35"/>
      <c r="X37" s="35"/>
      <c r="Y37" s="35"/>
      <c r="Z37" s="339"/>
      <c r="AA37" s="339"/>
      <c r="AB37" s="338"/>
      <c r="AC37" s="35"/>
      <c r="AD37" s="35"/>
      <c r="AE37" s="340"/>
      <c r="AF37" s="34"/>
      <c r="AG37" s="34"/>
      <c r="AH37" s="341"/>
      <c r="AI37" s="34"/>
      <c r="AJ37" s="34"/>
      <c r="AK37" s="342"/>
      <c r="AL37" s="511">
        <v>28.4</v>
      </c>
      <c r="AM37" s="512">
        <v>0.38</v>
      </c>
      <c r="AN37" s="48"/>
      <c r="AO37" s="46"/>
      <c r="AP37" s="49"/>
      <c r="AQ37" s="49"/>
      <c r="AR37" s="49"/>
      <c r="AS37" s="50"/>
      <c r="AT37" s="51"/>
      <c r="AU37" s="350"/>
      <c r="AV37" s="154"/>
      <c r="AW37" s="53"/>
      <c r="AX37" s="54"/>
      <c r="AY37" s="55"/>
      <c r="AZ37" s="56"/>
      <c r="BA37" s="57"/>
      <c r="BB37" s="57"/>
      <c r="BC37" s="58"/>
      <c r="BD37" s="58"/>
      <c r="BE37" s="58"/>
      <c r="BF37" s="58"/>
      <c r="BG37" s="46"/>
      <c r="BH37" s="48"/>
      <c r="BI37" s="48"/>
      <c r="BJ37" s="48"/>
      <c r="BK37" s="48"/>
      <c r="BL37" s="59"/>
      <c r="BM37" s="45"/>
      <c r="BN37" s="46"/>
      <c r="BO37" s="46"/>
      <c r="BP37" s="52"/>
    </row>
    <row r="38" spans="1:73" ht="24.75" customHeight="1" thickBot="1">
      <c r="A38" s="351" t="s">
        <v>90</v>
      </c>
      <c r="B38" s="44">
        <v>30</v>
      </c>
      <c r="C38" s="46">
        <v>7910</v>
      </c>
      <c r="D38" s="46"/>
      <c r="E38" s="35">
        <v>7</v>
      </c>
      <c r="F38" s="35">
        <v>7</v>
      </c>
      <c r="G38" s="34">
        <v>2820</v>
      </c>
      <c r="H38" s="34">
        <v>2750</v>
      </c>
      <c r="I38" s="36">
        <v>240</v>
      </c>
      <c r="J38" s="36">
        <v>17</v>
      </c>
      <c r="K38" s="338">
        <v>98</v>
      </c>
      <c r="L38" s="36">
        <v>425</v>
      </c>
      <c r="M38" s="36">
        <v>16</v>
      </c>
      <c r="N38" s="338"/>
      <c r="O38" s="36">
        <v>502</v>
      </c>
      <c r="P38" s="36">
        <v>51</v>
      </c>
      <c r="Q38" s="338">
        <v>89.84</v>
      </c>
      <c r="R38" s="36"/>
      <c r="S38" s="36"/>
      <c r="T38" s="35"/>
      <c r="U38" s="35"/>
      <c r="V38" s="35"/>
      <c r="W38" s="35"/>
      <c r="X38" s="35"/>
      <c r="Y38" s="35"/>
      <c r="Z38" s="339"/>
      <c r="AA38" s="339"/>
      <c r="AB38" s="338"/>
      <c r="AC38" s="35"/>
      <c r="AD38" s="35"/>
      <c r="AE38" s="340"/>
      <c r="AF38" s="34"/>
      <c r="AG38" s="34"/>
      <c r="AH38" s="341" t="s">
        <v>92</v>
      </c>
      <c r="AI38" s="34" t="s">
        <v>93</v>
      </c>
      <c r="AJ38" s="34" t="s">
        <v>94</v>
      </c>
      <c r="AK38" s="342" t="s">
        <v>94</v>
      </c>
      <c r="AL38" s="511">
        <v>28.4</v>
      </c>
      <c r="AM38" s="512">
        <v>0.08</v>
      </c>
      <c r="AN38" s="48"/>
      <c r="AO38" s="46">
        <v>990</v>
      </c>
      <c r="AP38" s="49"/>
      <c r="AQ38" s="49"/>
      <c r="AR38" s="49"/>
      <c r="AS38" s="50"/>
      <c r="AT38" s="51"/>
      <c r="AU38" s="350"/>
      <c r="AV38" s="154"/>
      <c r="AW38" s="53"/>
      <c r="AX38" s="54"/>
      <c r="AY38" s="55"/>
      <c r="AZ38" s="56"/>
      <c r="BA38" s="57"/>
      <c r="BB38" s="57"/>
      <c r="BC38" s="58">
        <v>24.46</v>
      </c>
      <c r="BD38" s="58">
        <v>18.649999999999999</v>
      </c>
      <c r="BE38" s="58">
        <v>70.069999999999993</v>
      </c>
      <c r="BF38" s="58">
        <v>6.2</v>
      </c>
      <c r="BG38" s="46"/>
      <c r="BH38" s="48"/>
      <c r="BI38" s="48"/>
      <c r="BJ38" s="48"/>
      <c r="BK38" s="48"/>
      <c r="BL38" s="59"/>
      <c r="BM38" s="45"/>
      <c r="BN38" s="46"/>
      <c r="BO38" s="46"/>
      <c r="BP38" s="52"/>
    </row>
    <row r="39" spans="1:73" ht="24.75" customHeight="1" thickBot="1">
      <c r="B39" s="352"/>
      <c r="C39" s="62"/>
      <c r="D39" s="62"/>
      <c r="E39" s="35"/>
      <c r="F39" s="35"/>
      <c r="G39" s="34"/>
      <c r="H39" s="34"/>
      <c r="I39" s="36"/>
      <c r="J39" s="36"/>
      <c r="K39" s="338"/>
      <c r="L39" s="36"/>
      <c r="M39" s="36"/>
      <c r="N39" s="338"/>
      <c r="O39" s="36"/>
      <c r="P39" s="36"/>
      <c r="Q39" s="338"/>
      <c r="R39" s="36"/>
      <c r="S39" s="36"/>
      <c r="T39" s="35"/>
      <c r="U39" s="35"/>
      <c r="V39" s="35"/>
      <c r="W39" s="35"/>
      <c r="X39" s="35"/>
      <c r="Y39" s="35"/>
      <c r="Z39" s="339"/>
      <c r="AA39" s="339"/>
      <c r="AB39" s="338"/>
      <c r="AC39" s="35"/>
      <c r="AD39" s="35"/>
      <c r="AE39" s="340"/>
      <c r="AF39" s="34"/>
      <c r="AG39" s="34"/>
      <c r="AH39" s="341"/>
      <c r="AI39" s="34"/>
      <c r="AJ39" s="34"/>
      <c r="AK39" s="342"/>
      <c r="AL39" s="63"/>
      <c r="AM39" s="64"/>
      <c r="AN39" s="64"/>
      <c r="AO39" s="62"/>
      <c r="AP39" s="353"/>
      <c r="AQ39" s="353"/>
      <c r="AR39" s="353"/>
      <c r="AS39" s="65"/>
      <c r="AT39" s="66"/>
      <c r="AU39" s="67"/>
      <c r="AV39" s="155"/>
      <c r="AW39" s="69"/>
      <c r="AX39" s="70"/>
      <c r="AY39" s="71"/>
      <c r="AZ39" s="72"/>
      <c r="BA39" s="73"/>
      <c r="BB39" s="73"/>
      <c r="BC39" s="74"/>
      <c r="BD39" s="74"/>
      <c r="BE39" s="74"/>
      <c r="BF39" s="74"/>
      <c r="BG39" s="62"/>
      <c r="BH39" s="64"/>
      <c r="BI39" s="64"/>
      <c r="BJ39" s="64"/>
      <c r="BK39" s="64"/>
      <c r="BL39" s="75"/>
      <c r="BM39" s="61"/>
      <c r="BN39" s="62"/>
      <c r="BO39" s="62"/>
      <c r="BP39" s="68"/>
    </row>
    <row r="40" spans="1:73" ht="24.75" customHeight="1" thickBot="1">
      <c r="A40" s="76" t="s">
        <v>103</v>
      </c>
      <c r="B40" s="77"/>
      <c r="C40" s="78">
        <f>+SUM(C9:C39)</f>
        <v>259305</v>
      </c>
      <c r="D40" s="78">
        <f t="shared" ref="D40" si="0">+SUM(D9:D39)</f>
        <v>0</v>
      </c>
      <c r="E40" s="79"/>
      <c r="F40" s="79"/>
      <c r="G40" s="79"/>
      <c r="H40" s="79"/>
      <c r="I40" s="78"/>
      <c r="J40" s="78"/>
      <c r="K40" s="80"/>
      <c r="L40" s="78"/>
      <c r="M40" s="78"/>
      <c r="N40" s="80"/>
      <c r="O40" s="78"/>
      <c r="P40" s="78"/>
      <c r="Q40" s="81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78"/>
      <c r="AE40" s="78"/>
      <c r="AF40" s="78"/>
      <c r="AG40" s="78"/>
      <c r="AH40" s="78"/>
      <c r="AI40" s="78"/>
      <c r="AJ40" s="78"/>
      <c r="AK40" s="83"/>
      <c r="AL40" s="84"/>
      <c r="AM40" s="85"/>
      <c r="AN40" s="85"/>
      <c r="AO40" s="79"/>
      <c r="AP40" s="82"/>
      <c r="AQ40" s="82"/>
      <c r="AR40" s="79"/>
      <c r="AS40" s="85"/>
      <c r="AT40" s="79"/>
      <c r="AU40" s="86"/>
      <c r="AV40" s="87"/>
      <c r="AW40" s="88">
        <f t="shared" ref="AW40:AY40" si="1">+SUM(AW9:AW39)</f>
        <v>0</v>
      </c>
      <c r="AX40" s="89">
        <f t="shared" si="1"/>
        <v>0</v>
      </c>
      <c r="AY40" s="90">
        <f t="shared" si="1"/>
        <v>0</v>
      </c>
      <c r="AZ40" s="91"/>
      <c r="BA40" s="92"/>
      <c r="BB40" s="92"/>
      <c r="BC40" s="93">
        <f>+SUM(BC9:BC39)</f>
        <v>243.42000000000002</v>
      </c>
      <c r="BD40" s="93">
        <f>+AVERAGE(BD9:BD39)</f>
        <v>18.640476190476186</v>
      </c>
      <c r="BE40" s="93"/>
      <c r="BF40" s="93"/>
      <c r="BG40" s="83">
        <f t="shared" ref="BG40:BK40" si="2">+SUM(BG9:BG39)</f>
        <v>0</v>
      </c>
      <c r="BH40" s="83">
        <f t="shared" si="2"/>
        <v>0</v>
      </c>
      <c r="BI40" s="83">
        <f t="shared" si="2"/>
        <v>0</v>
      </c>
      <c r="BJ40" s="83">
        <f t="shared" si="2"/>
        <v>0</v>
      </c>
      <c r="BK40" s="83">
        <f t="shared" si="2"/>
        <v>0</v>
      </c>
      <c r="BL40" s="89"/>
      <c r="BM40" s="86">
        <f t="shared" ref="BM40:BP40" si="3">+SUM(BM9:BM39)</f>
        <v>0</v>
      </c>
      <c r="BN40" s="83">
        <f t="shared" si="3"/>
        <v>0</v>
      </c>
      <c r="BO40" s="83">
        <f t="shared" si="3"/>
        <v>0</v>
      </c>
      <c r="BP40" s="94">
        <f t="shared" si="3"/>
        <v>0</v>
      </c>
    </row>
    <row r="41" spans="1:73" ht="24.75" customHeight="1">
      <c r="A41" s="95" t="s">
        <v>104</v>
      </c>
      <c r="B41" s="354"/>
      <c r="C41" s="340">
        <f t="shared" ref="C41:AE41" si="4">+AVERAGE(C9:C39)</f>
        <v>8643.5</v>
      </c>
      <c r="D41" s="340" t="e">
        <f>+AVERAGE(D9:D39)</f>
        <v>#DIV/0!</v>
      </c>
      <c r="E41" s="340">
        <f t="shared" si="4"/>
        <v>7</v>
      </c>
      <c r="F41" s="340">
        <f t="shared" si="4"/>
        <v>7.2777777777777777</v>
      </c>
      <c r="G41" s="340">
        <f t="shared" si="4"/>
        <v>3181.1666666666665</v>
      </c>
      <c r="H41" s="340">
        <f t="shared" si="4"/>
        <v>2980.3333333333335</v>
      </c>
      <c r="I41" s="340">
        <f t="shared" si="4"/>
        <v>237.88888888888889</v>
      </c>
      <c r="J41" s="340">
        <f t="shared" si="4"/>
        <v>13.5</v>
      </c>
      <c r="K41" s="340">
        <f t="shared" si="4"/>
        <v>98.444444444444443</v>
      </c>
      <c r="L41" s="340">
        <f t="shared" si="4"/>
        <v>310.94117647058823</v>
      </c>
      <c r="M41" s="340">
        <f t="shared" si="4"/>
        <v>14.117647058823529</v>
      </c>
      <c r="N41" s="340">
        <f t="shared" si="4"/>
        <v>95.3125</v>
      </c>
      <c r="O41" s="340">
        <f t="shared" si="4"/>
        <v>451.11111111111109</v>
      </c>
      <c r="P41" s="340">
        <f t="shared" si="4"/>
        <v>46.666666666666664</v>
      </c>
      <c r="Q41" s="340">
        <f t="shared" si="4"/>
        <v>89.385000000000005</v>
      </c>
      <c r="R41" s="340">
        <f t="shared" si="4"/>
        <v>43.254999999999995</v>
      </c>
      <c r="S41" s="340">
        <f t="shared" si="4"/>
        <v>14.234999999999999</v>
      </c>
      <c r="T41" s="340">
        <f t="shared" si="4"/>
        <v>39.5</v>
      </c>
      <c r="U41" s="340">
        <f t="shared" si="4"/>
        <v>15.4</v>
      </c>
      <c r="V41" s="340">
        <f t="shared" si="4"/>
        <v>1.4835</v>
      </c>
      <c r="W41" s="340">
        <f t="shared" si="4"/>
        <v>1.4165000000000001</v>
      </c>
      <c r="X41" s="340">
        <f t="shared" si="4"/>
        <v>8.0000000000000002E-3</v>
      </c>
      <c r="Y41" s="340">
        <f t="shared" si="4"/>
        <v>6</v>
      </c>
      <c r="Z41" s="355">
        <f t="shared" si="4"/>
        <v>44.75</v>
      </c>
      <c r="AA41" s="355">
        <f t="shared" si="4"/>
        <v>21.65</v>
      </c>
      <c r="AB41" s="355">
        <f t="shared" si="4"/>
        <v>52.215000000000003</v>
      </c>
      <c r="AC41" s="355">
        <f t="shared" si="4"/>
        <v>7.14</v>
      </c>
      <c r="AD41" s="355">
        <f t="shared" si="4"/>
        <v>1.165</v>
      </c>
      <c r="AE41" s="355">
        <f t="shared" si="4"/>
        <v>83.295000000000002</v>
      </c>
      <c r="AF41" s="340"/>
      <c r="AG41" s="340"/>
      <c r="AH41" s="340"/>
      <c r="AI41" s="340"/>
      <c r="AJ41" s="340"/>
      <c r="AK41" s="356"/>
      <c r="AL41" s="96">
        <f t="shared" ref="AL41:BP41" si="5">+AVERAGE(AL9:AL39)</f>
        <v>25.97666666666667</v>
      </c>
      <c r="AM41" s="340">
        <f t="shared" si="5"/>
        <v>0.12999999999999998</v>
      </c>
      <c r="AN41" s="340" t="e">
        <f t="shared" si="5"/>
        <v>#DIV/0!</v>
      </c>
      <c r="AO41" s="340">
        <f t="shared" si="5"/>
        <v>880.95238095238096</v>
      </c>
      <c r="AP41" s="340">
        <f t="shared" si="5"/>
        <v>211.68125000000001</v>
      </c>
      <c r="AQ41" s="340">
        <f t="shared" si="5"/>
        <v>4729</v>
      </c>
      <c r="AR41" s="340">
        <f t="shared" si="5"/>
        <v>9430.5</v>
      </c>
      <c r="AS41" s="338">
        <f t="shared" si="5"/>
        <v>87.65</v>
      </c>
      <c r="AT41" s="339">
        <f t="shared" si="5"/>
        <v>0.33875</v>
      </c>
      <c r="AU41" s="357">
        <f t="shared" si="5"/>
        <v>12.5425</v>
      </c>
      <c r="AV41" s="97">
        <f t="shared" si="5"/>
        <v>9.8750000000000004E-2</v>
      </c>
      <c r="AW41" s="98" t="e">
        <f t="shared" si="5"/>
        <v>#DIV/0!</v>
      </c>
      <c r="AX41" s="355" t="e">
        <f t="shared" si="5"/>
        <v>#DIV/0!</v>
      </c>
      <c r="AY41" s="99" t="e">
        <f t="shared" si="5"/>
        <v>#DIV/0!</v>
      </c>
      <c r="AZ41" s="100" t="e">
        <f t="shared" si="5"/>
        <v>#DIV/0!</v>
      </c>
      <c r="BA41" s="358" t="e">
        <f t="shared" si="5"/>
        <v>#DIV/0!</v>
      </c>
      <c r="BB41" s="358">
        <f t="shared" si="5"/>
        <v>3.3</v>
      </c>
      <c r="BC41" s="357">
        <f t="shared" si="5"/>
        <v>24.342000000000002</v>
      </c>
      <c r="BD41" s="357">
        <f t="shared" si="5"/>
        <v>18.640476190476186</v>
      </c>
      <c r="BE41" s="357">
        <f t="shared" si="5"/>
        <v>69.961904761904748</v>
      </c>
      <c r="BF41" s="357">
        <f t="shared" si="5"/>
        <v>6.4319047619047618</v>
      </c>
      <c r="BG41" s="340" t="e">
        <f t="shared" si="5"/>
        <v>#DIV/0!</v>
      </c>
      <c r="BH41" s="340" t="e">
        <f t="shared" si="5"/>
        <v>#DIV/0!</v>
      </c>
      <c r="BI41" s="340" t="e">
        <f t="shared" si="5"/>
        <v>#DIV/0!</v>
      </c>
      <c r="BJ41" s="340" t="e">
        <f t="shared" si="5"/>
        <v>#DIV/0!</v>
      </c>
      <c r="BK41" s="340" t="e">
        <f t="shared" si="5"/>
        <v>#DIV/0!</v>
      </c>
      <c r="BL41" s="355" t="e">
        <f t="shared" si="5"/>
        <v>#DIV/0!</v>
      </c>
      <c r="BM41" s="359" t="e">
        <f t="shared" si="5"/>
        <v>#DIV/0!</v>
      </c>
      <c r="BN41" s="340" t="e">
        <f t="shared" si="5"/>
        <v>#DIV/0!</v>
      </c>
      <c r="BO41" s="340" t="e">
        <f t="shared" si="5"/>
        <v>#DIV/0!</v>
      </c>
      <c r="BP41" s="101" t="e">
        <f t="shared" si="5"/>
        <v>#DIV/0!</v>
      </c>
    </row>
    <row r="42" spans="1:73" ht="24.75" customHeight="1">
      <c r="A42" s="102" t="s">
        <v>105</v>
      </c>
      <c r="B42" s="360"/>
      <c r="C42" s="103">
        <f t="shared" ref="C42:AE42" si="6">+MIN(C9:C39)</f>
        <v>6473</v>
      </c>
      <c r="D42" s="103">
        <f t="shared" si="6"/>
        <v>0</v>
      </c>
      <c r="E42" s="103">
        <f t="shared" si="6"/>
        <v>7</v>
      </c>
      <c r="F42" s="103">
        <f t="shared" si="6"/>
        <v>7</v>
      </c>
      <c r="G42" s="103">
        <f t="shared" si="6"/>
        <v>2690</v>
      </c>
      <c r="H42" s="103">
        <f t="shared" si="6"/>
        <v>2680</v>
      </c>
      <c r="I42" s="103">
        <f t="shared" si="6"/>
        <v>109</v>
      </c>
      <c r="J42" s="103">
        <f t="shared" si="6"/>
        <v>7</v>
      </c>
      <c r="K42" s="103">
        <f t="shared" si="6"/>
        <v>98</v>
      </c>
      <c r="L42" s="103">
        <f t="shared" si="6"/>
        <v>130</v>
      </c>
      <c r="M42" s="103">
        <f t="shared" si="6"/>
        <v>5</v>
      </c>
      <c r="N42" s="103">
        <f t="shared" si="6"/>
        <v>90</v>
      </c>
      <c r="O42" s="103">
        <f t="shared" si="6"/>
        <v>354</v>
      </c>
      <c r="P42" s="103">
        <f t="shared" si="6"/>
        <v>30</v>
      </c>
      <c r="Q42" s="103">
        <f t="shared" si="6"/>
        <v>79.94</v>
      </c>
      <c r="R42" s="103">
        <f t="shared" si="6"/>
        <v>39.479999999999997</v>
      </c>
      <c r="S42" s="103">
        <f t="shared" si="6"/>
        <v>1.5</v>
      </c>
      <c r="T42" s="103">
        <f t="shared" si="6"/>
        <v>38</v>
      </c>
      <c r="U42" s="103">
        <f t="shared" si="6"/>
        <v>10</v>
      </c>
      <c r="V42" s="103">
        <f t="shared" si="6"/>
        <v>0.46700000000000003</v>
      </c>
      <c r="W42" s="103">
        <f t="shared" si="6"/>
        <v>0.33300000000000002</v>
      </c>
      <c r="X42" s="103">
        <f t="shared" si="6"/>
        <v>0</v>
      </c>
      <c r="Y42" s="103">
        <f t="shared" si="6"/>
        <v>0</v>
      </c>
      <c r="Z42" s="104">
        <f t="shared" si="6"/>
        <v>42</v>
      </c>
      <c r="AA42" s="104">
        <f t="shared" si="6"/>
        <v>16</v>
      </c>
      <c r="AB42" s="104">
        <f t="shared" si="6"/>
        <v>42.53</v>
      </c>
      <c r="AC42" s="104">
        <f t="shared" si="6"/>
        <v>5</v>
      </c>
      <c r="AD42" s="104">
        <f t="shared" si="6"/>
        <v>0.9</v>
      </c>
      <c r="AE42" s="104">
        <f t="shared" si="6"/>
        <v>82</v>
      </c>
      <c r="AF42" s="103"/>
      <c r="AG42" s="103"/>
      <c r="AH42" s="103"/>
      <c r="AI42" s="103"/>
      <c r="AJ42" s="103"/>
      <c r="AK42" s="105"/>
      <c r="AL42" s="106">
        <f t="shared" ref="AL42:BP42" si="7">+MIN(AL9:AL39)</f>
        <v>21.1</v>
      </c>
      <c r="AM42" s="103">
        <f t="shared" si="7"/>
        <v>0.06</v>
      </c>
      <c r="AN42" s="103">
        <f t="shared" si="7"/>
        <v>0</v>
      </c>
      <c r="AO42" s="103">
        <f t="shared" si="7"/>
        <v>730</v>
      </c>
      <c r="AP42" s="103">
        <f t="shared" si="7"/>
        <v>120.15</v>
      </c>
      <c r="AQ42" s="103">
        <f t="shared" si="7"/>
        <v>2085</v>
      </c>
      <c r="AR42" s="103">
        <f t="shared" si="7"/>
        <v>7180</v>
      </c>
      <c r="AS42" s="103">
        <f t="shared" si="7"/>
        <v>83</v>
      </c>
      <c r="AT42" s="104">
        <f t="shared" si="7"/>
        <v>0.31</v>
      </c>
      <c r="AU42" s="107">
        <f t="shared" si="7"/>
        <v>2.02</v>
      </c>
      <c r="AV42" s="108">
        <f t="shared" si="7"/>
        <v>0</v>
      </c>
      <c r="AW42" s="109">
        <f t="shared" si="7"/>
        <v>0</v>
      </c>
      <c r="AX42" s="104">
        <f t="shared" si="7"/>
        <v>0</v>
      </c>
      <c r="AY42" s="110">
        <f t="shared" si="7"/>
        <v>0</v>
      </c>
      <c r="AZ42" s="111">
        <f t="shared" si="7"/>
        <v>0</v>
      </c>
      <c r="BA42" s="112">
        <f t="shared" si="7"/>
        <v>0</v>
      </c>
      <c r="BB42" s="112">
        <f t="shared" si="7"/>
        <v>2.8</v>
      </c>
      <c r="BC42" s="113">
        <f t="shared" si="7"/>
        <v>21.74</v>
      </c>
      <c r="BD42" s="113">
        <f t="shared" si="7"/>
        <v>18</v>
      </c>
      <c r="BE42" s="113">
        <f t="shared" si="7"/>
        <v>63.3</v>
      </c>
      <c r="BF42" s="113">
        <f t="shared" si="7"/>
        <v>6.2</v>
      </c>
      <c r="BG42" s="103">
        <f t="shared" si="7"/>
        <v>0</v>
      </c>
      <c r="BH42" s="103">
        <f t="shared" si="7"/>
        <v>0</v>
      </c>
      <c r="BI42" s="103">
        <f t="shared" si="7"/>
        <v>0</v>
      </c>
      <c r="BJ42" s="103">
        <f t="shared" si="7"/>
        <v>0</v>
      </c>
      <c r="BK42" s="103">
        <f t="shared" si="7"/>
        <v>0</v>
      </c>
      <c r="BL42" s="104">
        <f t="shared" si="7"/>
        <v>0</v>
      </c>
      <c r="BM42" s="114">
        <f t="shared" si="7"/>
        <v>0</v>
      </c>
      <c r="BN42" s="103">
        <f t="shared" si="7"/>
        <v>0</v>
      </c>
      <c r="BO42" s="103">
        <f t="shared" si="7"/>
        <v>0</v>
      </c>
      <c r="BP42" s="115">
        <f t="shared" si="7"/>
        <v>0</v>
      </c>
    </row>
    <row r="43" spans="1:73" ht="24.75" customHeight="1">
      <c r="A43" s="116" t="s">
        <v>106</v>
      </c>
      <c r="B43" s="117"/>
      <c r="C43" s="118">
        <f t="shared" ref="C43:AE43" si="8">+MAX(C9:C39)</f>
        <v>13224</v>
      </c>
      <c r="D43" s="118">
        <f t="shared" si="8"/>
        <v>0</v>
      </c>
      <c r="E43" s="118">
        <f t="shared" si="8"/>
        <v>7</v>
      </c>
      <c r="F43" s="118">
        <f t="shared" si="8"/>
        <v>8</v>
      </c>
      <c r="G43" s="118">
        <f t="shared" si="8"/>
        <v>3570</v>
      </c>
      <c r="H43" s="118">
        <f t="shared" si="8"/>
        <v>3473</v>
      </c>
      <c r="I43" s="118">
        <f t="shared" si="8"/>
        <v>406</v>
      </c>
      <c r="J43" s="118">
        <f t="shared" si="8"/>
        <v>21</v>
      </c>
      <c r="K43" s="118">
        <f t="shared" si="8"/>
        <v>99</v>
      </c>
      <c r="L43" s="118">
        <f t="shared" si="8"/>
        <v>540</v>
      </c>
      <c r="M43" s="118">
        <f t="shared" si="8"/>
        <v>24</v>
      </c>
      <c r="N43" s="118">
        <f t="shared" si="8"/>
        <v>98</v>
      </c>
      <c r="O43" s="118">
        <f t="shared" si="8"/>
        <v>545</v>
      </c>
      <c r="P43" s="118">
        <f t="shared" si="8"/>
        <v>74</v>
      </c>
      <c r="Q43" s="118">
        <f t="shared" si="8"/>
        <v>93.03</v>
      </c>
      <c r="R43" s="118">
        <f t="shared" si="8"/>
        <v>47.03</v>
      </c>
      <c r="S43" s="118">
        <f t="shared" si="8"/>
        <v>26.97</v>
      </c>
      <c r="T43" s="118">
        <f t="shared" si="8"/>
        <v>41</v>
      </c>
      <c r="U43" s="118">
        <f t="shared" si="8"/>
        <v>20.8</v>
      </c>
      <c r="V43" s="118">
        <f t="shared" si="8"/>
        <v>2.5</v>
      </c>
      <c r="W43" s="118">
        <f t="shared" si="8"/>
        <v>2.5</v>
      </c>
      <c r="X43" s="118">
        <f t="shared" si="8"/>
        <v>1.6E-2</v>
      </c>
      <c r="Y43" s="118">
        <f t="shared" si="8"/>
        <v>12</v>
      </c>
      <c r="Z43" s="119">
        <f t="shared" si="8"/>
        <v>47.5</v>
      </c>
      <c r="AA43" s="119">
        <f t="shared" si="8"/>
        <v>27.3</v>
      </c>
      <c r="AB43" s="119">
        <f t="shared" si="8"/>
        <v>61.9</v>
      </c>
      <c r="AC43" s="119">
        <f t="shared" si="8"/>
        <v>9.2799999999999994</v>
      </c>
      <c r="AD43" s="119">
        <f t="shared" si="8"/>
        <v>1.43</v>
      </c>
      <c r="AE43" s="119">
        <f t="shared" si="8"/>
        <v>84.59</v>
      </c>
      <c r="AF43" s="118"/>
      <c r="AG43" s="118"/>
      <c r="AH43" s="118"/>
      <c r="AI43" s="118"/>
      <c r="AJ43" s="118"/>
      <c r="AK43" s="120"/>
      <c r="AL43" s="121">
        <f t="shared" ref="AL43:BP43" si="9">+MAX(AL9:AL39)</f>
        <v>28.4</v>
      </c>
      <c r="AM43" s="118">
        <f t="shared" si="9"/>
        <v>0.49</v>
      </c>
      <c r="AN43" s="118">
        <f t="shared" si="9"/>
        <v>0</v>
      </c>
      <c r="AO43" s="118">
        <f t="shared" si="9"/>
        <v>990</v>
      </c>
      <c r="AP43" s="118">
        <f t="shared" si="9"/>
        <v>359.71</v>
      </c>
      <c r="AQ43" s="118">
        <f t="shared" si="9"/>
        <v>8240</v>
      </c>
      <c r="AR43" s="118">
        <f t="shared" si="9"/>
        <v>13578</v>
      </c>
      <c r="AS43" s="118">
        <f t="shared" si="9"/>
        <v>93.5</v>
      </c>
      <c r="AT43" s="119">
        <f t="shared" si="9"/>
        <v>0.37</v>
      </c>
      <c r="AU43" s="122">
        <f t="shared" si="9"/>
        <v>65.760000000000005</v>
      </c>
      <c r="AV43" s="123">
        <f t="shared" si="9"/>
        <v>0.17</v>
      </c>
      <c r="AW43" s="124">
        <f t="shared" si="9"/>
        <v>0</v>
      </c>
      <c r="AX43" s="119">
        <f t="shared" si="9"/>
        <v>0</v>
      </c>
      <c r="AY43" s="125">
        <f t="shared" si="9"/>
        <v>0</v>
      </c>
      <c r="AZ43" s="126">
        <f t="shared" si="9"/>
        <v>0</v>
      </c>
      <c r="BA43" s="127">
        <f t="shared" si="9"/>
        <v>0</v>
      </c>
      <c r="BB43" s="127">
        <f t="shared" si="9"/>
        <v>3.5</v>
      </c>
      <c r="BC43" s="128">
        <f t="shared" si="9"/>
        <v>25.32</v>
      </c>
      <c r="BD43" s="128">
        <f t="shared" si="9"/>
        <v>20.100000000000001</v>
      </c>
      <c r="BE43" s="128">
        <f t="shared" si="9"/>
        <v>84.2</v>
      </c>
      <c r="BF43" s="128">
        <f t="shared" si="9"/>
        <v>6.71</v>
      </c>
      <c r="BG43" s="118">
        <f t="shared" si="9"/>
        <v>0</v>
      </c>
      <c r="BH43" s="118">
        <f t="shared" si="9"/>
        <v>0</v>
      </c>
      <c r="BI43" s="118">
        <f t="shared" si="9"/>
        <v>0</v>
      </c>
      <c r="BJ43" s="118">
        <f t="shared" si="9"/>
        <v>0</v>
      </c>
      <c r="BK43" s="118">
        <f t="shared" si="9"/>
        <v>0</v>
      </c>
      <c r="BL43" s="119">
        <f t="shared" si="9"/>
        <v>0</v>
      </c>
      <c r="BM43" s="129">
        <f t="shared" si="9"/>
        <v>0</v>
      </c>
      <c r="BN43" s="118">
        <f t="shared" si="9"/>
        <v>0</v>
      </c>
      <c r="BO43" s="118">
        <f t="shared" si="9"/>
        <v>0</v>
      </c>
      <c r="BP43" s="130">
        <f t="shared" si="9"/>
        <v>0</v>
      </c>
    </row>
    <row r="44" spans="1:73" ht="24.75" customHeight="1">
      <c r="A44" s="131" t="s">
        <v>107</v>
      </c>
      <c r="B44" s="132"/>
      <c r="C44" s="133">
        <f>AVERAGE(C9:C13,C16:C20,C23:C27,C30:C34,C37:C38)</f>
        <v>8480.681818181818</v>
      </c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5"/>
      <c r="AM44" s="135"/>
      <c r="AN44" s="135"/>
      <c r="AO44" s="134"/>
      <c r="AP44" s="134"/>
      <c r="AQ44" s="134"/>
      <c r="AR44" s="136"/>
      <c r="AS44" s="135"/>
      <c r="AT44" s="134"/>
      <c r="AU44" s="134"/>
      <c r="AV44" s="134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34"/>
      <c r="BH44" s="135"/>
      <c r="BI44" s="135"/>
      <c r="BJ44" s="135"/>
      <c r="BK44" s="135"/>
      <c r="BL44" s="134"/>
      <c r="BM44" s="134"/>
      <c r="BN44" s="134"/>
      <c r="BO44" s="134"/>
      <c r="BP44" s="134"/>
    </row>
    <row r="45" spans="1:73" ht="24.75" customHeight="1">
      <c r="A45" s="102" t="s">
        <v>108</v>
      </c>
      <c r="B45" s="137"/>
      <c r="C45" s="52">
        <f>AVERAGE(C14,C21,C28,C35)</f>
        <v>8262.25</v>
      </c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5"/>
      <c r="AM45" s="135"/>
      <c r="AN45" s="135"/>
      <c r="AO45" s="134"/>
      <c r="AP45" s="134"/>
      <c r="AQ45" s="134"/>
      <c r="AR45" s="134"/>
      <c r="AS45" s="135"/>
      <c r="AT45" s="134"/>
      <c r="AU45" s="134"/>
      <c r="AV45" s="134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34"/>
      <c r="BH45" s="135"/>
      <c r="BI45" s="135"/>
      <c r="BJ45" s="135"/>
      <c r="BK45" s="135"/>
      <c r="BL45" s="134"/>
      <c r="BM45" s="134"/>
      <c r="BN45" s="134"/>
      <c r="BO45" s="134"/>
      <c r="BP45" s="134"/>
    </row>
    <row r="46" spans="1:73" ht="24.75" customHeight="1">
      <c r="A46" s="102" t="s">
        <v>109</v>
      </c>
      <c r="B46" s="138"/>
      <c r="C46" s="52">
        <f>AVERAGE(C15,C22,C29,C32,C36)</f>
        <v>10158.200000000001</v>
      </c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5"/>
      <c r="AM46" s="135"/>
      <c r="AN46" s="135"/>
      <c r="AO46" s="134"/>
      <c r="AP46" s="134"/>
      <c r="AQ46" s="134"/>
      <c r="AR46" s="134"/>
      <c r="AS46" s="135"/>
      <c r="AT46" s="134"/>
      <c r="AU46" s="134"/>
      <c r="AV46" s="134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34"/>
      <c r="BH46" s="135"/>
      <c r="BI46" s="135"/>
      <c r="BJ46" s="135"/>
      <c r="BK46" s="135"/>
      <c r="BL46" s="134"/>
      <c r="BM46" s="134"/>
      <c r="BN46" s="134"/>
      <c r="BO46" s="134"/>
      <c r="BP46" s="134"/>
    </row>
    <row r="47" spans="1:73" ht="24.75" customHeight="1">
      <c r="A47" s="139" t="s">
        <v>110</v>
      </c>
      <c r="B47" s="137"/>
      <c r="C47" s="52">
        <f>AVERAGE(C45:C46)</f>
        <v>9210.2250000000004</v>
      </c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5"/>
      <c r="AM47" s="135"/>
      <c r="AN47" s="135"/>
      <c r="AO47" s="134"/>
      <c r="AP47" s="134"/>
      <c r="AQ47" s="134"/>
      <c r="AR47" s="134"/>
      <c r="AS47" s="135"/>
      <c r="AT47" s="134"/>
      <c r="AU47" s="134"/>
      <c r="AV47" s="134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34"/>
      <c r="BH47" s="135"/>
      <c r="BI47" s="135"/>
      <c r="BJ47" s="135"/>
      <c r="BK47" s="135"/>
      <c r="BL47" s="134"/>
      <c r="BM47" s="134"/>
      <c r="BN47" s="134"/>
      <c r="BO47" s="134"/>
      <c r="BP47" s="134"/>
    </row>
    <row r="48" spans="1:73" ht="24.75" customHeight="1" thickBot="1">
      <c r="A48" s="583" t="s">
        <v>103</v>
      </c>
      <c r="B48" s="641"/>
      <c r="C48" s="140">
        <f>C40</f>
        <v>259305</v>
      </c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5"/>
      <c r="AM48" s="135"/>
      <c r="AN48" s="135"/>
      <c r="AO48" s="134"/>
      <c r="AP48" s="134"/>
      <c r="AQ48" s="134"/>
      <c r="AR48" s="134"/>
      <c r="AS48" s="135"/>
      <c r="AT48" s="134"/>
      <c r="AU48" s="134"/>
      <c r="AV48" s="141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41"/>
      <c r="BH48" s="142"/>
      <c r="BI48" s="142"/>
      <c r="BJ48" s="142"/>
      <c r="BK48" s="142"/>
      <c r="BL48" s="141"/>
      <c r="BM48" s="141"/>
      <c r="BN48" s="141"/>
      <c r="BO48" s="141"/>
      <c r="BP48" s="141"/>
    </row>
  </sheetData>
  <mergeCells count="94">
    <mergeCell ref="J7:J8"/>
    <mergeCell ref="A48:B48"/>
    <mergeCell ref="K7:K8"/>
    <mergeCell ref="L7:L8"/>
    <mergeCell ref="A7:A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A1:B1"/>
    <mergeCell ref="C1:Q1"/>
    <mergeCell ref="S1:AL1"/>
    <mergeCell ref="A2:C2"/>
    <mergeCell ref="E2:I2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4:B4"/>
    <mergeCell ref="E4:F4"/>
    <mergeCell ref="G4:H4"/>
    <mergeCell ref="I4:K4"/>
    <mergeCell ref="L4:N4"/>
    <mergeCell ref="V5:W5"/>
    <mergeCell ref="T7:T8"/>
    <mergeCell ref="U7:U8"/>
    <mergeCell ref="V7:V8"/>
    <mergeCell ref="W7:W8"/>
    <mergeCell ref="BP7:BP8"/>
    <mergeCell ref="BG7:BG8"/>
    <mergeCell ref="BL7:BL8"/>
    <mergeCell ref="BM7:BM8"/>
    <mergeCell ref="BN7:BN8"/>
    <mergeCell ref="BO7:BO8"/>
  </mergeCells>
  <conditionalFormatting sqref="E9:AK39">
    <cfRule type="expression" dxfId="13" priority="1">
      <formula>IF(AND($AI9="H",$AH9="B"),1,0)</formula>
    </cfRule>
    <cfRule type="expression" dxfId="12" priority="2">
      <formula>IF($AI9="H",1,0)</formula>
    </cfRule>
  </conditionalFormatting>
  <dataValidations count="3">
    <dataValidation type="list" allowBlank="1" showErrorMessage="1" sqref="AJ9:AK39" xr:uid="{00000000-0002-0000-0500-000000000000}">
      <formula1>"Si,No"</formula1>
    </dataValidation>
    <dataValidation type="list" allowBlank="1" showErrorMessage="1" sqref="AH9:AH39" xr:uid="{00000000-0002-0000-0500-000001000000}">
      <formula1>"P,I,B"</formula1>
    </dataValidation>
    <dataValidation type="list" allowBlank="1" showErrorMessage="1" sqref="AI9:AI39" xr:uid="{00000000-0002-0000-0500-000002000000}">
      <formula1>"H,NH"</formula1>
    </dataValidation>
  </dataValidations>
  <pageMargins left="0.39370078740157483" right="0.39370078740157483" top="0.59055118110236227" bottom="0.39370078740157483" header="0" footer="0"/>
  <pageSetup paperSize="9" scale="1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P48"/>
  <sheetViews>
    <sheetView topLeftCell="X7" zoomScale="55" zoomScaleNormal="55" workbookViewId="0">
      <selection activeCell="BD40" sqref="BD40"/>
    </sheetView>
  </sheetViews>
  <sheetFormatPr defaultColWidth="12.5703125" defaultRowHeight="15" customHeight="1"/>
  <cols>
    <col min="1" max="1" width="13.7109375" customWidth="1"/>
    <col min="2" max="2" width="10.28515625" customWidth="1"/>
    <col min="3" max="3" width="16.140625" customWidth="1"/>
    <col min="4" max="4" width="14.42578125" customWidth="1"/>
    <col min="5" max="6" width="8.7109375" customWidth="1"/>
    <col min="7" max="8" width="12.28515625" customWidth="1"/>
    <col min="9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>
      <c r="A1" s="573" t="s">
        <v>0</v>
      </c>
      <c r="B1" s="628"/>
      <c r="C1" s="574" t="str">
        <f>gener!C1</f>
        <v>TORREDEMBARRA</v>
      </c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2"/>
      <c r="S1" s="575" t="s">
        <v>2</v>
      </c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>
      <c r="A2" s="575" t="s">
        <v>121</v>
      </c>
      <c r="B2" s="628"/>
      <c r="C2" s="628"/>
      <c r="D2" s="3"/>
      <c r="E2" s="576" t="s">
        <v>4</v>
      </c>
      <c r="F2" s="629"/>
      <c r="G2" s="629"/>
      <c r="H2" s="629"/>
      <c r="I2" s="629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>
      <c r="A3" s="7"/>
      <c r="B3" s="7"/>
      <c r="C3" s="8"/>
      <c r="D3" s="8"/>
      <c r="E3" s="564" t="s">
        <v>5</v>
      </c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AF3" s="630"/>
      <c r="AG3" s="630"/>
      <c r="AH3" s="630"/>
      <c r="AI3" s="630"/>
      <c r="AJ3" s="630"/>
      <c r="AK3" s="630"/>
      <c r="AL3" s="630"/>
      <c r="AM3" s="630"/>
      <c r="AN3" s="630"/>
      <c r="AO3" s="630"/>
      <c r="AP3" s="630"/>
      <c r="AQ3" s="630"/>
      <c r="AR3" s="630"/>
      <c r="AS3" s="630"/>
      <c r="AT3" s="309"/>
      <c r="AU3" s="309"/>
      <c r="AV3" s="309"/>
      <c r="AW3" s="309"/>
      <c r="AX3" s="309"/>
      <c r="AY3" s="309"/>
      <c r="AZ3" s="565" t="s">
        <v>6</v>
      </c>
      <c r="BA3" s="630"/>
      <c r="BB3" s="630"/>
      <c r="BC3" s="630"/>
      <c r="BD3" s="630"/>
      <c r="BE3" s="630"/>
      <c r="BF3" s="630"/>
      <c r="BG3" s="630"/>
      <c r="BH3" s="630"/>
      <c r="BI3" s="630"/>
      <c r="BJ3" s="630"/>
      <c r="BK3" s="630"/>
      <c r="BL3" s="630"/>
      <c r="BM3" s="630"/>
      <c r="BN3" s="630"/>
      <c r="BO3" s="630"/>
      <c r="BP3" s="631"/>
    </row>
    <row r="4" spans="1:68" ht="67.5" customHeight="1">
      <c r="A4" s="562" t="s">
        <v>7</v>
      </c>
      <c r="B4" s="632"/>
      <c r="C4" s="310" t="s">
        <v>8</v>
      </c>
      <c r="D4" s="310" t="s">
        <v>9</v>
      </c>
      <c r="E4" s="563" t="s">
        <v>10</v>
      </c>
      <c r="F4" s="632"/>
      <c r="G4" s="563" t="s">
        <v>11</v>
      </c>
      <c r="H4" s="632"/>
      <c r="I4" s="563" t="s">
        <v>12</v>
      </c>
      <c r="J4" s="633"/>
      <c r="K4" s="632"/>
      <c r="L4" s="563" t="s">
        <v>13</v>
      </c>
      <c r="M4" s="633"/>
      <c r="N4" s="632"/>
      <c r="O4" s="569" t="s">
        <v>14</v>
      </c>
      <c r="P4" s="633"/>
      <c r="Q4" s="632"/>
      <c r="R4" s="570" t="s">
        <v>15</v>
      </c>
      <c r="S4" s="632"/>
      <c r="T4" s="570" t="s">
        <v>16</v>
      </c>
      <c r="U4" s="632"/>
      <c r="V4" s="570" t="s">
        <v>17</v>
      </c>
      <c r="W4" s="632"/>
      <c r="X4" s="570" t="s">
        <v>18</v>
      </c>
      <c r="Y4" s="632"/>
      <c r="Z4" s="570" t="s">
        <v>19</v>
      </c>
      <c r="AA4" s="633"/>
      <c r="AB4" s="632"/>
      <c r="AC4" s="570" t="s">
        <v>20</v>
      </c>
      <c r="AD4" s="633"/>
      <c r="AE4" s="632"/>
      <c r="AF4" s="311" t="s">
        <v>21</v>
      </c>
      <c r="AG4" s="312" t="s">
        <v>22</v>
      </c>
      <c r="AH4" s="10" t="s">
        <v>23</v>
      </c>
      <c r="AI4" s="10" t="s">
        <v>24</v>
      </c>
      <c r="AJ4" s="571" t="s">
        <v>25</v>
      </c>
      <c r="AK4" s="572" t="s">
        <v>26</v>
      </c>
      <c r="AL4" s="313" t="s">
        <v>27</v>
      </c>
      <c r="AM4" s="313" t="s">
        <v>28</v>
      </c>
      <c r="AN4" s="313" t="s">
        <v>29</v>
      </c>
      <c r="AO4" s="313" t="s">
        <v>30</v>
      </c>
      <c r="AP4" s="314" t="s">
        <v>31</v>
      </c>
      <c r="AQ4" s="566" t="s">
        <v>32</v>
      </c>
      <c r="AR4" s="631"/>
      <c r="AS4" s="11" t="s">
        <v>33</v>
      </c>
      <c r="AT4" s="314" t="s">
        <v>34</v>
      </c>
      <c r="AU4" s="314" t="s">
        <v>35</v>
      </c>
      <c r="AV4" s="315" t="s">
        <v>36</v>
      </c>
      <c r="AW4" s="316" t="s">
        <v>37</v>
      </c>
      <c r="AX4" s="316" t="s">
        <v>38</v>
      </c>
      <c r="AY4" s="316" t="s">
        <v>39</v>
      </c>
      <c r="AZ4" s="317" t="s">
        <v>40</v>
      </c>
      <c r="BA4" s="318" t="s">
        <v>41</v>
      </c>
      <c r="BB4" s="318" t="s">
        <v>42</v>
      </c>
      <c r="BC4" s="567" t="s">
        <v>43</v>
      </c>
      <c r="BD4" s="633"/>
      <c r="BE4" s="633"/>
      <c r="BF4" s="632"/>
      <c r="BG4" s="568" t="s">
        <v>44</v>
      </c>
      <c r="BH4" s="630"/>
      <c r="BI4" s="630"/>
      <c r="BJ4" s="630"/>
      <c r="BK4" s="630"/>
      <c r="BL4" s="630"/>
      <c r="BM4" s="630"/>
      <c r="BN4" s="630"/>
      <c r="BO4" s="630"/>
      <c r="BP4" s="631"/>
    </row>
    <row r="5" spans="1:68" ht="57.75" customHeight="1">
      <c r="A5" s="319"/>
      <c r="B5" s="320"/>
      <c r="C5" s="321" t="s">
        <v>45</v>
      </c>
      <c r="D5" s="321" t="s">
        <v>45</v>
      </c>
      <c r="E5" s="582"/>
      <c r="F5" s="634"/>
      <c r="G5" s="582" t="s">
        <v>46</v>
      </c>
      <c r="H5" s="634"/>
      <c r="I5" s="582" t="s">
        <v>47</v>
      </c>
      <c r="J5" s="635"/>
      <c r="K5" s="322" t="s">
        <v>48</v>
      </c>
      <c r="L5" s="582" t="s">
        <v>49</v>
      </c>
      <c r="M5" s="635"/>
      <c r="N5" s="322" t="s">
        <v>48</v>
      </c>
      <c r="O5" s="582" t="s">
        <v>49</v>
      </c>
      <c r="P5" s="635"/>
      <c r="Q5" s="322" t="s">
        <v>48</v>
      </c>
      <c r="R5" s="561" t="s">
        <v>50</v>
      </c>
      <c r="S5" s="634"/>
      <c r="T5" s="561" t="s">
        <v>50</v>
      </c>
      <c r="U5" s="634"/>
      <c r="V5" s="561" t="s">
        <v>50</v>
      </c>
      <c r="W5" s="634"/>
      <c r="X5" s="561" t="s">
        <v>50</v>
      </c>
      <c r="Y5" s="634"/>
      <c r="Z5" s="561" t="s">
        <v>50</v>
      </c>
      <c r="AA5" s="635"/>
      <c r="AB5" s="322" t="s">
        <v>48</v>
      </c>
      <c r="AC5" s="561" t="s">
        <v>51</v>
      </c>
      <c r="AD5" s="635"/>
      <c r="AE5" s="322" t="s">
        <v>48</v>
      </c>
      <c r="AF5" s="303" t="s">
        <v>52</v>
      </c>
      <c r="AG5" s="303" t="s">
        <v>53</v>
      </c>
      <c r="AH5" s="323" t="s">
        <v>54</v>
      </c>
      <c r="AI5" s="323" t="s">
        <v>55</v>
      </c>
      <c r="AJ5" s="636"/>
      <c r="AK5" s="637"/>
      <c r="AL5" s="324" t="s">
        <v>56</v>
      </c>
      <c r="AM5" s="324" t="s">
        <v>56</v>
      </c>
      <c r="AN5" s="324" t="s">
        <v>56</v>
      </c>
      <c r="AO5" s="325"/>
      <c r="AP5" s="325"/>
      <c r="AQ5" s="314" t="s">
        <v>56</v>
      </c>
      <c r="AR5" s="326" t="s">
        <v>57</v>
      </c>
      <c r="AS5" s="327" t="s">
        <v>56</v>
      </c>
      <c r="AT5" s="577" t="s">
        <v>58</v>
      </c>
      <c r="AU5" s="577" t="s">
        <v>58</v>
      </c>
      <c r="AV5" s="578" t="s">
        <v>59</v>
      </c>
      <c r="AW5" s="328"/>
      <c r="AX5" s="328"/>
      <c r="AY5" s="328"/>
      <c r="AZ5" s="329"/>
      <c r="BA5" s="329"/>
      <c r="BB5" s="329"/>
      <c r="BC5" s="638"/>
      <c r="BD5" s="629"/>
      <c r="BE5" s="629"/>
      <c r="BF5" s="639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>
      <c r="A6" s="16"/>
      <c r="B6" s="330"/>
      <c r="C6" s="17" t="s">
        <v>69</v>
      </c>
      <c r="D6" s="17"/>
      <c r="E6" s="305" t="s">
        <v>70</v>
      </c>
      <c r="F6" s="322" t="s">
        <v>71</v>
      </c>
      <c r="G6" s="305" t="s">
        <v>70</v>
      </c>
      <c r="H6" s="322" t="s">
        <v>71</v>
      </c>
      <c r="I6" s="331" t="s">
        <v>72</v>
      </c>
      <c r="J6" s="18" t="s">
        <v>73</v>
      </c>
      <c r="K6" s="332" t="s">
        <v>74</v>
      </c>
      <c r="L6" s="305" t="s">
        <v>70</v>
      </c>
      <c r="M6" s="19" t="s">
        <v>71</v>
      </c>
      <c r="N6" s="332" t="s">
        <v>74</v>
      </c>
      <c r="O6" s="305" t="s">
        <v>70</v>
      </c>
      <c r="P6" s="19" t="s">
        <v>71</v>
      </c>
      <c r="Q6" s="332" t="s">
        <v>74</v>
      </c>
      <c r="R6" s="303" t="s">
        <v>70</v>
      </c>
      <c r="S6" s="333" t="s">
        <v>71</v>
      </c>
      <c r="T6" s="303" t="s">
        <v>70</v>
      </c>
      <c r="U6" s="333" t="s">
        <v>71</v>
      </c>
      <c r="V6" s="303" t="s">
        <v>70</v>
      </c>
      <c r="W6" s="333" t="s">
        <v>71</v>
      </c>
      <c r="X6" s="303" t="s">
        <v>70</v>
      </c>
      <c r="Y6" s="333" t="s">
        <v>71</v>
      </c>
      <c r="Z6" s="303" t="s">
        <v>70</v>
      </c>
      <c r="AA6" s="20" t="s">
        <v>71</v>
      </c>
      <c r="AB6" s="332" t="s">
        <v>74</v>
      </c>
      <c r="AC6" s="303" t="s">
        <v>70</v>
      </c>
      <c r="AD6" s="20" t="s">
        <v>71</v>
      </c>
      <c r="AE6" s="332" t="s">
        <v>74</v>
      </c>
      <c r="AF6" s="303" t="s">
        <v>71</v>
      </c>
      <c r="AG6" s="303" t="s">
        <v>71</v>
      </c>
      <c r="AH6" s="21" t="s">
        <v>75</v>
      </c>
      <c r="AI6" s="21" t="s">
        <v>75</v>
      </c>
      <c r="AJ6" s="334" t="s">
        <v>76</v>
      </c>
      <c r="AK6" s="303" t="s">
        <v>76</v>
      </c>
      <c r="AL6" s="324" t="s">
        <v>77</v>
      </c>
      <c r="AM6" s="324" t="s">
        <v>47</v>
      </c>
      <c r="AN6" s="324" t="s">
        <v>78</v>
      </c>
      <c r="AO6" s="324" t="s">
        <v>47</v>
      </c>
      <c r="AP6" s="324" t="s">
        <v>79</v>
      </c>
      <c r="AQ6" s="22" t="s">
        <v>47</v>
      </c>
      <c r="AR6" s="23" t="s">
        <v>47</v>
      </c>
      <c r="AS6" s="324" t="s">
        <v>48</v>
      </c>
      <c r="AT6" s="640"/>
      <c r="AU6" s="640"/>
      <c r="AV6" s="636"/>
      <c r="AW6" s="24" t="s">
        <v>80</v>
      </c>
      <c r="AX6" s="24" t="s">
        <v>80</v>
      </c>
      <c r="AY6" s="24" t="s">
        <v>80</v>
      </c>
      <c r="AZ6" s="25" t="s">
        <v>80</v>
      </c>
      <c r="BA6" s="25" t="s">
        <v>81</v>
      </c>
      <c r="BB6" s="25" t="s">
        <v>82</v>
      </c>
      <c r="BC6" s="317" t="s">
        <v>83</v>
      </c>
      <c r="BD6" s="317" t="s">
        <v>82</v>
      </c>
      <c r="BE6" s="317" t="s">
        <v>84</v>
      </c>
      <c r="BF6" s="317" t="s">
        <v>10</v>
      </c>
      <c r="BG6" s="335" t="s">
        <v>85</v>
      </c>
      <c r="BH6" s="335" t="s">
        <v>85</v>
      </c>
      <c r="BI6" s="335" t="s">
        <v>85</v>
      </c>
      <c r="BJ6" s="335" t="s">
        <v>85</v>
      </c>
      <c r="BK6" s="335" t="s">
        <v>85</v>
      </c>
      <c r="BL6" s="317" t="s">
        <v>77</v>
      </c>
      <c r="BM6" s="318" t="s">
        <v>78</v>
      </c>
      <c r="BN6" s="335" t="s">
        <v>80</v>
      </c>
      <c r="BO6" s="335" t="s">
        <v>86</v>
      </c>
      <c r="BP6" s="335" t="s">
        <v>48</v>
      </c>
    </row>
    <row r="7" spans="1:68" ht="33.75" customHeight="1">
      <c r="A7" s="584" t="s">
        <v>87</v>
      </c>
      <c r="B7" s="26" t="s">
        <v>88</v>
      </c>
      <c r="C7" s="27"/>
      <c r="D7" s="28"/>
      <c r="E7" s="559"/>
      <c r="F7" s="559"/>
      <c r="G7" s="302"/>
      <c r="H7" s="302"/>
      <c r="I7" s="559"/>
      <c r="J7" s="559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59"/>
      <c r="X7" s="559"/>
      <c r="Y7" s="559"/>
      <c r="Z7" s="559"/>
      <c r="AA7" s="559"/>
      <c r="AB7" s="559"/>
      <c r="AC7" s="559"/>
      <c r="AD7" s="559"/>
      <c r="AE7" s="559"/>
      <c r="AF7" s="302"/>
      <c r="AG7" s="302"/>
      <c r="AH7" s="581"/>
      <c r="AI7" s="559"/>
      <c r="AJ7" s="559"/>
      <c r="AK7" s="579"/>
      <c r="AL7" s="580"/>
      <c r="AM7" s="304"/>
      <c r="AN7" s="304"/>
      <c r="AO7" s="302"/>
      <c r="AP7" s="559"/>
      <c r="AQ7" s="559"/>
      <c r="AR7" s="559"/>
      <c r="AS7" s="580"/>
      <c r="AT7" s="559"/>
      <c r="AU7" s="559"/>
      <c r="AV7" s="559"/>
      <c r="AW7" s="559"/>
      <c r="AX7" s="559"/>
      <c r="AY7" s="559"/>
      <c r="AZ7" s="559"/>
      <c r="BA7" s="559"/>
      <c r="BB7" s="559"/>
      <c r="BC7" s="559"/>
      <c r="BD7" s="559"/>
      <c r="BE7" s="559"/>
      <c r="BF7" s="559"/>
      <c r="BG7" s="560"/>
      <c r="BH7" s="304"/>
      <c r="BI7" s="304"/>
      <c r="BJ7" s="304"/>
      <c r="BK7" s="304"/>
      <c r="BL7" s="559"/>
      <c r="BM7" s="559"/>
      <c r="BN7" s="559"/>
      <c r="BO7" s="559"/>
      <c r="BP7" s="559"/>
    </row>
    <row r="8" spans="1:68" ht="33.75" customHeight="1" thickBot="1">
      <c r="A8" s="636"/>
      <c r="B8" s="26" t="s">
        <v>89</v>
      </c>
      <c r="C8" s="27"/>
      <c r="D8" s="30"/>
      <c r="E8" s="636"/>
      <c r="F8" s="636"/>
      <c r="G8" s="31"/>
      <c r="H8" s="31"/>
      <c r="I8" s="636"/>
      <c r="J8" s="636"/>
      <c r="K8" s="636"/>
      <c r="L8" s="636"/>
      <c r="M8" s="636"/>
      <c r="N8" s="636"/>
      <c r="O8" s="636"/>
      <c r="P8" s="636"/>
      <c r="Q8" s="636"/>
      <c r="R8" s="636"/>
      <c r="S8" s="636"/>
      <c r="T8" s="636"/>
      <c r="U8" s="636"/>
      <c r="V8" s="636"/>
      <c r="W8" s="636"/>
      <c r="X8" s="636"/>
      <c r="Y8" s="636"/>
      <c r="Z8" s="636"/>
      <c r="AA8" s="636"/>
      <c r="AB8" s="636"/>
      <c r="AC8" s="636"/>
      <c r="AD8" s="636"/>
      <c r="AE8" s="636"/>
      <c r="AF8" s="31"/>
      <c r="AG8" s="31"/>
      <c r="AH8" s="636"/>
      <c r="AI8" s="636"/>
      <c r="AJ8" s="636"/>
      <c r="AK8" s="637"/>
      <c r="AL8" s="636"/>
      <c r="AM8" s="32"/>
      <c r="AN8" s="32"/>
      <c r="AO8" s="31"/>
      <c r="AP8" s="636"/>
      <c r="AQ8" s="636"/>
      <c r="AR8" s="636"/>
      <c r="AS8" s="636"/>
      <c r="AT8" s="636"/>
      <c r="AU8" s="636"/>
      <c r="AV8" s="636"/>
      <c r="AW8" s="636"/>
      <c r="AX8" s="636"/>
      <c r="AY8" s="636"/>
      <c r="AZ8" s="636"/>
      <c r="BA8" s="636"/>
      <c r="BB8" s="636"/>
      <c r="BC8" s="636"/>
      <c r="BD8" s="636"/>
      <c r="BE8" s="636"/>
      <c r="BF8" s="636"/>
      <c r="BG8" s="639"/>
      <c r="BH8" s="32"/>
      <c r="BI8" s="32"/>
      <c r="BJ8" s="32"/>
      <c r="BK8" s="32"/>
      <c r="BL8" s="636"/>
      <c r="BM8" s="636"/>
      <c r="BN8" s="636"/>
      <c r="BO8" s="636"/>
      <c r="BP8" s="636"/>
    </row>
    <row r="9" spans="1:68" ht="24.75" customHeight="1">
      <c r="A9" s="43" t="s">
        <v>91</v>
      </c>
      <c r="B9" s="337">
        <v>1</v>
      </c>
      <c r="C9" s="33">
        <v>8834</v>
      </c>
      <c r="D9" s="34"/>
      <c r="E9" s="35">
        <v>7</v>
      </c>
      <c r="F9" s="35">
        <v>7</v>
      </c>
      <c r="G9" s="34">
        <v>2820</v>
      </c>
      <c r="H9" s="34">
        <v>2750</v>
      </c>
      <c r="I9" s="36">
        <v>180</v>
      </c>
      <c r="J9" s="36">
        <v>9</v>
      </c>
      <c r="K9" s="338">
        <v>99</v>
      </c>
      <c r="L9" s="36">
        <v>370</v>
      </c>
      <c r="M9" s="36">
        <v>14</v>
      </c>
      <c r="N9" s="338">
        <v>96</v>
      </c>
      <c r="O9" s="36">
        <v>480</v>
      </c>
      <c r="P9" s="36">
        <v>38</v>
      </c>
      <c r="Q9" s="338">
        <v>92.08</v>
      </c>
      <c r="R9" s="36"/>
      <c r="S9" s="36"/>
      <c r="T9" s="35"/>
      <c r="U9" s="35"/>
      <c r="V9" s="35"/>
      <c r="W9" s="35"/>
      <c r="X9" s="35"/>
      <c r="Y9" s="35"/>
      <c r="Z9" s="339"/>
      <c r="AA9" s="339"/>
      <c r="AB9" s="338"/>
      <c r="AC9" s="35"/>
      <c r="AD9" s="35"/>
      <c r="AE9" s="340"/>
      <c r="AF9" s="34"/>
      <c r="AG9" s="34"/>
      <c r="AH9" s="341" t="s">
        <v>92</v>
      </c>
      <c r="AI9" s="34" t="s">
        <v>93</v>
      </c>
      <c r="AJ9" s="34" t="s">
        <v>94</v>
      </c>
      <c r="AK9" s="342" t="s">
        <v>94</v>
      </c>
      <c r="AL9" s="47">
        <v>28.4</v>
      </c>
      <c r="AM9" s="514">
        <v>0.08</v>
      </c>
      <c r="AN9" s="37"/>
      <c r="AO9" s="34">
        <v>1000</v>
      </c>
      <c r="AP9" s="344">
        <v>229.36</v>
      </c>
      <c r="AQ9" s="344">
        <v>4360</v>
      </c>
      <c r="AR9" s="344">
        <v>9874</v>
      </c>
      <c r="AS9" s="38">
        <v>77.5</v>
      </c>
      <c r="AT9" s="39">
        <v>0.31</v>
      </c>
      <c r="AU9" s="345">
        <v>5.29</v>
      </c>
      <c r="AV9" s="361">
        <v>0.14000000000000001</v>
      </c>
      <c r="AW9" s="347"/>
      <c r="AX9" s="40"/>
      <c r="AY9" s="348"/>
      <c r="AZ9" s="349"/>
      <c r="BA9" s="41"/>
      <c r="BB9" s="41">
        <v>3.4</v>
      </c>
      <c r="BC9" s="42">
        <v>24.5</v>
      </c>
      <c r="BD9" s="42">
        <v>18.21</v>
      </c>
      <c r="BE9" s="42">
        <v>69.5</v>
      </c>
      <c r="BF9" s="42">
        <v>6.3</v>
      </c>
      <c r="BG9" s="34"/>
      <c r="BH9" s="37"/>
      <c r="BI9" s="37"/>
      <c r="BJ9" s="37"/>
      <c r="BK9" s="37"/>
      <c r="BL9" s="35"/>
      <c r="BM9" s="33"/>
      <c r="BN9" s="34"/>
      <c r="BO9" s="34"/>
      <c r="BP9" s="346"/>
    </row>
    <row r="10" spans="1:68" ht="24.75" customHeight="1">
      <c r="A10" s="336" t="s">
        <v>95</v>
      </c>
      <c r="B10" s="44">
        <v>2</v>
      </c>
      <c r="C10" s="45">
        <v>8630</v>
      </c>
      <c r="D10" s="46"/>
      <c r="E10" s="35">
        <v>7</v>
      </c>
      <c r="F10" s="35">
        <v>7</v>
      </c>
      <c r="G10" s="34">
        <v>3010</v>
      </c>
      <c r="H10" s="34">
        <v>2790</v>
      </c>
      <c r="I10" s="36">
        <v>160</v>
      </c>
      <c r="J10" s="36">
        <v>10</v>
      </c>
      <c r="K10" s="338">
        <v>99</v>
      </c>
      <c r="L10" s="36">
        <v>304</v>
      </c>
      <c r="M10" s="36">
        <v>18</v>
      </c>
      <c r="N10" s="338">
        <v>94</v>
      </c>
      <c r="O10" s="36">
        <v>493</v>
      </c>
      <c r="P10" s="36">
        <v>43</v>
      </c>
      <c r="Q10" s="338">
        <v>91.22</v>
      </c>
      <c r="R10" s="36"/>
      <c r="S10" s="36"/>
      <c r="T10" s="35"/>
      <c r="U10" s="35"/>
      <c r="V10" s="35"/>
      <c r="W10" s="35"/>
      <c r="X10" s="35"/>
      <c r="Y10" s="35"/>
      <c r="Z10" s="339"/>
      <c r="AA10" s="339"/>
      <c r="AB10" s="338"/>
      <c r="AC10" s="35"/>
      <c r="AD10" s="35"/>
      <c r="AE10" s="340"/>
      <c r="AF10" s="34"/>
      <c r="AG10" s="34"/>
      <c r="AH10" s="341" t="s">
        <v>92</v>
      </c>
      <c r="AI10" s="34" t="s">
        <v>93</v>
      </c>
      <c r="AJ10" s="34" t="s">
        <v>94</v>
      </c>
      <c r="AK10" s="342" t="s">
        <v>94</v>
      </c>
      <c r="AL10" s="47">
        <v>28.2</v>
      </c>
      <c r="AM10" s="515">
        <v>0.08</v>
      </c>
      <c r="AN10" s="48"/>
      <c r="AO10" s="46">
        <v>940</v>
      </c>
      <c r="AP10" s="49"/>
      <c r="AQ10" s="49"/>
      <c r="AR10" s="49"/>
      <c r="AS10" s="50"/>
      <c r="AT10" s="51"/>
      <c r="AU10" s="350"/>
      <c r="AV10" s="143"/>
      <c r="AW10" s="53"/>
      <c r="AX10" s="54"/>
      <c r="AY10" s="55"/>
      <c r="AZ10" s="56"/>
      <c r="BA10" s="57"/>
      <c r="BB10" s="57"/>
      <c r="BC10" s="58">
        <v>25.66</v>
      </c>
      <c r="BD10" s="58">
        <v>19</v>
      </c>
      <c r="BE10" s="58">
        <v>64</v>
      </c>
      <c r="BF10" s="58">
        <v>6.4</v>
      </c>
      <c r="BG10" s="46"/>
      <c r="BH10" s="48"/>
      <c r="BI10" s="48"/>
      <c r="BJ10" s="48"/>
      <c r="BK10" s="48"/>
      <c r="BL10" s="59"/>
      <c r="BM10" s="45"/>
      <c r="BN10" s="46"/>
      <c r="BO10" s="46"/>
      <c r="BP10" s="52"/>
    </row>
    <row r="11" spans="1:68" ht="24.75" customHeight="1">
      <c r="A11" s="43" t="s">
        <v>96</v>
      </c>
      <c r="B11" s="44">
        <v>3</v>
      </c>
      <c r="C11" s="45">
        <v>8320</v>
      </c>
      <c r="D11" s="46"/>
      <c r="E11" s="35">
        <v>7</v>
      </c>
      <c r="F11" s="35">
        <v>7</v>
      </c>
      <c r="G11" s="34">
        <v>3189</v>
      </c>
      <c r="H11" s="34">
        <v>3200</v>
      </c>
      <c r="I11" s="36">
        <v>196</v>
      </c>
      <c r="J11" s="36">
        <v>12</v>
      </c>
      <c r="K11" s="338">
        <v>99</v>
      </c>
      <c r="L11" s="36">
        <v>210</v>
      </c>
      <c r="M11" s="36">
        <v>5</v>
      </c>
      <c r="N11" s="338">
        <v>98</v>
      </c>
      <c r="O11" s="36">
        <v>420</v>
      </c>
      <c r="P11" s="36">
        <v>45</v>
      </c>
      <c r="Q11" s="338">
        <v>89.29</v>
      </c>
      <c r="R11" s="36"/>
      <c r="S11" s="36"/>
      <c r="T11" s="35"/>
      <c r="U11" s="35"/>
      <c r="V11" s="35"/>
      <c r="W11" s="35"/>
      <c r="X11" s="35"/>
      <c r="Y11" s="35"/>
      <c r="Z11" s="339"/>
      <c r="AA11" s="339"/>
      <c r="AB11" s="338"/>
      <c r="AC11" s="35"/>
      <c r="AD11" s="35"/>
      <c r="AE11" s="340"/>
      <c r="AF11" s="34">
        <v>1</v>
      </c>
      <c r="AG11" s="34"/>
      <c r="AH11" s="341" t="s">
        <v>92</v>
      </c>
      <c r="AI11" s="34" t="s">
        <v>100</v>
      </c>
      <c r="AJ11" s="34" t="s">
        <v>94</v>
      </c>
      <c r="AK11" s="342" t="s">
        <v>94</v>
      </c>
      <c r="AL11" s="47">
        <v>28</v>
      </c>
      <c r="AM11" s="515">
        <v>0.08</v>
      </c>
      <c r="AN11" s="48"/>
      <c r="AO11" s="46">
        <v>930</v>
      </c>
      <c r="AP11" s="49">
        <v>134.78</v>
      </c>
      <c r="AQ11" s="49">
        <v>6900</v>
      </c>
      <c r="AR11" s="49">
        <v>12036</v>
      </c>
      <c r="AS11" s="50">
        <v>85.5</v>
      </c>
      <c r="AT11" s="51">
        <v>0.33</v>
      </c>
      <c r="AU11" s="350">
        <v>3.78</v>
      </c>
      <c r="AV11" s="143">
        <v>0.05</v>
      </c>
      <c r="AW11" s="53"/>
      <c r="AX11" s="54"/>
      <c r="AY11" s="55"/>
      <c r="AZ11" s="56"/>
      <c r="BA11" s="57"/>
      <c r="BB11" s="57">
        <v>3.9</v>
      </c>
      <c r="BC11" s="58"/>
      <c r="BD11" s="58">
        <v>19</v>
      </c>
      <c r="BE11" s="58">
        <v>84</v>
      </c>
      <c r="BF11" s="58">
        <v>6.4</v>
      </c>
      <c r="BG11" s="46"/>
      <c r="BH11" s="48"/>
      <c r="BI11" s="48"/>
      <c r="BJ11" s="48"/>
      <c r="BK11" s="48"/>
      <c r="BL11" s="59"/>
      <c r="BM11" s="45"/>
      <c r="BN11" s="46"/>
      <c r="BO11" s="46"/>
      <c r="BP11" s="52"/>
    </row>
    <row r="12" spans="1:68" ht="24.75" customHeight="1">
      <c r="A12" s="336" t="s">
        <v>97</v>
      </c>
      <c r="B12" s="44">
        <v>4</v>
      </c>
      <c r="C12" s="45">
        <v>9780</v>
      </c>
      <c r="D12" s="46"/>
      <c r="E12" s="35"/>
      <c r="F12" s="35"/>
      <c r="G12" s="34"/>
      <c r="H12" s="34"/>
      <c r="I12" s="36"/>
      <c r="J12" s="36"/>
      <c r="K12" s="338"/>
      <c r="L12" s="36"/>
      <c r="M12" s="36"/>
      <c r="N12" s="338"/>
      <c r="O12" s="36"/>
      <c r="P12" s="36"/>
      <c r="Q12" s="338"/>
      <c r="R12" s="36"/>
      <c r="S12" s="36"/>
      <c r="T12" s="35"/>
      <c r="U12" s="35"/>
      <c r="V12" s="35"/>
      <c r="W12" s="35"/>
      <c r="X12" s="35"/>
      <c r="Y12" s="35"/>
      <c r="Z12" s="339"/>
      <c r="AA12" s="339"/>
      <c r="AB12" s="338"/>
      <c r="AC12" s="35"/>
      <c r="AD12" s="35"/>
      <c r="AE12" s="340"/>
      <c r="AF12" s="34"/>
      <c r="AG12" s="34"/>
      <c r="AH12" s="341"/>
      <c r="AI12" s="34"/>
      <c r="AJ12" s="34"/>
      <c r="AK12" s="342"/>
      <c r="AL12" s="47">
        <v>28.2</v>
      </c>
      <c r="AM12" s="515">
        <v>0.08</v>
      </c>
      <c r="AN12" s="48"/>
      <c r="AO12" s="46">
        <v>940</v>
      </c>
      <c r="AP12" s="49"/>
      <c r="AQ12" s="49"/>
      <c r="AR12" s="49"/>
      <c r="AS12" s="50"/>
      <c r="AT12" s="51"/>
      <c r="AU12" s="350"/>
      <c r="AV12" s="143"/>
      <c r="AW12" s="53"/>
      <c r="AX12" s="54"/>
      <c r="AY12" s="55"/>
      <c r="AZ12" s="56"/>
      <c r="BA12" s="57"/>
      <c r="BB12" s="57"/>
      <c r="BC12" s="58">
        <v>24.54</v>
      </c>
      <c r="BD12" s="58">
        <v>18</v>
      </c>
      <c r="BE12" s="58">
        <v>78.099999999999994</v>
      </c>
      <c r="BF12" s="58">
        <v>6.4</v>
      </c>
      <c r="BG12" s="46"/>
      <c r="BH12" s="48"/>
      <c r="BI12" s="48"/>
      <c r="BJ12" s="48"/>
      <c r="BK12" s="48"/>
      <c r="BL12" s="59"/>
      <c r="BM12" s="45"/>
      <c r="BN12" s="46"/>
      <c r="BO12" s="46"/>
      <c r="BP12" s="52"/>
    </row>
    <row r="13" spans="1:68" ht="24.75" customHeight="1">
      <c r="A13" s="43" t="s">
        <v>98</v>
      </c>
      <c r="B13" s="44">
        <v>5</v>
      </c>
      <c r="C13" s="45">
        <v>11298</v>
      </c>
      <c r="D13" s="46"/>
      <c r="E13" s="35"/>
      <c r="F13" s="35"/>
      <c r="G13" s="34"/>
      <c r="H13" s="34"/>
      <c r="I13" s="36"/>
      <c r="J13" s="36"/>
      <c r="K13" s="338"/>
      <c r="L13" s="36"/>
      <c r="M13" s="36"/>
      <c r="N13" s="338"/>
      <c r="O13" s="36"/>
      <c r="P13" s="36"/>
      <c r="Q13" s="338"/>
      <c r="R13" s="36"/>
      <c r="S13" s="36"/>
      <c r="T13" s="35"/>
      <c r="U13" s="35"/>
      <c r="V13" s="35"/>
      <c r="W13" s="35"/>
      <c r="X13" s="35"/>
      <c r="Y13" s="35"/>
      <c r="Z13" s="339"/>
      <c r="AA13" s="339"/>
      <c r="AB13" s="338"/>
      <c r="AC13" s="35"/>
      <c r="AD13" s="35"/>
      <c r="AE13" s="340"/>
      <c r="AF13" s="34"/>
      <c r="AG13" s="34"/>
      <c r="AH13" s="341"/>
      <c r="AI13" s="34"/>
      <c r="AJ13" s="34"/>
      <c r="AK13" s="342"/>
      <c r="AL13" s="47">
        <v>28.3</v>
      </c>
      <c r="AM13" s="515">
        <v>7.0000000000000007E-2</v>
      </c>
      <c r="AN13" s="48"/>
      <c r="AO13" s="46"/>
      <c r="AP13" s="49"/>
      <c r="AQ13" s="49"/>
      <c r="AR13" s="49"/>
      <c r="AS13" s="50"/>
      <c r="AT13" s="51"/>
      <c r="AU13" s="350"/>
      <c r="AV13" s="143"/>
      <c r="AW13" s="53"/>
      <c r="AX13" s="54"/>
      <c r="AY13" s="55"/>
      <c r="AZ13" s="56"/>
      <c r="BA13" s="57"/>
      <c r="BB13" s="57"/>
      <c r="BC13" s="58"/>
      <c r="BD13" s="58"/>
      <c r="BE13" s="58"/>
      <c r="BF13" s="58"/>
      <c r="BG13" s="46"/>
      <c r="BH13" s="48"/>
      <c r="BI13" s="48"/>
      <c r="BJ13" s="48"/>
      <c r="BK13" s="48"/>
      <c r="BL13" s="59"/>
      <c r="BM13" s="45"/>
      <c r="BN13" s="46"/>
      <c r="BO13" s="46"/>
      <c r="BP13" s="52"/>
    </row>
    <row r="14" spans="1:68" ht="24.75" customHeight="1">
      <c r="A14" s="43" t="s">
        <v>99</v>
      </c>
      <c r="B14" s="44">
        <v>6</v>
      </c>
      <c r="C14" s="45">
        <v>13000</v>
      </c>
      <c r="D14" s="46"/>
      <c r="E14" s="35"/>
      <c r="F14" s="35"/>
      <c r="G14" s="34"/>
      <c r="H14" s="34"/>
      <c r="I14" s="36"/>
      <c r="J14" s="36"/>
      <c r="K14" s="338"/>
      <c r="L14" s="36"/>
      <c r="M14" s="36"/>
      <c r="N14" s="338"/>
      <c r="O14" s="36"/>
      <c r="P14" s="36"/>
      <c r="Q14" s="338"/>
      <c r="R14" s="36"/>
      <c r="S14" s="36"/>
      <c r="T14" s="35"/>
      <c r="U14" s="35"/>
      <c r="V14" s="35"/>
      <c r="W14" s="35"/>
      <c r="X14" s="35"/>
      <c r="Y14" s="35"/>
      <c r="Z14" s="339"/>
      <c r="AA14" s="339"/>
      <c r="AB14" s="338"/>
      <c r="AC14" s="35"/>
      <c r="AD14" s="35"/>
      <c r="AE14" s="340"/>
      <c r="AF14" s="34"/>
      <c r="AG14" s="34"/>
      <c r="AH14" s="341"/>
      <c r="AI14" s="34"/>
      <c r="AJ14" s="34"/>
      <c r="AK14" s="342"/>
      <c r="AL14" s="47">
        <v>28.7</v>
      </c>
      <c r="AM14" s="515">
        <v>0.08</v>
      </c>
      <c r="AN14" s="48"/>
      <c r="AO14" s="46"/>
      <c r="AP14" s="49"/>
      <c r="AQ14" s="49"/>
      <c r="AR14" s="49"/>
      <c r="AS14" s="50"/>
      <c r="AT14" s="51"/>
      <c r="AU14" s="350"/>
      <c r="AV14" s="143"/>
      <c r="AW14" s="53"/>
      <c r="AX14" s="54"/>
      <c r="AY14" s="60"/>
      <c r="AZ14" s="56"/>
      <c r="BA14" s="57"/>
      <c r="BB14" s="57"/>
      <c r="BC14" s="58"/>
      <c r="BD14" s="58"/>
      <c r="BE14" s="58"/>
      <c r="BF14" s="58"/>
      <c r="BG14" s="46"/>
      <c r="BH14" s="48"/>
      <c r="BI14" s="48"/>
      <c r="BJ14" s="48"/>
      <c r="BK14" s="48"/>
      <c r="BL14" s="59"/>
      <c r="BM14" s="45"/>
      <c r="BN14" s="46"/>
      <c r="BO14" s="46"/>
      <c r="BP14" s="52"/>
    </row>
    <row r="15" spans="1:68" ht="24.75" customHeight="1">
      <c r="A15" s="43" t="s">
        <v>90</v>
      </c>
      <c r="B15" s="44">
        <v>7</v>
      </c>
      <c r="C15" s="45">
        <v>9294</v>
      </c>
      <c r="D15" s="46"/>
      <c r="E15" s="35">
        <v>7</v>
      </c>
      <c r="F15" s="35">
        <v>7</v>
      </c>
      <c r="G15" s="34">
        <v>1935</v>
      </c>
      <c r="H15" s="34">
        <v>2620</v>
      </c>
      <c r="I15" s="36">
        <v>180</v>
      </c>
      <c r="J15" s="36">
        <v>17</v>
      </c>
      <c r="K15" s="338">
        <v>98</v>
      </c>
      <c r="L15" s="36">
        <v>105</v>
      </c>
      <c r="M15" s="36">
        <v>6</v>
      </c>
      <c r="N15" s="338">
        <v>94</v>
      </c>
      <c r="O15" s="36">
        <v>248</v>
      </c>
      <c r="P15" s="36">
        <v>47</v>
      </c>
      <c r="Q15" s="338">
        <v>80.89</v>
      </c>
      <c r="R15" s="36"/>
      <c r="S15" s="36"/>
      <c r="T15" s="35"/>
      <c r="U15" s="35"/>
      <c r="V15" s="35"/>
      <c r="W15" s="35"/>
      <c r="X15" s="35"/>
      <c r="Y15" s="35"/>
      <c r="Z15" s="339"/>
      <c r="AA15" s="339"/>
      <c r="AB15" s="338"/>
      <c r="AC15" s="35"/>
      <c r="AD15" s="35"/>
      <c r="AE15" s="340"/>
      <c r="AF15" s="34"/>
      <c r="AG15" s="34"/>
      <c r="AH15" s="341" t="s">
        <v>92</v>
      </c>
      <c r="AI15" s="34" t="s">
        <v>93</v>
      </c>
      <c r="AJ15" s="34" t="s">
        <v>94</v>
      </c>
      <c r="AK15" s="342" t="s">
        <v>94</v>
      </c>
      <c r="AL15" s="47">
        <v>28.7</v>
      </c>
      <c r="AM15" s="515">
        <v>0.09</v>
      </c>
      <c r="AN15" s="48"/>
      <c r="AO15" s="46">
        <v>950</v>
      </c>
      <c r="AP15" s="49"/>
      <c r="AQ15" s="49"/>
      <c r="AR15" s="49"/>
      <c r="AS15" s="50"/>
      <c r="AT15" s="51"/>
      <c r="AU15" s="350"/>
      <c r="AV15" s="143"/>
      <c r="AW15" s="53"/>
      <c r="AX15" s="54"/>
      <c r="AY15" s="55"/>
      <c r="AZ15" s="56"/>
      <c r="BA15" s="57"/>
      <c r="BB15" s="57"/>
      <c r="BC15" s="58">
        <v>24.9</v>
      </c>
      <c r="BD15" s="58">
        <v>19.100000000000001</v>
      </c>
      <c r="BE15" s="58">
        <v>74</v>
      </c>
      <c r="BF15" s="58">
        <v>6.4</v>
      </c>
      <c r="BG15" s="46"/>
      <c r="BH15" s="48"/>
      <c r="BI15" s="48"/>
      <c r="BJ15" s="48"/>
      <c r="BK15" s="48"/>
      <c r="BL15" s="59"/>
      <c r="BM15" s="45"/>
      <c r="BN15" s="46"/>
      <c r="BO15" s="46"/>
      <c r="BP15" s="52"/>
    </row>
    <row r="16" spans="1:68" ht="24.75" customHeight="1">
      <c r="A16" s="43" t="s">
        <v>91</v>
      </c>
      <c r="B16" s="44">
        <v>8</v>
      </c>
      <c r="C16" s="45">
        <v>11546</v>
      </c>
      <c r="D16" s="46"/>
      <c r="E16" s="35">
        <v>7</v>
      </c>
      <c r="F16" s="35">
        <v>7</v>
      </c>
      <c r="G16" s="34">
        <v>2150</v>
      </c>
      <c r="H16" s="34">
        <v>2500</v>
      </c>
      <c r="I16" s="36">
        <v>200</v>
      </c>
      <c r="J16" s="36">
        <v>16</v>
      </c>
      <c r="K16" s="338">
        <v>98</v>
      </c>
      <c r="L16" s="36">
        <v>147</v>
      </c>
      <c r="M16" s="36">
        <v>12</v>
      </c>
      <c r="N16" s="338">
        <v>92</v>
      </c>
      <c r="O16" s="36">
        <v>301</v>
      </c>
      <c r="P16" s="36">
        <v>55</v>
      </c>
      <c r="Q16" s="338">
        <v>81.63</v>
      </c>
      <c r="R16" s="36"/>
      <c r="S16" s="36"/>
      <c r="T16" s="35"/>
      <c r="U16" s="35"/>
      <c r="V16" s="35"/>
      <c r="W16" s="35"/>
      <c r="X16" s="35"/>
      <c r="Y16" s="35"/>
      <c r="Z16" s="339"/>
      <c r="AA16" s="339"/>
      <c r="AB16" s="338"/>
      <c r="AC16" s="35"/>
      <c r="AD16" s="35"/>
      <c r="AE16" s="340"/>
      <c r="AF16" s="34"/>
      <c r="AG16" s="34"/>
      <c r="AH16" s="341" t="s">
        <v>92</v>
      </c>
      <c r="AI16" s="34" t="s">
        <v>93</v>
      </c>
      <c r="AJ16" s="34" t="s">
        <v>94</v>
      </c>
      <c r="AK16" s="342" t="s">
        <v>94</v>
      </c>
      <c r="AL16" s="47">
        <v>28</v>
      </c>
      <c r="AM16" s="515">
        <v>0.2</v>
      </c>
      <c r="AN16" s="48"/>
      <c r="AO16" s="46">
        <v>980</v>
      </c>
      <c r="AP16" s="49">
        <v>159.09</v>
      </c>
      <c r="AQ16" s="49">
        <v>6160</v>
      </c>
      <c r="AR16" s="49">
        <v>13940</v>
      </c>
      <c r="AS16" s="50">
        <v>77.900000000000006</v>
      </c>
      <c r="AT16" s="51">
        <v>0.23</v>
      </c>
      <c r="AU16" s="350">
        <v>4.4000000000000004</v>
      </c>
      <c r="AV16" s="143">
        <v>0.05</v>
      </c>
      <c r="AW16" s="53"/>
      <c r="AX16" s="54"/>
      <c r="AY16" s="55"/>
      <c r="AZ16" s="56"/>
      <c r="BA16" s="57"/>
      <c r="BB16" s="57">
        <v>3.8</v>
      </c>
      <c r="BC16" s="58">
        <v>25.04</v>
      </c>
      <c r="BD16" s="58">
        <v>19.5</v>
      </c>
      <c r="BE16" s="58">
        <v>73.099999999999994</v>
      </c>
      <c r="BF16" s="58">
        <v>6.3</v>
      </c>
      <c r="BG16" s="46"/>
      <c r="BH16" s="48"/>
      <c r="BI16" s="48"/>
      <c r="BJ16" s="48"/>
      <c r="BK16" s="48"/>
      <c r="BL16" s="59"/>
      <c r="BM16" s="45"/>
      <c r="BN16" s="46"/>
      <c r="BO16" s="46"/>
      <c r="BP16" s="52"/>
    </row>
    <row r="17" spans="1:68" ht="24.75" customHeight="1">
      <c r="A17" s="43" t="s">
        <v>101</v>
      </c>
      <c r="B17" s="44">
        <v>9</v>
      </c>
      <c r="C17" s="45">
        <v>11758</v>
      </c>
      <c r="D17" s="46"/>
      <c r="E17" s="35">
        <v>7</v>
      </c>
      <c r="F17" s="35">
        <v>7</v>
      </c>
      <c r="G17" s="34">
        <v>809</v>
      </c>
      <c r="H17" s="34">
        <v>2650</v>
      </c>
      <c r="I17" s="36">
        <v>60</v>
      </c>
      <c r="J17" s="36">
        <v>13</v>
      </c>
      <c r="K17" s="338">
        <v>98</v>
      </c>
      <c r="L17" s="36">
        <v>200</v>
      </c>
      <c r="M17" s="36">
        <v>10</v>
      </c>
      <c r="N17" s="338">
        <v>95</v>
      </c>
      <c r="O17" s="36">
        <v>205</v>
      </c>
      <c r="P17" s="36">
        <v>51</v>
      </c>
      <c r="Q17" s="338">
        <v>75.02</v>
      </c>
      <c r="R17" s="36"/>
      <c r="S17" s="36"/>
      <c r="T17" s="35"/>
      <c r="U17" s="35"/>
      <c r="V17" s="35"/>
      <c r="W17" s="35"/>
      <c r="X17" s="35"/>
      <c r="Y17" s="35"/>
      <c r="Z17" s="339"/>
      <c r="AA17" s="339"/>
      <c r="AB17" s="338"/>
      <c r="AC17" s="35"/>
      <c r="AD17" s="35"/>
      <c r="AE17" s="340"/>
      <c r="AF17" s="34"/>
      <c r="AG17" s="34"/>
      <c r="AH17" s="341" t="s">
        <v>92</v>
      </c>
      <c r="AI17" s="34" t="s">
        <v>93</v>
      </c>
      <c r="AJ17" s="34" t="s">
        <v>94</v>
      </c>
      <c r="AK17" s="342" t="s">
        <v>94</v>
      </c>
      <c r="AL17" s="47">
        <v>27.2</v>
      </c>
      <c r="AM17" s="515">
        <v>7.0000000000000007E-2</v>
      </c>
      <c r="AN17" s="48"/>
      <c r="AO17" s="46">
        <v>970</v>
      </c>
      <c r="AP17" s="49"/>
      <c r="AQ17" s="49"/>
      <c r="AR17" s="49"/>
      <c r="AS17" s="50"/>
      <c r="AT17" s="51"/>
      <c r="AU17" s="350"/>
      <c r="AV17" s="143"/>
      <c r="AW17" s="53"/>
      <c r="AX17" s="54"/>
      <c r="AY17" s="55"/>
      <c r="AZ17" s="56"/>
      <c r="BA17" s="57"/>
      <c r="BB17" s="57"/>
      <c r="BC17" s="58">
        <v>24.26</v>
      </c>
      <c r="BD17" s="58">
        <v>18.100000000000001</v>
      </c>
      <c r="BE17" s="58">
        <v>74.8</v>
      </c>
      <c r="BF17" s="58">
        <v>6.3</v>
      </c>
      <c r="BG17" s="46"/>
      <c r="BH17" s="48"/>
      <c r="BI17" s="48"/>
      <c r="BJ17" s="48"/>
      <c r="BK17" s="48"/>
      <c r="BL17" s="59"/>
      <c r="BM17" s="45"/>
      <c r="BN17" s="46"/>
      <c r="BO17" s="46"/>
      <c r="BP17" s="52"/>
    </row>
    <row r="18" spans="1:68" ht="24.75" customHeight="1">
      <c r="A18" s="43" t="s">
        <v>96</v>
      </c>
      <c r="B18" s="44">
        <v>10</v>
      </c>
      <c r="C18" s="45">
        <v>8713</v>
      </c>
      <c r="D18" s="46"/>
      <c r="E18" s="35">
        <v>7</v>
      </c>
      <c r="F18" s="35">
        <v>7</v>
      </c>
      <c r="G18" s="34">
        <v>2403</v>
      </c>
      <c r="H18" s="34">
        <v>2337</v>
      </c>
      <c r="I18" s="36">
        <v>287</v>
      </c>
      <c r="J18" s="36">
        <v>5</v>
      </c>
      <c r="K18" s="338">
        <v>99</v>
      </c>
      <c r="L18" s="36">
        <v>160</v>
      </c>
      <c r="M18" s="36">
        <v>5</v>
      </c>
      <c r="N18" s="338">
        <v>97</v>
      </c>
      <c r="O18" s="36">
        <v>461</v>
      </c>
      <c r="P18" s="36">
        <v>35</v>
      </c>
      <c r="Q18" s="338">
        <v>92.41</v>
      </c>
      <c r="R18" s="36">
        <v>31.48</v>
      </c>
      <c r="S18" s="36">
        <v>18</v>
      </c>
      <c r="T18" s="35">
        <v>21</v>
      </c>
      <c r="U18" s="35">
        <v>22</v>
      </c>
      <c r="V18" s="35">
        <v>2.5</v>
      </c>
      <c r="W18" s="35">
        <v>2.5</v>
      </c>
      <c r="X18" s="35">
        <v>1.6E-2</v>
      </c>
      <c r="Y18" s="35">
        <v>1.5</v>
      </c>
      <c r="Z18" s="339">
        <v>34</v>
      </c>
      <c r="AA18" s="339">
        <v>22</v>
      </c>
      <c r="AB18" s="338">
        <v>35.29</v>
      </c>
      <c r="AC18" s="35">
        <v>2.1</v>
      </c>
      <c r="AD18" s="35">
        <v>1.2</v>
      </c>
      <c r="AE18" s="340">
        <v>42.86</v>
      </c>
      <c r="AF18" s="34">
        <v>1</v>
      </c>
      <c r="AG18" s="34"/>
      <c r="AH18" s="341" t="s">
        <v>92</v>
      </c>
      <c r="AI18" s="34" t="s">
        <v>100</v>
      </c>
      <c r="AJ18" s="34" t="s">
        <v>94</v>
      </c>
      <c r="AK18" s="342" t="s">
        <v>94</v>
      </c>
      <c r="AL18" s="47">
        <v>28.1</v>
      </c>
      <c r="AM18" s="515">
        <v>0.05</v>
      </c>
      <c r="AN18" s="48"/>
      <c r="AO18" s="46">
        <v>920</v>
      </c>
      <c r="AP18" s="49">
        <v>153.85</v>
      </c>
      <c r="AQ18" s="49">
        <v>5980</v>
      </c>
      <c r="AR18" s="49">
        <v>11589</v>
      </c>
      <c r="AS18" s="50">
        <v>77.8</v>
      </c>
      <c r="AT18" s="51">
        <v>0.31</v>
      </c>
      <c r="AU18" s="350">
        <v>11.75</v>
      </c>
      <c r="AV18" s="143">
        <v>0.04</v>
      </c>
      <c r="AW18" s="53"/>
      <c r="AX18" s="54"/>
      <c r="AY18" s="55"/>
      <c r="AZ18" s="56"/>
      <c r="BA18" s="57"/>
      <c r="BB18" s="57">
        <v>3.3</v>
      </c>
      <c r="BC18" s="58"/>
      <c r="BD18" s="58">
        <v>18</v>
      </c>
      <c r="BE18" s="58">
        <v>75.599999999999994</v>
      </c>
      <c r="BF18" s="58">
        <v>6.4</v>
      </c>
      <c r="BG18" s="46"/>
      <c r="BH18" s="48"/>
      <c r="BI18" s="48"/>
      <c r="BJ18" s="48"/>
      <c r="BK18" s="48"/>
      <c r="BL18" s="59"/>
      <c r="BM18" s="45"/>
      <c r="BN18" s="46"/>
      <c r="BO18" s="46"/>
      <c r="BP18" s="52"/>
    </row>
    <row r="19" spans="1:68" ht="24.75" customHeight="1">
      <c r="A19" s="43" t="s">
        <v>97</v>
      </c>
      <c r="B19" s="44">
        <v>11</v>
      </c>
      <c r="C19" s="45">
        <v>9768</v>
      </c>
      <c r="D19" s="46"/>
      <c r="E19" s="35"/>
      <c r="F19" s="35"/>
      <c r="G19" s="34"/>
      <c r="H19" s="34"/>
      <c r="I19" s="36"/>
      <c r="J19" s="36"/>
      <c r="K19" s="338"/>
      <c r="L19" s="36"/>
      <c r="M19" s="36"/>
      <c r="N19" s="338"/>
      <c r="O19" s="36"/>
      <c r="P19" s="36"/>
      <c r="Q19" s="338"/>
      <c r="R19" s="36"/>
      <c r="S19" s="36"/>
      <c r="T19" s="35"/>
      <c r="U19" s="35"/>
      <c r="V19" s="35"/>
      <c r="W19" s="35"/>
      <c r="X19" s="35"/>
      <c r="Y19" s="35"/>
      <c r="Z19" s="339"/>
      <c r="AA19" s="339"/>
      <c r="AB19" s="338"/>
      <c r="AC19" s="35"/>
      <c r="AD19" s="35"/>
      <c r="AE19" s="340"/>
      <c r="AF19" s="34"/>
      <c r="AG19" s="34"/>
      <c r="AH19" s="341"/>
      <c r="AI19" s="34"/>
      <c r="AJ19" s="34"/>
      <c r="AK19" s="342"/>
      <c r="AL19" s="47">
        <v>28.2</v>
      </c>
      <c r="AM19" s="515">
        <v>0.08</v>
      </c>
      <c r="AN19" s="48"/>
      <c r="AO19" s="46">
        <v>860</v>
      </c>
      <c r="AP19" s="49"/>
      <c r="AQ19" s="49"/>
      <c r="AR19" s="49"/>
      <c r="AS19" s="50"/>
      <c r="AT19" s="51"/>
      <c r="AU19" s="350"/>
      <c r="AV19" s="143"/>
      <c r="AW19" s="53"/>
      <c r="AX19" s="54"/>
      <c r="AY19" s="55"/>
      <c r="AZ19" s="56"/>
      <c r="BA19" s="57"/>
      <c r="BB19" s="57"/>
      <c r="BC19" s="58">
        <v>25.86</v>
      </c>
      <c r="BD19" s="58">
        <v>19.899999999999999</v>
      </c>
      <c r="BE19" s="58">
        <v>74.8</v>
      </c>
      <c r="BF19" s="58">
        <v>6.4</v>
      </c>
      <c r="BG19" s="46"/>
      <c r="BH19" s="48"/>
      <c r="BI19" s="48"/>
      <c r="BJ19" s="48"/>
      <c r="BK19" s="48"/>
      <c r="BL19" s="59"/>
      <c r="BM19" s="45"/>
      <c r="BN19" s="46"/>
      <c r="BO19" s="46"/>
      <c r="BP19" s="52"/>
    </row>
    <row r="20" spans="1:68" ht="24.75" customHeight="1">
      <c r="A20" s="43" t="s">
        <v>98</v>
      </c>
      <c r="B20" s="44">
        <v>12</v>
      </c>
      <c r="C20" s="45">
        <v>17957</v>
      </c>
      <c r="D20" s="46"/>
      <c r="E20" s="35"/>
      <c r="F20" s="35"/>
      <c r="G20" s="34"/>
      <c r="H20" s="34"/>
      <c r="I20" s="36"/>
      <c r="J20" s="36"/>
      <c r="K20" s="338"/>
      <c r="L20" s="36"/>
      <c r="M20" s="36"/>
      <c r="N20" s="338"/>
      <c r="O20" s="36"/>
      <c r="P20" s="36"/>
      <c r="Q20" s="338"/>
      <c r="R20" s="36"/>
      <c r="S20" s="36"/>
      <c r="T20" s="35"/>
      <c r="U20" s="35"/>
      <c r="V20" s="35"/>
      <c r="W20" s="35"/>
      <c r="X20" s="35"/>
      <c r="Y20" s="35"/>
      <c r="Z20" s="339"/>
      <c r="AA20" s="339"/>
      <c r="AB20" s="338"/>
      <c r="AC20" s="35"/>
      <c r="AD20" s="35"/>
      <c r="AE20" s="340"/>
      <c r="AF20" s="34"/>
      <c r="AG20" s="34"/>
      <c r="AH20" s="341"/>
      <c r="AI20" s="34"/>
      <c r="AJ20" s="34"/>
      <c r="AK20" s="342"/>
      <c r="AL20" s="47">
        <v>28.3</v>
      </c>
      <c r="AM20" s="515">
        <v>0.09</v>
      </c>
      <c r="AN20" s="48"/>
      <c r="AO20" s="46"/>
      <c r="AP20" s="49"/>
      <c r="AQ20" s="49"/>
      <c r="AR20" s="49"/>
      <c r="AS20" s="50"/>
      <c r="AT20" s="51"/>
      <c r="AU20" s="350"/>
      <c r="AV20" s="143"/>
      <c r="AW20" s="53"/>
      <c r="AX20" s="54"/>
      <c r="AY20" s="55"/>
      <c r="AZ20" s="56"/>
      <c r="BA20" s="57"/>
      <c r="BB20" s="57"/>
      <c r="BC20" s="58"/>
      <c r="BD20" s="58"/>
      <c r="BE20" s="58"/>
      <c r="BF20" s="58"/>
      <c r="BG20" s="46"/>
      <c r="BH20" s="48"/>
      <c r="BI20" s="48"/>
      <c r="BJ20" s="48"/>
      <c r="BK20" s="48"/>
      <c r="BL20" s="59"/>
      <c r="BM20" s="45"/>
      <c r="BN20" s="46"/>
      <c r="BO20" s="46"/>
      <c r="BP20" s="52"/>
    </row>
    <row r="21" spans="1:68" ht="24.75" customHeight="1">
      <c r="A21" s="43" t="s">
        <v>99</v>
      </c>
      <c r="B21" s="44">
        <v>13</v>
      </c>
      <c r="C21" s="45">
        <v>12169</v>
      </c>
      <c r="D21" s="46"/>
      <c r="E21" s="35"/>
      <c r="F21" s="35"/>
      <c r="G21" s="34"/>
      <c r="H21" s="34"/>
      <c r="I21" s="36"/>
      <c r="J21" s="36"/>
      <c r="K21" s="338"/>
      <c r="L21" s="36"/>
      <c r="M21" s="36"/>
      <c r="N21" s="338"/>
      <c r="O21" s="36"/>
      <c r="P21" s="36"/>
      <c r="Q21" s="338"/>
      <c r="R21" s="36"/>
      <c r="S21" s="36"/>
      <c r="T21" s="35"/>
      <c r="U21" s="35"/>
      <c r="V21" s="35"/>
      <c r="W21" s="35"/>
      <c r="X21" s="35"/>
      <c r="Y21" s="35"/>
      <c r="Z21" s="339"/>
      <c r="AA21" s="339"/>
      <c r="AB21" s="338"/>
      <c r="AC21" s="35"/>
      <c r="AD21" s="35"/>
      <c r="AE21" s="340"/>
      <c r="AF21" s="34"/>
      <c r="AG21" s="34"/>
      <c r="AH21" s="341"/>
      <c r="AI21" s="34"/>
      <c r="AJ21" s="34"/>
      <c r="AK21" s="342"/>
      <c r="AL21" s="47">
        <v>26.2</v>
      </c>
      <c r="AM21" s="515">
        <v>7.0000000000000007E-2</v>
      </c>
      <c r="AN21" s="48"/>
      <c r="AO21" s="46"/>
      <c r="AP21" s="49"/>
      <c r="AQ21" s="49"/>
      <c r="AR21" s="49"/>
      <c r="AS21" s="50"/>
      <c r="AT21" s="51"/>
      <c r="AU21" s="350"/>
      <c r="AV21" s="143"/>
      <c r="AW21" s="53"/>
      <c r="AX21" s="54"/>
      <c r="AY21" s="55"/>
      <c r="AZ21" s="56"/>
      <c r="BA21" s="57"/>
      <c r="BB21" s="57"/>
      <c r="BC21" s="58"/>
      <c r="BD21" s="58"/>
      <c r="BE21" s="58"/>
      <c r="BF21" s="58"/>
      <c r="BG21" s="46"/>
      <c r="BH21" s="48"/>
      <c r="BI21" s="48"/>
      <c r="BJ21" s="48"/>
      <c r="BK21" s="48"/>
      <c r="BL21" s="59"/>
      <c r="BM21" s="45"/>
      <c r="BN21" s="46"/>
      <c r="BO21" s="46"/>
      <c r="BP21" s="52"/>
    </row>
    <row r="22" spans="1:68" ht="24.75" customHeight="1">
      <c r="A22" s="43" t="s">
        <v>90</v>
      </c>
      <c r="B22" s="44">
        <v>14</v>
      </c>
      <c r="C22" s="45">
        <v>9784</v>
      </c>
      <c r="D22" s="46"/>
      <c r="E22" s="35">
        <v>7</v>
      </c>
      <c r="F22" s="35">
        <v>7</v>
      </c>
      <c r="G22" s="34">
        <v>2850</v>
      </c>
      <c r="H22" s="34">
        <v>2650</v>
      </c>
      <c r="I22" s="36">
        <v>260</v>
      </c>
      <c r="J22" s="36">
        <v>13</v>
      </c>
      <c r="K22" s="338">
        <v>98</v>
      </c>
      <c r="L22" s="36">
        <v>170</v>
      </c>
      <c r="M22" s="36">
        <v>18</v>
      </c>
      <c r="N22" s="338">
        <v>89</v>
      </c>
      <c r="O22" s="36">
        <v>300</v>
      </c>
      <c r="P22" s="36">
        <v>36</v>
      </c>
      <c r="Q22" s="338">
        <v>88</v>
      </c>
      <c r="R22" s="36"/>
      <c r="S22" s="36"/>
      <c r="T22" s="35"/>
      <c r="U22" s="35"/>
      <c r="V22" s="35"/>
      <c r="W22" s="35"/>
      <c r="X22" s="35"/>
      <c r="Y22" s="35"/>
      <c r="Z22" s="339"/>
      <c r="AA22" s="339"/>
      <c r="AB22" s="338"/>
      <c r="AC22" s="35"/>
      <c r="AD22" s="35"/>
      <c r="AE22" s="340"/>
      <c r="AF22" s="34"/>
      <c r="AG22" s="34"/>
      <c r="AH22" s="341" t="s">
        <v>92</v>
      </c>
      <c r="AI22" s="34" t="s">
        <v>93</v>
      </c>
      <c r="AJ22" s="34" t="s">
        <v>94</v>
      </c>
      <c r="AK22" s="342" t="s">
        <v>94</v>
      </c>
      <c r="AL22" s="47">
        <v>27.1</v>
      </c>
      <c r="AM22" s="515">
        <v>0.04</v>
      </c>
      <c r="AN22" s="48"/>
      <c r="AO22" s="46">
        <v>990</v>
      </c>
      <c r="AP22" s="49"/>
      <c r="AQ22" s="49"/>
      <c r="AR22" s="49"/>
      <c r="AS22" s="50"/>
      <c r="AT22" s="51"/>
      <c r="AU22" s="350"/>
      <c r="AV22" s="143"/>
      <c r="AW22" s="53"/>
      <c r="AX22" s="54"/>
      <c r="AY22" s="55"/>
      <c r="AZ22" s="56"/>
      <c r="BA22" s="57"/>
      <c r="BB22" s="57"/>
      <c r="BC22" s="58">
        <v>25.1</v>
      </c>
      <c r="BD22" s="58">
        <v>18.3</v>
      </c>
      <c r="BE22" s="58">
        <v>65.099999999999994</v>
      </c>
      <c r="BF22" s="58">
        <v>6.4</v>
      </c>
      <c r="BG22" s="46"/>
      <c r="BH22" s="48"/>
      <c r="BI22" s="48"/>
      <c r="BJ22" s="48"/>
      <c r="BK22" s="48"/>
      <c r="BL22" s="59"/>
      <c r="BM22" s="45"/>
      <c r="BN22" s="46"/>
      <c r="BO22" s="46"/>
      <c r="BP22" s="52"/>
    </row>
    <row r="23" spans="1:68" ht="24.75" customHeight="1">
      <c r="A23" s="43" t="s">
        <v>91</v>
      </c>
      <c r="B23" s="44">
        <v>15</v>
      </c>
      <c r="C23" s="45">
        <v>8607</v>
      </c>
      <c r="D23" s="46"/>
      <c r="E23" s="35">
        <v>8</v>
      </c>
      <c r="F23" s="35">
        <v>7</v>
      </c>
      <c r="G23" s="34">
        <v>2950</v>
      </c>
      <c r="H23" s="34">
        <v>2930</v>
      </c>
      <c r="I23" s="36">
        <v>300</v>
      </c>
      <c r="J23" s="36">
        <v>16</v>
      </c>
      <c r="K23" s="338">
        <v>98</v>
      </c>
      <c r="L23" s="36">
        <v>205</v>
      </c>
      <c r="M23" s="36">
        <v>17</v>
      </c>
      <c r="N23" s="338">
        <v>92</v>
      </c>
      <c r="O23" s="36">
        <v>350</v>
      </c>
      <c r="P23" s="36">
        <v>42</v>
      </c>
      <c r="Q23" s="338">
        <v>88</v>
      </c>
      <c r="R23" s="36"/>
      <c r="S23" s="36"/>
      <c r="T23" s="35"/>
      <c r="U23" s="35"/>
      <c r="V23" s="35"/>
      <c r="W23" s="35"/>
      <c r="X23" s="35"/>
      <c r="Y23" s="35"/>
      <c r="Z23" s="339"/>
      <c r="AA23" s="339"/>
      <c r="AB23" s="338"/>
      <c r="AC23" s="35"/>
      <c r="AD23" s="35"/>
      <c r="AE23" s="340"/>
      <c r="AF23" s="34"/>
      <c r="AG23" s="34"/>
      <c r="AH23" s="341" t="s">
        <v>92</v>
      </c>
      <c r="AI23" s="34" t="s">
        <v>93</v>
      </c>
      <c r="AJ23" s="34" t="s">
        <v>94</v>
      </c>
      <c r="AK23" s="342" t="s">
        <v>94</v>
      </c>
      <c r="AL23" s="47">
        <v>27.3</v>
      </c>
      <c r="AM23" s="515">
        <v>0.06</v>
      </c>
      <c r="AN23" s="48"/>
      <c r="AO23" s="46">
        <v>900</v>
      </c>
      <c r="AP23" s="49">
        <v>191.49</v>
      </c>
      <c r="AQ23" s="49">
        <v>4700</v>
      </c>
      <c r="AR23" s="49">
        <v>12000</v>
      </c>
      <c r="AS23" s="50">
        <v>76.599999999999994</v>
      </c>
      <c r="AT23" s="51">
        <v>0.31</v>
      </c>
      <c r="AU23" s="350">
        <v>4.55</v>
      </c>
      <c r="AV23" s="143">
        <v>7.0000000000000007E-2</v>
      </c>
      <c r="AW23" s="53"/>
      <c r="AX23" s="54"/>
      <c r="AY23" s="55"/>
      <c r="AZ23" s="56"/>
      <c r="BA23" s="57"/>
      <c r="BB23" s="57">
        <v>2.9</v>
      </c>
      <c r="BC23" s="58">
        <v>24.94</v>
      </c>
      <c r="BD23" s="58">
        <v>18.2</v>
      </c>
      <c r="BE23" s="58">
        <v>62.4</v>
      </c>
      <c r="BF23" s="58">
        <v>6.5</v>
      </c>
      <c r="BG23" s="46"/>
      <c r="BH23" s="48"/>
      <c r="BI23" s="48"/>
      <c r="BJ23" s="48"/>
      <c r="BK23" s="48"/>
      <c r="BL23" s="59"/>
      <c r="BM23" s="45"/>
      <c r="BN23" s="46"/>
      <c r="BO23" s="46"/>
      <c r="BP23" s="52"/>
    </row>
    <row r="24" spans="1:68" ht="24.75" customHeight="1">
      <c r="A24" s="43" t="s">
        <v>101</v>
      </c>
      <c r="B24" s="44">
        <v>16</v>
      </c>
      <c r="C24" s="45">
        <v>9267</v>
      </c>
      <c r="D24" s="46"/>
      <c r="E24" s="35">
        <v>7</v>
      </c>
      <c r="F24" s="35">
        <v>7</v>
      </c>
      <c r="G24" s="34">
        <v>3050</v>
      </c>
      <c r="H24" s="34">
        <v>3272</v>
      </c>
      <c r="I24" s="36">
        <v>222</v>
      </c>
      <c r="J24" s="36">
        <v>11</v>
      </c>
      <c r="K24" s="338">
        <v>99</v>
      </c>
      <c r="L24" s="36">
        <v>140</v>
      </c>
      <c r="M24" s="36">
        <v>8</v>
      </c>
      <c r="N24" s="338">
        <v>94</v>
      </c>
      <c r="O24" s="36">
        <v>340</v>
      </c>
      <c r="P24" s="36">
        <v>51</v>
      </c>
      <c r="Q24" s="338">
        <v>85</v>
      </c>
      <c r="R24" s="36"/>
      <c r="S24" s="36"/>
      <c r="T24" s="35"/>
      <c r="U24" s="35"/>
      <c r="V24" s="35"/>
      <c r="W24" s="35"/>
      <c r="X24" s="35"/>
      <c r="Y24" s="35"/>
      <c r="Z24" s="339"/>
      <c r="AA24" s="339"/>
      <c r="AB24" s="338"/>
      <c r="AC24" s="35"/>
      <c r="AD24" s="35"/>
      <c r="AE24" s="340"/>
      <c r="AF24" s="34">
        <v>1</v>
      </c>
      <c r="AG24" s="34"/>
      <c r="AH24" s="341" t="s">
        <v>92</v>
      </c>
      <c r="AI24" s="34" t="s">
        <v>100</v>
      </c>
      <c r="AJ24" s="34" t="s">
        <v>94</v>
      </c>
      <c r="AK24" s="342" t="s">
        <v>94</v>
      </c>
      <c r="AL24" s="47">
        <v>27.5</v>
      </c>
      <c r="AM24" s="515">
        <v>0.08</v>
      </c>
      <c r="AN24" s="48"/>
      <c r="AO24" s="46">
        <v>880</v>
      </c>
      <c r="AP24" s="49"/>
      <c r="AQ24" s="49"/>
      <c r="AR24" s="49"/>
      <c r="AS24" s="50"/>
      <c r="AT24" s="51"/>
      <c r="AU24" s="350"/>
      <c r="AV24" s="143"/>
      <c r="AW24" s="53"/>
      <c r="AX24" s="54"/>
      <c r="AY24" s="55"/>
      <c r="AZ24" s="56"/>
      <c r="BA24" s="57"/>
      <c r="BB24" s="57"/>
      <c r="BC24" s="58"/>
      <c r="BD24" s="58">
        <v>18.399999999999999</v>
      </c>
      <c r="BE24" s="58">
        <v>64.5</v>
      </c>
      <c r="BF24" s="58">
        <v>6.5</v>
      </c>
      <c r="BG24" s="46"/>
      <c r="BH24" s="48"/>
      <c r="BI24" s="48"/>
      <c r="BJ24" s="48"/>
      <c r="BK24" s="48"/>
      <c r="BL24" s="59"/>
      <c r="BM24" s="45"/>
      <c r="BN24" s="46"/>
      <c r="BO24" s="46"/>
      <c r="BP24" s="52"/>
    </row>
    <row r="25" spans="1:68" ht="24.75" customHeight="1">
      <c r="A25" s="43" t="s">
        <v>96</v>
      </c>
      <c r="B25" s="44">
        <v>17</v>
      </c>
      <c r="C25" s="45">
        <v>9884</v>
      </c>
      <c r="D25" s="46"/>
      <c r="E25" s="35">
        <v>7</v>
      </c>
      <c r="F25" s="35">
        <v>7</v>
      </c>
      <c r="G25" s="34">
        <v>2710</v>
      </c>
      <c r="H25" s="34">
        <v>3105</v>
      </c>
      <c r="I25" s="36">
        <v>280</v>
      </c>
      <c r="J25" s="36">
        <v>12</v>
      </c>
      <c r="K25" s="338">
        <v>99</v>
      </c>
      <c r="L25" s="36">
        <v>200</v>
      </c>
      <c r="M25" s="36">
        <v>15</v>
      </c>
      <c r="N25" s="338">
        <v>93</v>
      </c>
      <c r="O25" s="36">
        <v>314</v>
      </c>
      <c r="P25" s="36">
        <v>40</v>
      </c>
      <c r="Q25" s="338">
        <v>87.32</v>
      </c>
      <c r="R25" s="36">
        <v>81.98</v>
      </c>
      <c r="S25" s="36">
        <v>36.4</v>
      </c>
      <c r="T25" s="35">
        <v>38.200000000000003</v>
      </c>
      <c r="U25" s="35">
        <v>24.6</v>
      </c>
      <c r="V25" s="35">
        <v>0.51600000000000001</v>
      </c>
      <c r="W25" s="35">
        <v>0.29899999999999999</v>
      </c>
      <c r="X25" s="35">
        <v>0</v>
      </c>
      <c r="Y25" s="35">
        <v>0</v>
      </c>
      <c r="Z25" s="339">
        <v>82.5</v>
      </c>
      <c r="AA25" s="339">
        <v>36.700000000000003</v>
      </c>
      <c r="AB25" s="338">
        <v>55.52</v>
      </c>
      <c r="AC25" s="35">
        <v>7.08</v>
      </c>
      <c r="AD25" s="35">
        <v>2.4300000000000002</v>
      </c>
      <c r="AE25" s="340">
        <v>65.680000000000007</v>
      </c>
      <c r="AF25" s="34"/>
      <c r="AG25" s="34"/>
      <c r="AH25" s="341" t="s">
        <v>92</v>
      </c>
      <c r="AI25" s="34" t="s">
        <v>93</v>
      </c>
      <c r="AJ25" s="34" t="s">
        <v>94</v>
      </c>
      <c r="AK25" s="342" t="s">
        <v>94</v>
      </c>
      <c r="AL25" s="47">
        <v>27.7</v>
      </c>
      <c r="AM25" s="515">
        <v>0.06</v>
      </c>
      <c r="AN25" s="48"/>
      <c r="AO25" s="46">
        <v>860</v>
      </c>
      <c r="AP25" s="49">
        <v>140.07</v>
      </c>
      <c r="AQ25" s="49">
        <v>6140</v>
      </c>
      <c r="AR25" s="49">
        <v>11580</v>
      </c>
      <c r="AS25" s="50">
        <v>75.2</v>
      </c>
      <c r="AT25" s="51">
        <v>0.27</v>
      </c>
      <c r="AU25" s="350">
        <v>4.16</v>
      </c>
      <c r="AV25" s="143">
        <v>0.06</v>
      </c>
      <c r="AW25" s="53"/>
      <c r="AX25" s="54"/>
      <c r="AY25" s="55"/>
      <c r="AZ25" s="56"/>
      <c r="BA25" s="57"/>
      <c r="BB25" s="57">
        <v>3.2</v>
      </c>
      <c r="BC25" s="58">
        <v>24.58</v>
      </c>
      <c r="BD25" s="58">
        <v>19.399999999999999</v>
      </c>
      <c r="BE25" s="58">
        <v>62.3</v>
      </c>
      <c r="BF25" s="58">
        <v>6.4</v>
      </c>
      <c r="BG25" s="46"/>
      <c r="BH25" s="48"/>
      <c r="BI25" s="48"/>
      <c r="BJ25" s="48"/>
      <c r="BK25" s="48"/>
      <c r="BL25" s="59"/>
      <c r="BM25" s="45"/>
      <c r="BN25" s="46"/>
      <c r="BO25" s="46"/>
      <c r="BP25" s="52"/>
    </row>
    <row r="26" spans="1:68" ht="24.75" customHeight="1">
      <c r="A26" s="43" t="s">
        <v>97</v>
      </c>
      <c r="B26" s="44">
        <v>18</v>
      </c>
      <c r="C26" s="45">
        <v>11309</v>
      </c>
      <c r="D26" s="46"/>
      <c r="E26" s="35"/>
      <c r="F26" s="35"/>
      <c r="G26" s="34"/>
      <c r="H26" s="34"/>
      <c r="I26" s="36"/>
      <c r="J26" s="36"/>
      <c r="K26" s="338"/>
      <c r="L26" s="36"/>
      <c r="M26" s="36"/>
      <c r="N26" s="338"/>
      <c r="O26" s="36"/>
      <c r="P26" s="36"/>
      <c r="Q26" s="338"/>
      <c r="R26" s="36"/>
      <c r="S26" s="36"/>
      <c r="T26" s="35"/>
      <c r="U26" s="35"/>
      <c r="V26" s="35"/>
      <c r="W26" s="35"/>
      <c r="X26" s="35"/>
      <c r="Y26" s="35"/>
      <c r="Z26" s="339"/>
      <c r="AA26" s="339"/>
      <c r="AB26" s="338"/>
      <c r="AC26" s="35"/>
      <c r="AD26" s="35"/>
      <c r="AE26" s="340"/>
      <c r="AF26" s="34"/>
      <c r="AG26" s="34"/>
      <c r="AH26" s="341"/>
      <c r="AI26" s="34"/>
      <c r="AJ26" s="34"/>
      <c r="AK26" s="342"/>
      <c r="AL26" s="47">
        <v>28.2</v>
      </c>
      <c r="AM26" s="515">
        <v>0.08</v>
      </c>
      <c r="AN26" s="48"/>
      <c r="AO26" s="46">
        <v>870</v>
      </c>
      <c r="AP26" s="49"/>
      <c r="AQ26" s="49"/>
      <c r="AR26" s="49"/>
      <c r="AS26" s="50"/>
      <c r="AT26" s="51"/>
      <c r="AU26" s="350"/>
      <c r="AV26" s="143"/>
      <c r="AW26" s="53"/>
      <c r="AX26" s="54"/>
      <c r="AY26" s="55"/>
      <c r="AZ26" s="56"/>
      <c r="BA26" s="57"/>
      <c r="BB26" s="57"/>
      <c r="BC26" s="58">
        <v>24.52</v>
      </c>
      <c r="BD26" s="58">
        <v>19</v>
      </c>
      <c r="BE26" s="58">
        <v>63.1</v>
      </c>
      <c r="BF26" s="58">
        <v>6.5</v>
      </c>
      <c r="BG26" s="46"/>
      <c r="BH26" s="48"/>
      <c r="BI26" s="48"/>
      <c r="BJ26" s="48"/>
      <c r="BK26" s="48"/>
      <c r="BL26" s="59"/>
      <c r="BM26" s="45"/>
      <c r="BN26" s="46"/>
      <c r="BO26" s="46"/>
      <c r="BP26" s="52"/>
    </row>
    <row r="27" spans="1:68" ht="24.75" customHeight="1">
      <c r="A27" s="43" t="s">
        <v>98</v>
      </c>
      <c r="B27" s="44">
        <v>19</v>
      </c>
      <c r="C27" s="45">
        <v>11881</v>
      </c>
      <c r="D27" s="46"/>
      <c r="E27" s="35"/>
      <c r="F27" s="35"/>
      <c r="G27" s="34"/>
      <c r="H27" s="34"/>
      <c r="I27" s="36"/>
      <c r="J27" s="36"/>
      <c r="K27" s="338"/>
      <c r="L27" s="36"/>
      <c r="M27" s="36"/>
      <c r="N27" s="338"/>
      <c r="O27" s="36"/>
      <c r="P27" s="36"/>
      <c r="Q27" s="338"/>
      <c r="R27" s="36"/>
      <c r="S27" s="36"/>
      <c r="T27" s="35"/>
      <c r="U27" s="35"/>
      <c r="V27" s="35"/>
      <c r="W27" s="35"/>
      <c r="X27" s="35"/>
      <c r="Y27" s="35"/>
      <c r="Z27" s="339"/>
      <c r="AA27" s="339"/>
      <c r="AB27" s="338"/>
      <c r="AC27" s="35"/>
      <c r="AD27" s="35"/>
      <c r="AE27" s="340"/>
      <c r="AF27" s="34"/>
      <c r="AG27" s="34"/>
      <c r="AH27" s="341"/>
      <c r="AI27" s="34"/>
      <c r="AJ27" s="34"/>
      <c r="AK27" s="342"/>
      <c r="AL27" s="47">
        <v>28.2</v>
      </c>
      <c r="AM27" s="515">
        <v>0.06</v>
      </c>
      <c r="AN27" s="48"/>
      <c r="AO27" s="46"/>
      <c r="AP27" s="49"/>
      <c r="AQ27" s="49"/>
      <c r="AR27" s="49"/>
      <c r="AS27" s="50"/>
      <c r="AT27" s="51"/>
      <c r="AU27" s="350"/>
      <c r="AV27" s="143"/>
      <c r="AW27" s="53"/>
      <c r="AX27" s="54"/>
      <c r="AY27" s="55"/>
      <c r="AZ27" s="56"/>
      <c r="BA27" s="57"/>
      <c r="BB27" s="57"/>
      <c r="BC27" s="58"/>
      <c r="BD27" s="58"/>
      <c r="BE27" s="58"/>
      <c r="BF27" s="58"/>
      <c r="BG27" s="46"/>
      <c r="BH27" s="48"/>
      <c r="BI27" s="48"/>
      <c r="BJ27" s="48"/>
      <c r="BK27" s="48"/>
      <c r="BL27" s="59"/>
      <c r="BM27" s="45"/>
      <c r="BN27" s="46"/>
      <c r="BO27" s="46"/>
      <c r="BP27" s="52"/>
    </row>
    <row r="28" spans="1:68" ht="24.75" customHeight="1">
      <c r="A28" s="43" t="s">
        <v>99</v>
      </c>
      <c r="B28" s="44">
        <v>20</v>
      </c>
      <c r="C28" s="45">
        <v>12054</v>
      </c>
      <c r="D28" s="46"/>
      <c r="E28" s="35"/>
      <c r="F28" s="35"/>
      <c r="G28" s="34"/>
      <c r="H28" s="34"/>
      <c r="I28" s="36"/>
      <c r="J28" s="36"/>
      <c r="K28" s="338"/>
      <c r="L28" s="36"/>
      <c r="M28" s="36"/>
      <c r="N28" s="338"/>
      <c r="O28" s="36"/>
      <c r="P28" s="36"/>
      <c r="Q28" s="338"/>
      <c r="R28" s="36"/>
      <c r="S28" s="36"/>
      <c r="T28" s="35"/>
      <c r="U28" s="35"/>
      <c r="V28" s="35"/>
      <c r="W28" s="35"/>
      <c r="X28" s="35"/>
      <c r="Y28" s="35"/>
      <c r="Z28" s="339"/>
      <c r="AA28" s="339"/>
      <c r="AB28" s="338"/>
      <c r="AC28" s="35"/>
      <c r="AD28" s="35"/>
      <c r="AE28" s="340"/>
      <c r="AF28" s="34"/>
      <c r="AG28" s="34"/>
      <c r="AH28" s="341"/>
      <c r="AI28" s="34"/>
      <c r="AJ28" s="34"/>
      <c r="AK28" s="342"/>
      <c r="AL28" s="47">
        <v>28.4</v>
      </c>
      <c r="AM28" s="515">
        <v>7.0000000000000007E-2</v>
      </c>
      <c r="AN28" s="48"/>
      <c r="AO28" s="46"/>
      <c r="AP28" s="49"/>
      <c r="AQ28" s="49"/>
      <c r="AR28" s="49"/>
      <c r="AS28" s="50"/>
      <c r="AT28" s="51"/>
      <c r="AU28" s="350"/>
      <c r="AV28" s="143"/>
      <c r="AW28" s="53"/>
      <c r="AX28" s="54"/>
      <c r="AY28" s="55"/>
      <c r="AZ28" s="56"/>
      <c r="BA28" s="57"/>
      <c r="BB28" s="57"/>
      <c r="BC28" s="58"/>
      <c r="BD28" s="58"/>
      <c r="BE28" s="58"/>
      <c r="BF28" s="58"/>
      <c r="BG28" s="46"/>
      <c r="BH28" s="48"/>
      <c r="BI28" s="48"/>
      <c r="BJ28" s="48"/>
      <c r="BK28" s="48"/>
      <c r="BL28" s="59"/>
      <c r="BM28" s="45"/>
      <c r="BN28" s="46"/>
      <c r="BO28" s="46"/>
      <c r="BP28" s="52"/>
    </row>
    <row r="29" spans="1:68" ht="24.75" customHeight="1">
      <c r="A29" s="43" t="s">
        <v>90</v>
      </c>
      <c r="B29" s="44">
        <v>21</v>
      </c>
      <c r="C29" s="45">
        <v>9392</v>
      </c>
      <c r="D29" s="46"/>
      <c r="E29" s="35">
        <v>7</v>
      </c>
      <c r="F29" s="35">
        <v>7</v>
      </c>
      <c r="G29" s="34">
        <v>2254</v>
      </c>
      <c r="H29" s="34">
        <v>2687</v>
      </c>
      <c r="I29" s="36">
        <v>148</v>
      </c>
      <c r="J29" s="36">
        <v>13</v>
      </c>
      <c r="K29" s="338">
        <v>98</v>
      </c>
      <c r="L29" s="36">
        <v>239</v>
      </c>
      <c r="M29" s="36">
        <v>5</v>
      </c>
      <c r="N29" s="338">
        <v>98</v>
      </c>
      <c r="O29" s="36">
        <v>347</v>
      </c>
      <c r="P29" s="36">
        <v>45</v>
      </c>
      <c r="Q29" s="338">
        <v>87.03</v>
      </c>
      <c r="R29" s="36"/>
      <c r="S29" s="36"/>
      <c r="T29" s="35"/>
      <c r="U29" s="35"/>
      <c r="V29" s="35"/>
      <c r="W29" s="35"/>
      <c r="X29" s="35"/>
      <c r="Y29" s="35"/>
      <c r="Z29" s="339"/>
      <c r="AA29" s="339"/>
      <c r="AB29" s="338"/>
      <c r="AC29" s="35"/>
      <c r="AD29" s="35"/>
      <c r="AE29" s="340"/>
      <c r="AF29" s="34"/>
      <c r="AG29" s="34"/>
      <c r="AH29" s="341" t="s">
        <v>92</v>
      </c>
      <c r="AI29" s="34" t="s">
        <v>93</v>
      </c>
      <c r="AJ29" s="34" t="s">
        <v>94</v>
      </c>
      <c r="AK29" s="342" t="s">
        <v>94</v>
      </c>
      <c r="AL29" s="47">
        <v>28.4</v>
      </c>
      <c r="AM29" s="515">
        <v>0.03</v>
      </c>
      <c r="AN29" s="48"/>
      <c r="AO29" s="46">
        <v>910</v>
      </c>
      <c r="AP29" s="49">
        <v>135.41999999999999</v>
      </c>
      <c r="AQ29" s="49">
        <v>6720</v>
      </c>
      <c r="AR29" s="49">
        <v>11220</v>
      </c>
      <c r="AS29" s="50">
        <v>78.599999999999994</v>
      </c>
      <c r="AT29" s="51">
        <v>0.28999999999999998</v>
      </c>
      <c r="AU29" s="350">
        <v>6.05</v>
      </c>
      <c r="AV29" s="143">
        <v>0.06</v>
      </c>
      <c r="AW29" s="53">
        <v>2560</v>
      </c>
      <c r="AX29" s="54">
        <v>4740</v>
      </c>
      <c r="AY29" s="55"/>
      <c r="AZ29" s="56"/>
      <c r="BA29" s="57"/>
      <c r="BB29" s="57"/>
      <c r="BC29" s="58">
        <v>24.72</v>
      </c>
      <c r="BD29" s="58">
        <v>19.8</v>
      </c>
      <c r="BE29" s="58">
        <v>67.400000000000006</v>
      </c>
      <c r="BF29" s="58">
        <v>6.5</v>
      </c>
      <c r="BG29" s="46"/>
      <c r="BH29" s="48"/>
      <c r="BI29" s="48"/>
      <c r="BJ29" s="48"/>
      <c r="BK29" s="48"/>
      <c r="BL29" s="59"/>
      <c r="BM29" s="45"/>
      <c r="BN29" s="46"/>
      <c r="BO29" s="46"/>
      <c r="BP29" s="52"/>
    </row>
    <row r="30" spans="1:68" ht="24.75" customHeight="1">
      <c r="A30" s="43" t="s">
        <v>91</v>
      </c>
      <c r="B30" s="44">
        <v>22</v>
      </c>
      <c r="C30" s="45">
        <v>10441</v>
      </c>
      <c r="D30" s="46"/>
      <c r="E30" s="35">
        <v>7</v>
      </c>
      <c r="F30" s="35">
        <v>7</v>
      </c>
      <c r="G30" s="34">
        <v>3020</v>
      </c>
      <c r="H30" s="34">
        <v>2900</v>
      </c>
      <c r="I30" s="36">
        <v>180</v>
      </c>
      <c r="J30" s="36">
        <v>14</v>
      </c>
      <c r="K30" s="338">
        <v>98</v>
      </c>
      <c r="L30" s="36">
        <v>258</v>
      </c>
      <c r="M30" s="36">
        <v>12</v>
      </c>
      <c r="N30" s="338">
        <v>95</v>
      </c>
      <c r="O30" s="36">
        <v>325</v>
      </c>
      <c r="P30" s="36">
        <v>40</v>
      </c>
      <c r="Q30" s="338">
        <v>87.69</v>
      </c>
      <c r="R30" s="36"/>
      <c r="S30" s="36"/>
      <c r="T30" s="35"/>
      <c r="U30" s="35"/>
      <c r="V30" s="35"/>
      <c r="W30" s="35"/>
      <c r="X30" s="35"/>
      <c r="Y30" s="35"/>
      <c r="Z30" s="339"/>
      <c r="AA30" s="339"/>
      <c r="AB30" s="338"/>
      <c r="AC30" s="35"/>
      <c r="AD30" s="35"/>
      <c r="AE30" s="340"/>
      <c r="AF30" s="34"/>
      <c r="AG30" s="34"/>
      <c r="AH30" s="341" t="s">
        <v>92</v>
      </c>
      <c r="AI30" s="34" t="s">
        <v>93</v>
      </c>
      <c r="AJ30" s="34" t="s">
        <v>94</v>
      </c>
      <c r="AK30" s="342" t="s">
        <v>94</v>
      </c>
      <c r="AL30" s="47">
        <v>28.4</v>
      </c>
      <c r="AM30" s="515">
        <v>0.03</v>
      </c>
      <c r="AN30" s="48"/>
      <c r="AO30" s="46">
        <v>960</v>
      </c>
      <c r="AP30" s="49"/>
      <c r="AQ30" s="49"/>
      <c r="AR30" s="49"/>
      <c r="AS30" s="50"/>
      <c r="AT30" s="51"/>
      <c r="AU30" s="350"/>
      <c r="AV30" s="143"/>
      <c r="AW30" s="53">
        <v>2440</v>
      </c>
      <c r="AX30" s="54">
        <v>2140</v>
      </c>
      <c r="AY30" s="55"/>
      <c r="AZ30" s="56"/>
      <c r="BA30" s="57"/>
      <c r="BB30" s="57">
        <v>3.3</v>
      </c>
      <c r="BC30" s="58"/>
      <c r="BD30" s="58">
        <v>19.5</v>
      </c>
      <c r="BE30" s="58">
        <v>66.8</v>
      </c>
      <c r="BF30" s="58">
        <v>6.4</v>
      </c>
      <c r="BG30" s="46"/>
      <c r="BH30" s="48"/>
      <c r="BI30" s="48"/>
      <c r="BJ30" s="48"/>
      <c r="BK30" s="48"/>
      <c r="BL30" s="59"/>
      <c r="BM30" s="45"/>
      <c r="BN30" s="46"/>
      <c r="BO30" s="46"/>
      <c r="BP30" s="52"/>
    </row>
    <row r="31" spans="1:68" ht="24.75" customHeight="1">
      <c r="A31" s="43" t="s">
        <v>101</v>
      </c>
      <c r="B31" s="44">
        <v>23</v>
      </c>
      <c r="C31" s="45">
        <v>14785</v>
      </c>
      <c r="D31" s="46"/>
      <c r="E31" s="35">
        <v>7</v>
      </c>
      <c r="F31" s="35">
        <v>7</v>
      </c>
      <c r="G31" s="34">
        <v>3002</v>
      </c>
      <c r="H31" s="34">
        <v>2987</v>
      </c>
      <c r="I31" s="36">
        <v>180</v>
      </c>
      <c r="J31" s="36">
        <v>11</v>
      </c>
      <c r="K31" s="338">
        <v>99</v>
      </c>
      <c r="L31" s="36">
        <v>298</v>
      </c>
      <c r="M31" s="36">
        <v>15</v>
      </c>
      <c r="N31" s="338">
        <v>95</v>
      </c>
      <c r="O31" s="36">
        <v>358</v>
      </c>
      <c r="P31" s="36">
        <v>47</v>
      </c>
      <c r="Q31" s="338">
        <v>86.87</v>
      </c>
      <c r="R31" s="36"/>
      <c r="S31" s="36"/>
      <c r="T31" s="35"/>
      <c r="U31" s="35"/>
      <c r="V31" s="35"/>
      <c r="W31" s="35"/>
      <c r="X31" s="35"/>
      <c r="Y31" s="35"/>
      <c r="Z31" s="339"/>
      <c r="AA31" s="339"/>
      <c r="AB31" s="338"/>
      <c r="AC31" s="35"/>
      <c r="AD31" s="35"/>
      <c r="AE31" s="340"/>
      <c r="AF31" s="34"/>
      <c r="AG31" s="34"/>
      <c r="AH31" s="341" t="s">
        <v>92</v>
      </c>
      <c r="AI31" s="34" t="s">
        <v>93</v>
      </c>
      <c r="AJ31" s="34" t="s">
        <v>94</v>
      </c>
      <c r="AK31" s="342" t="s">
        <v>94</v>
      </c>
      <c r="AL31" s="47">
        <v>28</v>
      </c>
      <c r="AM31" s="515">
        <v>0.08</v>
      </c>
      <c r="AN31" s="48"/>
      <c r="AO31" s="46">
        <v>860</v>
      </c>
      <c r="AP31" s="49"/>
      <c r="AQ31" s="49"/>
      <c r="AR31" s="49"/>
      <c r="AS31" s="50"/>
      <c r="AT31" s="51"/>
      <c r="AU31" s="350"/>
      <c r="AV31" s="143"/>
      <c r="AW31" s="53"/>
      <c r="AX31" s="54"/>
      <c r="AY31" s="55"/>
      <c r="AZ31" s="56"/>
      <c r="BA31" s="57"/>
      <c r="BB31" s="57">
        <v>3.6</v>
      </c>
      <c r="BC31" s="58">
        <v>25.12</v>
      </c>
      <c r="BD31" s="58">
        <v>18.2</v>
      </c>
      <c r="BE31" s="58">
        <v>56.9</v>
      </c>
      <c r="BF31" s="58">
        <v>6.5</v>
      </c>
      <c r="BG31" s="46"/>
      <c r="BH31" s="48"/>
      <c r="BI31" s="48"/>
      <c r="BJ31" s="48"/>
      <c r="BK31" s="48"/>
      <c r="BL31" s="59"/>
      <c r="BM31" s="45"/>
      <c r="BN31" s="46"/>
      <c r="BO31" s="46"/>
      <c r="BP31" s="52"/>
    </row>
    <row r="32" spans="1:68" ht="24.75" customHeight="1">
      <c r="A32" s="43" t="s">
        <v>96</v>
      </c>
      <c r="B32" s="44">
        <v>24</v>
      </c>
      <c r="C32" s="45">
        <v>11579</v>
      </c>
      <c r="D32" s="46"/>
      <c r="E32" s="35"/>
      <c r="F32" s="35"/>
      <c r="G32" s="34"/>
      <c r="H32" s="34"/>
      <c r="I32" s="36"/>
      <c r="J32" s="36"/>
      <c r="K32" s="338"/>
      <c r="L32" s="36"/>
      <c r="M32" s="36"/>
      <c r="N32" s="338"/>
      <c r="O32" s="36"/>
      <c r="P32" s="36"/>
      <c r="Q32" s="338"/>
      <c r="R32" s="36"/>
      <c r="S32" s="36"/>
      <c r="T32" s="35"/>
      <c r="U32" s="35"/>
      <c r="V32" s="35"/>
      <c r="W32" s="35"/>
      <c r="X32" s="35"/>
      <c r="Y32" s="35"/>
      <c r="Z32" s="339"/>
      <c r="AA32" s="339"/>
      <c r="AB32" s="338"/>
      <c r="AC32" s="35"/>
      <c r="AD32" s="35"/>
      <c r="AE32" s="340"/>
      <c r="AF32" s="513">
        <v>210</v>
      </c>
      <c r="AG32" s="34"/>
      <c r="AH32" s="341"/>
      <c r="AI32" s="34"/>
      <c r="AJ32" s="34"/>
      <c r="AK32" s="342"/>
      <c r="AL32" s="47">
        <v>26.1</v>
      </c>
      <c r="AM32" s="515">
        <v>0.09</v>
      </c>
      <c r="AN32" s="48"/>
      <c r="AO32" s="46">
        <v>970</v>
      </c>
      <c r="AP32" s="49">
        <v>152.04</v>
      </c>
      <c r="AQ32" s="49">
        <v>6380</v>
      </c>
      <c r="AR32" s="49">
        <v>11800</v>
      </c>
      <c r="AS32" s="50">
        <v>80.900000000000006</v>
      </c>
      <c r="AT32" s="51">
        <v>0.23</v>
      </c>
      <c r="AU32" s="350">
        <v>4.22</v>
      </c>
      <c r="AV32" s="143">
        <v>0</v>
      </c>
      <c r="AW32" s="53"/>
      <c r="AX32" s="54"/>
      <c r="AY32" s="55"/>
      <c r="AZ32" s="56"/>
      <c r="BA32" s="57"/>
      <c r="BB32" s="57"/>
      <c r="BC32" s="58">
        <v>24.26</v>
      </c>
      <c r="BD32" s="58">
        <v>18.600000000000001</v>
      </c>
      <c r="BE32" s="58">
        <v>68.900000000000006</v>
      </c>
      <c r="BF32" s="58">
        <v>6.4</v>
      </c>
      <c r="BG32" s="46"/>
      <c r="BH32" s="48"/>
      <c r="BI32" s="48"/>
      <c r="BJ32" s="48"/>
      <c r="BK32" s="48"/>
      <c r="BL32" s="59"/>
      <c r="BM32" s="45"/>
      <c r="BN32" s="46"/>
      <c r="BO32" s="46"/>
      <c r="BP32" s="52"/>
    </row>
    <row r="33" spans="1:68" ht="24.75" customHeight="1">
      <c r="A33" s="43" t="s">
        <v>97</v>
      </c>
      <c r="B33" s="44">
        <v>25</v>
      </c>
      <c r="C33" s="45">
        <v>11578</v>
      </c>
      <c r="D33" s="46"/>
      <c r="E33" s="35">
        <v>8</v>
      </c>
      <c r="F33" s="35">
        <v>8</v>
      </c>
      <c r="G33" s="34">
        <v>2095</v>
      </c>
      <c r="H33" s="34">
        <v>2120</v>
      </c>
      <c r="I33" s="36">
        <v>149</v>
      </c>
      <c r="J33" s="36">
        <v>8</v>
      </c>
      <c r="K33" s="338">
        <v>99</v>
      </c>
      <c r="L33" s="36">
        <v>116</v>
      </c>
      <c r="M33" s="36">
        <v>5</v>
      </c>
      <c r="N33" s="338">
        <v>96</v>
      </c>
      <c r="O33" s="36">
        <v>269</v>
      </c>
      <c r="P33" s="36">
        <v>43</v>
      </c>
      <c r="Q33" s="338">
        <v>84.01</v>
      </c>
      <c r="R33" s="36"/>
      <c r="S33" s="36"/>
      <c r="T33" s="35"/>
      <c r="U33" s="35"/>
      <c r="V33" s="35"/>
      <c r="W33" s="35"/>
      <c r="X33" s="35"/>
      <c r="Y33" s="35"/>
      <c r="Z33" s="339"/>
      <c r="AA33" s="339"/>
      <c r="AB33" s="338"/>
      <c r="AC33" s="35"/>
      <c r="AD33" s="35"/>
      <c r="AE33" s="340"/>
      <c r="AF33" s="34"/>
      <c r="AG33" s="34"/>
      <c r="AH33" s="341" t="s">
        <v>102</v>
      </c>
      <c r="AI33" s="34" t="s">
        <v>100</v>
      </c>
      <c r="AJ33" s="34" t="s">
        <v>94</v>
      </c>
      <c r="AK33" s="342" t="s">
        <v>94</v>
      </c>
      <c r="AL33" s="47">
        <v>26.3</v>
      </c>
      <c r="AM33" s="515">
        <v>0.71</v>
      </c>
      <c r="AN33" s="48"/>
      <c r="AO33" s="46">
        <v>980</v>
      </c>
      <c r="AP33" s="49"/>
      <c r="AQ33" s="49"/>
      <c r="AR33" s="49"/>
      <c r="AS33" s="50"/>
      <c r="AT33" s="51"/>
      <c r="AU33" s="350"/>
      <c r="AV33" s="143"/>
      <c r="AW33" s="53"/>
      <c r="AX33" s="54"/>
      <c r="AY33" s="55"/>
      <c r="AZ33" s="56"/>
      <c r="BA33" s="57"/>
      <c r="BB33" s="57"/>
      <c r="BC33" s="58">
        <v>25.22</v>
      </c>
      <c r="BD33" s="58">
        <v>18.7</v>
      </c>
      <c r="BE33" s="58">
        <v>75.400000000000006</v>
      </c>
      <c r="BF33" s="58">
        <v>6.5</v>
      </c>
      <c r="BG33" s="46"/>
      <c r="BH33" s="48"/>
      <c r="BI33" s="48"/>
      <c r="BJ33" s="48"/>
      <c r="BK33" s="48"/>
      <c r="BL33" s="59"/>
      <c r="BM33" s="45"/>
      <c r="BN33" s="46"/>
      <c r="BO33" s="46"/>
      <c r="BP33" s="52"/>
    </row>
    <row r="34" spans="1:68" ht="24.75" customHeight="1">
      <c r="A34" s="43" t="s">
        <v>98</v>
      </c>
      <c r="B34" s="44">
        <v>26</v>
      </c>
      <c r="C34" s="45">
        <v>12452</v>
      </c>
      <c r="D34" s="46"/>
      <c r="E34" s="35"/>
      <c r="F34" s="35"/>
      <c r="G34" s="34"/>
      <c r="H34" s="34"/>
      <c r="I34" s="36"/>
      <c r="J34" s="36"/>
      <c r="K34" s="338"/>
      <c r="L34" s="36"/>
      <c r="M34" s="36"/>
      <c r="N34" s="338"/>
      <c r="O34" s="36"/>
      <c r="P34" s="36"/>
      <c r="Q34" s="338"/>
      <c r="R34" s="36"/>
      <c r="S34" s="36"/>
      <c r="T34" s="35"/>
      <c r="U34" s="35"/>
      <c r="V34" s="35"/>
      <c r="W34" s="35"/>
      <c r="X34" s="35"/>
      <c r="Y34" s="35"/>
      <c r="Z34" s="339"/>
      <c r="AA34" s="339"/>
      <c r="AB34" s="338"/>
      <c r="AC34" s="35"/>
      <c r="AD34" s="35"/>
      <c r="AE34" s="340"/>
      <c r="AF34" s="34"/>
      <c r="AG34" s="34"/>
      <c r="AH34" s="341"/>
      <c r="AI34" s="34"/>
      <c r="AJ34" s="34"/>
      <c r="AK34" s="342"/>
      <c r="AL34" s="47">
        <v>27.4</v>
      </c>
      <c r="AM34" s="515">
        <v>0.36</v>
      </c>
      <c r="AN34" s="48"/>
      <c r="AO34" s="46">
        <v>940</v>
      </c>
      <c r="AP34" s="49"/>
      <c r="AQ34" s="49"/>
      <c r="AR34" s="49"/>
      <c r="AS34" s="50"/>
      <c r="AT34" s="51"/>
      <c r="AU34" s="350"/>
      <c r="AV34" s="143"/>
      <c r="AW34" s="53"/>
      <c r="AX34" s="54"/>
      <c r="AY34" s="55"/>
      <c r="AZ34" s="56"/>
      <c r="BA34" s="57"/>
      <c r="BB34" s="57"/>
      <c r="BC34" s="58"/>
      <c r="BD34" s="58"/>
      <c r="BE34" s="58"/>
      <c r="BF34" s="58"/>
      <c r="BG34" s="46"/>
      <c r="BH34" s="48"/>
      <c r="BI34" s="48"/>
      <c r="BJ34" s="48"/>
      <c r="BK34" s="48"/>
      <c r="BL34" s="59"/>
      <c r="BM34" s="45"/>
      <c r="BN34" s="46"/>
      <c r="BO34" s="46"/>
      <c r="BP34" s="52"/>
    </row>
    <row r="35" spans="1:68" ht="24.75" customHeight="1">
      <c r="A35" s="43" t="s">
        <v>99</v>
      </c>
      <c r="B35" s="44">
        <v>27</v>
      </c>
      <c r="C35" s="45">
        <v>11667</v>
      </c>
      <c r="D35" s="46"/>
      <c r="E35" s="35"/>
      <c r="F35" s="35"/>
      <c r="G35" s="34"/>
      <c r="H35" s="34"/>
      <c r="I35" s="36"/>
      <c r="J35" s="36"/>
      <c r="K35" s="338"/>
      <c r="L35" s="36"/>
      <c r="M35" s="36"/>
      <c r="N35" s="338"/>
      <c r="O35" s="36"/>
      <c r="P35" s="36"/>
      <c r="Q35" s="338"/>
      <c r="R35" s="36"/>
      <c r="S35" s="36"/>
      <c r="T35" s="35"/>
      <c r="U35" s="35"/>
      <c r="V35" s="35"/>
      <c r="W35" s="35"/>
      <c r="X35" s="35"/>
      <c r="Y35" s="35"/>
      <c r="Z35" s="339"/>
      <c r="AA35" s="339"/>
      <c r="AB35" s="338"/>
      <c r="AC35" s="35"/>
      <c r="AD35" s="35"/>
      <c r="AE35" s="340"/>
      <c r="AF35" s="34"/>
      <c r="AG35" s="34"/>
      <c r="AH35" s="341"/>
      <c r="AI35" s="34"/>
      <c r="AJ35" s="34"/>
      <c r="AK35" s="342"/>
      <c r="AL35" s="47">
        <v>27.4</v>
      </c>
      <c r="AM35" s="515">
        <v>0.25</v>
      </c>
      <c r="AN35" s="48"/>
      <c r="AO35" s="46"/>
      <c r="AP35" s="49"/>
      <c r="AQ35" s="49"/>
      <c r="AR35" s="49"/>
      <c r="AS35" s="50"/>
      <c r="AT35" s="51"/>
      <c r="AU35" s="350"/>
      <c r="AV35" s="143"/>
      <c r="AW35" s="53"/>
      <c r="AX35" s="54"/>
      <c r="AY35" s="55"/>
      <c r="AZ35" s="56"/>
      <c r="BA35" s="57"/>
      <c r="BB35" s="57"/>
      <c r="BC35" s="58"/>
      <c r="BD35" s="58"/>
      <c r="BE35" s="58"/>
      <c r="BF35" s="58"/>
      <c r="BG35" s="46"/>
      <c r="BH35" s="48"/>
      <c r="BI35" s="48"/>
      <c r="BJ35" s="48"/>
      <c r="BK35" s="48"/>
      <c r="BL35" s="59"/>
      <c r="BM35" s="45"/>
      <c r="BN35" s="46"/>
      <c r="BO35" s="46"/>
      <c r="BP35" s="52"/>
    </row>
    <row r="36" spans="1:68" ht="24.75" customHeight="1">
      <c r="A36" s="43" t="s">
        <v>90</v>
      </c>
      <c r="B36" s="44">
        <v>28</v>
      </c>
      <c r="C36" s="45">
        <v>9872</v>
      </c>
      <c r="D36" s="46"/>
      <c r="E36" s="35">
        <v>7</v>
      </c>
      <c r="F36" s="35">
        <v>7</v>
      </c>
      <c r="G36" s="34">
        <v>2950</v>
      </c>
      <c r="H36" s="34">
        <v>2850</v>
      </c>
      <c r="I36" s="36">
        <v>280</v>
      </c>
      <c r="J36" s="36">
        <v>20</v>
      </c>
      <c r="K36" s="338">
        <v>98</v>
      </c>
      <c r="L36" s="36">
        <v>100</v>
      </c>
      <c r="M36" s="36">
        <v>14</v>
      </c>
      <c r="N36" s="338">
        <v>86</v>
      </c>
      <c r="O36" s="36">
        <v>320</v>
      </c>
      <c r="P36" s="36">
        <v>40</v>
      </c>
      <c r="Q36" s="338">
        <v>87.5</v>
      </c>
      <c r="R36" s="36"/>
      <c r="S36" s="36"/>
      <c r="T36" s="35"/>
      <c r="U36" s="35"/>
      <c r="V36" s="35"/>
      <c r="W36" s="35"/>
      <c r="X36" s="35"/>
      <c r="Y36" s="35"/>
      <c r="Z36" s="339"/>
      <c r="AA36" s="339"/>
      <c r="AB36" s="338"/>
      <c r="AC36" s="35"/>
      <c r="AD36" s="35"/>
      <c r="AE36" s="340"/>
      <c r="AF36" s="34"/>
      <c r="AG36" s="34"/>
      <c r="AH36" s="341" t="s">
        <v>92</v>
      </c>
      <c r="AI36" s="34" t="s">
        <v>93</v>
      </c>
      <c r="AJ36" s="34" t="s">
        <v>94</v>
      </c>
      <c r="AK36" s="342" t="s">
        <v>94</v>
      </c>
      <c r="AL36" s="47">
        <v>27.4</v>
      </c>
      <c r="AM36" s="515">
        <v>0.32</v>
      </c>
      <c r="AN36" s="48"/>
      <c r="AO36" s="46">
        <v>950</v>
      </c>
      <c r="AP36" s="49"/>
      <c r="AQ36" s="49"/>
      <c r="AR36" s="49"/>
      <c r="AS36" s="50"/>
      <c r="AT36" s="51"/>
      <c r="AU36" s="350"/>
      <c r="AV36" s="143"/>
      <c r="AW36" s="53"/>
      <c r="AX36" s="54"/>
      <c r="AY36" s="55"/>
      <c r="AZ36" s="56"/>
      <c r="BA36" s="57"/>
      <c r="BB36" s="57"/>
      <c r="BC36" s="58">
        <v>24.98</v>
      </c>
      <c r="BD36" s="58">
        <v>18.899999999999999</v>
      </c>
      <c r="BE36" s="58">
        <v>73.2</v>
      </c>
      <c r="BF36" s="58">
        <v>6.5</v>
      </c>
      <c r="BG36" s="46"/>
      <c r="BH36" s="48"/>
      <c r="BI36" s="48"/>
      <c r="BJ36" s="48"/>
      <c r="BK36" s="48"/>
      <c r="BL36" s="59"/>
      <c r="BM36" s="45"/>
      <c r="BN36" s="46"/>
      <c r="BO36" s="46"/>
      <c r="BP36" s="52"/>
    </row>
    <row r="37" spans="1:68" ht="24.75" customHeight="1">
      <c r="A37" s="43" t="s">
        <v>91</v>
      </c>
      <c r="B37" s="44">
        <v>29</v>
      </c>
      <c r="C37" s="45">
        <v>15744</v>
      </c>
      <c r="D37" s="46"/>
      <c r="E37" s="35">
        <v>7</v>
      </c>
      <c r="F37" s="35">
        <v>7</v>
      </c>
      <c r="G37" s="34">
        <v>3010</v>
      </c>
      <c r="H37" s="34">
        <v>2980</v>
      </c>
      <c r="I37" s="36">
        <v>220</v>
      </c>
      <c r="J37" s="36">
        <v>22</v>
      </c>
      <c r="K37" s="338">
        <v>97</v>
      </c>
      <c r="L37" s="36">
        <v>130</v>
      </c>
      <c r="M37" s="36">
        <v>21</v>
      </c>
      <c r="N37" s="338">
        <v>84</v>
      </c>
      <c r="O37" s="36">
        <v>401</v>
      </c>
      <c r="P37" s="36">
        <v>62</v>
      </c>
      <c r="Q37" s="338">
        <v>84.54</v>
      </c>
      <c r="R37" s="36"/>
      <c r="S37" s="36"/>
      <c r="T37" s="35"/>
      <c r="U37" s="35"/>
      <c r="V37" s="35"/>
      <c r="W37" s="35"/>
      <c r="X37" s="35"/>
      <c r="Y37" s="35"/>
      <c r="Z37" s="339"/>
      <c r="AA37" s="339"/>
      <c r="AB37" s="338"/>
      <c r="AC37" s="35"/>
      <c r="AD37" s="35"/>
      <c r="AE37" s="340"/>
      <c r="AF37" s="34"/>
      <c r="AG37" s="34"/>
      <c r="AH37" s="341" t="s">
        <v>92</v>
      </c>
      <c r="AI37" s="34" t="s">
        <v>93</v>
      </c>
      <c r="AJ37" s="34" t="s">
        <v>94</v>
      </c>
      <c r="AK37" s="342" t="s">
        <v>94</v>
      </c>
      <c r="AL37" s="47">
        <v>27.4</v>
      </c>
      <c r="AM37" s="515">
        <v>1.1200000000000001</v>
      </c>
      <c r="AN37" s="48"/>
      <c r="AO37" s="46">
        <v>940</v>
      </c>
      <c r="AP37" s="49">
        <v>178.71</v>
      </c>
      <c r="AQ37" s="49">
        <v>5260</v>
      </c>
      <c r="AR37" s="49">
        <v>10360</v>
      </c>
      <c r="AS37" s="50">
        <v>83.7</v>
      </c>
      <c r="AT37" s="51">
        <v>0.17</v>
      </c>
      <c r="AU37" s="350">
        <v>1.96</v>
      </c>
      <c r="AV37" s="143">
        <v>7.0000000000000007E-2</v>
      </c>
      <c r="AW37" s="53"/>
      <c r="AX37" s="54"/>
      <c r="AY37" s="55"/>
      <c r="AZ37" s="56"/>
      <c r="BA37" s="57"/>
      <c r="BB37" s="57">
        <v>3.4</v>
      </c>
      <c r="BC37" s="58">
        <v>25.46</v>
      </c>
      <c r="BD37" s="58">
        <v>18.5</v>
      </c>
      <c r="BE37" s="58">
        <v>74.900000000000006</v>
      </c>
      <c r="BF37" s="58">
        <v>6.4</v>
      </c>
      <c r="BG37" s="46"/>
      <c r="BH37" s="48"/>
      <c r="BI37" s="48"/>
      <c r="BJ37" s="48"/>
      <c r="BK37" s="48"/>
      <c r="BL37" s="59"/>
      <c r="BM37" s="45"/>
      <c r="BN37" s="46"/>
      <c r="BO37" s="46"/>
      <c r="BP37" s="52"/>
    </row>
    <row r="38" spans="1:68" ht="24.75" customHeight="1">
      <c r="A38" s="43" t="s">
        <v>101</v>
      </c>
      <c r="B38" s="44">
        <v>30</v>
      </c>
      <c r="C38" s="45">
        <v>4470</v>
      </c>
      <c r="D38" s="46"/>
      <c r="E38" s="35">
        <v>7</v>
      </c>
      <c r="F38" s="35">
        <v>7</v>
      </c>
      <c r="G38" s="34">
        <v>3330</v>
      </c>
      <c r="H38" s="34">
        <v>2990</v>
      </c>
      <c r="I38" s="36">
        <v>180</v>
      </c>
      <c r="J38" s="36">
        <v>21</v>
      </c>
      <c r="K38" s="338">
        <v>98</v>
      </c>
      <c r="L38" s="36">
        <v>110</v>
      </c>
      <c r="M38" s="36">
        <v>20</v>
      </c>
      <c r="N38" s="338">
        <v>82</v>
      </c>
      <c r="O38" s="36">
        <v>362</v>
      </c>
      <c r="P38" s="36">
        <v>54</v>
      </c>
      <c r="Q38" s="338">
        <v>85.08</v>
      </c>
      <c r="R38" s="36"/>
      <c r="S38" s="36"/>
      <c r="T38" s="35"/>
      <c r="U38" s="35"/>
      <c r="V38" s="35"/>
      <c r="W38" s="35"/>
      <c r="X38" s="35"/>
      <c r="Y38" s="35"/>
      <c r="Z38" s="339"/>
      <c r="AA38" s="339"/>
      <c r="AB38" s="338"/>
      <c r="AC38" s="35"/>
      <c r="AD38" s="35"/>
      <c r="AE38" s="340"/>
      <c r="AF38" s="34"/>
      <c r="AG38" s="34"/>
      <c r="AH38" s="341" t="s">
        <v>92</v>
      </c>
      <c r="AI38" s="34" t="s">
        <v>93</v>
      </c>
      <c r="AJ38" s="34" t="s">
        <v>94</v>
      </c>
      <c r="AK38" s="342" t="s">
        <v>94</v>
      </c>
      <c r="AL38" s="47">
        <v>27.4</v>
      </c>
      <c r="AM38" s="515">
        <v>0.79</v>
      </c>
      <c r="AN38" s="48"/>
      <c r="AO38" s="46">
        <v>990</v>
      </c>
      <c r="AP38" s="49"/>
      <c r="AQ38" s="49"/>
      <c r="AR38" s="49"/>
      <c r="AS38" s="50"/>
      <c r="AT38" s="51"/>
      <c r="AU38" s="350"/>
      <c r="AV38" s="143"/>
      <c r="AW38" s="53"/>
      <c r="AX38" s="54"/>
      <c r="AY38" s="55"/>
      <c r="AZ38" s="56"/>
      <c r="BA38" s="57"/>
      <c r="BB38" s="57"/>
      <c r="BC38" s="58">
        <v>26</v>
      </c>
      <c r="BD38" s="58">
        <v>18.5</v>
      </c>
      <c r="BE38" s="58">
        <v>70.8</v>
      </c>
      <c r="BF38" s="58">
        <v>6.5</v>
      </c>
      <c r="BG38" s="46"/>
      <c r="BH38" s="48"/>
      <c r="BI38" s="48"/>
      <c r="BJ38" s="48"/>
      <c r="BK38" s="48"/>
      <c r="BL38" s="59"/>
      <c r="BM38" s="45"/>
      <c r="BN38" s="46"/>
      <c r="BO38" s="46"/>
      <c r="BP38" s="52"/>
    </row>
    <row r="39" spans="1:68" ht="24.75" customHeight="1" thickBot="1">
      <c r="A39" s="351" t="s">
        <v>96</v>
      </c>
      <c r="B39" s="352">
        <v>31</v>
      </c>
      <c r="C39" s="61">
        <v>10589</v>
      </c>
      <c r="D39" s="62"/>
      <c r="E39" s="35"/>
      <c r="F39" s="35"/>
      <c r="G39" s="34"/>
      <c r="H39" s="34"/>
      <c r="I39" s="36"/>
      <c r="J39" s="36"/>
      <c r="K39" s="338"/>
      <c r="L39" s="36"/>
      <c r="M39" s="36"/>
      <c r="N39" s="338"/>
      <c r="O39" s="36"/>
      <c r="P39" s="36"/>
      <c r="Q39" s="338"/>
      <c r="R39" s="36"/>
      <c r="S39" s="36"/>
      <c r="T39" s="35"/>
      <c r="U39" s="35"/>
      <c r="V39" s="35"/>
      <c r="W39" s="35"/>
      <c r="X39" s="35"/>
      <c r="Y39" s="35"/>
      <c r="Z39" s="339"/>
      <c r="AA39" s="339"/>
      <c r="AB39" s="338"/>
      <c r="AC39" s="35"/>
      <c r="AD39" s="35"/>
      <c r="AE39" s="340"/>
      <c r="AF39" s="513">
        <v>1</v>
      </c>
      <c r="AG39" s="34"/>
      <c r="AH39" s="341"/>
      <c r="AI39" s="34"/>
      <c r="AJ39" s="34"/>
      <c r="AK39" s="342"/>
      <c r="AL39" s="63">
        <v>27.6</v>
      </c>
      <c r="AM39" s="516">
        <v>0.33</v>
      </c>
      <c r="AN39" s="64"/>
      <c r="AO39" s="62">
        <v>940</v>
      </c>
      <c r="AP39" s="353">
        <v>186.88</v>
      </c>
      <c r="AQ39" s="353">
        <v>5030</v>
      </c>
      <c r="AR39" s="353">
        <v>8620</v>
      </c>
      <c r="AS39" s="65">
        <v>82.2</v>
      </c>
      <c r="AT39" s="66">
        <v>0.26</v>
      </c>
      <c r="AU39" s="67">
        <v>4.8600000000000003</v>
      </c>
      <c r="AV39" s="153">
        <v>0</v>
      </c>
      <c r="AW39" s="69"/>
      <c r="AX39" s="70"/>
      <c r="AY39" s="71"/>
      <c r="AZ39" s="72"/>
      <c r="BA39" s="73"/>
      <c r="BB39" s="73">
        <v>3.2</v>
      </c>
      <c r="BC39" s="74">
        <v>24.56</v>
      </c>
      <c r="BD39" s="74">
        <v>18.7</v>
      </c>
      <c r="BE39" s="74">
        <v>73.599999999999994</v>
      </c>
      <c r="BF39" s="74">
        <v>6.5</v>
      </c>
      <c r="BG39" s="62"/>
      <c r="BH39" s="64"/>
      <c r="BI39" s="64"/>
      <c r="BJ39" s="64"/>
      <c r="BK39" s="64"/>
      <c r="BL39" s="75"/>
      <c r="BM39" s="61"/>
      <c r="BN39" s="62"/>
      <c r="BO39" s="62"/>
      <c r="BP39" s="68"/>
    </row>
    <row r="40" spans="1:68" ht="24.75" customHeight="1" thickBot="1">
      <c r="A40" s="76" t="s">
        <v>103</v>
      </c>
      <c r="B40" s="77"/>
      <c r="C40" s="78">
        <f>SUM(C9:C39)</f>
        <v>336422</v>
      </c>
      <c r="D40" s="78">
        <f t="shared" ref="D40" si="0">+SUM(D9:D39)</f>
        <v>0</v>
      </c>
      <c r="E40" s="79"/>
      <c r="F40" s="79"/>
      <c r="G40" s="79"/>
      <c r="H40" s="79"/>
      <c r="I40" s="78"/>
      <c r="J40" s="78"/>
      <c r="K40" s="80"/>
      <c r="L40" s="78"/>
      <c r="M40" s="78"/>
      <c r="N40" s="80"/>
      <c r="O40" s="78"/>
      <c r="P40" s="78"/>
      <c r="Q40" s="81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78"/>
      <c r="AE40" s="78"/>
      <c r="AF40" s="78"/>
      <c r="AG40" s="78"/>
      <c r="AH40" s="78"/>
      <c r="AI40" s="78"/>
      <c r="AJ40" s="78"/>
      <c r="AK40" s="83"/>
      <c r="AL40" s="84"/>
      <c r="AM40" s="85"/>
      <c r="AN40" s="85"/>
      <c r="AO40" s="79"/>
      <c r="AP40" s="82"/>
      <c r="AQ40" s="82"/>
      <c r="AR40" s="79"/>
      <c r="AS40" s="85"/>
      <c r="AT40" s="79"/>
      <c r="AU40" s="86"/>
      <c r="AV40" s="87"/>
      <c r="AW40" s="88">
        <f>+SUM(AW9:AW39)</f>
        <v>5000</v>
      </c>
      <c r="AX40" s="89">
        <f>+SUM(AX9:AX39)</f>
        <v>6880</v>
      </c>
      <c r="AY40" s="90">
        <f t="shared" ref="AY40" si="1">+SUM(AY9:AY39)</f>
        <v>0</v>
      </c>
      <c r="AZ40" s="91"/>
      <c r="BA40" s="92"/>
      <c r="BB40" s="92"/>
      <c r="BC40" s="93">
        <f>+SUM(BC9:BC39)</f>
        <v>474.22</v>
      </c>
      <c r="BD40" s="93">
        <f>+AVERAGE(BD9:BD39)</f>
        <v>18.761304347826087</v>
      </c>
      <c r="BE40" s="93"/>
      <c r="BF40" s="93"/>
      <c r="BG40" s="83">
        <f t="shared" ref="BG40:BK40" si="2">+SUM(BG9:BG39)</f>
        <v>0</v>
      </c>
      <c r="BH40" s="83">
        <f t="shared" si="2"/>
        <v>0</v>
      </c>
      <c r="BI40" s="83">
        <f t="shared" si="2"/>
        <v>0</v>
      </c>
      <c r="BJ40" s="83">
        <f t="shared" si="2"/>
        <v>0</v>
      </c>
      <c r="BK40" s="83">
        <f t="shared" si="2"/>
        <v>0</v>
      </c>
      <c r="BL40" s="89"/>
      <c r="BM40" s="86">
        <f t="shared" ref="BM40:BP40" si="3">+SUM(BM9:BM39)</f>
        <v>0</v>
      </c>
      <c r="BN40" s="83">
        <f t="shared" si="3"/>
        <v>0</v>
      </c>
      <c r="BO40" s="83">
        <f t="shared" si="3"/>
        <v>0</v>
      </c>
      <c r="BP40" s="94">
        <f t="shared" si="3"/>
        <v>0</v>
      </c>
    </row>
    <row r="41" spans="1:68" ht="24.75" customHeight="1">
      <c r="A41" s="95" t="s">
        <v>104</v>
      </c>
      <c r="B41" s="354"/>
      <c r="C41" s="340">
        <f>+AVERAGE(C9:C39)</f>
        <v>10852.322580645161</v>
      </c>
      <c r="D41" s="340" t="e">
        <f t="shared" ref="D41:AE41" si="4">+AVERAGE(D9:D39)</f>
        <v>#DIV/0!</v>
      </c>
      <c r="E41" s="359">
        <f t="shared" si="4"/>
        <v>7.1111111111111107</v>
      </c>
      <c r="F41" s="359">
        <f t="shared" si="4"/>
        <v>7.0555555555555554</v>
      </c>
      <c r="G41" s="340">
        <f t="shared" si="4"/>
        <v>2640.9444444444443</v>
      </c>
      <c r="H41" s="340">
        <f t="shared" si="4"/>
        <v>2795.4444444444443</v>
      </c>
      <c r="I41" s="340">
        <f t="shared" si="4"/>
        <v>203.44444444444446</v>
      </c>
      <c r="J41" s="340">
        <f t="shared" si="4"/>
        <v>13.5</v>
      </c>
      <c r="K41" s="340">
        <f t="shared" si="4"/>
        <v>98.388888888888886</v>
      </c>
      <c r="L41" s="340">
        <f t="shared" si="4"/>
        <v>192.33333333333334</v>
      </c>
      <c r="M41" s="340">
        <f t="shared" si="4"/>
        <v>12.222222222222221</v>
      </c>
      <c r="N41" s="340">
        <f t="shared" si="4"/>
        <v>92.777777777777771</v>
      </c>
      <c r="O41" s="340">
        <f t="shared" si="4"/>
        <v>349.66666666666669</v>
      </c>
      <c r="P41" s="340">
        <f t="shared" si="4"/>
        <v>45.222222222222221</v>
      </c>
      <c r="Q41" s="340">
        <f t="shared" si="4"/>
        <v>86.309999999999988</v>
      </c>
      <c r="R41" s="340">
        <f t="shared" si="4"/>
        <v>56.730000000000004</v>
      </c>
      <c r="S41" s="340">
        <f t="shared" si="4"/>
        <v>27.2</v>
      </c>
      <c r="T41" s="340">
        <f t="shared" si="4"/>
        <v>29.6</v>
      </c>
      <c r="U41" s="340">
        <f t="shared" si="4"/>
        <v>23.3</v>
      </c>
      <c r="V41" s="340">
        <f t="shared" si="4"/>
        <v>1.508</v>
      </c>
      <c r="W41" s="340">
        <f t="shared" si="4"/>
        <v>1.3995</v>
      </c>
      <c r="X41" s="340">
        <f t="shared" si="4"/>
        <v>8.0000000000000002E-3</v>
      </c>
      <c r="Y41" s="340">
        <f t="shared" si="4"/>
        <v>0.75</v>
      </c>
      <c r="Z41" s="355">
        <f t="shared" si="4"/>
        <v>58.25</v>
      </c>
      <c r="AA41" s="355">
        <f t="shared" si="4"/>
        <v>29.35</v>
      </c>
      <c r="AB41" s="355">
        <f t="shared" si="4"/>
        <v>45.405000000000001</v>
      </c>
      <c r="AC41" s="355">
        <f t="shared" si="4"/>
        <v>4.59</v>
      </c>
      <c r="AD41" s="355">
        <f t="shared" si="4"/>
        <v>1.8149999999999999</v>
      </c>
      <c r="AE41" s="355">
        <f t="shared" si="4"/>
        <v>54.27</v>
      </c>
      <c r="AF41" s="340"/>
      <c r="AG41" s="340"/>
      <c r="AH41" s="340"/>
      <c r="AI41" s="340"/>
      <c r="AJ41" s="340"/>
      <c r="AK41" s="356"/>
      <c r="AL41" s="96">
        <f t="shared" ref="AL41:BP41" si="5">+AVERAGE(AL9:AL39)</f>
        <v>27.764516129032252</v>
      </c>
      <c r="AM41" s="340">
        <f t="shared" si="5"/>
        <v>0.18322580645161293</v>
      </c>
      <c r="AN41" s="340" t="e">
        <f t="shared" si="5"/>
        <v>#DIV/0!</v>
      </c>
      <c r="AO41" s="340">
        <f t="shared" si="5"/>
        <v>934.58333333333337</v>
      </c>
      <c r="AP41" s="340">
        <f t="shared" si="5"/>
        <v>166.16900000000001</v>
      </c>
      <c r="AQ41" s="340">
        <f t="shared" si="5"/>
        <v>5763</v>
      </c>
      <c r="AR41" s="340">
        <f t="shared" si="5"/>
        <v>11301.9</v>
      </c>
      <c r="AS41" s="338">
        <f t="shared" si="5"/>
        <v>79.59</v>
      </c>
      <c r="AT41" s="339">
        <f t="shared" si="5"/>
        <v>0.27100000000000002</v>
      </c>
      <c r="AU41" s="357">
        <f t="shared" si="5"/>
        <v>5.1019999999999994</v>
      </c>
      <c r="AV41" s="97">
        <f t="shared" si="5"/>
        <v>5.4000000000000006E-2</v>
      </c>
      <c r="AW41" s="98">
        <f t="shared" si="5"/>
        <v>2500</v>
      </c>
      <c r="AX41" s="355">
        <f t="shared" si="5"/>
        <v>3440</v>
      </c>
      <c r="AY41" s="99" t="e">
        <f t="shared" si="5"/>
        <v>#DIV/0!</v>
      </c>
      <c r="AZ41" s="100" t="e">
        <f t="shared" si="5"/>
        <v>#DIV/0!</v>
      </c>
      <c r="BA41" s="358" t="e">
        <f t="shared" si="5"/>
        <v>#DIV/0!</v>
      </c>
      <c r="BB41" s="358">
        <f t="shared" si="5"/>
        <v>3.4</v>
      </c>
      <c r="BC41" s="357">
        <f>+AVERAGE(BC9:BC39)</f>
        <v>24.958947368421054</v>
      </c>
      <c r="BD41" s="357">
        <f>+AVERAGE(BD9:BD39)</f>
        <v>18.761304347826087</v>
      </c>
      <c r="BE41" s="357">
        <f t="shared" si="5"/>
        <v>70.139130434782615</v>
      </c>
      <c r="BF41" s="357">
        <f t="shared" si="5"/>
        <v>6.4260869565217398</v>
      </c>
      <c r="BG41" s="340" t="e">
        <f t="shared" si="5"/>
        <v>#DIV/0!</v>
      </c>
      <c r="BH41" s="340" t="e">
        <f t="shared" si="5"/>
        <v>#DIV/0!</v>
      </c>
      <c r="BI41" s="340" t="e">
        <f t="shared" si="5"/>
        <v>#DIV/0!</v>
      </c>
      <c r="BJ41" s="340" t="e">
        <f t="shared" si="5"/>
        <v>#DIV/0!</v>
      </c>
      <c r="BK41" s="340" t="e">
        <f t="shared" si="5"/>
        <v>#DIV/0!</v>
      </c>
      <c r="BL41" s="355" t="e">
        <f t="shared" si="5"/>
        <v>#DIV/0!</v>
      </c>
      <c r="BM41" s="359" t="e">
        <f t="shared" si="5"/>
        <v>#DIV/0!</v>
      </c>
      <c r="BN41" s="340" t="e">
        <f t="shared" si="5"/>
        <v>#DIV/0!</v>
      </c>
      <c r="BO41" s="340" t="e">
        <f t="shared" si="5"/>
        <v>#DIV/0!</v>
      </c>
      <c r="BP41" s="101" t="e">
        <f t="shared" si="5"/>
        <v>#DIV/0!</v>
      </c>
    </row>
    <row r="42" spans="1:68" ht="24.75" customHeight="1">
      <c r="A42" s="102" t="s">
        <v>105</v>
      </c>
      <c r="B42" s="360"/>
      <c r="C42" s="103">
        <f>+MIN(C9:C39)</f>
        <v>4470</v>
      </c>
      <c r="D42" s="103">
        <f t="shared" ref="D42:AE42" si="6">+MIN(D9:D39)</f>
        <v>0</v>
      </c>
      <c r="E42" s="114">
        <f t="shared" si="6"/>
        <v>7</v>
      </c>
      <c r="F42" s="114">
        <f t="shared" si="6"/>
        <v>7</v>
      </c>
      <c r="G42" s="103">
        <f t="shared" si="6"/>
        <v>809</v>
      </c>
      <c r="H42" s="103">
        <f t="shared" si="6"/>
        <v>2120</v>
      </c>
      <c r="I42" s="103">
        <f t="shared" si="6"/>
        <v>60</v>
      </c>
      <c r="J42" s="103">
        <f t="shared" si="6"/>
        <v>5</v>
      </c>
      <c r="K42" s="103">
        <f t="shared" si="6"/>
        <v>97</v>
      </c>
      <c r="L42" s="103">
        <f t="shared" si="6"/>
        <v>100</v>
      </c>
      <c r="M42" s="103">
        <f t="shared" si="6"/>
        <v>5</v>
      </c>
      <c r="N42" s="103">
        <f t="shared" si="6"/>
        <v>82</v>
      </c>
      <c r="O42" s="103">
        <f t="shared" si="6"/>
        <v>205</v>
      </c>
      <c r="P42" s="103">
        <f t="shared" si="6"/>
        <v>35</v>
      </c>
      <c r="Q42" s="103">
        <f t="shared" si="6"/>
        <v>75.02</v>
      </c>
      <c r="R42" s="103">
        <f t="shared" si="6"/>
        <v>31.48</v>
      </c>
      <c r="S42" s="103">
        <f t="shared" si="6"/>
        <v>18</v>
      </c>
      <c r="T42" s="103">
        <f t="shared" si="6"/>
        <v>21</v>
      </c>
      <c r="U42" s="103">
        <f t="shared" si="6"/>
        <v>22</v>
      </c>
      <c r="V42" s="103">
        <f t="shared" si="6"/>
        <v>0.51600000000000001</v>
      </c>
      <c r="W42" s="103">
        <f t="shared" si="6"/>
        <v>0.29899999999999999</v>
      </c>
      <c r="X42" s="103">
        <f t="shared" si="6"/>
        <v>0</v>
      </c>
      <c r="Y42" s="103">
        <f t="shared" si="6"/>
        <v>0</v>
      </c>
      <c r="Z42" s="104">
        <f t="shared" si="6"/>
        <v>34</v>
      </c>
      <c r="AA42" s="104">
        <f t="shared" si="6"/>
        <v>22</v>
      </c>
      <c r="AB42" s="104">
        <f t="shared" si="6"/>
        <v>35.29</v>
      </c>
      <c r="AC42" s="104">
        <f t="shared" si="6"/>
        <v>2.1</v>
      </c>
      <c r="AD42" s="104">
        <f t="shared" si="6"/>
        <v>1.2</v>
      </c>
      <c r="AE42" s="104">
        <f t="shared" si="6"/>
        <v>42.86</v>
      </c>
      <c r="AF42" s="103"/>
      <c r="AG42" s="103"/>
      <c r="AH42" s="103"/>
      <c r="AI42" s="103"/>
      <c r="AJ42" s="103"/>
      <c r="AK42" s="105"/>
      <c r="AL42" s="106">
        <f t="shared" ref="AL42:BP42" si="7">+MIN(AL9:AL39)</f>
        <v>26.1</v>
      </c>
      <c r="AM42" s="103">
        <f t="shared" si="7"/>
        <v>0.03</v>
      </c>
      <c r="AN42" s="103">
        <f t="shared" si="7"/>
        <v>0</v>
      </c>
      <c r="AO42" s="103">
        <f t="shared" si="7"/>
        <v>860</v>
      </c>
      <c r="AP42" s="103">
        <f t="shared" si="7"/>
        <v>134.78</v>
      </c>
      <c r="AQ42" s="103">
        <f t="shared" si="7"/>
        <v>4360</v>
      </c>
      <c r="AR42" s="103">
        <f t="shared" si="7"/>
        <v>8620</v>
      </c>
      <c r="AS42" s="103">
        <f t="shared" si="7"/>
        <v>75.2</v>
      </c>
      <c r="AT42" s="104">
        <f t="shared" si="7"/>
        <v>0.17</v>
      </c>
      <c r="AU42" s="107">
        <f t="shared" si="7"/>
        <v>1.96</v>
      </c>
      <c r="AV42" s="108">
        <f t="shared" si="7"/>
        <v>0</v>
      </c>
      <c r="AW42" s="109">
        <f t="shared" si="7"/>
        <v>2440</v>
      </c>
      <c r="AX42" s="104">
        <f t="shared" si="7"/>
        <v>2140</v>
      </c>
      <c r="AY42" s="110">
        <f t="shared" si="7"/>
        <v>0</v>
      </c>
      <c r="AZ42" s="111">
        <f t="shared" si="7"/>
        <v>0</v>
      </c>
      <c r="BA42" s="112">
        <f t="shared" si="7"/>
        <v>0</v>
      </c>
      <c r="BB42" s="112">
        <f t="shared" si="7"/>
        <v>2.9</v>
      </c>
      <c r="BC42" s="113">
        <f t="shared" si="7"/>
        <v>24.26</v>
      </c>
      <c r="BD42" s="113">
        <f t="shared" si="7"/>
        <v>18</v>
      </c>
      <c r="BE42" s="113">
        <f t="shared" si="7"/>
        <v>56.9</v>
      </c>
      <c r="BF42" s="113">
        <f t="shared" si="7"/>
        <v>6.3</v>
      </c>
      <c r="BG42" s="103">
        <f t="shared" si="7"/>
        <v>0</v>
      </c>
      <c r="BH42" s="103">
        <f t="shared" si="7"/>
        <v>0</v>
      </c>
      <c r="BI42" s="103">
        <f t="shared" si="7"/>
        <v>0</v>
      </c>
      <c r="BJ42" s="103">
        <f t="shared" si="7"/>
        <v>0</v>
      </c>
      <c r="BK42" s="103">
        <f t="shared" si="7"/>
        <v>0</v>
      </c>
      <c r="BL42" s="104">
        <f t="shared" si="7"/>
        <v>0</v>
      </c>
      <c r="BM42" s="114">
        <f t="shared" si="7"/>
        <v>0</v>
      </c>
      <c r="BN42" s="103">
        <f t="shared" si="7"/>
        <v>0</v>
      </c>
      <c r="BO42" s="103">
        <f t="shared" si="7"/>
        <v>0</v>
      </c>
      <c r="BP42" s="115">
        <f t="shared" si="7"/>
        <v>0</v>
      </c>
    </row>
    <row r="43" spans="1:68" ht="24.75" customHeight="1" thickBot="1">
      <c r="A43" s="116" t="s">
        <v>106</v>
      </c>
      <c r="B43" s="117"/>
      <c r="C43" s="118">
        <f>+MAX(C9:C39)</f>
        <v>17957</v>
      </c>
      <c r="D43" s="118">
        <f t="shared" ref="D43:AE43" si="8">+MAX(D9:D39)</f>
        <v>0</v>
      </c>
      <c r="E43" s="129">
        <f t="shared" si="8"/>
        <v>8</v>
      </c>
      <c r="F43" s="129">
        <f t="shared" si="8"/>
        <v>8</v>
      </c>
      <c r="G43" s="118">
        <f t="shared" si="8"/>
        <v>3330</v>
      </c>
      <c r="H43" s="118">
        <f t="shared" si="8"/>
        <v>3272</v>
      </c>
      <c r="I43" s="118">
        <f t="shared" si="8"/>
        <v>300</v>
      </c>
      <c r="J43" s="118">
        <f t="shared" si="8"/>
        <v>22</v>
      </c>
      <c r="K43" s="118">
        <f t="shared" si="8"/>
        <v>99</v>
      </c>
      <c r="L43" s="118">
        <f t="shared" si="8"/>
        <v>370</v>
      </c>
      <c r="M43" s="118">
        <f t="shared" si="8"/>
        <v>21</v>
      </c>
      <c r="N43" s="118">
        <f t="shared" si="8"/>
        <v>98</v>
      </c>
      <c r="O43" s="118">
        <f t="shared" si="8"/>
        <v>493</v>
      </c>
      <c r="P43" s="118">
        <f t="shared" si="8"/>
        <v>62</v>
      </c>
      <c r="Q43" s="118">
        <f t="shared" si="8"/>
        <v>92.41</v>
      </c>
      <c r="R43" s="118">
        <f t="shared" si="8"/>
        <v>81.98</v>
      </c>
      <c r="S43" s="118">
        <f t="shared" si="8"/>
        <v>36.4</v>
      </c>
      <c r="T43" s="118">
        <f t="shared" si="8"/>
        <v>38.200000000000003</v>
      </c>
      <c r="U43" s="118">
        <f t="shared" si="8"/>
        <v>24.6</v>
      </c>
      <c r="V43" s="118">
        <f t="shared" si="8"/>
        <v>2.5</v>
      </c>
      <c r="W43" s="118">
        <f t="shared" si="8"/>
        <v>2.5</v>
      </c>
      <c r="X43" s="118">
        <f t="shared" si="8"/>
        <v>1.6E-2</v>
      </c>
      <c r="Y43" s="118">
        <f t="shared" si="8"/>
        <v>1.5</v>
      </c>
      <c r="Z43" s="119">
        <f t="shared" si="8"/>
        <v>82.5</v>
      </c>
      <c r="AA43" s="119">
        <f t="shared" si="8"/>
        <v>36.700000000000003</v>
      </c>
      <c r="AB43" s="119">
        <f t="shared" si="8"/>
        <v>55.52</v>
      </c>
      <c r="AC43" s="119">
        <f t="shared" si="8"/>
        <v>7.08</v>
      </c>
      <c r="AD43" s="119">
        <f t="shared" si="8"/>
        <v>2.4300000000000002</v>
      </c>
      <c r="AE43" s="119">
        <f t="shared" si="8"/>
        <v>65.680000000000007</v>
      </c>
      <c r="AF43" s="118"/>
      <c r="AG43" s="118"/>
      <c r="AH43" s="118"/>
      <c r="AI43" s="118"/>
      <c r="AJ43" s="118"/>
      <c r="AK43" s="120"/>
      <c r="AL43" s="121">
        <f t="shared" ref="AL43:BP43" si="9">+MAX(AL9:AL39)</f>
        <v>28.7</v>
      </c>
      <c r="AM43" s="118">
        <f t="shared" si="9"/>
        <v>1.1200000000000001</v>
      </c>
      <c r="AN43" s="118">
        <f t="shared" si="9"/>
        <v>0</v>
      </c>
      <c r="AO43" s="118">
        <f t="shared" si="9"/>
        <v>1000</v>
      </c>
      <c r="AP43" s="118">
        <f t="shared" si="9"/>
        <v>229.36</v>
      </c>
      <c r="AQ43" s="118">
        <f t="shared" si="9"/>
        <v>6900</v>
      </c>
      <c r="AR43" s="118">
        <f t="shared" si="9"/>
        <v>13940</v>
      </c>
      <c r="AS43" s="118">
        <f t="shared" si="9"/>
        <v>85.5</v>
      </c>
      <c r="AT43" s="119">
        <f t="shared" si="9"/>
        <v>0.33</v>
      </c>
      <c r="AU43" s="122">
        <f t="shared" si="9"/>
        <v>11.75</v>
      </c>
      <c r="AV43" s="123">
        <f t="shared" si="9"/>
        <v>0.14000000000000001</v>
      </c>
      <c r="AW43" s="124">
        <f t="shared" si="9"/>
        <v>2560</v>
      </c>
      <c r="AX43" s="119">
        <f t="shared" si="9"/>
        <v>4740</v>
      </c>
      <c r="AY43" s="125">
        <f t="shared" si="9"/>
        <v>0</v>
      </c>
      <c r="AZ43" s="126">
        <f t="shared" si="9"/>
        <v>0</v>
      </c>
      <c r="BA43" s="127">
        <f t="shared" si="9"/>
        <v>0</v>
      </c>
      <c r="BB43" s="127">
        <f t="shared" si="9"/>
        <v>3.9</v>
      </c>
      <c r="BC43" s="128">
        <f t="shared" si="9"/>
        <v>26</v>
      </c>
      <c r="BD43" s="128">
        <f t="shared" si="9"/>
        <v>19.899999999999999</v>
      </c>
      <c r="BE43" s="128">
        <f t="shared" si="9"/>
        <v>84</v>
      </c>
      <c r="BF43" s="128">
        <f t="shared" si="9"/>
        <v>6.5</v>
      </c>
      <c r="BG43" s="118">
        <f t="shared" si="9"/>
        <v>0</v>
      </c>
      <c r="BH43" s="118">
        <f t="shared" si="9"/>
        <v>0</v>
      </c>
      <c r="BI43" s="118">
        <f t="shared" si="9"/>
        <v>0</v>
      </c>
      <c r="BJ43" s="118">
        <f t="shared" si="9"/>
        <v>0</v>
      </c>
      <c r="BK43" s="118">
        <f t="shared" si="9"/>
        <v>0</v>
      </c>
      <c r="BL43" s="119">
        <f t="shared" si="9"/>
        <v>0</v>
      </c>
      <c r="BM43" s="129">
        <f t="shared" si="9"/>
        <v>0</v>
      </c>
      <c r="BN43" s="118">
        <f t="shared" si="9"/>
        <v>0</v>
      </c>
      <c r="BO43" s="118">
        <f t="shared" si="9"/>
        <v>0</v>
      </c>
      <c r="BP43" s="130">
        <f t="shared" si="9"/>
        <v>0</v>
      </c>
    </row>
    <row r="44" spans="1:68" ht="24.75" customHeight="1">
      <c r="A44" s="131" t="s">
        <v>107</v>
      </c>
      <c r="B44" s="132"/>
      <c r="C44" s="133">
        <f>AVERAGE(C9:C13,C16:C20,C23:C27,C30:C34,C37:C39)</f>
        <v>10834.347826086956</v>
      </c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5"/>
      <c r="AM44" s="135"/>
      <c r="AN44" s="135"/>
      <c r="AO44" s="134"/>
      <c r="AP44" s="134"/>
      <c r="AQ44" s="134"/>
      <c r="AR44" s="136"/>
      <c r="AS44" s="135"/>
      <c r="AT44" s="134"/>
      <c r="AU44" s="134"/>
      <c r="AV44" s="134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34"/>
      <c r="BH44" s="135"/>
      <c r="BI44" s="135"/>
      <c r="BJ44" s="135"/>
      <c r="BK44" s="135"/>
      <c r="BL44" s="134"/>
      <c r="BM44" s="134"/>
      <c r="BN44" s="134"/>
      <c r="BO44" s="134"/>
      <c r="BP44" s="134"/>
    </row>
    <row r="45" spans="1:68" ht="24.75" customHeight="1">
      <c r="A45" s="102" t="s">
        <v>108</v>
      </c>
      <c r="B45" s="137"/>
      <c r="C45" s="52">
        <f>AVERAGE(C15,C22,C29,C36)</f>
        <v>9585.5</v>
      </c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5"/>
      <c r="AM45" s="135"/>
      <c r="AN45" s="135"/>
      <c r="AO45" s="134"/>
      <c r="AP45" s="134"/>
      <c r="AQ45" s="134"/>
      <c r="AR45" s="134"/>
      <c r="AS45" s="135"/>
      <c r="AT45" s="134"/>
      <c r="AU45" s="134"/>
      <c r="AV45" s="134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34"/>
      <c r="BH45" s="135"/>
      <c r="BI45" s="135"/>
      <c r="BJ45" s="135"/>
      <c r="BK45" s="135"/>
      <c r="BL45" s="134"/>
      <c r="BM45" s="134"/>
      <c r="BN45" s="134"/>
      <c r="BO45" s="134"/>
      <c r="BP45" s="134"/>
    </row>
    <row r="46" spans="1:68" ht="24.75" customHeight="1">
      <c r="A46" s="102" t="s">
        <v>109</v>
      </c>
      <c r="B46" s="138"/>
      <c r="C46" s="52">
        <f>AVERAGE(C15,C22,C29,C32,C36)</f>
        <v>9984.2000000000007</v>
      </c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5"/>
      <c r="AM46" s="135"/>
      <c r="AN46" s="135"/>
      <c r="AO46" s="134"/>
      <c r="AP46" s="134"/>
      <c r="AQ46" s="134"/>
      <c r="AR46" s="134"/>
      <c r="AS46" s="135"/>
      <c r="AT46" s="134"/>
      <c r="AU46" s="134"/>
      <c r="AV46" s="134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34"/>
      <c r="BH46" s="135"/>
      <c r="BI46" s="135"/>
      <c r="BJ46" s="135"/>
      <c r="BK46" s="135"/>
      <c r="BL46" s="134"/>
      <c r="BM46" s="134"/>
      <c r="BN46" s="134"/>
      <c r="BO46" s="134"/>
      <c r="BP46" s="134"/>
    </row>
    <row r="47" spans="1:68" ht="24.75" customHeight="1">
      <c r="A47" s="139" t="s">
        <v>110</v>
      </c>
      <c r="B47" s="137"/>
      <c r="C47" s="52">
        <f>AVERAGE(C45:C46)</f>
        <v>9784.85</v>
      </c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5"/>
      <c r="AM47" s="135"/>
      <c r="AN47" s="135"/>
      <c r="AO47" s="134"/>
      <c r="AP47" s="134"/>
      <c r="AQ47" s="134"/>
      <c r="AR47" s="134"/>
      <c r="AS47" s="135"/>
      <c r="AT47" s="134"/>
      <c r="AU47" s="134"/>
      <c r="AV47" s="134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34"/>
      <c r="BH47" s="135"/>
      <c r="BI47" s="135"/>
      <c r="BJ47" s="135"/>
      <c r="BK47" s="135"/>
      <c r="BL47" s="134"/>
      <c r="BM47" s="134"/>
      <c r="BN47" s="134"/>
      <c r="BO47" s="134"/>
      <c r="BP47" s="134"/>
    </row>
    <row r="48" spans="1:68" ht="24.75" customHeight="1">
      <c r="A48" s="583" t="s">
        <v>103</v>
      </c>
      <c r="B48" s="641"/>
      <c r="C48" s="140">
        <f>C40</f>
        <v>336422</v>
      </c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5"/>
      <c r="AM48" s="135"/>
      <c r="AN48" s="135"/>
      <c r="AO48" s="134"/>
      <c r="AP48" s="134"/>
      <c r="AQ48" s="134"/>
      <c r="AR48" s="134"/>
      <c r="AS48" s="135"/>
      <c r="AT48" s="134"/>
      <c r="AU48" s="134"/>
      <c r="AV48" s="141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41"/>
      <c r="BH48" s="142"/>
      <c r="BI48" s="142"/>
      <c r="BJ48" s="142"/>
      <c r="BK48" s="142"/>
      <c r="BL48" s="141"/>
      <c r="BM48" s="141"/>
      <c r="BN48" s="141"/>
      <c r="BO48" s="141"/>
      <c r="BP48" s="141"/>
    </row>
  </sheetData>
  <mergeCells count="94">
    <mergeCell ref="J7:J8"/>
    <mergeCell ref="A48:B48"/>
    <mergeCell ref="K7:K8"/>
    <mergeCell ref="L7:L8"/>
    <mergeCell ref="A7:A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A1:B1"/>
    <mergeCell ref="C1:Q1"/>
    <mergeCell ref="S1:AL1"/>
    <mergeCell ref="A2:C2"/>
    <mergeCell ref="E2:I2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4:B4"/>
    <mergeCell ref="E4:F4"/>
    <mergeCell ref="G4:H4"/>
    <mergeCell ref="I4:K4"/>
    <mergeCell ref="L4:N4"/>
    <mergeCell ref="V5:W5"/>
    <mergeCell ref="T7:T8"/>
    <mergeCell ref="U7:U8"/>
    <mergeCell ref="V7:V8"/>
    <mergeCell ref="W7:W8"/>
    <mergeCell ref="BP7:BP8"/>
    <mergeCell ref="BG7:BG8"/>
    <mergeCell ref="BL7:BL8"/>
    <mergeCell ref="BM7:BM8"/>
    <mergeCell ref="BN7:BN8"/>
    <mergeCell ref="BO7:BO8"/>
  </mergeCells>
  <conditionalFormatting sqref="E9:AK39">
    <cfRule type="expression" dxfId="11" priority="1">
      <formula>IF(AND($AI9="H",$AH9="B"),1,0)</formula>
    </cfRule>
    <cfRule type="expression" dxfId="10" priority="2">
      <formula>IF($AI9="H",1,0)</formula>
    </cfRule>
  </conditionalFormatting>
  <dataValidations count="3">
    <dataValidation type="list" allowBlank="1" showErrorMessage="1" sqref="AJ9:AK39" xr:uid="{00000000-0002-0000-0600-000000000000}">
      <formula1>"Si,No"</formula1>
    </dataValidation>
    <dataValidation type="list" allowBlank="1" showErrorMessage="1" sqref="AH9:AH39" xr:uid="{00000000-0002-0000-0600-000001000000}">
      <formula1>"P,I,B"</formula1>
    </dataValidation>
    <dataValidation type="list" allowBlank="1" showErrorMessage="1" sqref="AI9:AI39" xr:uid="{00000000-0002-0000-0600-000002000000}">
      <formula1>"H,NH"</formula1>
    </dataValidation>
  </dataValidations>
  <pageMargins left="0.39370078740157483" right="0.39370078740157483" top="0.59055118110236227" bottom="0.39370078740157483" header="0" footer="0"/>
  <pageSetup paperSize="9" scale="1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U48"/>
  <sheetViews>
    <sheetView zoomScale="55" zoomScaleNormal="55" workbookViewId="0">
      <selection activeCell="BD40" sqref="BD40"/>
    </sheetView>
  </sheetViews>
  <sheetFormatPr defaultColWidth="12.5703125" defaultRowHeight="15" customHeight="1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73" ht="21" customHeight="1">
      <c r="A1" s="573" t="s">
        <v>0</v>
      </c>
      <c r="B1" s="628"/>
      <c r="C1" s="574" t="str">
        <f>gener!C1</f>
        <v>TORREDEMBARRA</v>
      </c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2"/>
      <c r="S1" s="575" t="s">
        <v>2</v>
      </c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73" ht="21" customHeight="1">
      <c r="A2" s="575" t="s">
        <v>122</v>
      </c>
      <c r="B2" s="628"/>
      <c r="C2" s="628"/>
      <c r="D2" s="3"/>
      <c r="E2" s="576" t="s">
        <v>4</v>
      </c>
      <c r="F2" s="629"/>
      <c r="G2" s="629"/>
      <c r="H2" s="629"/>
      <c r="I2" s="629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73" ht="18" customHeight="1">
      <c r="A3" s="7"/>
      <c r="B3" s="7"/>
      <c r="C3" s="8"/>
      <c r="D3" s="8"/>
      <c r="E3" s="564" t="s">
        <v>5</v>
      </c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AF3" s="630"/>
      <c r="AG3" s="630"/>
      <c r="AH3" s="630"/>
      <c r="AI3" s="630"/>
      <c r="AJ3" s="630"/>
      <c r="AK3" s="630"/>
      <c r="AL3" s="630"/>
      <c r="AM3" s="630"/>
      <c r="AN3" s="630"/>
      <c r="AO3" s="630"/>
      <c r="AP3" s="630"/>
      <c r="AQ3" s="630"/>
      <c r="AR3" s="630"/>
      <c r="AS3" s="630"/>
      <c r="AT3" s="309"/>
      <c r="AU3" s="309"/>
      <c r="AV3" s="309"/>
      <c r="AW3" s="309"/>
      <c r="AX3" s="309"/>
      <c r="AY3" s="309"/>
      <c r="AZ3" s="565" t="s">
        <v>6</v>
      </c>
      <c r="BA3" s="630"/>
      <c r="BB3" s="630"/>
      <c r="BC3" s="630"/>
      <c r="BD3" s="630"/>
      <c r="BE3" s="630"/>
      <c r="BF3" s="630"/>
      <c r="BG3" s="630"/>
      <c r="BH3" s="630"/>
      <c r="BI3" s="630"/>
      <c r="BJ3" s="630"/>
      <c r="BK3" s="630"/>
      <c r="BL3" s="630"/>
      <c r="BM3" s="630"/>
      <c r="BN3" s="630"/>
      <c r="BO3" s="630"/>
      <c r="BP3" s="631"/>
    </row>
    <row r="4" spans="1:73" ht="67.5" customHeight="1">
      <c r="A4" s="562" t="s">
        <v>7</v>
      </c>
      <c r="B4" s="632"/>
      <c r="C4" s="310" t="s">
        <v>8</v>
      </c>
      <c r="D4" s="310" t="s">
        <v>9</v>
      </c>
      <c r="E4" s="563" t="s">
        <v>10</v>
      </c>
      <c r="F4" s="632"/>
      <c r="G4" s="563" t="s">
        <v>11</v>
      </c>
      <c r="H4" s="632"/>
      <c r="I4" s="563" t="s">
        <v>12</v>
      </c>
      <c r="J4" s="633"/>
      <c r="K4" s="632"/>
      <c r="L4" s="563" t="s">
        <v>13</v>
      </c>
      <c r="M4" s="633"/>
      <c r="N4" s="632"/>
      <c r="O4" s="569" t="s">
        <v>14</v>
      </c>
      <c r="P4" s="633"/>
      <c r="Q4" s="632"/>
      <c r="R4" s="570" t="s">
        <v>15</v>
      </c>
      <c r="S4" s="632"/>
      <c r="T4" s="570" t="s">
        <v>16</v>
      </c>
      <c r="U4" s="632"/>
      <c r="V4" s="570" t="s">
        <v>17</v>
      </c>
      <c r="W4" s="632"/>
      <c r="X4" s="570" t="s">
        <v>18</v>
      </c>
      <c r="Y4" s="632"/>
      <c r="Z4" s="570" t="s">
        <v>19</v>
      </c>
      <c r="AA4" s="633"/>
      <c r="AB4" s="632"/>
      <c r="AC4" s="570" t="s">
        <v>20</v>
      </c>
      <c r="AD4" s="633"/>
      <c r="AE4" s="632"/>
      <c r="AF4" s="311" t="s">
        <v>21</v>
      </c>
      <c r="AG4" s="312" t="s">
        <v>22</v>
      </c>
      <c r="AH4" s="10" t="s">
        <v>23</v>
      </c>
      <c r="AI4" s="10" t="s">
        <v>24</v>
      </c>
      <c r="AJ4" s="571" t="s">
        <v>25</v>
      </c>
      <c r="AK4" s="572" t="s">
        <v>26</v>
      </c>
      <c r="AL4" s="313" t="s">
        <v>27</v>
      </c>
      <c r="AM4" s="313" t="s">
        <v>28</v>
      </c>
      <c r="AN4" s="313" t="s">
        <v>29</v>
      </c>
      <c r="AO4" s="313" t="s">
        <v>30</v>
      </c>
      <c r="AP4" s="314" t="s">
        <v>31</v>
      </c>
      <c r="AQ4" s="566" t="s">
        <v>32</v>
      </c>
      <c r="AR4" s="631"/>
      <c r="AS4" s="11" t="s">
        <v>33</v>
      </c>
      <c r="AT4" s="314" t="s">
        <v>34</v>
      </c>
      <c r="AU4" s="314" t="s">
        <v>35</v>
      </c>
      <c r="AV4" s="315" t="s">
        <v>36</v>
      </c>
      <c r="AW4" s="316" t="s">
        <v>37</v>
      </c>
      <c r="AX4" s="316" t="s">
        <v>38</v>
      </c>
      <c r="AY4" s="316" t="s">
        <v>39</v>
      </c>
      <c r="AZ4" s="317" t="s">
        <v>40</v>
      </c>
      <c r="BA4" s="318" t="s">
        <v>41</v>
      </c>
      <c r="BB4" s="318" t="s">
        <v>42</v>
      </c>
      <c r="BC4" s="567" t="s">
        <v>43</v>
      </c>
      <c r="BD4" s="633"/>
      <c r="BE4" s="633"/>
      <c r="BF4" s="632"/>
      <c r="BG4" s="568" t="s">
        <v>44</v>
      </c>
      <c r="BH4" s="630"/>
      <c r="BI4" s="630"/>
      <c r="BJ4" s="630"/>
      <c r="BK4" s="630"/>
      <c r="BL4" s="630"/>
      <c r="BM4" s="630"/>
      <c r="BN4" s="630"/>
      <c r="BO4" s="630"/>
      <c r="BP4" s="631"/>
    </row>
    <row r="5" spans="1:73" ht="57.75" customHeight="1">
      <c r="A5" s="319"/>
      <c r="B5" s="320"/>
      <c r="C5" s="321" t="s">
        <v>45</v>
      </c>
      <c r="D5" s="321" t="s">
        <v>45</v>
      </c>
      <c r="E5" s="582"/>
      <c r="F5" s="634"/>
      <c r="G5" s="582" t="s">
        <v>46</v>
      </c>
      <c r="H5" s="634"/>
      <c r="I5" s="582" t="s">
        <v>47</v>
      </c>
      <c r="J5" s="635"/>
      <c r="K5" s="322" t="s">
        <v>48</v>
      </c>
      <c r="L5" s="582" t="s">
        <v>49</v>
      </c>
      <c r="M5" s="635"/>
      <c r="N5" s="322" t="s">
        <v>48</v>
      </c>
      <c r="O5" s="582" t="s">
        <v>49</v>
      </c>
      <c r="P5" s="635"/>
      <c r="Q5" s="322" t="s">
        <v>48</v>
      </c>
      <c r="R5" s="561" t="s">
        <v>50</v>
      </c>
      <c r="S5" s="634"/>
      <c r="T5" s="561" t="s">
        <v>50</v>
      </c>
      <c r="U5" s="634"/>
      <c r="V5" s="561" t="s">
        <v>50</v>
      </c>
      <c r="W5" s="634"/>
      <c r="X5" s="561" t="s">
        <v>50</v>
      </c>
      <c r="Y5" s="634"/>
      <c r="Z5" s="561" t="s">
        <v>50</v>
      </c>
      <c r="AA5" s="635"/>
      <c r="AB5" s="322" t="s">
        <v>48</v>
      </c>
      <c r="AC5" s="561" t="s">
        <v>51</v>
      </c>
      <c r="AD5" s="635"/>
      <c r="AE5" s="322" t="s">
        <v>48</v>
      </c>
      <c r="AF5" s="303" t="s">
        <v>52</v>
      </c>
      <c r="AG5" s="303" t="s">
        <v>53</v>
      </c>
      <c r="AH5" s="323" t="s">
        <v>54</v>
      </c>
      <c r="AI5" s="323" t="s">
        <v>55</v>
      </c>
      <c r="AJ5" s="636"/>
      <c r="AK5" s="637"/>
      <c r="AL5" s="324" t="s">
        <v>56</v>
      </c>
      <c r="AM5" s="324" t="s">
        <v>56</v>
      </c>
      <c r="AN5" s="324" t="s">
        <v>56</v>
      </c>
      <c r="AO5" s="325"/>
      <c r="AP5" s="325"/>
      <c r="AQ5" s="314" t="s">
        <v>56</v>
      </c>
      <c r="AR5" s="326" t="s">
        <v>57</v>
      </c>
      <c r="AS5" s="327" t="s">
        <v>56</v>
      </c>
      <c r="AT5" s="577" t="s">
        <v>58</v>
      </c>
      <c r="AU5" s="577" t="s">
        <v>58</v>
      </c>
      <c r="AV5" s="578" t="s">
        <v>59</v>
      </c>
      <c r="AW5" s="328"/>
      <c r="AX5" s="328"/>
      <c r="AY5" s="328"/>
      <c r="AZ5" s="329"/>
      <c r="BA5" s="329"/>
      <c r="BB5" s="329"/>
      <c r="BC5" s="638"/>
      <c r="BD5" s="629"/>
      <c r="BE5" s="629"/>
      <c r="BF5" s="639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73" ht="31.5" customHeight="1">
      <c r="A6" s="16"/>
      <c r="B6" s="330"/>
      <c r="C6" s="17" t="s">
        <v>69</v>
      </c>
      <c r="D6" s="17"/>
      <c r="E6" s="305" t="s">
        <v>70</v>
      </c>
      <c r="F6" s="322" t="s">
        <v>71</v>
      </c>
      <c r="G6" s="305" t="s">
        <v>70</v>
      </c>
      <c r="H6" s="322" t="s">
        <v>71</v>
      </c>
      <c r="I6" s="331" t="s">
        <v>72</v>
      </c>
      <c r="J6" s="18" t="s">
        <v>73</v>
      </c>
      <c r="K6" s="332" t="s">
        <v>74</v>
      </c>
      <c r="L6" s="305" t="s">
        <v>70</v>
      </c>
      <c r="M6" s="19" t="s">
        <v>71</v>
      </c>
      <c r="N6" s="332" t="s">
        <v>74</v>
      </c>
      <c r="O6" s="305" t="s">
        <v>70</v>
      </c>
      <c r="P6" s="19" t="s">
        <v>71</v>
      </c>
      <c r="Q6" s="332" t="s">
        <v>74</v>
      </c>
      <c r="R6" s="303" t="s">
        <v>70</v>
      </c>
      <c r="S6" s="333" t="s">
        <v>71</v>
      </c>
      <c r="T6" s="303" t="s">
        <v>70</v>
      </c>
      <c r="U6" s="333" t="s">
        <v>71</v>
      </c>
      <c r="V6" s="303" t="s">
        <v>70</v>
      </c>
      <c r="W6" s="333" t="s">
        <v>71</v>
      </c>
      <c r="X6" s="303" t="s">
        <v>70</v>
      </c>
      <c r="Y6" s="333" t="s">
        <v>71</v>
      </c>
      <c r="Z6" s="303" t="s">
        <v>70</v>
      </c>
      <c r="AA6" s="20" t="s">
        <v>71</v>
      </c>
      <c r="AB6" s="332" t="s">
        <v>74</v>
      </c>
      <c r="AC6" s="303" t="s">
        <v>70</v>
      </c>
      <c r="AD6" s="20" t="s">
        <v>71</v>
      </c>
      <c r="AE6" s="332" t="s">
        <v>74</v>
      </c>
      <c r="AF6" s="303" t="s">
        <v>71</v>
      </c>
      <c r="AG6" s="303" t="s">
        <v>71</v>
      </c>
      <c r="AH6" s="21" t="s">
        <v>75</v>
      </c>
      <c r="AI6" s="21" t="s">
        <v>75</v>
      </c>
      <c r="AJ6" s="334" t="s">
        <v>76</v>
      </c>
      <c r="AK6" s="303" t="s">
        <v>76</v>
      </c>
      <c r="AL6" s="324" t="s">
        <v>77</v>
      </c>
      <c r="AM6" s="324" t="s">
        <v>47</v>
      </c>
      <c r="AN6" s="324" t="s">
        <v>78</v>
      </c>
      <c r="AO6" s="324" t="s">
        <v>47</v>
      </c>
      <c r="AP6" s="324" t="s">
        <v>79</v>
      </c>
      <c r="AQ6" s="22" t="s">
        <v>47</v>
      </c>
      <c r="AR6" s="23" t="s">
        <v>47</v>
      </c>
      <c r="AS6" s="324" t="s">
        <v>48</v>
      </c>
      <c r="AT6" s="640"/>
      <c r="AU6" s="640"/>
      <c r="AV6" s="636"/>
      <c r="AW6" s="24" t="s">
        <v>80</v>
      </c>
      <c r="AX6" s="24" t="s">
        <v>80</v>
      </c>
      <c r="AY6" s="24" t="s">
        <v>80</v>
      </c>
      <c r="AZ6" s="25" t="s">
        <v>80</v>
      </c>
      <c r="BA6" s="25" t="s">
        <v>81</v>
      </c>
      <c r="BB6" s="25" t="s">
        <v>82</v>
      </c>
      <c r="BC6" s="317" t="s">
        <v>83</v>
      </c>
      <c r="BD6" s="317" t="s">
        <v>82</v>
      </c>
      <c r="BE6" s="317" t="s">
        <v>84</v>
      </c>
      <c r="BF6" s="317" t="s">
        <v>10</v>
      </c>
      <c r="BG6" s="335" t="s">
        <v>85</v>
      </c>
      <c r="BH6" s="335" t="s">
        <v>85</v>
      </c>
      <c r="BI6" s="335" t="s">
        <v>85</v>
      </c>
      <c r="BJ6" s="335" t="s">
        <v>85</v>
      </c>
      <c r="BK6" s="335" t="s">
        <v>85</v>
      </c>
      <c r="BL6" s="317" t="s">
        <v>77</v>
      </c>
      <c r="BM6" s="318" t="s">
        <v>78</v>
      </c>
      <c r="BN6" s="335" t="s">
        <v>80</v>
      </c>
      <c r="BO6" s="335" t="s">
        <v>86</v>
      </c>
      <c r="BP6" s="335" t="s">
        <v>48</v>
      </c>
    </row>
    <row r="7" spans="1:73" ht="33.75" customHeight="1">
      <c r="A7" s="584" t="s">
        <v>87</v>
      </c>
      <c r="B7" s="26" t="s">
        <v>88</v>
      </c>
      <c r="C7" s="27"/>
      <c r="D7" s="28"/>
      <c r="E7" s="559"/>
      <c r="F7" s="559"/>
      <c r="G7" s="302"/>
      <c r="H7" s="302"/>
      <c r="I7" s="559"/>
      <c r="J7" s="559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59"/>
      <c r="X7" s="559"/>
      <c r="Y7" s="559"/>
      <c r="Z7" s="559"/>
      <c r="AA7" s="559"/>
      <c r="AB7" s="559"/>
      <c r="AC7" s="559"/>
      <c r="AD7" s="559"/>
      <c r="AE7" s="559"/>
      <c r="AF7" s="302"/>
      <c r="AG7" s="302"/>
      <c r="AH7" s="581"/>
      <c r="AI7" s="559"/>
      <c r="AJ7" s="559"/>
      <c r="AK7" s="579"/>
      <c r="AL7" s="580"/>
      <c r="AM7" s="304"/>
      <c r="AN7" s="304"/>
      <c r="AO7" s="302"/>
      <c r="AP7" s="559"/>
      <c r="AQ7" s="559"/>
      <c r="AR7" s="559"/>
      <c r="AS7" s="580"/>
      <c r="AT7" s="559"/>
      <c r="AU7" s="559"/>
      <c r="AV7" s="559"/>
      <c r="AW7" s="559"/>
      <c r="AX7" s="559"/>
      <c r="AY7" s="559"/>
      <c r="AZ7" s="559"/>
      <c r="BA7" s="559"/>
      <c r="BB7" s="559"/>
      <c r="BC7" s="559"/>
      <c r="BD7" s="559"/>
      <c r="BE7" s="559"/>
      <c r="BF7" s="559"/>
      <c r="BG7" s="560"/>
      <c r="BH7" s="304"/>
      <c r="BI7" s="304"/>
      <c r="BJ7" s="304"/>
      <c r="BK7" s="304"/>
      <c r="BL7" s="559"/>
      <c r="BM7" s="559"/>
      <c r="BN7" s="559"/>
      <c r="BO7" s="559"/>
      <c r="BP7" s="559"/>
    </row>
    <row r="8" spans="1:73" ht="33.75" customHeight="1" thickBot="1">
      <c r="A8" s="636"/>
      <c r="B8" s="26" t="s">
        <v>89</v>
      </c>
      <c r="C8" s="27"/>
      <c r="D8" s="30"/>
      <c r="E8" s="636"/>
      <c r="F8" s="636"/>
      <c r="G8" s="31"/>
      <c r="H8" s="31"/>
      <c r="I8" s="636"/>
      <c r="J8" s="636"/>
      <c r="K8" s="636"/>
      <c r="L8" s="636"/>
      <c r="M8" s="636"/>
      <c r="N8" s="636"/>
      <c r="O8" s="636"/>
      <c r="P8" s="636"/>
      <c r="Q8" s="636"/>
      <c r="R8" s="636"/>
      <c r="S8" s="636"/>
      <c r="T8" s="636"/>
      <c r="U8" s="636"/>
      <c r="V8" s="636"/>
      <c r="W8" s="636"/>
      <c r="X8" s="636"/>
      <c r="Y8" s="636"/>
      <c r="Z8" s="636"/>
      <c r="AA8" s="636"/>
      <c r="AB8" s="636"/>
      <c r="AC8" s="636"/>
      <c r="AD8" s="636"/>
      <c r="AE8" s="636"/>
      <c r="AF8" s="31"/>
      <c r="AG8" s="31"/>
      <c r="AH8" s="636"/>
      <c r="AI8" s="636"/>
      <c r="AJ8" s="636"/>
      <c r="AK8" s="637"/>
      <c r="AL8" s="636"/>
      <c r="AM8" s="32"/>
      <c r="AN8" s="32"/>
      <c r="AO8" s="31"/>
      <c r="AP8" s="636"/>
      <c r="AQ8" s="636"/>
      <c r="AR8" s="636"/>
      <c r="AS8" s="636"/>
      <c r="AT8" s="636"/>
      <c r="AU8" s="636"/>
      <c r="AV8" s="636"/>
      <c r="AW8" s="636"/>
      <c r="AX8" s="636"/>
      <c r="AY8" s="636"/>
      <c r="AZ8" s="636"/>
      <c r="BA8" s="636"/>
      <c r="BB8" s="636"/>
      <c r="BC8" s="636"/>
      <c r="BD8" s="636"/>
      <c r="BE8" s="636"/>
      <c r="BF8" s="636"/>
      <c r="BG8" s="639"/>
      <c r="BH8" s="32"/>
      <c r="BI8" s="32"/>
      <c r="BJ8" s="32"/>
      <c r="BK8" s="32"/>
      <c r="BL8" s="636"/>
      <c r="BM8" s="636"/>
      <c r="BN8" s="636"/>
      <c r="BO8" s="636"/>
      <c r="BP8" s="636"/>
    </row>
    <row r="9" spans="1:73" ht="24.75" customHeight="1">
      <c r="A9" s="442" t="s">
        <v>96</v>
      </c>
      <c r="B9" s="443">
        <v>1</v>
      </c>
      <c r="C9" s="468">
        <v>11380</v>
      </c>
      <c r="D9" s="34"/>
      <c r="E9" s="35"/>
      <c r="F9" s="35"/>
      <c r="G9" s="34"/>
      <c r="H9" s="34"/>
      <c r="I9" s="36"/>
      <c r="J9" s="36"/>
      <c r="K9" s="338"/>
      <c r="L9" s="36"/>
      <c r="M9" s="36"/>
      <c r="N9" s="338"/>
      <c r="O9" s="36"/>
      <c r="P9" s="36"/>
      <c r="Q9" s="338"/>
      <c r="R9" s="36"/>
      <c r="S9" s="36"/>
      <c r="T9" s="35"/>
      <c r="U9" s="35"/>
      <c r="V9" s="35"/>
      <c r="W9" s="35"/>
      <c r="X9" s="35"/>
      <c r="Y9" s="35"/>
      <c r="Z9" s="339"/>
      <c r="AA9" s="339"/>
      <c r="AB9" s="338"/>
      <c r="AC9" s="35"/>
      <c r="AD9" s="35"/>
      <c r="AE9" s="340"/>
      <c r="AF9" s="34"/>
      <c r="AG9" s="34"/>
      <c r="AH9" s="341" t="s">
        <v>92</v>
      </c>
      <c r="AI9" s="34" t="s">
        <v>93</v>
      </c>
      <c r="AJ9" s="34" t="s">
        <v>94</v>
      </c>
      <c r="AK9" s="342" t="s">
        <v>94</v>
      </c>
      <c r="AL9" s="473">
        <v>28.2</v>
      </c>
      <c r="AM9" s="517">
        <v>0.06</v>
      </c>
      <c r="AN9" s="474"/>
      <c r="AO9" s="474">
        <v>980</v>
      </c>
      <c r="AP9" s="475"/>
      <c r="AQ9" s="475"/>
      <c r="AR9" s="475"/>
      <c r="AS9" s="476"/>
      <c r="AT9" s="39"/>
      <c r="AU9" s="345"/>
      <c r="AV9" s="361"/>
      <c r="AW9" s="347"/>
      <c r="AX9" s="40"/>
      <c r="AY9" s="348"/>
      <c r="AZ9" s="349"/>
      <c r="BA9" s="41"/>
      <c r="BB9" s="41"/>
      <c r="BC9" s="42"/>
      <c r="BD9" s="42">
        <v>18.3</v>
      </c>
      <c r="BE9" s="42">
        <v>66.400000000000006</v>
      </c>
      <c r="BF9" s="42">
        <v>6.1</v>
      </c>
      <c r="BG9" s="34"/>
      <c r="BH9" s="37"/>
      <c r="BI9" s="37"/>
      <c r="BJ9" s="37"/>
      <c r="BK9" s="37"/>
      <c r="BL9" s="35"/>
      <c r="BM9" s="33"/>
      <c r="BN9" s="34"/>
      <c r="BO9" s="34"/>
      <c r="BP9" s="346"/>
    </row>
    <row r="10" spans="1:73" ht="24.75" customHeight="1">
      <c r="A10" s="444" t="s">
        <v>97</v>
      </c>
      <c r="B10" s="445">
        <v>2</v>
      </c>
      <c r="C10" s="469">
        <v>12645</v>
      </c>
      <c r="D10" s="46"/>
      <c r="E10" s="35"/>
      <c r="F10" s="35"/>
      <c r="G10" s="34"/>
      <c r="H10" s="34"/>
      <c r="I10" s="36"/>
      <c r="J10" s="36"/>
      <c r="K10" s="338"/>
      <c r="L10" s="36"/>
      <c r="M10" s="36"/>
      <c r="N10" s="338"/>
      <c r="O10" s="36"/>
      <c r="P10" s="36"/>
      <c r="Q10" s="338"/>
      <c r="R10" s="36"/>
      <c r="S10" s="36"/>
      <c r="T10" s="35"/>
      <c r="U10" s="35"/>
      <c r="V10" s="35"/>
      <c r="W10" s="35"/>
      <c r="X10" s="35"/>
      <c r="Y10" s="35"/>
      <c r="Z10" s="339"/>
      <c r="AA10" s="339"/>
      <c r="AB10" s="338"/>
      <c r="AC10" s="35"/>
      <c r="AD10" s="35"/>
      <c r="AE10" s="340"/>
      <c r="AF10" s="34"/>
      <c r="AG10" s="34"/>
      <c r="AH10" s="341"/>
      <c r="AI10" s="34"/>
      <c r="AJ10" s="34"/>
      <c r="AK10" s="342"/>
      <c r="AL10" s="473">
        <v>28.3</v>
      </c>
      <c r="AM10" s="518">
        <v>0.09</v>
      </c>
      <c r="AN10" s="477"/>
      <c r="AO10" s="477"/>
      <c r="AP10" s="478"/>
      <c r="AQ10" s="478"/>
      <c r="AR10" s="478"/>
      <c r="AS10" s="479"/>
      <c r="AT10" s="51"/>
      <c r="AU10" s="350"/>
      <c r="AV10" s="143"/>
      <c r="AW10" s="53"/>
      <c r="AX10" s="54"/>
      <c r="AY10" s="55"/>
      <c r="AZ10" s="56"/>
      <c r="BA10" s="57"/>
      <c r="BB10" s="57"/>
      <c r="BC10" s="58"/>
      <c r="BD10" s="58"/>
      <c r="BE10" s="58"/>
      <c r="BF10" s="58"/>
      <c r="BG10" s="46"/>
      <c r="BH10" s="48"/>
      <c r="BI10" s="48"/>
      <c r="BJ10" s="48"/>
      <c r="BK10" s="48"/>
      <c r="BL10" s="59"/>
      <c r="BM10" s="45"/>
      <c r="BN10" s="46"/>
      <c r="BO10" s="46"/>
      <c r="BP10" s="52"/>
    </row>
    <row r="11" spans="1:73" ht="24.75" customHeight="1">
      <c r="A11" s="442" t="s">
        <v>98</v>
      </c>
      <c r="B11" s="445">
        <v>3</v>
      </c>
      <c r="C11" s="469">
        <v>12265</v>
      </c>
      <c r="D11" s="46"/>
      <c r="E11" s="35"/>
      <c r="F11" s="35"/>
      <c r="G11" s="34"/>
      <c r="H11" s="34"/>
      <c r="I11" s="36"/>
      <c r="J11" s="36"/>
      <c r="K11" s="338"/>
      <c r="L11" s="36"/>
      <c r="M11" s="36"/>
      <c r="N11" s="338"/>
      <c r="O11" s="36"/>
      <c r="P11" s="36"/>
      <c r="Q11" s="338"/>
      <c r="R11" s="36"/>
      <c r="S11" s="36"/>
      <c r="T11" s="35"/>
      <c r="U11" s="35"/>
      <c r="V11" s="35"/>
      <c r="W11" s="35"/>
      <c r="X11" s="35"/>
      <c r="Y11" s="35"/>
      <c r="Z11" s="339"/>
      <c r="AA11" s="339"/>
      <c r="AB11" s="338"/>
      <c r="AC11" s="35"/>
      <c r="AD11" s="35"/>
      <c r="AE11" s="340"/>
      <c r="AF11" s="34"/>
      <c r="AG11" s="34"/>
      <c r="AH11" s="341"/>
      <c r="AI11" s="34"/>
      <c r="AJ11" s="34"/>
      <c r="AK11" s="342"/>
      <c r="AL11" s="473">
        <v>28.7</v>
      </c>
      <c r="AM11" s="518">
        <v>0.11</v>
      </c>
      <c r="AN11" s="477"/>
      <c r="AO11" s="477"/>
      <c r="AP11" s="478"/>
      <c r="AQ11" s="478"/>
      <c r="AR11" s="478"/>
      <c r="AS11" s="479"/>
      <c r="AT11" s="51"/>
      <c r="AU11" s="350"/>
      <c r="AV11" s="143"/>
      <c r="AW11" s="53"/>
      <c r="AX11" s="54"/>
      <c r="AY11" s="55"/>
      <c r="AZ11" s="56"/>
      <c r="BA11" s="57"/>
      <c r="BB11" s="57"/>
      <c r="BC11" s="58"/>
      <c r="BD11" s="58"/>
      <c r="BE11" s="58"/>
      <c r="BF11" s="58"/>
      <c r="BG11" s="46"/>
      <c r="BH11" s="48"/>
      <c r="BI11" s="48"/>
      <c r="BJ11" s="48"/>
      <c r="BK11" s="48"/>
      <c r="BL11" s="59"/>
      <c r="BM11" s="45"/>
      <c r="BN11" s="46"/>
      <c r="BO11" s="46"/>
      <c r="BP11" s="52"/>
    </row>
    <row r="12" spans="1:73" ht="24.75" customHeight="1">
      <c r="A12" s="444" t="s">
        <v>99</v>
      </c>
      <c r="B12" s="445">
        <v>4</v>
      </c>
      <c r="C12" s="469">
        <v>11536</v>
      </c>
      <c r="D12" s="46"/>
      <c r="E12" s="35">
        <v>7</v>
      </c>
      <c r="F12" s="35">
        <v>7</v>
      </c>
      <c r="G12" s="34">
        <v>2890</v>
      </c>
      <c r="H12" s="34">
        <v>3390</v>
      </c>
      <c r="I12" s="36">
        <v>460</v>
      </c>
      <c r="J12" s="36">
        <v>10</v>
      </c>
      <c r="K12" s="338">
        <v>99</v>
      </c>
      <c r="L12" s="36">
        <v>389</v>
      </c>
      <c r="M12" s="36">
        <v>5</v>
      </c>
      <c r="N12" s="338">
        <v>99</v>
      </c>
      <c r="O12" s="36">
        <v>459</v>
      </c>
      <c r="P12" s="36">
        <v>74</v>
      </c>
      <c r="Q12" s="338">
        <v>83.88</v>
      </c>
      <c r="R12" s="36"/>
      <c r="S12" s="36"/>
      <c r="T12" s="35"/>
      <c r="U12" s="35"/>
      <c r="V12" s="35"/>
      <c r="W12" s="35"/>
      <c r="X12" s="35"/>
      <c r="Y12" s="35"/>
      <c r="Z12" s="339"/>
      <c r="AA12" s="339"/>
      <c r="AB12" s="338"/>
      <c r="AC12" s="35"/>
      <c r="AD12" s="35"/>
      <c r="AE12" s="340"/>
      <c r="AF12" s="34"/>
      <c r="AG12" s="34"/>
      <c r="AH12" s="341" t="s">
        <v>92</v>
      </c>
      <c r="AI12" s="34" t="s">
        <v>93</v>
      </c>
      <c r="AJ12" s="34" t="s">
        <v>94</v>
      </c>
      <c r="AK12" s="342" t="s">
        <v>94</v>
      </c>
      <c r="AL12" s="473">
        <v>28.7</v>
      </c>
      <c r="AM12" s="518">
        <v>0.11</v>
      </c>
      <c r="AN12" s="477"/>
      <c r="AO12" s="477">
        <v>980</v>
      </c>
      <c r="AP12" s="478"/>
      <c r="AQ12" s="478"/>
      <c r="AR12" s="478"/>
      <c r="AS12" s="479"/>
      <c r="AT12" s="51"/>
      <c r="AU12" s="350"/>
      <c r="AV12" s="143"/>
      <c r="AW12" s="53"/>
      <c r="AX12" s="54"/>
      <c r="AY12" s="55"/>
      <c r="AZ12" s="56"/>
      <c r="BA12" s="57"/>
      <c r="BB12" s="57"/>
      <c r="BC12" s="58">
        <v>24.84</v>
      </c>
      <c r="BD12" s="58">
        <v>18.3</v>
      </c>
      <c r="BE12" s="58">
        <v>66.2</v>
      </c>
      <c r="BF12" s="58">
        <v>6.4</v>
      </c>
      <c r="BG12" s="46"/>
      <c r="BH12" s="48"/>
      <c r="BI12" s="48"/>
      <c r="BJ12" s="48"/>
      <c r="BK12" s="48"/>
      <c r="BL12" s="59"/>
      <c r="BM12" s="45"/>
      <c r="BN12" s="46"/>
      <c r="BO12" s="46"/>
      <c r="BP12" s="52"/>
    </row>
    <row r="13" spans="1:73" ht="24.75" customHeight="1">
      <c r="A13" s="442" t="s">
        <v>90</v>
      </c>
      <c r="B13" s="445">
        <v>5</v>
      </c>
      <c r="C13" s="469">
        <v>11382</v>
      </c>
      <c r="D13" s="46"/>
      <c r="E13" s="35">
        <v>7</v>
      </c>
      <c r="F13" s="35">
        <v>7</v>
      </c>
      <c r="G13" s="34">
        <v>2920</v>
      </c>
      <c r="H13" s="34">
        <v>3500</v>
      </c>
      <c r="I13" s="36">
        <v>400</v>
      </c>
      <c r="J13" s="36">
        <v>8</v>
      </c>
      <c r="K13" s="338">
        <v>99</v>
      </c>
      <c r="L13" s="36">
        <v>410</v>
      </c>
      <c r="M13" s="36">
        <v>10</v>
      </c>
      <c r="N13" s="338">
        <v>98</v>
      </c>
      <c r="O13" s="36">
        <v>841</v>
      </c>
      <c r="P13" s="36">
        <v>80</v>
      </c>
      <c r="Q13" s="338">
        <v>90.49</v>
      </c>
      <c r="R13" s="36"/>
      <c r="S13" s="36"/>
      <c r="T13" s="35"/>
      <c r="U13" s="35"/>
      <c r="V13" s="35"/>
      <c r="W13" s="35"/>
      <c r="X13" s="35"/>
      <c r="Y13" s="35"/>
      <c r="Z13" s="339"/>
      <c r="AA13" s="339"/>
      <c r="AB13" s="338"/>
      <c r="AC13" s="35"/>
      <c r="AD13" s="35"/>
      <c r="AE13" s="340"/>
      <c r="AF13" s="34"/>
      <c r="AG13" s="34"/>
      <c r="AH13" s="341" t="s">
        <v>92</v>
      </c>
      <c r="AI13" s="34" t="s">
        <v>93</v>
      </c>
      <c r="AJ13" s="34" t="s">
        <v>94</v>
      </c>
      <c r="AK13" s="342" t="s">
        <v>94</v>
      </c>
      <c r="AL13" s="473">
        <v>28</v>
      </c>
      <c r="AM13" s="518">
        <v>0.08</v>
      </c>
      <c r="AN13" s="477"/>
      <c r="AO13" s="477">
        <v>980</v>
      </c>
      <c r="AP13" s="478">
        <v>213.55</v>
      </c>
      <c r="AQ13" s="478">
        <v>4589</v>
      </c>
      <c r="AR13" s="478">
        <v>8697</v>
      </c>
      <c r="AS13" s="479">
        <v>88.6</v>
      </c>
      <c r="AT13" s="51">
        <v>0.24</v>
      </c>
      <c r="AU13" s="350">
        <v>3.78</v>
      </c>
      <c r="AV13" s="143">
        <v>0.19</v>
      </c>
      <c r="AW13" s="53"/>
      <c r="AX13" s="54"/>
      <c r="AY13" s="55"/>
      <c r="AZ13" s="56"/>
      <c r="BA13" s="57"/>
      <c r="BB13" s="57">
        <v>3.4</v>
      </c>
      <c r="BC13" s="58"/>
      <c r="BD13" s="58">
        <v>18.399999999999999</v>
      </c>
      <c r="BE13" s="58">
        <v>66.7</v>
      </c>
      <c r="BF13" s="58">
        <v>6.4</v>
      </c>
      <c r="BG13" s="46"/>
      <c r="BH13" s="48"/>
      <c r="BI13" s="48"/>
      <c r="BJ13" s="48"/>
      <c r="BK13" s="48"/>
      <c r="BL13" s="59"/>
      <c r="BM13" s="45"/>
      <c r="BN13" s="46"/>
      <c r="BO13" s="46"/>
      <c r="BP13" s="52"/>
      <c r="BS13">
        <v>5.9</v>
      </c>
      <c r="BT13">
        <v>3.4</v>
      </c>
      <c r="BU13">
        <v>70.3</v>
      </c>
    </row>
    <row r="14" spans="1:73" ht="24.75" customHeight="1">
      <c r="A14" s="444" t="s">
        <v>91</v>
      </c>
      <c r="B14" s="445">
        <v>6</v>
      </c>
      <c r="C14" s="469">
        <v>11489</v>
      </c>
      <c r="D14" s="46"/>
      <c r="E14" s="35">
        <v>7</v>
      </c>
      <c r="F14" s="35">
        <v>7</v>
      </c>
      <c r="G14" s="34">
        <v>3110</v>
      </c>
      <c r="H14" s="34">
        <v>2870</v>
      </c>
      <c r="I14" s="36">
        <v>510</v>
      </c>
      <c r="J14" s="36">
        <v>12</v>
      </c>
      <c r="K14" s="338">
        <v>99</v>
      </c>
      <c r="L14" s="36">
        <v>206</v>
      </c>
      <c r="M14" s="36">
        <v>3</v>
      </c>
      <c r="N14" s="338">
        <v>99</v>
      </c>
      <c r="O14" s="36">
        <v>560</v>
      </c>
      <c r="P14" s="36">
        <v>70</v>
      </c>
      <c r="Q14" s="338">
        <v>87.5</v>
      </c>
      <c r="R14" s="36"/>
      <c r="S14" s="36"/>
      <c r="T14" s="35"/>
      <c r="U14" s="35"/>
      <c r="V14" s="35"/>
      <c r="W14" s="35"/>
      <c r="X14" s="35"/>
      <c r="Y14" s="35"/>
      <c r="Z14" s="339"/>
      <c r="AA14" s="339"/>
      <c r="AB14" s="338"/>
      <c r="AC14" s="35"/>
      <c r="AD14" s="35"/>
      <c r="AE14" s="340"/>
      <c r="AF14" s="34"/>
      <c r="AG14" s="34"/>
      <c r="AH14" s="341" t="s">
        <v>92</v>
      </c>
      <c r="AI14" s="34" t="s">
        <v>93</v>
      </c>
      <c r="AJ14" s="34" t="s">
        <v>94</v>
      </c>
      <c r="AK14" s="342" t="s">
        <v>94</v>
      </c>
      <c r="AL14" s="473">
        <v>27.2</v>
      </c>
      <c r="AM14" s="518">
        <v>7.0000000000000007E-2</v>
      </c>
      <c r="AN14" s="477"/>
      <c r="AO14" s="477">
        <v>970</v>
      </c>
      <c r="AP14" s="478"/>
      <c r="AQ14" s="478"/>
      <c r="AR14" s="478"/>
      <c r="AS14" s="479"/>
      <c r="AT14" s="51"/>
      <c r="AU14" s="350"/>
      <c r="AV14" s="143"/>
      <c r="AW14" s="53">
        <v>2900</v>
      </c>
      <c r="AX14" s="54"/>
      <c r="AY14" s="60"/>
      <c r="AZ14" s="56"/>
      <c r="BA14" s="57"/>
      <c r="BB14" s="57"/>
      <c r="BC14" s="58">
        <v>25.28</v>
      </c>
      <c r="BD14" s="58">
        <v>18.3</v>
      </c>
      <c r="BE14" s="58">
        <v>64.2</v>
      </c>
      <c r="BF14" s="58">
        <v>6.5</v>
      </c>
      <c r="BG14" s="46"/>
      <c r="BH14" s="48"/>
      <c r="BI14" s="48"/>
      <c r="BJ14" s="48"/>
      <c r="BK14" s="48"/>
      <c r="BL14" s="59"/>
      <c r="BM14" s="45"/>
      <c r="BN14" s="46"/>
      <c r="BO14" s="46"/>
      <c r="BP14" s="52"/>
    </row>
    <row r="15" spans="1:73" ht="24.75" customHeight="1">
      <c r="A15" s="444" t="s">
        <v>101</v>
      </c>
      <c r="B15" s="445">
        <v>7</v>
      </c>
      <c r="C15" s="469">
        <v>11875</v>
      </c>
      <c r="D15" s="46"/>
      <c r="E15" s="35">
        <v>7</v>
      </c>
      <c r="F15" s="35">
        <v>8</v>
      </c>
      <c r="G15" s="34">
        <v>3224</v>
      </c>
      <c r="H15" s="34">
        <v>3242</v>
      </c>
      <c r="I15" s="36">
        <v>566</v>
      </c>
      <c r="J15" s="36">
        <v>13</v>
      </c>
      <c r="K15" s="338">
        <v>98</v>
      </c>
      <c r="L15" s="36">
        <v>300</v>
      </c>
      <c r="M15" s="36">
        <v>6</v>
      </c>
      <c r="N15" s="338">
        <v>98</v>
      </c>
      <c r="O15" s="36">
        <v>1061</v>
      </c>
      <c r="P15" s="36">
        <v>75</v>
      </c>
      <c r="Q15" s="338">
        <v>92.93</v>
      </c>
      <c r="R15" s="36"/>
      <c r="S15" s="36"/>
      <c r="T15" s="35"/>
      <c r="U15" s="35"/>
      <c r="V15" s="35"/>
      <c r="W15" s="35"/>
      <c r="X15" s="35"/>
      <c r="Y15" s="35"/>
      <c r="Z15" s="339"/>
      <c r="AA15" s="339"/>
      <c r="AB15" s="338"/>
      <c r="AC15" s="35"/>
      <c r="AD15" s="35"/>
      <c r="AE15" s="340"/>
      <c r="AF15" s="34">
        <v>1</v>
      </c>
      <c r="AG15" s="34"/>
      <c r="AH15" s="341" t="s">
        <v>92</v>
      </c>
      <c r="AI15" s="34" t="s">
        <v>100</v>
      </c>
      <c r="AJ15" s="34" t="s">
        <v>94</v>
      </c>
      <c r="AK15" s="342" t="s">
        <v>94</v>
      </c>
      <c r="AL15" s="473">
        <v>28.1</v>
      </c>
      <c r="AM15" s="518">
        <v>0.38</v>
      </c>
      <c r="AN15" s="477"/>
      <c r="AO15" s="477">
        <v>980</v>
      </c>
      <c r="AP15" s="478">
        <v>212.58</v>
      </c>
      <c r="AQ15" s="478">
        <v>4610</v>
      </c>
      <c r="AR15" s="478">
        <v>9025</v>
      </c>
      <c r="AS15" s="479">
        <v>89.1</v>
      </c>
      <c r="AT15" s="51">
        <v>0.21</v>
      </c>
      <c r="AU15" s="350">
        <v>3.14</v>
      </c>
      <c r="AV15" s="143">
        <v>0.15</v>
      </c>
      <c r="AW15" s="53"/>
      <c r="AX15" s="54"/>
      <c r="AY15" s="55"/>
      <c r="AZ15" s="56"/>
      <c r="BA15" s="57"/>
      <c r="BB15" s="57">
        <v>3.3</v>
      </c>
      <c r="BC15" s="58">
        <v>25.44</v>
      </c>
      <c r="BD15" s="58">
        <v>18.600000000000001</v>
      </c>
      <c r="BE15" s="58">
        <v>69.8</v>
      </c>
      <c r="BF15" s="58">
        <v>6.4</v>
      </c>
      <c r="BG15" s="46"/>
      <c r="BH15" s="48"/>
      <c r="BI15" s="48"/>
      <c r="BJ15" s="48"/>
      <c r="BK15" s="48"/>
      <c r="BL15" s="59"/>
      <c r="BM15" s="45"/>
      <c r="BN15" s="46"/>
      <c r="BO15" s="46"/>
      <c r="BP15" s="52"/>
      <c r="BS15">
        <v>6</v>
      </c>
      <c r="BT15">
        <v>3.3</v>
      </c>
      <c r="BU15">
        <v>71.599999999999994</v>
      </c>
    </row>
    <row r="16" spans="1:73" ht="24.75" customHeight="1">
      <c r="A16" s="444" t="s">
        <v>96</v>
      </c>
      <c r="B16" s="445">
        <v>8</v>
      </c>
      <c r="C16" s="469">
        <v>11926</v>
      </c>
      <c r="D16" s="46"/>
      <c r="E16" s="35"/>
      <c r="F16" s="35"/>
      <c r="G16" s="34"/>
      <c r="H16" s="34"/>
      <c r="I16" s="36"/>
      <c r="J16" s="36"/>
      <c r="K16" s="338"/>
      <c r="L16" s="36"/>
      <c r="M16" s="36"/>
      <c r="N16" s="338"/>
      <c r="O16" s="36"/>
      <c r="P16" s="36"/>
      <c r="Q16" s="338"/>
      <c r="R16" s="36"/>
      <c r="S16" s="36"/>
      <c r="T16" s="35"/>
      <c r="U16" s="35"/>
      <c r="V16" s="35"/>
      <c r="W16" s="35"/>
      <c r="X16" s="35"/>
      <c r="Y16" s="35"/>
      <c r="Z16" s="339"/>
      <c r="AA16" s="339"/>
      <c r="AB16" s="338"/>
      <c r="AC16" s="35"/>
      <c r="AD16" s="35"/>
      <c r="AE16" s="340"/>
      <c r="AF16" s="34"/>
      <c r="AG16" s="34"/>
      <c r="AH16" s="341" t="s">
        <v>92</v>
      </c>
      <c r="AI16" s="34" t="s">
        <v>93</v>
      </c>
      <c r="AJ16" s="34" t="s">
        <v>94</v>
      </c>
      <c r="AK16" s="342" t="s">
        <v>94</v>
      </c>
      <c r="AL16" s="473">
        <v>26.6</v>
      </c>
      <c r="AM16" s="518">
        <v>0.08</v>
      </c>
      <c r="AN16" s="477"/>
      <c r="AO16" s="477">
        <v>990</v>
      </c>
      <c r="AP16" s="478"/>
      <c r="AQ16" s="478"/>
      <c r="AR16" s="478"/>
      <c r="AS16" s="479"/>
      <c r="AT16" s="51"/>
      <c r="AU16" s="350"/>
      <c r="AV16" s="143"/>
      <c r="AW16" s="53"/>
      <c r="AX16" s="54"/>
      <c r="AY16" s="55"/>
      <c r="AZ16" s="56"/>
      <c r="BA16" s="57"/>
      <c r="BB16" s="57"/>
      <c r="BC16" s="58">
        <v>25.68</v>
      </c>
      <c r="BD16" s="58">
        <v>18.2</v>
      </c>
      <c r="BE16" s="58">
        <v>71.3</v>
      </c>
      <c r="BF16" s="58">
        <v>6.4</v>
      </c>
      <c r="BG16" s="46"/>
      <c r="BH16" s="48"/>
      <c r="BI16" s="48"/>
      <c r="BJ16" s="48"/>
      <c r="BK16" s="48"/>
      <c r="BL16" s="59"/>
      <c r="BM16" s="45"/>
      <c r="BN16" s="46"/>
      <c r="BO16" s="46"/>
      <c r="BP16" s="52"/>
    </row>
    <row r="17" spans="1:73" ht="24.75" customHeight="1">
      <c r="A17" s="444" t="s">
        <v>97</v>
      </c>
      <c r="B17" s="445">
        <v>9</v>
      </c>
      <c r="C17" s="469">
        <v>11969</v>
      </c>
      <c r="D17" s="46"/>
      <c r="E17" s="35"/>
      <c r="F17" s="35"/>
      <c r="G17" s="34"/>
      <c r="H17" s="34"/>
      <c r="I17" s="36"/>
      <c r="J17" s="36"/>
      <c r="K17" s="338"/>
      <c r="L17" s="36"/>
      <c r="M17" s="36"/>
      <c r="N17" s="338"/>
      <c r="O17" s="36"/>
      <c r="P17" s="36"/>
      <c r="Q17" s="338"/>
      <c r="R17" s="36"/>
      <c r="S17" s="36"/>
      <c r="T17" s="35"/>
      <c r="U17" s="35"/>
      <c r="V17" s="35"/>
      <c r="W17" s="35"/>
      <c r="X17" s="35"/>
      <c r="Y17" s="35"/>
      <c r="Z17" s="339"/>
      <c r="AA17" s="339"/>
      <c r="AB17" s="338"/>
      <c r="AC17" s="35"/>
      <c r="AD17" s="35"/>
      <c r="AE17" s="340"/>
      <c r="AF17" s="34"/>
      <c r="AG17" s="34"/>
      <c r="AH17" s="341"/>
      <c r="AI17" s="34"/>
      <c r="AJ17" s="34"/>
      <c r="AK17" s="342"/>
      <c r="AL17" s="473">
        <v>27.2</v>
      </c>
      <c r="AM17" s="518">
        <v>0.08</v>
      </c>
      <c r="AN17" s="477"/>
      <c r="AO17" s="477"/>
      <c r="AP17" s="478"/>
      <c r="AQ17" s="478"/>
      <c r="AR17" s="478"/>
      <c r="AS17" s="479"/>
      <c r="AT17" s="51"/>
      <c r="AU17" s="350"/>
      <c r="AV17" s="143"/>
      <c r="AW17" s="53"/>
      <c r="AX17" s="54"/>
      <c r="AY17" s="55"/>
      <c r="AZ17" s="56"/>
      <c r="BA17" s="57"/>
      <c r="BB17" s="57"/>
      <c r="BC17" s="58"/>
      <c r="BD17" s="58"/>
      <c r="BE17" s="58"/>
      <c r="BF17" s="58"/>
      <c r="BG17" s="46"/>
      <c r="BH17" s="48"/>
      <c r="BI17" s="48"/>
      <c r="BJ17" s="48"/>
      <c r="BK17" s="48"/>
      <c r="BL17" s="59"/>
      <c r="BM17" s="45"/>
      <c r="BN17" s="46"/>
      <c r="BO17" s="46"/>
      <c r="BP17" s="52"/>
    </row>
    <row r="18" spans="1:73" ht="24.75" customHeight="1">
      <c r="A18" s="444" t="s">
        <v>98</v>
      </c>
      <c r="B18" s="445">
        <v>10</v>
      </c>
      <c r="C18" s="469">
        <v>12847</v>
      </c>
      <c r="D18" s="46"/>
      <c r="E18" s="35"/>
      <c r="F18" s="35"/>
      <c r="G18" s="34"/>
      <c r="H18" s="34"/>
      <c r="I18" s="36"/>
      <c r="J18" s="36"/>
      <c r="K18" s="338"/>
      <c r="L18" s="36"/>
      <c r="M18" s="36"/>
      <c r="N18" s="338"/>
      <c r="O18" s="36"/>
      <c r="P18" s="36"/>
      <c r="Q18" s="338"/>
      <c r="R18" s="36"/>
      <c r="S18" s="36"/>
      <c r="T18" s="35"/>
      <c r="U18" s="35"/>
      <c r="V18" s="35"/>
      <c r="W18" s="35"/>
      <c r="X18" s="35"/>
      <c r="Y18" s="35"/>
      <c r="Z18" s="339"/>
      <c r="AA18" s="339"/>
      <c r="AB18" s="338"/>
      <c r="AC18" s="35"/>
      <c r="AD18" s="35"/>
      <c r="AE18" s="340"/>
      <c r="AF18" s="34"/>
      <c r="AG18" s="34"/>
      <c r="AH18" s="341"/>
      <c r="AI18" s="34"/>
      <c r="AJ18" s="34"/>
      <c r="AK18" s="342"/>
      <c r="AL18" s="473">
        <v>27.3</v>
      </c>
      <c r="AM18" s="518">
        <v>0.08</v>
      </c>
      <c r="AN18" s="477"/>
      <c r="AO18" s="477"/>
      <c r="AP18" s="478"/>
      <c r="AQ18" s="478"/>
      <c r="AR18" s="478"/>
      <c r="AS18" s="479"/>
      <c r="AT18" s="51"/>
      <c r="AU18" s="350"/>
      <c r="AV18" s="143"/>
      <c r="AW18" s="53"/>
      <c r="AX18" s="54"/>
      <c r="AY18" s="55"/>
      <c r="AZ18" s="56"/>
      <c r="BA18" s="57"/>
      <c r="BB18" s="57"/>
      <c r="BC18" s="58"/>
      <c r="BD18" s="58"/>
      <c r="BE18" s="58"/>
      <c r="BF18" s="58"/>
      <c r="BG18" s="46"/>
      <c r="BH18" s="48"/>
      <c r="BI18" s="48"/>
      <c r="BJ18" s="48"/>
      <c r="BK18" s="48"/>
      <c r="BL18" s="59"/>
      <c r="BM18" s="45"/>
      <c r="BN18" s="46"/>
      <c r="BO18" s="46"/>
      <c r="BP18" s="52"/>
    </row>
    <row r="19" spans="1:73" ht="24.75" customHeight="1">
      <c r="A19" s="444" t="s">
        <v>99</v>
      </c>
      <c r="B19" s="445">
        <v>11</v>
      </c>
      <c r="C19" s="469">
        <v>12872</v>
      </c>
      <c r="D19" s="46"/>
      <c r="E19" s="35">
        <v>7</v>
      </c>
      <c r="F19" s="35">
        <v>7</v>
      </c>
      <c r="G19" s="34">
        <v>2458</v>
      </c>
      <c r="H19" s="34">
        <v>2770</v>
      </c>
      <c r="I19" s="36">
        <v>540</v>
      </c>
      <c r="J19" s="36">
        <v>8</v>
      </c>
      <c r="K19" s="338">
        <v>99</v>
      </c>
      <c r="L19" s="36">
        <v>301</v>
      </c>
      <c r="M19" s="36">
        <v>8</v>
      </c>
      <c r="N19" s="338">
        <v>97</v>
      </c>
      <c r="O19" s="36">
        <v>547</v>
      </c>
      <c r="P19" s="36">
        <v>66</v>
      </c>
      <c r="Q19" s="338">
        <v>87.93</v>
      </c>
      <c r="R19" s="36"/>
      <c r="S19" s="36"/>
      <c r="T19" s="35"/>
      <c r="U19" s="35"/>
      <c r="V19" s="35"/>
      <c r="W19" s="35"/>
      <c r="X19" s="35"/>
      <c r="Y19" s="35"/>
      <c r="Z19" s="339"/>
      <c r="AA19" s="339"/>
      <c r="AB19" s="338"/>
      <c r="AC19" s="35"/>
      <c r="AD19" s="35"/>
      <c r="AE19" s="340"/>
      <c r="AF19" s="34"/>
      <c r="AG19" s="34"/>
      <c r="AH19" s="341" t="s">
        <v>92</v>
      </c>
      <c r="AI19" s="34" t="s">
        <v>93</v>
      </c>
      <c r="AJ19" s="34" t="s">
        <v>94</v>
      </c>
      <c r="AK19" s="342" t="s">
        <v>94</v>
      </c>
      <c r="AL19" s="473">
        <v>27.4</v>
      </c>
      <c r="AM19" s="518">
        <v>0.08</v>
      </c>
      <c r="AN19" s="477"/>
      <c r="AO19" s="477">
        <v>990</v>
      </c>
      <c r="AP19" s="478"/>
      <c r="AQ19" s="478"/>
      <c r="AR19" s="478"/>
      <c r="AS19" s="479"/>
      <c r="AT19" s="51"/>
      <c r="AU19" s="350"/>
      <c r="AV19" s="143"/>
      <c r="AW19" s="53"/>
      <c r="AX19" s="54"/>
      <c r="AY19" s="55"/>
      <c r="AZ19" s="56"/>
      <c r="BA19" s="57"/>
      <c r="BB19" s="57"/>
      <c r="BC19" s="58">
        <v>24.54</v>
      </c>
      <c r="BD19" s="58">
        <v>18.600000000000001</v>
      </c>
      <c r="BE19" s="58">
        <v>64.2</v>
      </c>
      <c r="BF19" s="58">
        <v>6.4</v>
      </c>
      <c r="BG19" s="46"/>
      <c r="BH19" s="48"/>
      <c r="BI19" s="48"/>
      <c r="BJ19" s="48"/>
      <c r="BK19" s="48"/>
      <c r="BL19" s="59"/>
      <c r="BM19" s="45"/>
      <c r="BN19" s="46"/>
      <c r="BO19" s="46"/>
      <c r="BP19" s="52"/>
    </row>
    <row r="20" spans="1:73" ht="24.75" customHeight="1">
      <c r="A20" s="444" t="s">
        <v>90</v>
      </c>
      <c r="B20" s="445">
        <v>12</v>
      </c>
      <c r="C20" s="469">
        <v>10156</v>
      </c>
      <c r="D20" s="46"/>
      <c r="E20" s="35">
        <v>7</v>
      </c>
      <c r="F20" s="35">
        <v>7</v>
      </c>
      <c r="G20" s="34">
        <v>2964</v>
      </c>
      <c r="H20" s="34">
        <v>3057</v>
      </c>
      <c r="I20" s="36">
        <v>510</v>
      </c>
      <c r="J20" s="36">
        <v>14</v>
      </c>
      <c r="K20" s="338">
        <v>98</v>
      </c>
      <c r="L20" s="36">
        <v>200</v>
      </c>
      <c r="M20" s="36">
        <v>14</v>
      </c>
      <c r="N20" s="338">
        <v>93</v>
      </c>
      <c r="O20" s="36">
        <v>487</v>
      </c>
      <c r="P20" s="36">
        <v>47</v>
      </c>
      <c r="Q20" s="338">
        <v>90.35</v>
      </c>
      <c r="R20" s="36">
        <v>73</v>
      </c>
      <c r="S20" s="36">
        <v>26.38</v>
      </c>
      <c r="T20" s="35">
        <v>53.6</v>
      </c>
      <c r="U20" s="35">
        <v>22.8</v>
      </c>
      <c r="V20" s="35">
        <v>0.6</v>
      </c>
      <c r="W20" s="35">
        <v>0.311</v>
      </c>
      <c r="X20" s="35">
        <v>0</v>
      </c>
      <c r="Y20" s="35">
        <v>0.01</v>
      </c>
      <c r="Z20" s="339">
        <v>73.599999999999994</v>
      </c>
      <c r="AA20" s="339">
        <v>26.7</v>
      </c>
      <c r="AB20" s="338">
        <v>63.72</v>
      </c>
      <c r="AC20" s="35">
        <v>7.9</v>
      </c>
      <c r="AD20" s="35">
        <v>4.25</v>
      </c>
      <c r="AE20" s="340">
        <v>46.2</v>
      </c>
      <c r="AF20" s="34"/>
      <c r="AG20" s="34"/>
      <c r="AH20" s="341" t="s">
        <v>92</v>
      </c>
      <c r="AI20" s="34" t="s">
        <v>93</v>
      </c>
      <c r="AJ20" s="34" t="s">
        <v>94</v>
      </c>
      <c r="AK20" s="342" t="s">
        <v>94</v>
      </c>
      <c r="AL20" s="473">
        <v>27.5</v>
      </c>
      <c r="AM20" s="518">
        <v>0.08</v>
      </c>
      <c r="AN20" s="477"/>
      <c r="AO20" s="477">
        <v>980</v>
      </c>
      <c r="AP20" s="478">
        <v>211.98</v>
      </c>
      <c r="AQ20" s="478">
        <v>4623</v>
      </c>
      <c r="AR20" s="478">
        <v>8475</v>
      </c>
      <c r="AS20" s="479">
        <v>84.2</v>
      </c>
      <c r="AT20" s="51">
        <v>0.53</v>
      </c>
      <c r="AU20" s="350">
        <v>6.72</v>
      </c>
      <c r="AV20" s="143">
        <v>0.08</v>
      </c>
      <c r="AW20" s="53"/>
      <c r="AX20" s="54"/>
      <c r="AY20" s="55"/>
      <c r="AZ20" s="56"/>
      <c r="BA20" s="57"/>
      <c r="BB20" s="57">
        <v>3.2</v>
      </c>
      <c r="BC20" s="58">
        <v>22.98</v>
      </c>
      <c r="BD20" s="58">
        <v>18.7</v>
      </c>
      <c r="BE20" s="58">
        <v>67.900000000000006</v>
      </c>
      <c r="BF20" s="58">
        <v>6.4</v>
      </c>
      <c r="BG20" s="46"/>
      <c r="BH20" s="48"/>
      <c r="BI20" s="48"/>
      <c r="BJ20" s="48"/>
      <c r="BK20" s="48"/>
      <c r="BL20" s="59"/>
      <c r="BM20" s="45"/>
      <c r="BN20" s="46"/>
      <c r="BO20" s="46"/>
      <c r="BP20" s="52"/>
      <c r="BS20">
        <v>5.9</v>
      </c>
      <c r="BT20">
        <v>3.2</v>
      </c>
      <c r="BU20">
        <v>66.7</v>
      </c>
    </row>
    <row r="21" spans="1:73" ht="24.75" customHeight="1">
      <c r="A21" s="444" t="s">
        <v>91</v>
      </c>
      <c r="B21" s="445">
        <v>13</v>
      </c>
      <c r="C21" s="469">
        <v>12731</v>
      </c>
      <c r="D21" s="46"/>
      <c r="E21" s="35">
        <v>7</v>
      </c>
      <c r="F21" s="35">
        <v>7</v>
      </c>
      <c r="G21" s="34">
        <v>2873</v>
      </c>
      <c r="H21" s="34">
        <v>3564</v>
      </c>
      <c r="I21" s="36">
        <v>400</v>
      </c>
      <c r="J21" s="36">
        <v>10</v>
      </c>
      <c r="K21" s="338">
        <v>99</v>
      </c>
      <c r="L21" s="36">
        <v>198</v>
      </c>
      <c r="M21" s="36">
        <v>12</v>
      </c>
      <c r="N21" s="338">
        <v>94</v>
      </c>
      <c r="O21" s="36">
        <v>398</v>
      </c>
      <c r="P21" s="36">
        <v>32</v>
      </c>
      <c r="Q21" s="338">
        <v>91.98</v>
      </c>
      <c r="R21" s="36"/>
      <c r="S21" s="36"/>
      <c r="T21" s="35"/>
      <c r="U21" s="35"/>
      <c r="V21" s="35"/>
      <c r="W21" s="35"/>
      <c r="X21" s="35"/>
      <c r="Y21" s="35"/>
      <c r="Z21" s="339"/>
      <c r="AA21" s="339"/>
      <c r="AB21" s="338"/>
      <c r="AC21" s="35"/>
      <c r="AD21" s="35"/>
      <c r="AE21" s="340"/>
      <c r="AF21" s="34"/>
      <c r="AG21" s="34"/>
      <c r="AH21" s="341" t="s">
        <v>92</v>
      </c>
      <c r="AI21" s="34" t="s">
        <v>93</v>
      </c>
      <c r="AJ21" s="34" t="s">
        <v>94</v>
      </c>
      <c r="AK21" s="342" t="s">
        <v>94</v>
      </c>
      <c r="AL21" s="473">
        <v>27.7</v>
      </c>
      <c r="AM21" s="518">
        <v>7.0000000000000007E-2</v>
      </c>
      <c r="AN21" s="477"/>
      <c r="AO21" s="477">
        <v>990</v>
      </c>
      <c r="AP21" s="478"/>
      <c r="AQ21" s="478"/>
      <c r="AR21" s="478"/>
      <c r="AS21" s="479"/>
      <c r="AT21" s="51"/>
      <c r="AU21" s="350"/>
      <c r="AV21" s="143"/>
      <c r="AW21" s="53"/>
      <c r="AX21" s="54"/>
      <c r="AY21" s="55"/>
      <c r="AZ21" s="56"/>
      <c r="BA21" s="57"/>
      <c r="BB21" s="57"/>
      <c r="BC21" s="58"/>
      <c r="BD21" s="58">
        <v>18.399999999999999</v>
      </c>
      <c r="BE21" s="58">
        <v>66.099999999999994</v>
      </c>
      <c r="BF21" s="58">
        <v>6.3</v>
      </c>
      <c r="BG21" s="46"/>
      <c r="BH21" s="48"/>
      <c r="BI21" s="48"/>
      <c r="BJ21" s="48"/>
      <c r="BK21" s="48"/>
      <c r="BL21" s="59"/>
      <c r="BM21" s="45"/>
      <c r="BN21" s="46"/>
      <c r="BO21" s="46"/>
      <c r="BP21" s="52"/>
    </row>
    <row r="22" spans="1:73" ht="24.75" customHeight="1">
      <c r="A22" s="444" t="s">
        <v>101</v>
      </c>
      <c r="B22" s="445">
        <v>14</v>
      </c>
      <c r="C22" s="469">
        <v>12362</v>
      </c>
      <c r="D22" s="46"/>
      <c r="E22" s="35"/>
      <c r="F22" s="35"/>
      <c r="G22" s="34"/>
      <c r="H22" s="34"/>
      <c r="I22" s="36"/>
      <c r="J22" s="36"/>
      <c r="K22" s="338"/>
      <c r="L22" s="36"/>
      <c r="M22" s="36"/>
      <c r="N22" s="338"/>
      <c r="O22" s="36"/>
      <c r="P22" s="36"/>
      <c r="Q22" s="338"/>
      <c r="R22" s="36"/>
      <c r="S22" s="36"/>
      <c r="T22" s="35"/>
      <c r="U22" s="35"/>
      <c r="V22" s="35"/>
      <c r="W22" s="35"/>
      <c r="X22" s="35"/>
      <c r="Y22" s="35"/>
      <c r="Z22" s="339"/>
      <c r="AA22" s="339"/>
      <c r="AB22" s="338"/>
      <c r="AC22" s="35"/>
      <c r="AD22" s="35"/>
      <c r="AE22" s="340"/>
      <c r="AF22" s="34">
        <v>1</v>
      </c>
      <c r="AG22" s="34"/>
      <c r="AH22" s="341" t="s">
        <v>92</v>
      </c>
      <c r="AI22" s="34" t="s">
        <v>93</v>
      </c>
      <c r="AJ22" s="34" t="s">
        <v>94</v>
      </c>
      <c r="AK22" s="342" t="s">
        <v>94</v>
      </c>
      <c r="AL22" s="473">
        <v>27.6</v>
      </c>
      <c r="AM22" s="518">
        <v>0.08</v>
      </c>
      <c r="AN22" s="477"/>
      <c r="AO22" s="477">
        <v>950</v>
      </c>
      <c r="AP22" s="478">
        <v>211.63</v>
      </c>
      <c r="AQ22" s="478">
        <v>4489</v>
      </c>
      <c r="AR22" s="478">
        <v>9027</v>
      </c>
      <c r="AS22" s="479">
        <v>86.9</v>
      </c>
      <c r="AT22" s="51">
        <v>0.44</v>
      </c>
      <c r="AU22" s="350">
        <v>7.48</v>
      </c>
      <c r="AV22" s="143">
        <v>0</v>
      </c>
      <c r="AW22" s="147"/>
      <c r="AX22" s="149"/>
      <c r="AY22" s="55"/>
      <c r="AZ22" s="56"/>
      <c r="BA22" s="57"/>
      <c r="BB22" s="57">
        <v>3.4</v>
      </c>
      <c r="BC22" s="58">
        <v>25.18</v>
      </c>
      <c r="BD22" s="58">
        <v>18.5</v>
      </c>
      <c r="BE22" s="58">
        <v>66.900000000000006</v>
      </c>
      <c r="BF22" s="58">
        <v>6</v>
      </c>
      <c r="BG22" s="46"/>
      <c r="BH22" s="48"/>
      <c r="BI22" s="48"/>
      <c r="BJ22" s="48"/>
      <c r="BK22" s="48"/>
      <c r="BL22" s="59"/>
      <c r="BM22" s="45"/>
      <c r="BN22" s="46"/>
      <c r="BO22" s="46"/>
      <c r="BP22" s="52"/>
      <c r="BS22">
        <v>5.9</v>
      </c>
      <c r="BT22">
        <v>3.4</v>
      </c>
      <c r="BU22">
        <v>68.099999999999994</v>
      </c>
    </row>
    <row r="23" spans="1:73" ht="24.75" customHeight="1">
      <c r="A23" s="444" t="s">
        <v>96</v>
      </c>
      <c r="B23" s="445">
        <v>15</v>
      </c>
      <c r="C23" s="469">
        <v>12908</v>
      </c>
      <c r="D23" s="46"/>
      <c r="E23" s="35"/>
      <c r="F23" s="35"/>
      <c r="G23" s="34"/>
      <c r="H23" s="34"/>
      <c r="I23" s="36"/>
      <c r="J23" s="36"/>
      <c r="K23" s="338"/>
      <c r="L23" s="36"/>
      <c r="M23" s="36"/>
      <c r="N23" s="338"/>
      <c r="O23" s="36"/>
      <c r="P23" s="36"/>
      <c r="Q23" s="338"/>
      <c r="R23" s="36"/>
      <c r="S23" s="36"/>
      <c r="T23" s="35"/>
      <c r="U23" s="35"/>
      <c r="V23" s="35"/>
      <c r="W23" s="35"/>
      <c r="X23" s="35"/>
      <c r="Y23" s="35"/>
      <c r="Z23" s="339"/>
      <c r="AA23" s="339"/>
      <c r="AB23" s="338"/>
      <c r="AC23" s="35"/>
      <c r="AD23" s="35"/>
      <c r="AE23" s="340"/>
      <c r="AF23" s="34"/>
      <c r="AG23" s="34"/>
      <c r="AH23" s="341" t="s">
        <v>92</v>
      </c>
      <c r="AI23" s="34" t="s">
        <v>93</v>
      </c>
      <c r="AJ23" s="34" t="s">
        <v>94</v>
      </c>
      <c r="AK23" s="342" t="s">
        <v>94</v>
      </c>
      <c r="AL23" s="473">
        <v>27.6</v>
      </c>
      <c r="AM23" s="518">
        <v>0.09</v>
      </c>
      <c r="AN23" s="477"/>
      <c r="AO23" s="477">
        <v>950</v>
      </c>
      <c r="AP23" s="478"/>
      <c r="AQ23" s="478"/>
      <c r="AR23" s="478"/>
      <c r="AS23" s="479"/>
      <c r="AT23" s="51"/>
      <c r="AU23" s="350"/>
      <c r="AV23" s="143"/>
      <c r="AW23" s="53"/>
      <c r="AX23" s="54"/>
      <c r="AY23" s="55"/>
      <c r="AZ23" s="56"/>
      <c r="BA23" s="57"/>
      <c r="BB23" s="57"/>
      <c r="BC23" s="58"/>
      <c r="BD23" s="57">
        <v>18.3</v>
      </c>
      <c r="BE23" s="58">
        <v>65.400000000000006</v>
      </c>
      <c r="BF23" s="58">
        <v>6.1</v>
      </c>
      <c r="BG23" s="46"/>
      <c r="BH23" s="48"/>
      <c r="BI23" s="48"/>
      <c r="BJ23" s="48"/>
      <c r="BK23" s="48"/>
      <c r="BL23" s="59"/>
      <c r="BM23" s="45"/>
      <c r="BN23" s="46"/>
      <c r="BO23" s="46"/>
      <c r="BP23" s="52"/>
    </row>
    <row r="24" spans="1:73" ht="24.75" customHeight="1">
      <c r="A24" s="444" t="s">
        <v>97</v>
      </c>
      <c r="B24" s="445">
        <v>16</v>
      </c>
      <c r="C24" s="469">
        <v>12231</v>
      </c>
      <c r="D24" s="46"/>
      <c r="E24" s="35"/>
      <c r="F24" s="35"/>
      <c r="G24" s="34"/>
      <c r="H24" s="34"/>
      <c r="I24" s="36"/>
      <c r="J24" s="36"/>
      <c r="K24" s="338"/>
      <c r="L24" s="36"/>
      <c r="M24" s="36"/>
      <c r="N24" s="338"/>
      <c r="O24" s="36"/>
      <c r="P24" s="36"/>
      <c r="Q24" s="338"/>
      <c r="R24" s="36"/>
      <c r="S24" s="36"/>
      <c r="T24" s="35"/>
      <c r="U24" s="35"/>
      <c r="V24" s="35"/>
      <c r="W24" s="35"/>
      <c r="X24" s="35"/>
      <c r="Y24" s="35"/>
      <c r="Z24" s="339"/>
      <c r="AA24" s="339"/>
      <c r="AB24" s="338"/>
      <c r="AC24" s="35"/>
      <c r="AD24" s="35"/>
      <c r="AE24" s="340"/>
      <c r="AF24" s="34"/>
      <c r="AG24" s="34"/>
      <c r="AH24" s="341"/>
      <c r="AI24" s="34"/>
      <c r="AJ24" s="34"/>
      <c r="AK24" s="342"/>
      <c r="AL24" s="473">
        <v>28.4</v>
      </c>
      <c r="AM24" s="518">
        <v>0.2</v>
      </c>
      <c r="AN24" s="477"/>
      <c r="AO24" s="477"/>
      <c r="AP24" s="478"/>
      <c r="AQ24" s="478"/>
      <c r="AR24" s="478"/>
      <c r="AS24" s="479"/>
      <c r="AT24" s="51"/>
      <c r="AU24" s="350"/>
      <c r="AV24" s="143"/>
      <c r="AW24" s="53"/>
      <c r="AX24" s="54"/>
      <c r="AY24" s="55"/>
      <c r="AZ24" s="56"/>
      <c r="BA24" s="57"/>
      <c r="BB24" s="57"/>
      <c r="BC24" s="58"/>
      <c r="BD24" s="58"/>
      <c r="BE24" s="58"/>
      <c r="BF24" s="58"/>
      <c r="BG24" s="46"/>
      <c r="BH24" s="48"/>
      <c r="BI24" s="48"/>
      <c r="BJ24" s="48"/>
      <c r="BK24" s="48"/>
      <c r="BL24" s="59"/>
      <c r="BM24" s="45"/>
      <c r="BN24" s="46"/>
      <c r="BO24" s="46"/>
      <c r="BP24" s="52"/>
    </row>
    <row r="25" spans="1:73" ht="24.75" customHeight="1">
      <c r="A25" s="444" t="s">
        <v>98</v>
      </c>
      <c r="B25" s="445">
        <v>17</v>
      </c>
      <c r="C25" s="469">
        <v>11779</v>
      </c>
      <c r="D25" s="46"/>
      <c r="E25" s="35"/>
      <c r="F25" s="35"/>
      <c r="G25" s="34"/>
      <c r="H25" s="34"/>
      <c r="I25" s="36"/>
      <c r="J25" s="36"/>
      <c r="K25" s="338"/>
      <c r="L25" s="36"/>
      <c r="M25" s="36"/>
      <c r="N25" s="338"/>
      <c r="O25" s="36"/>
      <c r="P25" s="36"/>
      <c r="Q25" s="338"/>
      <c r="R25" s="36"/>
      <c r="S25" s="36"/>
      <c r="T25" s="35"/>
      <c r="U25" s="35"/>
      <c r="V25" s="35"/>
      <c r="W25" s="35"/>
      <c r="X25" s="35"/>
      <c r="Y25" s="35"/>
      <c r="Z25" s="339"/>
      <c r="AA25" s="339"/>
      <c r="AB25" s="338"/>
      <c r="AC25" s="35"/>
      <c r="AD25" s="35"/>
      <c r="AE25" s="340"/>
      <c r="AF25" s="34"/>
      <c r="AG25" s="34"/>
      <c r="AH25" s="341"/>
      <c r="AI25" s="34"/>
      <c r="AJ25" s="34"/>
      <c r="AK25" s="342"/>
      <c r="AL25" s="473">
        <v>28.4</v>
      </c>
      <c r="AM25" s="518">
        <v>7.0000000000000007E-2</v>
      </c>
      <c r="AN25" s="477"/>
      <c r="AO25" s="477"/>
      <c r="AP25" s="478"/>
      <c r="AQ25" s="478"/>
      <c r="AR25" s="478"/>
      <c r="AS25" s="479"/>
      <c r="AT25" s="51"/>
      <c r="AU25" s="350"/>
      <c r="AV25" s="143"/>
      <c r="AW25" s="53"/>
      <c r="AX25" s="54"/>
      <c r="AY25" s="55"/>
      <c r="AZ25" s="56"/>
      <c r="BA25" s="57"/>
      <c r="BB25" s="57"/>
      <c r="BC25" s="58"/>
      <c r="BD25" s="58"/>
      <c r="BE25" s="58"/>
      <c r="BF25" s="58"/>
      <c r="BG25" s="46"/>
      <c r="BH25" s="48"/>
      <c r="BI25" s="48"/>
      <c r="BJ25" s="48"/>
      <c r="BK25" s="48"/>
      <c r="BL25" s="59"/>
      <c r="BM25" s="45"/>
      <c r="BN25" s="46"/>
      <c r="BO25" s="46"/>
      <c r="BP25" s="52"/>
    </row>
    <row r="26" spans="1:73" ht="24.75" customHeight="1">
      <c r="A26" s="444" t="s">
        <v>99</v>
      </c>
      <c r="B26" s="445">
        <v>18</v>
      </c>
      <c r="C26" s="469">
        <v>11756</v>
      </c>
      <c r="D26" s="46"/>
      <c r="E26" s="35">
        <v>7</v>
      </c>
      <c r="F26" s="35">
        <v>7</v>
      </c>
      <c r="G26" s="34">
        <v>3104</v>
      </c>
      <c r="H26" s="34">
        <v>2974</v>
      </c>
      <c r="I26" s="36">
        <v>350</v>
      </c>
      <c r="J26" s="36">
        <v>10</v>
      </c>
      <c r="K26" s="338">
        <v>99</v>
      </c>
      <c r="L26" s="36">
        <v>297</v>
      </c>
      <c r="M26" s="36">
        <v>10</v>
      </c>
      <c r="N26" s="338">
        <v>97</v>
      </c>
      <c r="O26" s="36">
        <v>550</v>
      </c>
      <c r="P26" s="36">
        <v>55</v>
      </c>
      <c r="Q26" s="338">
        <v>90</v>
      </c>
      <c r="R26" s="36"/>
      <c r="S26" s="36"/>
      <c r="T26" s="35"/>
      <c r="U26" s="35"/>
      <c r="V26" s="35"/>
      <c r="W26" s="35"/>
      <c r="X26" s="35"/>
      <c r="Y26" s="35"/>
      <c r="Z26" s="339"/>
      <c r="AA26" s="339"/>
      <c r="AB26" s="338"/>
      <c r="AC26" s="35"/>
      <c r="AD26" s="35"/>
      <c r="AE26" s="340"/>
      <c r="AF26" s="34"/>
      <c r="AG26" s="34"/>
      <c r="AH26" s="341" t="s">
        <v>92</v>
      </c>
      <c r="AI26" s="34" t="s">
        <v>93</v>
      </c>
      <c r="AJ26" s="34" t="s">
        <v>94</v>
      </c>
      <c r="AK26" s="342" t="s">
        <v>94</v>
      </c>
      <c r="AL26" s="473">
        <v>28.4</v>
      </c>
      <c r="AM26" s="518">
        <v>0.05</v>
      </c>
      <c r="AN26" s="477"/>
      <c r="AO26" s="477">
        <v>970</v>
      </c>
      <c r="AP26" s="478"/>
      <c r="AQ26" s="478"/>
      <c r="AR26" s="478"/>
      <c r="AS26" s="479"/>
      <c r="AT26" s="51"/>
      <c r="AU26" s="350"/>
      <c r="AV26" s="143"/>
      <c r="AW26" s="53">
        <v>2860</v>
      </c>
      <c r="AX26" s="54">
        <v>4740</v>
      </c>
      <c r="AY26" s="55"/>
      <c r="AZ26" s="56"/>
      <c r="BA26" s="57"/>
      <c r="BB26" s="57"/>
      <c r="BC26" s="58">
        <v>25.08</v>
      </c>
      <c r="BD26" s="58">
        <v>19</v>
      </c>
      <c r="BE26" s="58">
        <v>64.2</v>
      </c>
      <c r="BF26" s="58">
        <v>6.4</v>
      </c>
      <c r="BG26" s="46"/>
      <c r="BH26" s="48"/>
      <c r="BI26" s="48"/>
      <c r="BJ26" s="48"/>
      <c r="BK26" s="48"/>
      <c r="BL26" s="59"/>
      <c r="BM26" s="45"/>
      <c r="BN26" s="46"/>
      <c r="BO26" s="46"/>
      <c r="BP26" s="52"/>
    </row>
    <row r="27" spans="1:73" ht="24.75" customHeight="1">
      <c r="A27" s="444" t="s">
        <v>90</v>
      </c>
      <c r="B27" s="445">
        <v>19</v>
      </c>
      <c r="C27" s="469">
        <v>12092</v>
      </c>
      <c r="D27" s="46"/>
      <c r="E27" s="35">
        <v>7</v>
      </c>
      <c r="F27" s="35">
        <v>7</v>
      </c>
      <c r="G27" s="34">
        <v>3059</v>
      </c>
      <c r="H27" s="34">
        <v>3045</v>
      </c>
      <c r="I27" s="36">
        <v>310</v>
      </c>
      <c r="J27" s="36">
        <v>8</v>
      </c>
      <c r="K27" s="338">
        <v>99</v>
      </c>
      <c r="L27" s="36">
        <v>306</v>
      </c>
      <c r="M27" s="36">
        <v>6</v>
      </c>
      <c r="N27" s="338">
        <v>98</v>
      </c>
      <c r="O27" s="36">
        <v>607</v>
      </c>
      <c r="P27" s="36">
        <v>31</v>
      </c>
      <c r="Q27" s="338">
        <v>94.89</v>
      </c>
      <c r="R27" s="36"/>
      <c r="S27" s="36"/>
      <c r="T27" s="35"/>
      <c r="U27" s="35"/>
      <c r="V27" s="35"/>
      <c r="W27" s="35"/>
      <c r="X27" s="35"/>
      <c r="Y27" s="35"/>
      <c r="Z27" s="339"/>
      <c r="AA27" s="339"/>
      <c r="AB27" s="338"/>
      <c r="AC27" s="35"/>
      <c r="AD27" s="35"/>
      <c r="AE27" s="340"/>
      <c r="AF27" s="34"/>
      <c r="AG27" s="34"/>
      <c r="AH27" s="341" t="s">
        <v>92</v>
      </c>
      <c r="AI27" s="34" t="s">
        <v>93</v>
      </c>
      <c r="AJ27" s="34" t="s">
        <v>94</v>
      </c>
      <c r="AK27" s="342" t="s">
        <v>94</v>
      </c>
      <c r="AL27" s="473">
        <v>28.2</v>
      </c>
      <c r="AM27" s="518">
        <v>0.08</v>
      </c>
      <c r="AN27" s="477"/>
      <c r="AO27" s="477">
        <v>970</v>
      </c>
      <c r="AP27" s="478">
        <v>203.78</v>
      </c>
      <c r="AQ27" s="478">
        <v>4760</v>
      </c>
      <c r="AR27" s="478">
        <v>9567</v>
      </c>
      <c r="AS27" s="479">
        <v>88.6</v>
      </c>
      <c r="AT27" s="51">
        <v>0.45</v>
      </c>
      <c r="AU27" s="350">
        <v>7.49</v>
      </c>
      <c r="AV27" s="143">
        <v>0.14000000000000001</v>
      </c>
      <c r="AW27" s="53">
        <v>3160</v>
      </c>
      <c r="AX27" s="54"/>
      <c r="AY27" s="55"/>
      <c r="AZ27" s="56"/>
      <c r="BA27" s="57"/>
      <c r="BB27" s="57">
        <v>3.2</v>
      </c>
      <c r="BC27" s="58">
        <v>25.46</v>
      </c>
      <c r="BD27" s="58">
        <v>18.899999999999999</v>
      </c>
      <c r="BE27" s="58">
        <v>60.1</v>
      </c>
      <c r="BF27" s="58">
        <v>6.4</v>
      </c>
      <c r="BG27" s="46"/>
      <c r="BH27" s="48"/>
      <c r="BI27" s="48"/>
      <c r="BJ27" s="48"/>
      <c r="BK27" s="48"/>
      <c r="BL27" s="59"/>
      <c r="BM27" s="45"/>
      <c r="BN27" s="46"/>
      <c r="BO27" s="46"/>
      <c r="BP27" s="52"/>
      <c r="BS27">
        <v>5.9</v>
      </c>
      <c r="BT27">
        <v>3.2</v>
      </c>
      <c r="BU27">
        <v>74.2</v>
      </c>
    </row>
    <row r="28" spans="1:73" ht="24.75" customHeight="1">
      <c r="A28" s="444" t="s">
        <v>91</v>
      </c>
      <c r="B28" s="445">
        <v>20</v>
      </c>
      <c r="C28" s="469">
        <v>11638</v>
      </c>
      <c r="D28" s="46"/>
      <c r="E28" s="35">
        <v>7</v>
      </c>
      <c r="F28" s="35">
        <v>8</v>
      </c>
      <c r="G28" s="34">
        <v>2867</v>
      </c>
      <c r="H28" s="34">
        <v>2964</v>
      </c>
      <c r="I28" s="36">
        <v>300</v>
      </c>
      <c r="J28" s="36">
        <v>14</v>
      </c>
      <c r="K28" s="338">
        <v>98</v>
      </c>
      <c r="L28" s="36">
        <v>354</v>
      </c>
      <c r="M28" s="36">
        <v>11</v>
      </c>
      <c r="N28" s="338">
        <v>97</v>
      </c>
      <c r="O28" s="36">
        <v>589</v>
      </c>
      <c r="P28" s="36">
        <v>72</v>
      </c>
      <c r="Q28" s="338">
        <v>87.78</v>
      </c>
      <c r="R28" s="36"/>
      <c r="S28" s="36"/>
      <c r="T28" s="35"/>
      <c r="U28" s="35"/>
      <c r="V28" s="35"/>
      <c r="W28" s="35"/>
      <c r="X28" s="35"/>
      <c r="Y28" s="35"/>
      <c r="Z28" s="339"/>
      <c r="AA28" s="339"/>
      <c r="AB28" s="338"/>
      <c r="AC28" s="35"/>
      <c r="AD28" s="35"/>
      <c r="AE28" s="340"/>
      <c r="AF28" s="34"/>
      <c r="AG28" s="34"/>
      <c r="AH28" s="341" t="s">
        <v>92</v>
      </c>
      <c r="AI28" s="34" t="s">
        <v>93</v>
      </c>
      <c r="AJ28" s="34" t="s">
        <v>94</v>
      </c>
      <c r="AK28" s="342" t="s">
        <v>94</v>
      </c>
      <c r="AL28" s="473">
        <v>28</v>
      </c>
      <c r="AM28" s="518">
        <v>0.09</v>
      </c>
      <c r="AN28" s="477"/>
      <c r="AO28" s="477">
        <v>1000</v>
      </c>
      <c r="AP28" s="478"/>
      <c r="AQ28" s="478"/>
      <c r="AR28" s="478"/>
      <c r="AS28" s="479"/>
      <c r="AT28" s="51"/>
      <c r="AU28" s="350"/>
      <c r="AV28" s="143"/>
      <c r="AW28" s="53"/>
      <c r="AX28" s="54"/>
      <c r="AY28" s="55"/>
      <c r="AZ28" s="56"/>
      <c r="BA28" s="57"/>
      <c r="BB28" s="57"/>
      <c r="BC28" s="58"/>
      <c r="BD28" s="58">
        <v>19.3</v>
      </c>
      <c r="BE28" s="58">
        <v>66.8</v>
      </c>
      <c r="BF28" s="58">
        <v>6.4</v>
      </c>
      <c r="BG28" s="46"/>
      <c r="BH28" s="48"/>
      <c r="BI28" s="48"/>
      <c r="BJ28" s="48"/>
      <c r="BK28" s="48"/>
      <c r="BL28" s="59"/>
      <c r="BM28" s="45"/>
      <c r="BN28" s="46"/>
      <c r="BO28" s="46"/>
      <c r="BP28" s="52"/>
    </row>
    <row r="29" spans="1:73" ht="24.75" customHeight="1">
      <c r="A29" s="444" t="s">
        <v>101</v>
      </c>
      <c r="B29" s="445">
        <v>21</v>
      </c>
      <c r="C29" s="469">
        <v>11403</v>
      </c>
      <c r="D29" s="46"/>
      <c r="E29" s="35"/>
      <c r="F29" s="35"/>
      <c r="G29" s="34"/>
      <c r="H29" s="34"/>
      <c r="I29" s="36"/>
      <c r="J29" s="36"/>
      <c r="K29" s="338"/>
      <c r="L29" s="36"/>
      <c r="M29" s="36"/>
      <c r="N29" s="338"/>
      <c r="O29" s="36"/>
      <c r="P29" s="36"/>
      <c r="Q29" s="338"/>
      <c r="R29" s="36"/>
      <c r="S29" s="36"/>
      <c r="T29" s="35"/>
      <c r="U29" s="35"/>
      <c r="V29" s="35"/>
      <c r="W29" s="35"/>
      <c r="X29" s="35"/>
      <c r="Y29" s="35"/>
      <c r="Z29" s="339"/>
      <c r="AA29" s="339"/>
      <c r="AB29" s="338"/>
      <c r="AC29" s="35"/>
      <c r="AD29" s="35"/>
      <c r="AE29" s="340"/>
      <c r="AF29" s="34"/>
      <c r="AG29" s="34"/>
      <c r="AH29" s="341" t="s">
        <v>92</v>
      </c>
      <c r="AI29" s="34" t="s">
        <v>93</v>
      </c>
      <c r="AJ29" s="34" t="s">
        <v>94</v>
      </c>
      <c r="AK29" s="342" t="s">
        <v>94</v>
      </c>
      <c r="AL29" s="473">
        <v>28.2</v>
      </c>
      <c r="AM29" s="518">
        <v>7.0000000000000007E-2</v>
      </c>
      <c r="AN29" s="477"/>
      <c r="AO29" s="477">
        <v>990</v>
      </c>
      <c r="AP29" s="478">
        <v>212.04</v>
      </c>
      <c r="AQ29" s="478">
        <v>4669</v>
      </c>
      <c r="AR29" s="478">
        <v>10006</v>
      </c>
      <c r="AS29" s="479">
        <v>87.1</v>
      </c>
      <c r="AT29" s="51">
        <v>0.44</v>
      </c>
      <c r="AU29" s="350">
        <v>5.26</v>
      </c>
      <c r="AV29" s="143">
        <v>0</v>
      </c>
      <c r="AW29" s="53"/>
      <c r="AX29" s="54"/>
      <c r="AY29" s="55"/>
      <c r="AZ29" s="56"/>
      <c r="BA29" s="57"/>
      <c r="BB29" s="57">
        <v>3.3</v>
      </c>
      <c r="BC29" s="58">
        <v>24.92</v>
      </c>
      <c r="BD29" s="58">
        <v>18.600000000000001</v>
      </c>
      <c r="BE29" s="58">
        <v>66.3</v>
      </c>
      <c r="BF29" s="58">
        <v>6.3</v>
      </c>
      <c r="BG29" s="46"/>
      <c r="BH29" s="48"/>
      <c r="BI29" s="48"/>
      <c r="BJ29" s="48"/>
      <c r="BK29" s="48"/>
      <c r="BL29" s="59"/>
      <c r="BM29" s="45"/>
      <c r="BN29" s="46"/>
      <c r="BO29" s="46"/>
      <c r="BP29" s="52"/>
      <c r="BS29">
        <v>5.9</v>
      </c>
      <c r="BT29">
        <v>3.3</v>
      </c>
      <c r="BU29">
        <v>73.099999999999994</v>
      </c>
    </row>
    <row r="30" spans="1:73" ht="24.75" customHeight="1">
      <c r="A30" s="444" t="s">
        <v>96</v>
      </c>
      <c r="B30" s="445">
        <v>22</v>
      </c>
      <c r="C30" s="469">
        <v>11443</v>
      </c>
      <c r="D30" s="46"/>
      <c r="E30" s="35">
        <v>7</v>
      </c>
      <c r="F30" s="35">
        <v>8</v>
      </c>
      <c r="G30" s="34">
        <v>3701</v>
      </c>
      <c r="H30" s="34">
        <v>2217</v>
      </c>
      <c r="I30" s="36">
        <v>340</v>
      </c>
      <c r="J30" s="36">
        <v>11</v>
      </c>
      <c r="K30" s="338">
        <v>99</v>
      </c>
      <c r="L30" s="36">
        <v>220</v>
      </c>
      <c r="M30" s="36">
        <v>5</v>
      </c>
      <c r="N30" s="338">
        <v>98</v>
      </c>
      <c r="O30" s="36">
        <v>651</v>
      </c>
      <c r="P30" s="36">
        <v>49</v>
      </c>
      <c r="Q30" s="338">
        <v>92.47</v>
      </c>
      <c r="R30" s="36">
        <v>70.489999999999995</v>
      </c>
      <c r="S30" s="36">
        <v>24.5</v>
      </c>
      <c r="T30" s="35">
        <v>61</v>
      </c>
      <c r="U30" s="35">
        <v>26</v>
      </c>
      <c r="V30" s="35">
        <v>2.5</v>
      </c>
      <c r="W30" s="35">
        <v>2.5</v>
      </c>
      <c r="X30" s="35">
        <v>0.01</v>
      </c>
      <c r="Y30" s="35">
        <v>2</v>
      </c>
      <c r="Z30" s="339">
        <v>73</v>
      </c>
      <c r="AA30" s="339">
        <v>29</v>
      </c>
      <c r="AB30" s="338">
        <v>60.27</v>
      </c>
      <c r="AC30" s="35">
        <v>9</v>
      </c>
      <c r="AD30" s="35">
        <v>3</v>
      </c>
      <c r="AE30" s="340">
        <v>66.67</v>
      </c>
      <c r="AF30" s="34">
        <v>1</v>
      </c>
      <c r="AG30" s="34"/>
      <c r="AH30" s="341" t="s">
        <v>92</v>
      </c>
      <c r="AI30" s="34" t="s">
        <v>100</v>
      </c>
      <c r="AJ30" s="34" t="s">
        <v>94</v>
      </c>
      <c r="AK30" s="342" t="s">
        <v>94</v>
      </c>
      <c r="AL30" s="473">
        <v>28.3</v>
      </c>
      <c r="AM30" s="518">
        <v>0.04</v>
      </c>
      <c r="AN30" s="477"/>
      <c r="AO30" s="477">
        <v>990</v>
      </c>
      <c r="AP30" s="478"/>
      <c r="AQ30" s="478"/>
      <c r="AR30" s="478"/>
      <c r="AS30" s="479"/>
      <c r="AT30" s="51"/>
      <c r="AU30" s="350"/>
      <c r="AV30" s="143"/>
      <c r="AW30" s="53"/>
      <c r="AX30" s="54"/>
      <c r="AY30" s="55"/>
      <c r="AZ30" s="56"/>
      <c r="BA30" s="57"/>
      <c r="BB30" s="57"/>
      <c r="BC30" s="58">
        <v>20.3</v>
      </c>
      <c r="BD30" s="58">
        <v>18.2</v>
      </c>
      <c r="BE30" s="58">
        <v>67.900000000000006</v>
      </c>
      <c r="BF30" s="58">
        <v>6.3</v>
      </c>
      <c r="BG30" s="46"/>
      <c r="BH30" s="48"/>
      <c r="BI30" s="48"/>
      <c r="BJ30" s="48"/>
      <c r="BK30" s="48"/>
      <c r="BL30" s="59"/>
      <c r="BM30" s="45"/>
      <c r="BN30" s="46"/>
      <c r="BO30" s="46"/>
      <c r="BP30" s="52"/>
    </row>
    <row r="31" spans="1:73" ht="24.75" customHeight="1">
      <c r="A31" s="444" t="s">
        <v>97</v>
      </c>
      <c r="B31" s="445">
        <v>23</v>
      </c>
      <c r="C31" s="469">
        <v>11459</v>
      </c>
      <c r="D31" s="46"/>
      <c r="E31" s="35"/>
      <c r="F31" s="35"/>
      <c r="G31" s="34"/>
      <c r="H31" s="34"/>
      <c r="I31" s="36"/>
      <c r="J31" s="36"/>
      <c r="K31" s="338"/>
      <c r="L31" s="36"/>
      <c r="M31" s="36"/>
      <c r="N31" s="338"/>
      <c r="O31" s="36"/>
      <c r="P31" s="36"/>
      <c r="Q31" s="338"/>
      <c r="R31" s="36"/>
      <c r="S31" s="36"/>
      <c r="T31" s="35"/>
      <c r="U31" s="35"/>
      <c r="V31" s="35"/>
      <c r="W31" s="35"/>
      <c r="X31" s="35"/>
      <c r="Y31" s="35"/>
      <c r="Z31" s="339"/>
      <c r="AA31" s="339"/>
      <c r="AB31" s="338"/>
      <c r="AC31" s="35"/>
      <c r="AD31" s="35"/>
      <c r="AE31" s="340"/>
      <c r="AF31" s="34"/>
      <c r="AG31" s="34"/>
      <c r="AH31" s="341"/>
      <c r="AI31" s="34"/>
      <c r="AJ31" s="34"/>
      <c r="AK31" s="342"/>
      <c r="AL31" s="473">
        <v>28.7</v>
      </c>
      <c r="AM31" s="518">
        <v>0.06</v>
      </c>
      <c r="AN31" s="477"/>
      <c r="AO31" s="477"/>
      <c r="AP31" s="478"/>
      <c r="AQ31" s="478"/>
      <c r="AR31" s="478"/>
      <c r="AS31" s="479"/>
      <c r="AT31" s="51"/>
      <c r="AU31" s="350"/>
      <c r="AV31" s="143"/>
      <c r="AW31" s="53"/>
      <c r="AX31" s="54"/>
      <c r="AY31" s="55"/>
      <c r="AZ31" s="56"/>
      <c r="BA31" s="57"/>
      <c r="BB31" s="57"/>
      <c r="BC31" s="58"/>
      <c r="BD31" s="58"/>
      <c r="BE31" s="58"/>
      <c r="BF31" s="58"/>
      <c r="BG31" s="46"/>
      <c r="BH31" s="48"/>
      <c r="BI31" s="48"/>
      <c r="BJ31" s="48"/>
      <c r="BK31" s="48"/>
      <c r="BL31" s="59"/>
      <c r="BM31" s="45"/>
      <c r="BN31" s="46"/>
      <c r="BO31" s="46"/>
      <c r="BP31" s="52"/>
    </row>
    <row r="32" spans="1:73" ht="24.75" customHeight="1">
      <c r="A32" s="444" t="s">
        <v>98</v>
      </c>
      <c r="B32" s="445">
        <v>24</v>
      </c>
      <c r="C32" s="469">
        <v>11520</v>
      </c>
      <c r="D32" s="46"/>
      <c r="E32" s="35"/>
      <c r="F32" s="35"/>
      <c r="G32" s="34"/>
      <c r="H32" s="34"/>
      <c r="I32" s="36"/>
      <c r="J32" s="36"/>
      <c r="K32" s="338"/>
      <c r="L32" s="36"/>
      <c r="M32" s="36"/>
      <c r="N32" s="338"/>
      <c r="O32" s="36"/>
      <c r="P32" s="36"/>
      <c r="Q32" s="338"/>
      <c r="R32" s="36"/>
      <c r="S32" s="36"/>
      <c r="T32" s="35"/>
      <c r="U32" s="35"/>
      <c r="V32" s="35"/>
      <c r="W32" s="35"/>
      <c r="X32" s="35"/>
      <c r="Y32" s="35"/>
      <c r="Z32" s="339"/>
      <c r="AA32" s="339"/>
      <c r="AB32" s="338"/>
      <c r="AC32" s="35"/>
      <c r="AD32" s="35"/>
      <c r="AE32" s="340"/>
      <c r="AF32" s="34"/>
      <c r="AG32" s="34"/>
      <c r="AH32" s="341"/>
      <c r="AI32" s="34"/>
      <c r="AJ32" s="34"/>
      <c r="AK32" s="342"/>
      <c r="AL32" s="473">
        <v>28.7</v>
      </c>
      <c r="AM32" s="518">
        <v>0.08</v>
      </c>
      <c r="AN32" s="477"/>
      <c r="AO32" s="477"/>
      <c r="AP32" s="478"/>
      <c r="AQ32" s="478"/>
      <c r="AR32" s="478"/>
      <c r="AS32" s="479"/>
      <c r="AT32" s="51"/>
      <c r="AU32" s="350"/>
      <c r="AV32" s="143"/>
      <c r="AW32" s="53"/>
      <c r="AX32" s="54"/>
      <c r="AY32" s="55"/>
      <c r="AZ32" s="56"/>
      <c r="BA32" s="57"/>
      <c r="BB32" s="57"/>
      <c r="BC32" s="58"/>
      <c r="BD32" s="58"/>
      <c r="BE32" s="58"/>
      <c r="BF32" s="58"/>
      <c r="BG32" s="46"/>
      <c r="BH32" s="48"/>
      <c r="BI32" s="48"/>
      <c r="BJ32" s="48"/>
      <c r="BK32" s="48"/>
      <c r="BL32" s="59"/>
      <c r="BM32" s="45"/>
      <c r="BN32" s="46"/>
      <c r="BO32" s="46"/>
      <c r="BP32" s="52"/>
    </row>
    <row r="33" spans="1:73" ht="24.75" customHeight="1">
      <c r="A33" s="444" t="s">
        <v>99</v>
      </c>
      <c r="B33" s="445">
        <v>25</v>
      </c>
      <c r="C33" s="469">
        <v>11430</v>
      </c>
      <c r="D33" s="46"/>
      <c r="E33" s="35">
        <v>7</v>
      </c>
      <c r="F33" s="35">
        <v>8</v>
      </c>
      <c r="G33" s="34">
        <v>3365</v>
      </c>
      <c r="H33" s="34">
        <v>3246</v>
      </c>
      <c r="I33" s="36">
        <v>300</v>
      </c>
      <c r="J33" s="36">
        <v>22</v>
      </c>
      <c r="K33" s="338">
        <v>97</v>
      </c>
      <c r="L33" s="36">
        <v>280</v>
      </c>
      <c r="M33" s="36">
        <v>5</v>
      </c>
      <c r="N33" s="338">
        <v>98</v>
      </c>
      <c r="O33" s="36">
        <v>728</v>
      </c>
      <c r="P33" s="36">
        <v>50</v>
      </c>
      <c r="Q33" s="338">
        <v>93.13</v>
      </c>
      <c r="R33" s="36"/>
      <c r="S33" s="36"/>
      <c r="T33" s="35"/>
      <c r="U33" s="35"/>
      <c r="V33" s="35"/>
      <c r="W33" s="35"/>
      <c r="X33" s="35"/>
      <c r="Y33" s="35"/>
      <c r="Z33" s="339"/>
      <c r="AA33" s="339"/>
      <c r="AB33" s="338"/>
      <c r="AC33" s="35"/>
      <c r="AD33" s="35"/>
      <c r="AE33" s="340"/>
      <c r="AF33" s="34"/>
      <c r="AG33" s="34"/>
      <c r="AH33" s="341" t="s">
        <v>102</v>
      </c>
      <c r="AI33" s="34" t="s">
        <v>100</v>
      </c>
      <c r="AJ33" s="34" t="s">
        <v>94</v>
      </c>
      <c r="AK33" s="342" t="s">
        <v>94</v>
      </c>
      <c r="AL33" s="473">
        <v>28</v>
      </c>
      <c r="AM33" s="518">
        <v>0.1</v>
      </c>
      <c r="AN33" s="477"/>
      <c r="AO33" s="477">
        <v>930</v>
      </c>
      <c r="AP33" s="478"/>
      <c r="AQ33" s="478"/>
      <c r="AR33" s="478"/>
      <c r="AS33" s="479"/>
      <c r="AT33" s="51"/>
      <c r="AU33" s="350"/>
      <c r="AV33" s="143"/>
      <c r="AW33" s="53"/>
      <c r="AX33" s="54"/>
      <c r="AY33" s="55"/>
      <c r="AZ33" s="56"/>
      <c r="BA33" s="57"/>
      <c r="BB33" s="57"/>
      <c r="BC33" s="58">
        <v>25.88</v>
      </c>
      <c r="BD33" s="58">
        <v>18.899999999999999</v>
      </c>
      <c r="BE33" s="58">
        <v>66.7</v>
      </c>
      <c r="BF33" s="58">
        <v>6.3</v>
      </c>
      <c r="BG33" s="46"/>
      <c r="BH33" s="48"/>
      <c r="BI33" s="48"/>
      <c r="BJ33" s="48"/>
      <c r="BK33" s="48"/>
      <c r="BL33" s="59"/>
      <c r="BM33" s="45"/>
      <c r="BN33" s="46"/>
      <c r="BO33" s="46"/>
      <c r="BP33" s="52"/>
    </row>
    <row r="34" spans="1:73" ht="24.75" customHeight="1">
      <c r="A34" s="444" t="s">
        <v>90</v>
      </c>
      <c r="B34" s="445">
        <v>26</v>
      </c>
      <c r="C34" s="469">
        <v>11713</v>
      </c>
      <c r="D34" s="46"/>
      <c r="E34" s="35">
        <v>7</v>
      </c>
      <c r="F34" s="35">
        <v>7</v>
      </c>
      <c r="G34" s="34">
        <v>3442</v>
      </c>
      <c r="H34" s="34">
        <v>3230</v>
      </c>
      <c r="I34" s="36">
        <v>602</v>
      </c>
      <c r="J34" s="36">
        <v>10</v>
      </c>
      <c r="K34" s="338">
        <v>99</v>
      </c>
      <c r="L34" s="36">
        <v>400</v>
      </c>
      <c r="M34" s="36">
        <v>5</v>
      </c>
      <c r="N34" s="338">
        <v>99</v>
      </c>
      <c r="O34" s="36">
        <v>1470</v>
      </c>
      <c r="P34" s="36">
        <v>46</v>
      </c>
      <c r="Q34" s="338">
        <v>96.87</v>
      </c>
      <c r="R34" s="36"/>
      <c r="S34" s="36"/>
      <c r="T34" s="35"/>
      <c r="U34" s="35"/>
      <c r="V34" s="35"/>
      <c r="W34" s="35"/>
      <c r="X34" s="35"/>
      <c r="Y34" s="35"/>
      <c r="Z34" s="339"/>
      <c r="AA34" s="339"/>
      <c r="AB34" s="338"/>
      <c r="AC34" s="35"/>
      <c r="AD34" s="35"/>
      <c r="AE34" s="340"/>
      <c r="AF34" s="34">
        <v>1</v>
      </c>
      <c r="AG34" s="34"/>
      <c r="AH34" s="341" t="s">
        <v>92</v>
      </c>
      <c r="AI34" s="34" t="s">
        <v>100</v>
      </c>
      <c r="AJ34" s="34" t="s">
        <v>94</v>
      </c>
      <c r="AK34" s="342" t="s">
        <v>94</v>
      </c>
      <c r="AL34" s="473">
        <v>27.2</v>
      </c>
      <c r="AM34" s="518">
        <v>0.12</v>
      </c>
      <c r="AN34" s="477"/>
      <c r="AO34" s="477">
        <v>950</v>
      </c>
      <c r="AP34" s="478">
        <v>205.58</v>
      </c>
      <c r="AQ34" s="478">
        <v>4621</v>
      </c>
      <c r="AR34" s="478">
        <v>8991</v>
      </c>
      <c r="AS34" s="479">
        <v>84.2</v>
      </c>
      <c r="AT34" s="51">
        <v>0.46</v>
      </c>
      <c r="AU34" s="350">
        <v>5.3</v>
      </c>
      <c r="AV34" s="143">
        <v>0.19</v>
      </c>
      <c r="AW34" s="53"/>
      <c r="AX34" s="54"/>
      <c r="AY34" s="55"/>
      <c r="AZ34" s="56"/>
      <c r="BA34" s="57"/>
      <c r="BB34" s="57">
        <v>3.2</v>
      </c>
      <c r="BC34" s="58"/>
      <c r="BD34" s="58">
        <v>18.899999999999999</v>
      </c>
      <c r="BE34" s="58">
        <v>66.3</v>
      </c>
      <c r="BF34" s="58">
        <v>6.2</v>
      </c>
      <c r="BG34" s="46"/>
      <c r="BH34" s="48"/>
      <c r="BI34" s="48"/>
      <c r="BJ34" s="48"/>
      <c r="BK34" s="48"/>
      <c r="BL34" s="59"/>
      <c r="BM34" s="45"/>
      <c r="BN34" s="46"/>
      <c r="BO34" s="46"/>
      <c r="BP34" s="52"/>
      <c r="BS34">
        <v>6</v>
      </c>
      <c r="BT34">
        <v>3.2</v>
      </c>
      <c r="BU34">
        <v>73.400000000000006</v>
      </c>
    </row>
    <row r="35" spans="1:73" ht="24.75" customHeight="1">
      <c r="A35" s="444" t="s">
        <v>91</v>
      </c>
      <c r="B35" s="445">
        <v>27</v>
      </c>
      <c r="C35" s="469">
        <v>11546</v>
      </c>
      <c r="D35" s="46"/>
      <c r="E35" s="35">
        <v>7</v>
      </c>
      <c r="F35" s="35">
        <v>7</v>
      </c>
      <c r="G35" s="34">
        <v>3247</v>
      </c>
      <c r="H35" s="34">
        <v>3210</v>
      </c>
      <c r="I35" s="36">
        <v>330</v>
      </c>
      <c r="J35" s="36">
        <v>18</v>
      </c>
      <c r="K35" s="338">
        <v>98</v>
      </c>
      <c r="L35" s="36">
        <v>326</v>
      </c>
      <c r="M35" s="36">
        <v>8</v>
      </c>
      <c r="N35" s="338">
        <v>98</v>
      </c>
      <c r="O35" s="36">
        <v>698</v>
      </c>
      <c r="P35" s="36">
        <v>41</v>
      </c>
      <c r="Q35" s="338">
        <v>94.13</v>
      </c>
      <c r="R35" s="36"/>
      <c r="S35" s="36"/>
      <c r="T35" s="35"/>
      <c r="U35" s="35"/>
      <c r="V35" s="35"/>
      <c r="W35" s="35"/>
      <c r="X35" s="35"/>
      <c r="Y35" s="35"/>
      <c r="Z35" s="339"/>
      <c r="AA35" s="339"/>
      <c r="AB35" s="338"/>
      <c r="AC35" s="35"/>
      <c r="AD35" s="35"/>
      <c r="AE35" s="340"/>
      <c r="AF35" s="34"/>
      <c r="AG35" s="34"/>
      <c r="AH35" s="341" t="s">
        <v>92</v>
      </c>
      <c r="AI35" s="34" t="s">
        <v>93</v>
      </c>
      <c r="AJ35" s="34" t="s">
        <v>94</v>
      </c>
      <c r="AK35" s="342" t="s">
        <v>94</v>
      </c>
      <c r="AL35" s="473">
        <v>28.1</v>
      </c>
      <c r="AM35" s="518">
        <v>0.14000000000000001</v>
      </c>
      <c r="AN35" s="477"/>
      <c r="AO35" s="477">
        <v>990</v>
      </c>
      <c r="AP35" s="478"/>
      <c r="AQ35" s="478"/>
      <c r="AR35" s="478"/>
      <c r="AS35" s="479"/>
      <c r="AT35" s="51"/>
      <c r="AU35" s="350"/>
      <c r="AV35" s="143"/>
      <c r="AW35" s="53"/>
      <c r="AX35" s="54"/>
      <c r="AY35" s="55"/>
      <c r="AZ35" s="56"/>
      <c r="BA35" s="57"/>
      <c r="BB35" s="57"/>
      <c r="BC35" s="58"/>
      <c r="BD35" s="58">
        <v>18.3</v>
      </c>
      <c r="BE35" s="58">
        <v>69.2</v>
      </c>
      <c r="BF35" s="58">
        <v>6.2</v>
      </c>
      <c r="BG35" s="46"/>
      <c r="BH35" s="48"/>
      <c r="BI35" s="48"/>
      <c r="BJ35" s="48"/>
      <c r="BK35" s="48"/>
      <c r="BL35" s="59"/>
      <c r="BM35" s="45"/>
      <c r="BN35" s="46"/>
      <c r="BO35" s="46"/>
      <c r="BP35" s="52"/>
    </row>
    <row r="36" spans="1:73" ht="24.75" customHeight="1">
      <c r="A36" s="444" t="s">
        <v>101</v>
      </c>
      <c r="B36" s="445">
        <v>28</v>
      </c>
      <c r="C36" s="469">
        <v>11847</v>
      </c>
      <c r="D36" s="46"/>
      <c r="E36" s="35">
        <v>7</v>
      </c>
      <c r="F36" s="35">
        <v>8</v>
      </c>
      <c r="G36" s="34">
        <v>3369</v>
      </c>
      <c r="H36" s="34">
        <v>3200</v>
      </c>
      <c r="I36" s="36">
        <v>342</v>
      </c>
      <c r="J36" s="36">
        <v>14</v>
      </c>
      <c r="K36" s="338">
        <v>98</v>
      </c>
      <c r="L36" s="36">
        <v>341</v>
      </c>
      <c r="M36" s="36">
        <v>8</v>
      </c>
      <c r="N36" s="338">
        <v>98</v>
      </c>
      <c r="O36" s="36">
        <v>664</v>
      </c>
      <c r="P36" s="36">
        <v>46</v>
      </c>
      <c r="Q36" s="338">
        <v>93.07</v>
      </c>
      <c r="R36" s="36"/>
      <c r="S36" s="36"/>
      <c r="T36" s="35"/>
      <c r="U36" s="35"/>
      <c r="V36" s="35"/>
      <c r="W36" s="35"/>
      <c r="X36" s="35"/>
      <c r="Y36" s="35"/>
      <c r="Z36" s="339"/>
      <c r="AA36" s="339"/>
      <c r="AB36" s="338"/>
      <c r="AC36" s="35"/>
      <c r="AD36" s="35"/>
      <c r="AE36" s="340"/>
      <c r="AF36" s="34"/>
      <c r="AG36" s="34"/>
      <c r="AH36" s="341" t="s">
        <v>92</v>
      </c>
      <c r="AI36" s="34" t="s">
        <v>93</v>
      </c>
      <c r="AJ36" s="34" t="s">
        <v>94</v>
      </c>
      <c r="AK36" s="342" t="s">
        <v>94</v>
      </c>
      <c r="AL36" s="473">
        <v>28.2</v>
      </c>
      <c r="AM36" s="518">
        <v>0.16</v>
      </c>
      <c r="AN36" s="477"/>
      <c r="AO36" s="477">
        <v>980</v>
      </c>
      <c r="AP36" s="478">
        <v>227.38</v>
      </c>
      <c r="AQ36" s="478">
        <v>4310</v>
      </c>
      <c r="AR36" s="478">
        <v>8914</v>
      </c>
      <c r="AS36" s="479">
        <v>89.3</v>
      </c>
      <c r="AT36" s="51">
        <v>0.46</v>
      </c>
      <c r="AU36" s="350">
        <v>6.24</v>
      </c>
      <c r="AV36" s="143">
        <v>0.17</v>
      </c>
      <c r="AW36" s="53"/>
      <c r="AX36" s="54"/>
      <c r="AY36" s="55"/>
      <c r="AZ36" s="56"/>
      <c r="BA36" s="57"/>
      <c r="BB36" s="57">
        <v>3.5</v>
      </c>
      <c r="BC36" s="58">
        <v>25.08</v>
      </c>
      <c r="BD36" s="58">
        <v>18.5</v>
      </c>
      <c r="BE36" s="58">
        <v>71.599999999999994</v>
      </c>
      <c r="BF36" s="58">
        <v>6.4</v>
      </c>
      <c r="BG36" s="46"/>
      <c r="BH36" s="48"/>
      <c r="BI36" s="48"/>
      <c r="BJ36" s="48"/>
      <c r="BK36" s="48"/>
      <c r="BL36" s="59"/>
      <c r="BM36" s="45"/>
      <c r="BN36" s="46"/>
      <c r="BO36" s="46"/>
      <c r="BP36" s="52"/>
      <c r="BS36">
        <v>6.2</v>
      </c>
      <c r="BT36">
        <v>3.5</v>
      </c>
      <c r="BU36">
        <v>69.8</v>
      </c>
    </row>
    <row r="37" spans="1:73" ht="24.75" customHeight="1">
      <c r="A37" s="444" t="s">
        <v>96</v>
      </c>
      <c r="B37" s="445">
        <v>29</v>
      </c>
      <c r="C37" s="469">
        <v>11827</v>
      </c>
      <c r="D37" s="46"/>
      <c r="E37" s="35">
        <v>7</v>
      </c>
      <c r="F37" s="35">
        <v>8</v>
      </c>
      <c r="G37" s="34">
        <v>3351</v>
      </c>
      <c r="H37" s="34">
        <v>3143</v>
      </c>
      <c r="I37" s="36">
        <v>406</v>
      </c>
      <c r="J37" s="36">
        <v>16</v>
      </c>
      <c r="K37" s="338">
        <v>98</v>
      </c>
      <c r="L37" s="36">
        <v>303</v>
      </c>
      <c r="M37" s="36">
        <v>5</v>
      </c>
      <c r="N37" s="338">
        <v>98</v>
      </c>
      <c r="O37" s="36">
        <v>701</v>
      </c>
      <c r="P37" s="36">
        <v>42</v>
      </c>
      <c r="Q37" s="338">
        <v>94.01</v>
      </c>
      <c r="R37" s="36"/>
      <c r="S37" s="36"/>
      <c r="T37" s="35"/>
      <c r="U37" s="35"/>
      <c r="V37" s="35"/>
      <c r="W37" s="35"/>
      <c r="X37" s="35"/>
      <c r="Y37" s="35"/>
      <c r="Z37" s="339"/>
      <c r="AA37" s="339"/>
      <c r="AB37" s="338"/>
      <c r="AC37" s="35"/>
      <c r="AD37" s="35"/>
      <c r="AE37" s="340"/>
      <c r="AF37" s="34"/>
      <c r="AG37" s="34"/>
      <c r="AH37" s="341" t="s">
        <v>92</v>
      </c>
      <c r="AI37" s="34" t="s">
        <v>93</v>
      </c>
      <c r="AJ37" s="34" t="s">
        <v>94</v>
      </c>
      <c r="AK37" s="342" t="s">
        <v>94</v>
      </c>
      <c r="AL37" s="473">
        <v>28.3</v>
      </c>
      <c r="AM37" s="518">
        <v>0.18</v>
      </c>
      <c r="AN37" s="477"/>
      <c r="AO37" s="477">
        <v>980</v>
      </c>
      <c r="AP37" s="478"/>
      <c r="AQ37" s="478"/>
      <c r="AR37" s="478"/>
      <c r="AS37" s="479"/>
      <c r="AT37" s="51"/>
      <c r="AU37" s="350"/>
      <c r="AV37" s="143"/>
      <c r="AW37" s="146"/>
      <c r="AX37" s="54"/>
      <c r="AY37" s="55"/>
      <c r="AZ37" s="56"/>
      <c r="BA37" s="57"/>
      <c r="BB37" s="57"/>
      <c r="BC37" s="58"/>
      <c r="BD37" s="58">
        <v>18.600000000000001</v>
      </c>
      <c r="BE37" s="58">
        <v>70.8</v>
      </c>
      <c r="BF37" s="58">
        <v>6.4</v>
      </c>
      <c r="BG37" s="46"/>
      <c r="BH37" s="48"/>
      <c r="BI37" s="48"/>
      <c r="BJ37" s="48"/>
      <c r="BK37" s="48"/>
      <c r="BL37" s="59"/>
      <c r="BM37" s="45"/>
      <c r="BN37" s="46"/>
      <c r="BO37" s="46"/>
      <c r="BP37" s="52"/>
    </row>
    <row r="38" spans="1:73" ht="24.75" customHeight="1">
      <c r="A38" s="444" t="s">
        <v>97</v>
      </c>
      <c r="B38" s="445">
        <v>30</v>
      </c>
      <c r="C38" s="469">
        <v>12189</v>
      </c>
      <c r="D38" s="46"/>
      <c r="E38" s="35"/>
      <c r="F38" s="35"/>
      <c r="G38" s="34"/>
      <c r="H38" s="34"/>
      <c r="I38" s="36"/>
      <c r="J38" s="36"/>
      <c r="K38" s="338"/>
      <c r="L38" s="36"/>
      <c r="M38" s="36"/>
      <c r="N38" s="338"/>
      <c r="O38" s="36"/>
      <c r="P38" s="36"/>
      <c r="Q38" s="338"/>
      <c r="R38" s="36"/>
      <c r="S38" s="36"/>
      <c r="T38" s="35"/>
      <c r="U38" s="35"/>
      <c r="V38" s="35"/>
      <c r="W38" s="35"/>
      <c r="X38" s="35"/>
      <c r="Y38" s="35"/>
      <c r="Z38" s="339"/>
      <c r="AA38" s="339"/>
      <c r="AB38" s="338"/>
      <c r="AC38" s="35"/>
      <c r="AD38" s="35"/>
      <c r="AE38" s="340"/>
      <c r="AF38" s="34"/>
      <c r="AG38" s="34"/>
      <c r="AH38" s="341"/>
      <c r="AI38" s="34"/>
      <c r="AJ38" s="34"/>
      <c r="AK38" s="342"/>
      <c r="AL38" s="473">
        <v>26.2</v>
      </c>
      <c r="AM38" s="518">
        <v>0.03</v>
      </c>
      <c r="AN38" s="477"/>
      <c r="AO38" s="477"/>
      <c r="AP38" s="478"/>
      <c r="AQ38" s="478"/>
      <c r="AR38" s="478"/>
      <c r="AS38" s="479"/>
      <c r="AT38" s="51"/>
      <c r="AU38" s="350"/>
      <c r="AV38" s="143"/>
      <c r="AW38" s="53"/>
      <c r="AX38" s="54"/>
      <c r="AY38" s="55"/>
      <c r="AZ38" s="56"/>
      <c r="BA38" s="57"/>
      <c r="BB38" s="57"/>
      <c r="BC38" s="58"/>
      <c r="BD38" s="58"/>
      <c r="BE38" s="58"/>
      <c r="BF38" s="58"/>
      <c r="BG38" s="46"/>
      <c r="BH38" s="48"/>
      <c r="BI38" s="48"/>
      <c r="BJ38" s="48"/>
      <c r="BK38" s="48"/>
      <c r="BL38" s="59"/>
      <c r="BM38" s="45"/>
      <c r="BN38" s="46"/>
      <c r="BO38" s="46"/>
      <c r="BP38" s="52"/>
    </row>
    <row r="39" spans="1:73" ht="24.75" customHeight="1" thickBot="1">
      <c r="A39" s="446" t="s">
        <v>98</v>
      </c>
      <c r="B39" s="447">
        <v>31</v>
      </c>
      <c r="C39" s="470">
        <v>11569</v>
      </c>
      <c r="D39" s="62"/>
      <c r="E39" s="35"/>
      <c r="F39" s="35"/>
      <c r="G39" s="34"/>
      <c r="H39" s="34"/>
      <c r="I39" s="36"/>
      <c r="J39" s="36"/>
      <c r="K39" s="338"/>
      <c r="L39" s="36"/>
      <c r="M39" s="36"/>
      <c r="N39" s="338"/>
      <c r="O39" s="36"/>
      <c r="P39" s="36"/>
      <c r="Q39" s="338"/>
      <c r="R39" s="36"/>
      <c r="S39" s="36"/>
      <c r="T39" s="35"/>
      <c r="U39" s="35"/>
      <c r="V39" s="35"/>
      <c r="W39" s="35"/>
      <c r="X39" s="35"/>
      <c r="Y39" s="35"/>
      <c r="Z39" s="339"/>
      <c r="AA39" s="339"/>
      <c r="AB39" s="338"/>
      <c r="AC39" s="35"/>
      <c r="AD39" s="35"/>
      <c r="AE39" s="340"/>
      <c r="AF39" s="34"/>
      <c r="AG39" s="34"/>
      <c r="AH39" s="341"/>
      <c r="AI39" s="34"/>
      <c r="AJ39" s="34"/>
      <c r="AK39" s="342"/>
      <c r="AL39" s="473">
        <v>27.1</v>
      </c>
      <c r="AM39" s="519">
        <v>0.08</v>
      </c>
      <c r="AN39" s="480"/>
      <c r="AO39" s="480"/>
      <c r="AP39" s="481"/>
      <c r="AQ39" s="481"/>
      <c r="AR39" s="481"/>
      <c r="AS39" s="482"/>
      <c r="AT39" s="66"/>
      <c r="AU39" s="67"/>
      <c r="AV39" s="153"/>
      <c r="AW39" s="69"/>
      <c r="AX39" s="150"/>
      <c r="AY39" s="71"/>
      <c r="AZ39" s="72"/>
      <c r="BA39" s="73"/>
      <c r="BB39" s="73"/>
      <c r="BC39" s="74"/>
      <c r="BD39" s="74"/>
      <c r="BE39" s="74"/>
      <c r="BF39" s="74"/>
      <c r="BG39" s="62"/>
      <c r="BH39" s="64"/>
      <c r="BI39" s="64"/>
      <c r="BJ39" s="64"/>
      <c r="BK39" s="64"/>
      <c r="BL39" s="75"/>
      <c r="BM39" s="61"/>
      <c r="BN39" s="62"/>
      <c r="BO39" s="62"/>
      <c r="BP39" s="68"/>
    </row>
    <row r="40" spans="1:73" ht="24.75" customHeight="1" thickBot="1">
      <c r="A40" s="448" t="s">
        <v>103</v>
      </c>
      <c r="B40" s="449"/>
      <c r="C40" s="450">
        <f>+SUM(C9:C39)</f>
        <v>367785</v>
      </c>
      <c r="D40" s="78">
        <f t="shared" ref="D40" si="0">+SUM(D9:D39)</f>
        <v>0</v>
      </c>
      <c r="E40" s="79"/>
      <c r="F40" s="79"/>
      <c r="G40" s="79"/>
      <c r="H40" s="79"/>
      <c r="I40" s="78"/>
      <c r="J40" s="78"/>
      <c r="K40" s="80"/>
      <c r="L40" s="78"/>
      <c r="M40" s="78"/>
      <c r="N40" s="80"/>
      <c r="O40" s="78"/>
      <c r="P40" s="78"/>
      <c r="Q40" s="81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78"/>
      <c r="AE40" s="78"/>
      <c r="AF40" s="78"/>
      <c r="AG40" s="78"/>
      <c r="AH40" s="78"/>
      <c r="AI40" s="78"/>
      <c r="AJ40" s="78"/>
      <c r="AK40" s="83"/>
      <c r="AL40" s="84"/>
      <c r="AM40" s="520"/>
      <c r="AN40" s="85"/>
      <c r="AO40" s="79"/>
      <c r="AP40" s="82"/>
      <c r="AQ40" s="82"/>
      <c r="AR40" s="79"/>
      <c r="AS40" s="85"/>
      <c r="AT40" s="79"/>
      <c r="AU40" s="86"/>
      <c r="AV40" s="87"/>
      <c r="AW40" s="88">
        <f t="shared" ref="AW40:AY40" si="1">+SUM(AW9:AW39)</f>
        <v>8920</v>
      </c>
      <c r="AX40" s="89">
        <f t="shared" si="1"/>
        <v>4740</v>
      </c>
      <c r="AY40" s="90">
        <f t="shared" si="1"/>
        <v>0</v>
      </c>
      <c r="AZ40" s="91"/>
      <c r="BA40" s="92"/>
      <c r="BB40" s="92"/>
      <c r="BC40" s="92">
        <f>+SUM(BC9:BC39)</f>
        <v>320.65999999999997</v>
      </c>
      <c r="BD40" s="93">
        <f>+AVERAGE(BD9:BD39)</f>
        <v>18.561904761904763</v>
      </c>
      <c r="BE40" s="93">
        <f t="shared" ref="BE40:BK40" si="2">+SUM(BE9:BE39)</f>
        <v>1405</v>
      </c>
      <c r="BF40" s="93">
        <f t="shared" si="2"/>
        <v>132.70000000000002</v>
      </c>
      <c r="BG40" s="83">
        <f t="shared" si="2"/>
        <v>0</v>
      </c>
      <c r="BH40" s="83">
        <f t="shared" si="2"/>
        <v>0</v>
      </c>
      <c r="BI40" s="83">
        <f t="shared" si="2"/>
        <v>0</v>
      </c>
      <c r="BJ40" s="83">
        <f t="shared" si="2"/>
        <v>0</v>
      </c>
      <c r="BK40" s="83">
        <f t="shared" si="2"/>
        <v>0</v>
      </c>
      <c r="BL40" s="89"/>
      <c r="BM40" s="86">
        <f t="shared" ref="BM40:BP40" si="3">+SUM(BM9:BM39)</f>
        <v>0</v>
      </c>
      <c r="BN40" s="83">
        <f t="shared" si="3"/>
        <v>0</v>
      </c>
      <c r="BO40" s="83">
        <f t="shared" si="3"/>
        <v>0</v>
      </c>
      <c r="BP40" s="94">
        <f t="shared" si="3"/>
        <v>0</v>
      </c>
    </row>
    <row r="41" spans="1:73" ht="24.75" customHeight="1">
      <c r="A41" s="451" t="s">
        <v>104</v>
      </c>
      <c r="B41" s="452"/>
      <c r="C41" s="453">
        <f>+AVERAGE(C9:C39)</f>
        <v>11864.032258064517</v>
      </c>
      <c r="D41" s="340" t="e">
        <f t="shared" ref="D41:AE41" si="4">+AVERAGE(D9:D39)</f>
        <v>#DIV/0!</v>
      </c>
      <c r="E41" s="340">
        <f t="shared" si="4"/>
        <v>7</v>
      </c>
      <c r="F41" s="340">
        <f t="shared" si="4"/>
        <v>7.375</v>
      </c>
      <c r="G41" s="340">
        <f t="shared" si="4"/>
        <v>3121.5</v>
      </c>
      <c r="H41" s="340">
        <f t="shared" si="4"/>
        <v>3101.375</v>
      </c>
      <c r="I41" s="340">
        <f t="shared" si="4"/>
        <v>416.625</v>
      </c>
      <c r="J41" s="340">
        <f t="shared" si="4"/>
        <v>12.375</v>
      </c>
      <c r="K41" s="340">
        <f t="shared" si="4"/>
        <v>98.5</v>
      </c>
      <c r="L41" s="340">
        <f t="shared" si="4"/>
        <v>301.9375</v>
      </c>
      <c r="M41" s="340">
        <f t="shared" si="4"/>
        <v>7.5625</v>
      </c>
      <c r="N41" s="340">
        <f t="shared" si="4"/>
        <v>97.4375</v>
      </c>
      <c r="O41" s="340">
        <f t="shared" si="4"/>
        <v>688.1875</v>
      </c>
      <c r="P41" s="340">
        <f t="shared" si="4"/>
        <v>54.75</v>
      </c>
      <c r="Q41" s="340">
        <f t="shared" si="4"/>
        <v>91.338124999999991</v>
      </c>
      <c r="R41" s="340">
        <f t="shared" si="4"/>
        <v>71.745000000000005</v>
      </c>
      <c r="S41" s="340">
        <f t="shared" si="4"/>
        <v>25.439999999999998</v>
      </c>
      <c r="T41" s="340">
        <f t="shared" si="4"/>
        <v>57.3</v>
      </c>
      <c r="U41" s="340">
        <f t="shared" si="4"/>
        <v>24.4</v>
      </c>
      <c r="V41" s="340">
        <f t="shared" si="4"/>
        <v>1.55</v>
      </c>
      <c r="W41" s="340">
        <f t="shared" si="4"/>
        <v>1.4055</v>
      </c>
      <c r="X41" s="340">
        <f t="shared" si="4"/>
        <v>5.0000000000000001E-3</v>
      </c>
      <c r="Y41" s="340">
        <f t="shared" si="4"/>
        <v>1.0049999999999999</v>
      </c>
      <c r="Z41" s="355">
        <f t="shared" si="4"/>
        <v>73.3</v>
      </c>
      <c r="AA41" s="355">
        <f t="shared" si="4"/>
        <v>27.85</v>
      </c>
      <c r="AB41" s="355">
        <f t="shared" si="4"/>
        <v>61.995000000000005</v>
      </c>
      <c r="AC41" s="355">
        <f t="shared" si="4"/>
        <v>8.4499999999999993</v>
      </c>
      <c r="AD41" s="355">
        <f t="shared" si="4"/>
        <v>3.625</v>
      </c>
      <c r="AE41" s="355">
        <f t="shared" si="4"/>
        <v>56.435000000000002</v>
      </c>
      <c r="AF41" s="340"/>
      <c r="AG41" s="340"/>
      <c r="AH41" s="340"/>
      <c r="AI41" s="340"/>
      <c r="AJ41" s="340"/>
      <c r="AK41" s="356"/>
      <c r="AL41" s="96">
        <f t="shared" ref="AL41:BP41" si="5">+AVERAGE(AL9:AL39)</f>
        <v>27.887096774193552</v>
      </c>
      <c r="AM41" s="359">
        <f t="shared" si="5"/>
        <v>9.9677419354838745E-2</v>
      </c>
      <c r="AN41" s="340" t="e">
        <f t="shared" si="5"/>
        <v>#DIV/0!</v>
      </c>
      <c r="AO41" s="340">
        <f t="shared" si="5"/>
        <v>975.71428571428567</v>
      </c>
      <c r="AP41" s="340">
        <f t="shared" si="5"/>
        <v>212.315</v>
      </c>
      <c r="AQ41" s="340">
        <f t="shared" si="5"/>
        <v>4583.875</v>
      </c>
      <c r="AR41" s="340">
        <f t="shared" si="5"/>
        <v>9087.75</v>
      </c>
      <c r="AS41" s="338">
        <f t="shared" si="5"/>
        <v>87.25</v>
      </c>
      <c r="AT41" s="339">
        <f t="shared" si="5"/>
        <v>0.40375</v>
      </c>
      <c r="AU41" s="357">
        <f t="shared" si="5"/>
        <v>5.6762499999999996</v>
      </c>
      <c r="AV41" s="97">
        <f>+AVERAGE(AV9:AV39)</f>
        <v>0.115</v>
      </c>
      <c r="AW41" s="98">
        <f t="shared" si="5"/>
        <v>2973.3333333333335</v>
      </c>
      <c r="AX41" s="355">
        <f t="shared" si="5"/>
        <v>4740</v>
      </c>
      <c r="AY41" s="99" t="e">
        <f t="shared" si="5"/>
        <v>#DIV/0!</v>
      </c>
      <c r="AZ41" s="100" t="e">
        <f t="shared" si="5"/>
        <v>#DIV/0!</v>
      </c>
      <c r="BA41" s="358" t="e">
        <f t="shared" si="5"/>
        <v>#DIV/0!</v>
      </c>
      <c r="BB41" s="358">
        <f t="shared" si="5"/>
        <v>3.3125</v>
      </c>
      <c r="BC41" s="357">
        <f t="shared" si="5"/>
        <v>24.666153846153843</v>
      </c>
      <c r="BD41" s="358">
        <f>+AVERAGE(BD9:BD39)</f>
        <v>18.561904761904763</v>
      </c>
      <c r="BE41" s="358">
        <f t="shared" si="5"/>
        <v>66.904761904761898</v>
      </c>
      <c r="BF41" s="357">
        <f t="shared" si="5"/>
        <v>6.3190476190476197</v>
      </c>
      <c r="BG41" s="340" t="e">
        <f t="shared" si="5"/>
        <v>#DIV/0!</v>
      </c>
      <c r="BH41" s="340" t="e">
        <f t="shared" si="5"/>
        <v>#DIV/0!</v>
      </c>
      <c r="BI41" s="340" t="e">
        <f t="shared" si="5"/>
        <v>#DIV/0!</v>
      </c>
      <c r="BJ41" s="340" t="e">
        <f t="shared" si="5"/>
        <v>#DIV/0!</v>
      </c>
      <c r="BK41" s="340" t="e">
        <f t="shared" si="5"/>
        <v>#DIV/0!</v>
      </c>
      <c r="BL41" s="355" t="e">
        <f t="shared" si="5"/>
        <v>#DIV/0!</v>
      </c>
      <c r="BM41" s="359" t="e">
        <f t="shared" si="5"/>
        <v>#DIV/0!</v>
      </c>
      <c r="BN41" s="340" t="e">
        <f t="shared" si="5"/>
        <v>#DIV/0!</v>
      </c>
      <c r="BO41" s="340" t="e">
        <f t="shared" si="5"/>
        <v>#DIV/0!</v>
      </c>
      <c r="BP41" s="101" t="e">
        <f t="shared" si="5"/>
        <v>#DIV/0!</v>
      </c>
    </row>
    <row r="42" spans="1:73" ht="24.75" customHeight="1">
      <c r="A42" s="454" t="s">
        <v>105</v>
      </c>
      <c r="B42" s="455"/>
      <c r="C42" s="456">
        <f>+MIN(C9:C39)</f>
        <v>10156</v>
      </c>
      <c r="D42" s="103">
        <f t="shared" ref="D42:AE42" si="6">+MIN(D9:D39)</f>
        <v>0</v>
      </c>
      <c r="E42" s="103">
        <f t="shared" si="6"/>
        <v>7</v>
      </c>
      <c r="F42" s="103">
        <f t="shared" si="6"/>
        <v>7</v>
      </c>
      <c r="G42" s="103">
        <f t="shared" si="6"/>
        <v>2458</v>
      </c>
      <c r="H42" s="103">
        <f t="shared" si="6"/>
        <v>2217</v>
      </c>
      <c r="I42" s="103">
        <f t="shared" si="6"/>
        <v>300</v>
      </c>
      <c r="J42" s="103">
        <f t="shared" si="6"/>
        <v>8</v>
      </c>
      <c r="K42" s="103">
        <f t="shared" si="6"/>
        <v>97</v>
      </c>
      <c r="L42" s="103">
        <f t="shared" si="6"/>
        <v>198</v>
      </c>
      <c r="M42" s="103">
        <f t="shared" si="6"/>
        <v>3</v>
      </c>
      <c r="N42" s="103">
        <f t="shared" si="6"/>
        <v>93</v>
      </c>
      <c r="O42" s="103">
        <f t="shared" si="6"/>
        <v>398</v>
      </c>
      <c r="P42" s="103">
        <f t="shared" si="6"/>
        <v>31</v>
      </c>
      <c r="Q42" s="103">
        <f t="shared" si="6"/>
        <v>83.88</v>
      </c>
      <c r="R42" s="103">
        <f t="shared" si="6"/>
        <v>70.489999999999995</v>
      </c>
      <c r="S42" s="103">
        <f t="shared" si="6"/>
        <v>24.5</v>
      </c>
      <c r="T42" s="103">
        <f t="shared" si="6"/>
        <v>53.6</v>
      </c>
      <c r="U42" s="103">
        <f t="shared" si="6"/>
        <v>22.8</v>
      </c>
      <c r="V42" s="103">
        <f t="shared" si="6"/>
        <v>0.6</v>
      </c>
      <c r="W42" s="103">
        <f t="shared" si="6"/>
        <v>0.311</v>
      </c>
      <c r="X42" s="103">
        <f t="shared" si="6"/>
        <v>0</v>
      </c>
      <c r="Y42" s="103">
        <f t="shared" si="6"/>
        <v>0.01</v>
      </c>
      <c r="Z42" s="104">
        <f t="shared" si="6"/>
        <v>73</v>
      </c>
      <c r="AA42" s="104">
        <f t="shared" si="6"/>
        <v>26.7</v>
      </c>
      <c r="AB42" s="104">
        <f t="shared" si="6"/>
        <v>60.27</v>
      </c>
      <c r="AC42" s="104">
        <f t="shared" si="6"/>
        <v>7.9</v>
      </c>
      <c r="AD42" s="104">
        <f t="shared" si="6"/>
        <v>3</v>
      </c>
      <c r="AE42" s="104">
        <f t="shared" si="6"/>
        <v>46.2</v>
      </c>
      <c r="AF42" s="103"/>
      <c r="AG42" s="103"/>
      <c r="AH42" s="103"/>
      <c r="AI42" s="103"/>
      <c r="AJ42" s="103"/>
      <c r="AK42" s="105"/>
      <c r="AL42" s="106">
        <f t="shared" ref="AL42:BP42" si="7">+MIN(AL9:AL39)</f>
        <v>26.2</v>
      </c>
      <c r="AM42" s="114">
        <f t="shared" si="7"/>
        <v>0.03</v>
      </c>
      <c r="AN42" s="103">
        <f t="shared" si="7"/>
        <v>0</v>
      </c>
      <c r="AO42" s="103">
        <f t="shared" si="7"/>
        <v>930</v>
      </c>
      <c r="AP42" s="103">
        <f t="shared" si="7"/>
        <v>203.78</v>
      </c>
      <c r="AQ42" s="103">
        <f t="shared" si="7"/>
        <v>4310</v>
      </c>
      <c r="AR42" s="103">
        <f t="shared" si="7"/>
        <v>8475</v>
      </c>
      <c r="AS42" s="103">
        <f t="shared" si="7"/>
        <v>84.2</v>
      </c>
      <c r="AT42" s="104">
        <f t="shared" si="7"/>
        <v>0.21</v>
      </c>
      <c r="AU42" s="107">
        <f t="shared" si="7"/>
        <v>3.14</v>
      </c>
      <c r="AV42" s="108">
        <f>+MIN(AV9:AV39)</f>
        <v>0</v>
      </c>
      <c r="AW42" s="109">
        <f t="shared" si="7"/>
        <v>2860</v>
      </c>
      <c r="AX42" s="104">
        <f t="shared" si="7"/>
        <v>4740</v>
      </c>
      <c r="AY42" s="110">
        <f t="shared" si="7"/>
        <v>0</v>
      </c>
      <c r="AZ42" s="111">
        <f t="shared" si="7"/>
        <v>0</v>
      </c>
      <c r="BA42" s="112">
        <f t="shared" si="7"/>
        <v>0</v>
      </c>
      <c r="BB42" s="112">
        <f t="shared" si="7"/>
        <v>3.2</v>
      </c>
      <c r="BC42" s="113">
        <f t="shared" si="7"/>
        <v>20.3</v>
      </c>
      <c r="BD42" s="113">
        <f t="shared" si="7"/>
        <v>18.2</v>
      </c>
      <c r="BE42" s="113">
        <f t="shared" si="7"/>
        <v>60.1</v>
      </c>
      <c r="BF42" s="113">
        <f t="shared" si="7"/>
        <v>6</v>
      </c>
      <c r="BG42" s="103">
        <f t="shared" si="7"/>
        <v>0</v>
      </c>
      <c r="BH42" s="103">
        <f t="shared" si="7"/>
        <v>0</v>
      </c>
      <c r="BI42" s="103">
        <f t="shared" si="7"/>
        <v>0</v>
      </c>
      <c r="BJ42" s="103">
        <f t="shared" si="7"/>
        <v>0</v>
      </c>
      <c r="BK42" s="103">
        <f t="shared" si="7"/>
        <v>0</v>
      </c>
      <c r="BL42" s="104">
        <f t="shared" si="7"/>
        <v>0</v>
      </c>
      <c r="BM42" s="114">
        <f t="shared" si="7"/>
        <v>0</v>
      </c>
      <c r="BN42" s="103">
        <f t="shared" si="7"/>
        <v>0</v>
      </c>
      <c r="BO42" s="103">
        <f t="shared" si="7"/>
        <v>0</v>
      </c>
      <c r="BP42" s="115">
        <f t="shared" si="7"/>
        <v>0</v>
      </c>
    </row>
    <row r="43" spans="1:73" ht="24.75" customHeight="1">
      <c r="A43" s="457" t="s">
        <v>106</v>
      </c>
      <c r="B43" s="458"/>
      <c r="C43" s="459">
        <f>+MAX(C9:C39)</f>
        <v>12908</v>
      </c>
      <c r="D43" s="118">
        <f t="shared" ref="D43:AE43" si="8">+MAX(D9:D39)</f>
        <v>0</v>
      </c>
      <c r="E43" s="118">
        <f t="shared" si="8"/>
        <v>7</v>
      </c>
      <c r="F43" s="118">
        <f t="shared" si="8"/>
        <v>8</v>
      </c>
      <c r="G43" s="118">
        <f t="shared" si="8"/>
        <v>3701</v>
      </c>
      <c r="H43" s="118">
        <f t="shared" si="8"/>
        <v>3564</v>
      </c>
      <c r="I43" s="118">
        <f t="shared" si="8"/>
        <v>602</v>
      </c>
      <c r="J43" s="118">
        <f t="shared" si="8"/>
        <v>22</v>
      </c>
      <c r="K43" s="118">
        <f t="shared" si="8"/>
        <v>99</v>
      </c>
      <c r="L43" s="118">
        <f t="shared" si="8"/>
        <v>410</v>
      </c>
      <c r="M43" s="118">
        <f t="shared" si="8"/>
        <v>14</v>
      </c>
      <c r="N43" s="118">
        <f t="shared" si="8"/>
        <v>99</v>
      </c>
      <c r="O43" s="118">
        <f t="shared" si="8"/>
        <v>1470</v>
      </c>
      <c r="P43" s="118">
        <f t="shared" si="8"/>
        <v>80</v>
      </c>
      <c r="Q43" s="118">
        <f t="shared" si="8"/>
        <v>96.87</v>
      </c>
      <c r="R43" s="118">
        <f t="shared" si="8"/>
        <v>73</v>
      </c>
      <c r="S43" s="118">
        <f t="shared" si="8"/>
        <v>26.38</v>
      </c>
      <c r="T43" s="118">
        <f t="shared" si="8"/>
        <v>61</v>
      </c>
      <c r="U43" s="118">
        <f t="shared" si="8"/>
        <v>26</v>
      </c>
      <c r="V43" s="118">
        <f t="shared" si="8"/>
        <v>2.5</v>
      </c>
      <c r="W43" s="118">
        <f t="shared" si="8"/>
        <v>2.5</v>
      </c>
      <c r="X43" s="118">
        <f t="shared" si="8"/>
        <v>0.01</v>
      </c>
      <c r="Y43" s="118">
        <f t="shared" si="8"/>
        <v>2</v>
      </c>
      <c r="Z43" s="119">
        <f t="shared" si="8"/>
        <v>73.599999999999994</v>
      </c>
      <c r="AA43" s="119">
        <f t="shared" si="8"/>
        <v>29</v>
      </c>
      <c r="AB43" s="119">
        <f t="shared" si="8"/>
        <v>63.72</v>
      </c>
      <c r="AC43" s="119">
        <f t="shared" si="8"/>
        <v>9</v>
      </c>
      <c r="AD43" s="119">
        <f t="shared" si="8"/>
        <v>4.25</v>
      </c>
      <c r="AE43" s="119">
        <f t="shared" si="8"/>
        <v>66.67</v>
      </c>
      <c r="AF43" s="118"/>
      <c r="AG43" s="118"/>
      <c r="AH43" s="118"/>
      <c r="AI43" s="118"/>
      <c r="AJ43" s="118"/>
      <c r="AK43" s="120"/>
      <c r="AL43" s="121">
        <f t="shared" ref="AL43:BP43" si="9">+MAX(AL9:AL39)</f>
        <v>28.7</v>
      </c>
      <c r="AM43" s="129">
        <f t="shared" si="9"/>
        <v>0.38</v>
      </c>
      <c r="AN43" s="118">
        <f t="shared" si="9"/>
        <v>0</v>
      </c>
      <c r="AO43" s="118">
        <f t="shared" si="9"/>
        <v>1000</v>
      </c>
      <c r="AP43" s="118">
        <f t="shared" si="9"/>
        <v>227.38</v>
      </c>
      <c r="AQ43" s="118">
        <f t="shared" si="9"/>
        <v>4760</v>
      </c>
      <c r="AR43" s="118">
        <f t="shared" si="9"/>
        <v>10006</v>
      </c>
      <c r="AS43" s="118">
        <f t="shared" si="9"/>
        <v>89.3</v>
      </c>
      <c r="AT43" s="119">
        <f t="shared" si="9"/>
        <v>0.53</v>
      </c>
      <c r="AU43" s="122">
        <f t="shared" si="9"/>
        <v>7.49</v>
      </c>
      <c r="AV43" s="123">
        <f>+MAX(AV9:AV39)</f>
        <v>0.19</v>
      </c>
      <c r="AW43" s="124">
        <f t="shared" si="9"/>
        <v>3160</v>
      </c>
      <c r="AX43" s="119">
        <f t="shared" si="9"/>
        <v>4740</v>
      </c>
      <c r="AY43" s="125">
        <f t="shared" si="9"/>
        <v>0</v>
      </c>
      <c r="AZ43" s="126">
        <f t="shared" si="9"/>
        <v>0</v>
      </c>
      <c r="BA43" s="127">
        <f t="shared" si="9"/>
        <v>0</v>
      </c>
      <c r="BB43" s="127">
        <f t="shared" si="9"/>
        <v>3.5</v>
      </c>
      <c r="BC43" s="128">
        <f t="shared" si="9"/>
        <v>25.88</v>
      </c>
      <c r="BD43" s="128">
        <f t="shared" si="9"/>
        <v>19.3</v>
      </c>
      <c r="BE43" s="128">
        <f t="shared" si="9"/>
        <v>71.599999999999994</v>
      </c>
      <c r="BF43" s="128">
        <f t="shared" si="9"/>
        <v>6.5</v>
      </c>
      <c r="BG43" s="118">
        <f t="shared" si="9"/>
        <v>0</v>
      </c>
      <c r="BH43" s="118">
        <f t="shared" si="9"/>
        <v>0</v>
      </c>
      <c r="BI43" s="118">
        <f t="shared" si="9"/>
        <v>0</v>
      </c>
      <c r="BJ43" s="118">
        <f t="shared" si="9"/>
        <v>0</v>
      </c>
      <c r="BK43" s="118">
        <f t="shared" si="9"/>
        <v>0</v>
      </c>
      <c r="BL43" s="119">
        <f t="shared" si="9"/>
        <v>0</v>
      </c>
      <c r="BM43" s="129">
        <f t="shared" si="9"/>
        <v>0</v>
      </c>
      <c r="BN43" s="118">
        <f t="shared" si="9"/>
        <v>0</v>
      </c>
      <c r="BO43" s="118">
        <f t="shared" si="9"/>
        <v>0</v>
      </c>
      <c r="BP43" s="130">
        <f t="shared" si="9"/>
        <v>0</v>
      </c>
    </row>
    <row r="44" spans="1:73" ht="24.75" customHeight="1">
      <c r="A44" s="460" t="s">
        <v>107</v>
      </c>
      <c r="B44" s="461"/>
      <c r="C44" s="462">
        <f>AVERAGE(C9:C10,C13:C17,C20:C22,C24,C27:C31,C35:C38)</f>
        <v>11779.5</v>
      </c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5"/>
      <c r="AM44" s="135"/>
      <c r="AN44" s="135"/>
      <c r="AO44" s="134"/>
      <c r="AP44" s="134"/>
      <c r="AQ44" s="134"/>
      <c r="AR44" s="136"/>
      <c r="AS44" s="135"/>
      <c r="AT44" s="134"/>
      <c r="AU44" s="134"/>
      <c r="AV44" s="134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34"/>
      <c r="BH44" s="135"/>
      <c r="BI44" s="135"/>
      <c r="BJ44" s="135"/>
      <c r="BK44" s="135"/>
      <c r="BL44" s="134"/>
      <c r="BM44" s="134"/>
      <c r="BN44" s="134"/>
      <c r="BO44" s="134"/>
      <c r="BP44" s="134"/>
    </row>
    <row r="45" spans="1:73" ht="24.75" customHeight="1">
      <c r="A45" s="454" t="s">
        <v>108</v>
      </c>
      <c r="B45" s="463"/>
      <c r="C45" s="464">
        <f>AVERAGE(C11,C18,C25,C32,C39)</f>
        <v>11996</v>
      </c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5"/>
      <c r="AM45" s="135"/>
      <c r="AN45" s="135"/>
      <c r="AO45" s="134"/>
      <c r="AP45" s="134"/>
      <c r="AQ45" s="134"/>
      <c r="AR45" s="134"/>
      <c r="AS45" s="135"/>
      <c r="AT45" s="134"/>
      <c r="AU45" s="134"/>
      <c r="AV45" s="134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34"/>
      <c r="BH45" s="135"/>
      <c r="BI45" s="135"/>
      <c r="BJ45" s="135"/>
      <c r="BK45" s="135"/>
      <c r="BL45" s="134"/>
      <c r="BM45" s="134"/>
      <c r="BN45" s="134"/>
      <c r="BO45" s="134"/>
      <c r="BP45" s="134"/>
    </row>
    <row r="46" spans="1:73" ht="24.75" customHeight="1">
      <c r="A46" s="454" t="s">
        <v>109</v>
      </c>
      <c r="B46" s="465"/>
      <c r="C46" s="464">
        <f>AVERAGE(C12,C19,C23,C26,C33)</f>
        <v>12100.4</v>
      </c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5"/>
      <c r="AM46" s="135"/>
      <c r="AN46" s="135"/>
      <c r="AO46" s="134"/>
      <c r="AP46" s="134"/>
      <c r="AQ46" s="134"/>
      <c r="AR46" s="134"/>
      <c r="AS46" s="135"/>
      <c r="AT46" s="134"/>
      <c r="AU46" s="134"/>
      <c r="AV46" s="134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34"/>
      <c r="BH46" s="135"/>
      <c r="BI46" s="135"/>
      <c r="BJ46" s="135"/>
      <c r="BK46" s="135"/>
      <c r="BL46" s="134"/>
      <c r="BM46" s="134"/>
      <c r="BN46" s="134"/>
      <c r="BO46" s="134"/>
      <c r="BP46" s="134"/>
    </row>
    <row r="47" spans="1:73" ht="24.75" customHeight="1">
      <c r="A47" s="466" t="s">
        <v>110</v>
      </c>
      <c r="B47" s="463"/>
      <c r="C47" s="464">
        <f>AVERAGE(C45:C46)</f>
        <v>12048.2</v>
      </c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5"/>
      <c r="AM47" s="135"/>
      <c r="AN47" s="135"/>
      <c r="AO47" s="134"/>
      <c r="AP47" s="134"/>
      <c r="AQ47" s="134"/>
      <c r="AR47" s="134"/>
      <c r="AS47" s="135"/>
      <c r="AT47" s="134"/>
      <c r="AU47" s="134"/>
      <c r="AV47" s="134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34"/>
      <c r="BH47" s="135"/>
      <c r="BI47" s="135"/>
      <c r="BJ47" s="135"/>
      <c r="BK47" s="135"/>
      <c r="BL47" s="134"/>
      <c r="BM47" s="134"/>
      <c r="BN47" s="134"/>
      <c r="BO47" s="134"/>
      <c r="BP47" s="134"/>
    </row>
    <row r="48" spans="1:73" ht="24.75" customHeight="1">
      <c r="A48" s="585" t="s">
        <v>103</v>
      </c>
      <c r="B48" s="586"/>
      <c r="C48" s="467">
        <f>C40</f>
        <v>367785</v>
      </c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  <c r="AK48" s="134"/>
      <c r="AL48" s="135"/>
      <c r="AM48" s="135"/>
      <c r="AN48" s="135"/>
      <c r="AO48" s="134"/>
      <c r="AP48" s="134"/>
      <c r="AQ48" s="134"/>
      <c r="AR48" s="134"/>
      <c r="AS48" s="135"/>
      <c r="AT48" s="134"/>
      <c r="AU48" s="134"/>
      <c r="AV48" s="141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141"/>
      <c r="BH48" s="142"/>
      <c r="BI48" s="142"/>
      <c r="BJ48" s="142"/>
      <c r="BK48" s="142"/>
      <c r="BL48" s="141"/>
      <c r="BM48" s="141"/>
      <c r="BN48" s="141"/>
      <c r="BO48" s="141"/>
      <c r="BP48" s="141"/>
    </row>
  </sheetData>
  <mergeCells count="94">
    <mergeCell ref="J7:J8"/>
    <mergeCell ref="A48:B48"/>
    <mergeCell ref="K7:K8"/>
    <mergeCell ref="L7:L8"/>
    <mergeCell ref="A7:A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A1:B1"/>
    <mergeCell ref="C1:Q1"/>
    <mergeCell ref="S1:AL1"/>
    <mergeCell ref="A2:C2"/>
    <mergeCell ref="E2:I2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4:B4"/>
    <mergeCell ref="E4:F4"/>
    <mergeCell ref="G4:H4"/>
    <mergeCell ref="I4:K4"/>
    <mergeCell ref="L4:N4"/>
    <mergeCell ref="V5:W5"/>
    <mergeCell ref="T7:T8"/>
    <mergeCell ref="U7:U8"/>
    <mergeCell ref="V7:V8"/>
    <mergeCell ref="W7:W8"/>
    <mergeCell ref="BP7:BP8"/>
    <mergeCell ref="BG7:BG8"/>
    <mergeCell ref="BL7:BL8"/>
    <mergeCell ref="BM7:BM8"/>
    <mergeCell ref="BN7:BN8"/>
    <mergeCell ref="BO7:BO8"/>
  </mergeCells>
  <conditionalFormatting sqref="E9:AK39">
    <cfRule type="expression" dxfId="9" priority="1">
      <formula>IF(AND($AI9="H",$AH9="B"),1,0)</formula>
    </cfRule>
    <cfRule type="expression" dxfId="8" priority="2">
      <formula>IF($AI9="H",1,0)</formula>
    </cfRule>
  </conditionalFormatting>
  <dataValidations count="3">
    <dataValidation type="list" allowBlank="1" showErrorMessage="1" sqref="AJ9:AK39" xr:uid="{00000000-0002-0000-0700-000000000000}">
      <formula1>"Si,No"</formula1>
    </dataValidation>
    <dataValidation type="list" allowBlank="1" showErrorMessage="1" sqref="AH9:AH39" xr:uid="{00000000-0002-0000-0700-000001000000}">
      <formula1>"P,I,B"</formula1>
    </dataValidation>
    <dataValidation type="list" allowBlank="1" showErrorMessage="1" sqref="AI9:AI39" xr:uid="{00000000-0002-0000-0700-000002000000}">
      <formula1>"H,NH"</formula1>
    </dataValidation>
  </dataValidations>
  <pageMargins left="0.39370078740157483" right="0.39370078740157483" top="0.59055118110236227" bottom="0.39370078740157483" header="0" footer="0"/>
  <pageSetup paperSize="9" scale="1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P47"/>
  <sheetViews>
    <sheetView topLeftCell="A11" zoomScale="70" zoomScaleNormal="70" workbookViewId="0">
      <selection activeCell="S26" sqref="S26"/>
    </sheetView>
  </sheetViews>
  <sheetFormatPr defaultColWidth="12.5703125" defaultRowHeight="15" customHeight="1"/>
  <cols>
    <col min="1" max="1" width="13.7109375" customWidth="1"/>
    <col min="2" max="2" width="10.28515625" customWidth="1"/>
    <col min="3" max="4" width="14.42578125" customWidth="1"/>
    <col min="5" max="6" width="8.7109375" customWidth="1"/>
    <col min="7" max="8" width="12.28515625" customWidth="1"/>
    <col min="9" max="30" width="8.7109375" customWidth="1"/>
    <col min="31" max="31" width="10" customWidth="1"/>
    <col min="32" max="32" width="13.140625" customWidth="1"/>
    <col min="33" max="33" width="16.140625" customWidth="1"/>
    <col min="34" max="34" width="16.7109375" customWidth="1"/>
    <col min="35" max="35" width="27.85546875" customWidth="1"/>
    <col min="36" max="36" width="16.42578125" customWidth="1"/>
    <col min="37" max="37" width="16.28515625" customWidth="1"/>
    <col min="38" max="41" width="13.28515625" customWidth="1"/>
    <col min="42" max="43" width="12.28515625" customWidth="1"/>
    <col min="44" max="44" width="13" customWidth="1"/>
    <col min="45" max="45" width="11.7109375" customWidth="1"/>
    <col min="46" max="46" width="10.42578125" customWidth="1"/>
    <col min="47" max="47" width="10.28515625" customWidth="1"/>
    <col min="48" max="48" width="11.140625" customWidth="1"/>
    <col min="49" max="54" width="18.7109375" customWidth="1"/>
    <col min="55" max="55" width="12.7109375" customWidth="1"/>
    <col min="56" max="56" width="13.7109375" customWidth="1"/>
    <col min="57" max="57" width="13.42578125" customWidth="1"/>
    <col min="58" max="58" width="12.28515625" customWidth="1"/>
    <col min="59" max="62" width="18.28515625" customWidth="1"/>
    <col min="63" max="63" width="16.85546875" customWidth="1"/>
    <col min="64" max="64" width="11.140625" customWidth="1"/>
    <col min="65" max="65" width="17.7109375" customWidth="1"/>
    <col min="66" max="66" width="16.5703125" customWidth="1"/>
    <col min="67" max="67" width="14.85546875" customWidth="1"/>
    <col min="68" max="68" width="16.5703125" customWidth="1"/>
    <col min="69" max="88" width="11.42578125" customWidth="1"/>
  </cols>
  <sheetData>
    <row r="1" spans="1:68" ht="21" customHeight="1">
      <c r="A1" s="573" t="s">
        <v>0</v>
      </c>
      <c r="B1" s="628"/>
      <c r="C1" s="574" t="str">
        <f>gener!C1</f>
        <v>TORREDEMBARRA</v>
      </c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2"/>
      <c r="S1" s="575" t="s">
        <v>2</v>
      </c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3"/>
      <c r="AN1" s="3"/>
      <c r="AO1" s="3"/>
      <c r="AP1" s="2"/>
      <c r="AQ1" s="1"/>
      <c r="AR1" s="4"/>
      <c r="AS1" s="5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3"/>
      <c r="BH1" s="6"/>
      <c r="BI1" s="6"/>
      <c r="BJ1" s="6"/>
      <c r="BK1" s="6"/>
      <c r="BL1" s="3"/>
      <c r="BM1" s="3"/>
      <c r="BN1" s="3"/>
      <c r="BO1" s="3"/>
      <c r="BP1" s="3"/>
    </row>
    <row r="2" spans="1:68" ht="21" customHeight="1">
      <c r="A2" s="575" t="s">
        <v>123</v>
      </c>
      <c r="B2" s="628"/>
      <c r="C2" s="628"/>
      <c r="D2" s="3"/>
      <c r="E2" s="576" t="s">
        <v>4</v>
      </c>
      <c r="F2" s="629"/>
      <c r="G2" s="629"/>
      <c r="H2" s="629"/>
      <c r="I2" s="629"/>
      <c r="J2" s="1"/>
      <c r="K2" s="1"/>
      <c r="L2" s="1"/>
      <c r="M2" s="1"/>
      <c r="N2" s="1"/>
      <c r="O2" s="1"/>
      <c r="P2" s="1"/>
      <c r="Q2" s="1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"/>
      <c r="AM2" s="6"/>
      <c r="AN2" s="6"/>
      <c r="AO2" s="3"/>
      <c r="AP2" s="2"/>
      <c r="AQ2" s="1"/>
      <c r="AR2" s="3"/>
      <c r="AS2" s="6"/>
      <c r="AT2" s="3"/>
      <c r="AU2" s="3"/>
      <c r="AV2" s="3"/>
      <c r="AW2" s="4"/>
      <c r="AX2" s="4"/>
      <c r="AY2" s="4"/>
      <c r="AZ2" s="4"/>
      <c r="BA2" s="4"/>
      <c r="BB2" s="4"/>
      <c r="BC2" s="4"/>
      <c r="BD2" s="4"/>
      <c r="BE2" s="4"/>
      <c r="BF2" s="4"/>
      <c r="BG2" s="3"/>
      <c r="BH2" s="6"/>
      <c r="BI2" s="6"/>
      <c r="BJ2" s="6"/>
      <c r="BK2" s="6"/>
      <c r="BL2" s="3"/>
      <c r="BM2" s="3"/>
      <c r="BN2" s="3"/>
      <c r="BO2" s="3"/>
      <c r="BP2" s="3"/>
    </row>
    <row r="3" spans="1:68" ht="18" customHeight="1">
      <c r="A3" s="7"/>
      <c r="B3" s="7"/>
      <c r="C3" s="8"/>
      <c r="D3" s="8"/>
      <c r="E3" s="564" t="s">
        <v>5</v>
      </c>
      <c r="F3" s="630"/>
      <c r="G3" s="630"/>
      <c r="H3" s="630"/>
      <c r="I3" s="630"/>
      <c r="J3" s="630"/>
      <c r="K3" s="630"/>
      <c r="L3" s="630"/>
      <c r="M3" s="630"/>
      <c r="N3" s="630"/>
      <c r="O3" s="630"/>
      <c r="P3" s="630"/>
      <c r="Q3" s="630"/>
      <c r="R3" s="630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AF3" s="630"/>
      <c r="AG3" s="630"/>
      <c r="AH3" s="630"/>
      <c r="AI3" s="630"/>
      <c r="AJ3" s="630"/>
      <c r="AK3" s="630"/>
      <c r="AL3" s="630"/>
      <c r="AM3" s="630"/>
      <c r="AN3" s="630"/>
      <c r="AO3" s="630"/>
      <c r="AP3" s="630"/>
      <c r="AQ3" s="630"/>
      <c r="AR3" s="630"/>
      <c r="AS3" s="630"/>
      <c r="AT3" s="309"/>
      <c r="AU3" s="309"/>
      <c r="AV3" s="309"/>
      <c r="AW3" s="309"/>
      <c r="AX3" s="309"/>
      <c r="AY3" s="309"/>
      <c r="AZ3" s="565" t="s">
        <v>6</v>
      </c>
      <c r="BA3" s="630"/>
      <c r="BB3" s="630"/>
      <c r="BC3" s="630"/>
      <c r="BD3" s="630"/>
      <c r="BE3" s="630"/>
      <c r="BF3" s="630"/>
      <c r="BG3" s="630"/>
      <c r="BH3" s="630"/>
      <c r="BI3" s="630"/>
      <c r="BJ3" s="630"/>
      <c r="BK3" s="630"/>
      <c r="BL3" s="630"/>
      <c r="BM3" s="630"/>
      <c r="BN3" s="630"/>
      <c r="BO3" s="630"/>
      <c r="BP3" s="631"/>
    </row>
    <row r="4" spans="1:68" ht="67.5" customHeight="1">
      <c r="A4" s="562" t="s">
        <v>7</v>
      </c>
      <c r="B4" s="632"/>
      <c r="C4" s="310" t="s">
        <v>8</v>
      </c>
      <c r="D4" s="310" t="s">
        <v>9</v>
      </c>
      <c r="E4" s="563" t="s">
        <v>10</v>
      </c>
      <c r="F4" s="632"/>
      <c r="G4" s="563" t="s">
        <v>11</v>
      </c>
      <c r="H4" s="632"/>
      <c r="I4" s="563" t="s">
        <v>12</v>
      </c>
      <c r="J4" s="633"/>
      <c r="K4" s="632"/>
      <c r="L4" s="563" t="s">
        <v>13</v>
      </c>
      <c r="M4" s="633"/>
      <c r="N4" s="632"/>
      <c r="O4" s="569" t="s">
        <v>14</v>
      </c>
      <c r="P4" s="633"/>
      <c r="Q4" s="632"/>
      <c r="R4" s="570" t="s">
        <v>15</v>
      </c>
      <c r="S4" s="632"/>
      <c r="T4" s="570" t="s">
        <v>16</v>
      </c>
      <c r="U4" s="632"/>
      <c r="V4" s="570" t="s">
        <v>17</v>
      </c>
      <c r="W4" s="632"/>
      <c r="X4" s="570" t="s">
        <v>18</v>
      </c>
      <c r="Y4" s="632"/>
      <c r="Z4" s="570" t="s">
        <v>19</v>
      </c>
      <c r="AA4" s="633"/>
      <c r="AB4" s="632"/>
      <c r="AC4" s="570" t="s">
        <v>20</v>
      </c>
      <c r="AD4" s="633"/>
      <c r="AE4" s="632"/>
      <c r="AF4" s="311" t="s">
        <v>21</v>
      </c>
      <c r="AG4" s="312" t="s">
        <v>22</v>
      </c>
      <c r="AH4" s="10" t="s">
        <v>23</v>
      </c>
      <c r="AI4" s="10" t="s">
        <v>24</v>
      </c>
      <c r="AJ4" s="571" t="s">
        <v>25</v>
      </c>
      <c r="AK4" s="572" t="s">
        <v>26</v>
      </c>
      <c r="AL4" s="313" t="s">
        <v>27</v>
      </c>
      <c r="AM4" s="313" t="s">
        <v>28</v>
      </c>
      <c r="AN4" s="313" t="s">
        <v>29</v>
      </c>
      <c r="AO4" s="313" t="s">
        <v>30</v>
      </c>
      <c r="AP4" s="314" t="s">
        <v>31</v>
      </c>
      <c r="AQ4" s="566" t="s">
        <v>32</v>
      </c>
      <c r="AR4" s="631"/>
      <c r="AS4" s="11" t="s">
        <v>33</v>
      </c>
      <c r="AT4" s="314" t="s">
        <v>34</v>
      </c>
      <c r="AU4" s="314" t="s">
        <v>35</v>
      </c>
      <c r="AV4" s="315" t="s">
        <v>36</v>
      </c>
      <c r="AW4" s="316" t="s">
        <v>37</v>
      </c>
      <c r="AX4" s="316" t="s">
        <v>38</v>
      </c>
      <c r="AY4" s="316" t="s">
        <v>39</v>
      </c>
      <c r="AZ4" s="317" t="s">
        <v>40</v>
      </c>
      <c r="BA4" s="318" t="s">
        <v>41</v>
      </c>
      <c r="BB4" s="318" t="s">
        <v>42</v>
      </c>
      <c r="BC4" s="567" t="s">
        <v>43</v>
      </c>
      <c r="BD4" s="633"/>
      <c r="BE4" s="633"/>
      <c r="BF4" s="632"/>
      <c r="BG4" s="568" t="s">
        <v>44</v>
      </c>
      <c r="BH4" s="630"/>
      <c r="BI4" s="630"/>
      <c r="BJ4" s="630"/>
      <c r="BK4" s="630"/>
      <c r="BL4" s="630"/>
      <c r="BM4" s="630"/>
      <c r="BN4" s="630"/>
      <c r="BO4" s="630"/>
      <c r="BP4" s="631"/>
    </row>
    <row r="5" spans="1:68" ht="57.75" customHeight="1">
      <c r="A5" s="319"/>
      <c r="B5" s="320"/>
      <c r="C5" s="321" t="s">
        <v>45</v>
      </c>
      <c r="D5" s="321" t="s">
        <v>45</v>
      </c>
      <c r="E5" s="582"/>
      <c r="F5" s="634"/>
      <c r="G5" s="582" t="s">
        <v>46</v>
      </c>
      <c r="H5" s="634"/>
      <c r="I5" s="582" t="s">
        <v>47</v>
      </c>
      <c r="J5" s="635"/>
      <c r="K5" s="322" t="s">
        <v>48</v>
      </c>
      <c r="L5" s="582" t="s">
        <v>49</v>
      </c>
      <c r="M5" s="635"/>
      <c r="N5" s="322" t="s">
        <v>48</v>
      </c>
      <c r="O5" s="582" t="s">
        <v>49</v>
      </c>
      <c r="P5" s="635"/>
      <c r="Q5" s="322" t="s">
        <v>48</v>
      </c>
      <c r="R5" s="561" t="s">
        <v>50</v>
      </c>
      <c r="S5" s="634"/>
      <c r="T5" s="561" t="s">
        <v>50</v>
      </c>
      <c r="U5" s="634"/>
      <c r="V5" s="561" t="s">
        <v>50</v>
      </c>
      <c r="W5" s="634"/>
      <c r="X5" s="561" t="s">
        <v>50</v>
      </c>
      <c r="Y5" s="634"/>
      <c r="Z5" s="561" t="s">
        <v>50</v>
      </c>
      <c r="AA5" s="635"/>
      <c r="AB5" s="322" t="s">
        <v>48</v>
      </c>
      <c r="AC5" s="561" t="s">
        <v>51</v>
      </c>
      <c r="AD5" s="635"/>
      <c r="AE5" s="322" t="s">
        <v>48</v>
      </c>
      <c r="AF5" s="303" t="s">
        <v>52</v>
      </c>
      <c r="AG5" s="303" t="s">
        <v>53</v>
      </c>
      <c r="AH5" s="323" t="s">
        <v>54</v>
      </c>
      <c r="AI5" s="323" t="s">
        <v>55</v>
      </c>
      <c r="AJ5" s="636"/>
      <c r="AK5" s="637"/>
      <c r="AL5" s="324" t="s">
        <v>56</v>
      </c>
      <c r="AM5" s="324" t="s">
        <v>56</v>
      </c>
      <c r="AN5" s="324" t="s">
        <v>56</v>
      </c>
      <c r="AO5" s="325"/>
      <c r="AP5" s="325"/>
      <c r="AQ5" s="314" t="s">
        <v>56</v>
      </c>
      <c r="AR5" s="326" t="s">
        <v>57</v>
      </c>
      <c r="AS5" s="327" t="s">
        <v>56</v>
      </c>
      <c r="AT5" s="577" t="s">
        <v>58</v>
      </c>
      <c r="AU5" s="577" t="s">
        <v>58</v>
      </c>
      <c r="AV5" s="578" t="s">
        <v>59</v>
      </c>
      <c r="AW5" s="328"/>
      <c r="AX5" s="328"/>
      <c r="AY5" s="328"/>
      <c r="AZ5" s="329"/>
      <c r="BA5" s="329"/>
      <c r="BB5" s="329"/>
      <c r="BC5" s="638"/>
      <c r="BD5" s="629"/>
      <c r="BE5" s="629"/>
      <c r="BF5" s="639"/>
      <c r="BG5" s="12" t="s">
        <v>60</v>
      </c>
      <c r="BH5" s="13" t="s">
        <v>61</v>
      </c>
      <c r="BI5" s="14" t="s">
        <v>62</v>
      </c>
      <c r="BJ5" s="14" t="s">
        <v>63</v>
      </c>
      <c r="BK5" s="14" t="s">
        <v>64</v>
      </c>
      <c r="BL5" s="15" t="s">
        <v>27</v>
      </c>
      <c r="BM5" s="14" t="s">
        <v>65</v>
      </c>
      <c r="BN5" s="12" t="s">
        <v>66</v>
      </c>
      <c r="BO5" s="12" t="s">
        <v>67</v>
      </c>
      <c r="BP5" s="12" t="s">
        <v>68</v>
      </c>
    </row>
    <row r="6" spans="1:68" ht="31.5" customHeight="1">
      <c r="A6" s="16"/>
      <c r="B6" s="330"/>
      <c r="C6" s="17" t="s">
        <v>69</v>
      </c>
      <c r="D6" s="17"/>
      <c r="E6" s="305" t="s">
        <v>70</v>
      </c>
      <c r="F6" s="322" t="s">
        <v>71</v>
      </c>
      <c r="G6" s="305" t="s">
        <v>70</v>
      </c>
      <c r="H6" s="322" t="s">
        <v>71</v>
      </c>
      <c r="I6" s="331" t="s">
        <v>72</v>
      </c>
      <c r="J6" s="18" t="s">
        <v>73</v>
      </c>
      <c r="K6" s="332" t="s">
        <v>74</v>
      </c>
      <c r="L6" s="305" t="s">
        <v>70</v>
      </c>
      <c r="M6" s="19" t="s">
        <v>71</v>
      </c>
      <c r="N6" s="332" t="s">
        <v>74</v>
      </c>
      <c r="O6" s="305" t="s">
        <v>70</v>
      </c>
      <c r="P6" s="19" t="s">
        <v>71</v>
      </c>
      <c r="Q6" s="332" t="s">
        <v>74</v>
      </c>
      <c r="R6" s="303" t="s">
        <v>70</v>
      </c>
      <c r="S6" s="333" t="s">
        <v>71</v>
      </c>
      <c r="T6" s="303" t="s">
        <v>70</v>
      </c>
      <c r="U6" s="333" t="s">
        <v>71</v>
      </c>
      <c r="V6" s="303" t="s">
        <v>70</v>
      </c>
      <c r="W6" s="333" t="s">
        <v>71</v>
      </c>
      <c r="X6" s="303" t="s">
        <v>70</v>
      </c>
      <c r="Y6" s="333" t="s">
        <v>71</v>
      </c>
      <c r="Z6" s="303" t="s">
        <v>70</v>
      </c>
      <c r="AA6" s="20" t="s">
        <v>71</v>
      </c>
      <c r="AB6" s="332" t="s">
        <v>74</v>
      </c>
      <c r="AC6" s="303" t="s">
        <v>70</v>
      </c>
      <c r="AD6" s="20" t="s">
        <v>71</v>
      </c>
      <c r="AE6" s="332" t="s">
        <v>74</v>
      </c>
      <c r="AF6" s="303" t="s">
        <v>71</v>
      </c>
      <c r="AG6" s="303" t="s">
        <v>71</v>
      </c>
      <c r="AH6" s="21" t="s">
        <v>75</v>
      </c>
      <c r="AI6" s="21" t="s">
        <v>75</v>
      </c>
      <c r="AJ6" s="334" t="s">
        <v>76</v>
      </c>
      <c r="AK6" s="303" t="s">
        <v>76</v>
      </c>
      <c r="AL6" s="324" t="s">
        <v>77</v>
      </c>
      <c r="AM6" s="324" t="s">
        <v>47</v>
      </c>
      <c r="AN6" s="324" t="s">
        <v>78</v>
      </c>
      <c r="AO6" s="324" t="s">
        <v>47</v>
      </c>
      <c r="AP6" s="324" t="s">
        <v>79</v>
      </c>
      <c r="AQ6" s="22" t="s">
        <v>47</v>
      </c>
      <c r="AR6" s="23" t="s">
        <v>47</v>
      </c>
      <c r="AS6" s="324" t="s">
        <v>48</v>
      </c>
      <c r="AT6" s="640"/>
      <c r="AU6" s="640"/>
      <c r="AV6" s="636"/>
      <c r="AW6" s="24" t="s">
        <v>80</v>
      </c>
      <c r="AX6" s="24" t="s">
        <v>80</v>
      </c>
      <c r="AY6" s="24" t="s">
        <v>80</v>
      </c>
      <c r="AZ6" s="25" t="s">
        <v>80</v>
      </c>
      <c r="BA6" s="25" t="s">
        <v>81</v>
      </c>
      <c r="BB6" s="25" t="s">
        <v>82</v>
      </c>
      <c r="BC6" s="317" t="s">
        <v>83</v>
      </c>
      <c r="BD6" s="317" t="s">
        <v>82</v>
      </c>
      <c r="BE6" s="317" t="s">
        <v>84</v>
      </c>
      <c r="BF6" s="317" t="s">
        <v>10</v>
      </c>
      <c r="BG6" s="335" t="s">
        <v>85</v>
      </c>
      <c r="BH6" s="335" t="s">
        <v>85</v>
      </c>
      <c r="BI6" s="335" t="s">
        <v>85</v>
      </c>
      <c r="BJ6" s="335" t="s">
        <v>85</v>
      </c>
      <c r="BK6" s="335" t="s">
        <v>85</v>
      </c>
      <c r="BL6" s="317" t="s">
        <v>77</v>
      </c>
      <c r="BM6" s="318" t="s">
        <v>78</v>
      </c>
      <c r="BN6" s="335" t="s">
        <v>80</v>
      </c>
      <c r="BO6" s="335" t="s">
        <v>86</v>
      </c>
      <c r="BP6" s="335" t="s">
        <v>48</v>
      </c>
    </row>
    <row r="7" spans="1:68" ht="33.75" customHeight="1">
      <c r="A7" s="584" t="s">
        <v>87</v>
      </c>
      <c r="B7" s="26" t="s">
        <v>88</v>
      </c>
      <c r="C7" s="27"/>
      <c r="D7" s="28"/>
      <c r="E7" s="559"/>
      <c r="F7" s="559"/>
      <c r="G7" s="302"/>
      <c r="H7" s="302"/>
      <c r="I7" s="559"/>
      <c r="J7" s="559"/>
      <c r="K7" s="559"/>
      <c r="L7" s="559"/>
      <c r="M7" s="559"/>
      <c r="N7" s="559"/>
      <c r="O7" s="559"/>
      <c r="P7" s="559"/>
      <c r="Q7" s="559"/>
      <c r="R7" s="559"/>
      <c r="S7" s="559"/>
      <c r="T7" s="559"/>
      <c r="U7" s="559"/>
      <c r="V7" s="559"/>
      <c r="W7" s="559"/>
      <c r="X7" s="559"/>
      <c r="Y7" s="559"/>
      <c r="Z7" s="559"/>
      <c r="AA7" s="559"/>
      <c r="AB7" s="559"/>
      <c r="AC7" s="559"/>
      <c r="AD7" s="559"/>
      <c r="AE7" s="559"/>
      <c r="AF7" s="302"/>
      <c r="AG7" s="302"/>
      <c r="AH7" s="581"/>
      <c r="AI7" s="559"/>
      <c r="AJ7" s="559"/>
      <c r="AK7" s="579"/>
      <c r="AL7" s="580"/>
      <c r="AM7" s="304"/>
      <c r="AN7" s="304"/>
      <c r="AO7" s="302"/>
      <c r="AP7" s="559"/>
      <c r="AQ7" s="559"/>
      <c r="AR7" s="559"/>
      <c r="AS7" s="580"/>
      <c r="AT7" s="559"/>
      <c r="AU7" s="559"/>
      <c r="AV7" s="559"/>
      <c r="AW7" s="559"/>
      <c r="AX7" s="559"/>
      <c r="AY7" s="559"/>
      <c r="AZ7" s="559"/>
      <c r="BA7" s="559"/>
      <c r="BB7" s="559"/>
      <c r="BC7" s="559"/>
      <c r="BD7" s="559"/>
      <c r="BE7" s="559"/>
      <c r="BF7" s="559"/>
      <c r="BG7" s="560"/>
      <c r="BH7" s="304"/>
      <c r="BI7" s="304"/>
      <c r="BJ7" s="304"/>
      <c r="BK7" s="304"/>
      <c r="BL7" s="559"/>
      <c r="BM7" s="559"/>
      <c r="BN7" s="559"/>
      <c r="BO7" s="559"/>
      <c r="BP7" s="559"/>
    </row>
    <row r="8" spans="1:68" ht="33.75" customHeight="1" thickBot="1">
      <c r="A8" s="636"/>
      <c r="B8" s="26" t="s">
        <v>89</v>
      </c>
      <c r="C8" s="27"/>
      <c r="D8" s="30"/>
      <c r="E8" s="636"/>
      <c r="F8" s="636"/>
      <c r="G8" s="31"/>
      <c r="H8" s="31"/>
      <c r="I8" s="636"/>
      <c r="J8" s="636"/>
      <c r="K8" s="636"/>
      <c r="L8" s="636"/>
      <c r="M8" s="636"/>
      <c r="N8" s="636"/>
      <c r="O8" s="636"/>
      <c r="P8" s="636"/>
      <c r="Q8" s="636"/>
      <c r="R8" s="636"/>
      <c r="S8" s="636"/>
      <c r="T8" s="636"/>
      <c r="U8" s="636"/>
      <c r="V8" s="636"/>
      <c r="W8" s="636"/>
      <c r="X8" s="636"/>
      <c r="Y8" s="636"/>
      <c r="Z8" s="636"/>
      <c r="AA8" s="636"/>
      <c r="AB8" s="636"/>
      <c r="AC8" s="636"/>
      <c r="AD8" s="636"/>
      <c r="AE8" s="636"/>
      <c r="AF8" s="31"/>
      <c r="AG8" s="31"/>
      <c r="AH8" s="636"/>
      <c r="AI8" s="636"/>
      <c r="AJ8" s="636"/>
      <c r="AK8" s="637"/>
      <c r="AL8" s="636"/>
      <c r="AM8" s="32"/>
      <c r="AN8" s="32"/>
      <c r="AO8" s="31"/>
      <c r="AP8" s="636"/>
      <c r="AQ8" s="636"/>
      <c r="AR8" s="636"/>
      <c r="AS8" s="636"/>
      <c r="AT8" s="636"/>
      <c r="AU8" s="636"/>
      <c r="AV8" s="636"/>
      <c r="AW8" s="636"/>
      <c r="AX8" s="636"/>
      <c r="AY8" s="636"/>
      <c r="AZ8" s="636"/>
      <c r="BA8" s="636"/>
      <c r="BB8" s="636"/>
      <c r="BC8" s="636"/>
      <c r="BD8" s="636"/>
      <c r="BE8" s="636"/>
      <c r="BF8" s="636"/>
      <c r="BG8" s="639"/>
      <c r="BH8" s="32"/>
      <c r="BI8" s="32"/>
      <c r="BJ8" s="32"/>
      <c r="BK8" s="32"/>
      <c r="BL8" s="636"/>
      <c r="BM8" s="636"/>
      <c r="BN8" s="636"/>
      <c r="BO8" s="636"/>
      <c r="BP8" s="636"/>
    </row>
    <row r="9" spans="1:68" ht="24.75" customHeight="1">
      <c r="A9" s="336" t="s">
        <v>99</v>
      </c>
      <c r="B9" s="337">
        <v>1</v>
      </c>
      <c r="C9" s="34">
        <v>12027</v>
      </c>
      <c r="D9" s="34"/>
      <c r="E9" s="35">
        <v>7</v>
      </c>
      <c r="F9" s="35">
        <v>7</v>
      </c>
      <c r="G9" s="34">
        <v>3890</v>
      </c>
      <c r="H9" s="34">
        <v>3340</v>
      </c>
      <c r="I9" s="36">
        <v>487</v>
      </c>
      <c r="J9" s="36">
        <v>16</v>
      </c>
      <c r="K9" s="338">
        <v>97</v>
      </c>
      <c r="L9" s="36">
        <v>452</v>
      </c>
      <c r="M9" s="36">
        <v>17</v>
      </c>
      <c r="N9" s="338">
        <v>96</v>
      </c>
      <c r="O9" s="36">
        <v>481</v>
      </c>
      <c r="P9" s="36">
        <v>63</v>
      </c>
      <c r="Q9" s="338">
        <v>86.9</v>
      </c>
      <c r="R9" s="36"/>
      <c r="S9" s="36"/>
      <c r="T9" s="35"/>
      <c r="U9" s="35"/>
      <c r="V9" s="35"/>
      <c r="W9" s="35"/>
      <c r="X9" s="35"/>
      <c r="Y9" s="35"/>
      <c r="Z9" s="339"/>
      <c r="AA9" s="339"/>
      <c r="AB9" s="338"/>
      <c r="AC9" s="35"/>
      <c r="AD9" s="35"/>
      <c r="AE9" s="340"/>
      <c r="AF9" s="34"/>
      <c r="AG9" s="34"/>
      <c r="AH9" s="341" t="s">
        <v>92</v>
      </c>
      <c r="AI9" s="34" t="s">
        <v>93</v>
      </c>
      <c r="AJ9" s="34" t="s">
        <v>94</v>
      </c>
      <c r="AK9" s="342" t="s">
        <v>94</v>
      </c>
      <c r="AL9" s="343">
        <v>27.3</v>
      </c>
      <c r="AM9" s="37">
        <v>0.33</v>
      </c>
      <c r="AN9" s="37"/>
      <c r="AO9" s="37">
        <v>980</v>
      </c>
      <c r="AP9" s="34"/>
      <c r="AQ9" s="344"/>
      <c r="AR9" s="344"/>
      <c r="AS9" s="344"/>
      <c r="AT9" s="151"/>
      <c r="AU9" s="39"/>
      <c r="AV9" s="345"/>
      <c r="AW9" s="528"/>
      <c r="AX9" s="529"/>
      <c r="AY9" s="530"/>
      <c r="AZ9" s="531"/>
      <c r="BA9" s="532"/>
      <c r="BB9" s="532"/>
      <c r="BC9" s="532">
        <v>25.08</v>
      </c>
      <c r="BD9" s="533">
        <v>19.100000000000001</v>
      </c>
      <c r="BE9" s="533">
        <v>72.3</v>
      </c>
      <c r="BF9" s="533">
        <v>6.1</v>
      </c>
      <c r="BG9" s="34"/>
      <c r="BH9" s="37"/>
      <c r="BI9" s="37"/>
      <c r="BJ9" s="37"/>
      <c r="BK9" s="37"/>
      <c r="BL9" s="35"/>
      <c r="BM9" s="33"/>
      <c r="BN9" s="34"/>
      <c r="BO9" s="34"/>
      <c r="BP9" s="346"/>
    </row>
    <row r="10" spans="1:68" ht="24.75" customHeight="1">
      <c r="A10" s="43" t="s">
        <v>90</v>
      </c>
      <c r="B10" s="44">
        <v>2</v>
      </c>
      <c r="C10" s="46">
        <v>11325</v>
      </c>
      <c r="D10" s="46"/>
      <c r="E10" s="35">
        <v>7</v>
      </c>
      <c r="F10" s="35">
        <v>7</v>
      </c>
      <c r="G10" s="34">
        <v>3750</v>
      </c>
      <c r="H10" s="34">
        <v>3180</v>
      </c>
      <c r="I10" s="36">
        <v>360</v>
      </c>
      <c r="J10" s="36">
        <v>12</v>
      </c>
      <c r="K10" s="338">
        <v>97</v>
      </c>
      <c r="L10" s="36">
        <v>351</v>
      </c>
      <c r="M10" s="36">
        <v>15</v>
      </c>
      <c r="N10" s="338">
        <v>96</v>
      </c>
      <c r="O10" s="36">
        <v>570</v>
      </c>
      <c r="P10" s="36">
        <v>50</v>
      </c>
      <c r="Q10" s="338">
        <v>91.23</v>
      </c>
      <c r="R10" s="36"/>
      <c r="S10" s="36"/>
      <c r="T10" s="35"/>
      <c r="U10" s="35"/>
      <c r="V10" s="35"/>
      <c r="W10" s="35"/>
      <c r="X10" s="35"/>
      <c r="Y10" s="35"/>
      <c r="Z10" s="339"/>
      <c r="AA10" s="339"/>
      <c r="AB10" s="338"/>
      <c r="AC10" s="35"/>
      <c r="AD10" s="35"/>
      <c r="AE10" s="340"/>
      <c r="AF10" s="34"/>
      <c r="AG10" s="34"/>
      <c r="AH10" s="341" t="s">
        <v>92</v>
      </c>
      <c r="AI10" s="34" t="s">
        <v>93</v>
      </c>
      <c r="AJ10" s="34" t="s">
        <v>94</v>
      </c>
      <c r="AK10" s="342" t="s">
        <v>94</v>
      </c>
      <c r="AL10" s="47">
        <v>27.4</v>
      </c>
      <c r="AM10" s="48">
        <v>0.25</v>
      </c>
      <c r="AN10" s="48"/>
      <c r="AO10" s="48">
        <v>990</v>
      </c>
      <c r="AP10" s="46">
        <v>216.77</v>
      </c>
      <c r="AQ10" s="49">
        <v>4567</v>
      </c>
      <c r="AR10" s="49">
        <v>9410</v>
      </c>
      <c r="AS10" s="49">
        <v>88.6</v>
      </c>
      <c r="AT10" s="152">
        <v>0.24</v>
      </c>
      <c r="AU10" s="51">
        <v>4.3499999999999996</v>
      </c>
      <c r="AV10" s="350">
        <v>0.32</v>
      </c>
      <c r="AW10" s="527"/>
      <c r="AX10" s="526"/>
      <c r="AY10" s="534"/>
      <c r="AZ10" s="535"/>
      <c r="BA10" s="536"/>
      <c r="BB10" s="536">
        <v>3.3</v>
      </c>
      <c r="BC10" s="536">
        <v>25.14</v>
      </c>
      <c r="BD10" s="537">
        <v>18.899999999999999</v>
      </c>
      <c r="BE10" s="537">
        <v>69.8</v>
      </c>
      <c r="BF10" s="537">
        <v>6.1</v>
      </c>
      <c r="BG10" s="46"/>
      <c r="BH10" s="48"/>
      <c r="BI10" s="48"/>
      <c r="BJ10" s="48"/>
      <c r="BK10" s="48"/>
      <c r="BL10" s="59"/>
      <c r="BM10" s="45"/>
      <c r="BN10" s="46"/>
      <c r="BO10" s="46"/>
      <c r="BP10" s="52"/>
    </row>
    <row r="11" spans="1:68" ht="24.75" customHeight="1">
      <c r="A11" s="336" t="s">
        <v>91</v>
      </c>
      <c r="B11" s="44">
        <v>3</v>
      </c>
      <c r="C11" s="46">
        <v>10456</v>
      </c>
      <c r="D11" s="46"/>
      <c r="E11" s="35">
        <v>8</v>
      </c>
      <c r="F11" s="35">
        <v>7</v>
      </c>
      <c r="G11" s="34">
        <v>4060</v>
      </c>
      <c r="H11" s="34">
        <v>3420</v>
      </c>
      <c r="I11" s="36">
        <v>602</v>
      </c>
      <c r="J11" s="36">
        <v>22</v>
      </c>
      <c r="K11" s="338">
        <v>96</v>
      </c>
      <c r="L11" s="36">
        <v>500</v>
      </c>
      <c r="M11" s="36">
        <v>12</v>
      </c>
      <c r="N11" s="338">
        <v>98</v>
      </c>
      <c r="O11" s="36">
        <v>488</v>
      </c>
      <c r="P11" s="36">
        <v>61</v>
      </c>
      <c r="Q11" s="338">
        <v>87.5</v>
      </c>
      <c r="R11" s="36"/>
      <c r="S11" s="36"/>
      <c r="T11" s="35"/>
      <c r="U11" s="35"/>
      <c r="V11" s="35"/>
      <c r="W11" s="35"/>
      <c r="X11" s="35"/>
      <c r="Y11" s="35"/>
      <c r="Z11" s="339"/>
      <c r="AA11" s="339"/>
      <c r="AB11" s="338"/>
      <c r="AC11" s="35"/>
      <c r="AD11" s="35"/>
      <c r="AE11" s="340"/>
      <c r="AF11" s="34"/>
      <c r="AG11" s="34"/>
      <c r="AH11" s="341" t="s">
        <v>92</v>
      </c>
      <c r="AI11" s="34" t="s">
        <v>93</v>
      </c>
      <c r="AJ11" s="34" t="s">
        <v>94</v>
      </c>
      <c r="AK11" s="342" t="s">
        <v>94</v>
      </c>
      <c r="AL11" s="47">
        <v>27.6</v>
      </c>
      <c r="AM11" s="48">
        <v>0.18</v>
      </c>
      <c r="AN11" s="48"/>
      <c r="AO11" s="48">
        <v>980</v>
      </c>
      <c r="AP11" s="46"/>
      <c r="AQ11" s="49"/>
      <c r="AR11" s="49"/>
      <c r="AS11" s="49"/>
      <c r="AT11" s="152"/>
      <c r="AU11" s="51"/>
      <c r="AV11" s="350"/>
      <c r="AW11" s="527"/>
      <c r="AX11" s="526"/>
      <c r="AY11" s="534"/>
      <c r="AZ11" s="535"/>
      <c r="BA11" s="536"/>
      <c r="BB11" s="536"/>
      <c r="BC11" s="536">
        <v>12.32</v>
      </c>
      <c r="BD11" s="537">
        <v>19</v>
      </c>
      <c r="BE11" s="537">
        <v>70.099999999999994</v>
      </c>
      <c r="BF11" s="537">
        <v>6.3</v>
      </c>
      <c r="BG11" s="46"/>
      <c r="BH11" s="48"/>
      <c r="BI11" s="48"/>
      <c r="BJ11" s="48"/>
      <c r="BK11" s="48"/>
      <c r="BL11" s="59"/>
      <c r="BM11" s="45"/>
      <c r="BN11" s="46"/>
      <c r="BO11" s="46"/>
      <c r="BP11" s="52"/>
    </row>
    <row r="12" spans="1:68" ht="24.75" customHeight="1">
      <c r="A12" s="43" t="s">
        <v>101</v>
      </c>
      <c r="B12" s="44">
        <v>4</v>
      </c>
      <c r="C12" s="46">
        <v>10642</v>
      </c>
      <c r="D12" s="46"/>
      <c r="E12" s="35">
        <v>7</v>
      </c>
      <c r="F12" s="35">
        <v>7</v>
      </c>
      <c r="G12" s="34">
        <v>3951</v>
      </c>
      <c r="H12" s="34">
        <v>3896</v>
      </c>
      <c r="I12" s="36">
        <v>420</v>
      </c>
      <c r="J12" s="36">
        <v>26</v>
      </c>
      <c r="K12" s="338">
        <v>94</v>
      </c>
      <c r="L12" s="36">
        <v>260</v>
      </c>
      <c r="M12" s="36">
        <v>14</v>
      </c>
      <c r="N12" s="338">
        <v>95</v>
      </c>
      <c r="O12" s="36">
        <v>1032</v>
      </c>
      <c r="P12" s="36">
        <v>65</v>
      </c>
      <c r="Q12" s="338">
        <v>93.7</v>
      </c>
      <c r="R12" s="36"/>
      <c r="S12" s="36"/>
      <c r="T12" s="35"/>
      <c r="U12" s="35"/>
      <c r="V12" s="35"/>
      <c r="W12" s="35"/>
      <c r="X12" s="35"/>
      <c r="Y12" s="35"/>
      <c r="Z12" s="339"/>
      <c r="AA12" s="339"/>
      <c r="AB12" s="338"/>
      <c r="AC12" s="35"/>
      <c r="AD12" s="35"/>
      <c r="AE12" s="340"/>
      <c r="AF12" s="34">
        <v>12</v>
      </c>
      <c r="AG12" s="34"/>
      <c r="AH12" s="341" t="s">
        <v>92</v>
      </c>
      <c r="AI12" s="34" t="s">
        <v>100</v>
      </c>
      <c r="AJ12" s="34" t="s">
        <v>94</v>
      </c>
      <c r="AK12" s="342" t="s">
        <v>94</v>
      </c>
      <c r="AL12" s="47">
        <v>27.9</v>
      </c>
      <c r="AM12" s="48">
        <v>0.43</v>
      </c>
      <c r="AN12" s="48"/>
      <c r="AO12" s="48">
        <v>950</v>
      </c>
      <c r="AP12" s="46">
        <v>214.93</v>
      </c>
      <c r="AQ12" s="49">
        <v>4420</v>
      </c>
      <c r="AR12" s="49">
        <v>8999</v>
      </c>
      <c r="AS12" s="49">
        <v>89.1</v>
      </c>
      <c r="AT12" s="152">
        <v>0.25</v>
      </c>
      <c r="AU12" s="51">
        <v>6.7</v>
      </c>
      <c r="AV12" s="350">
        <v>0.23</v>
      </c>
      <c r="AW12" s="527"/>
      <c r="AX12" s="526"/>
      <c r="AY12" s="534"/>
      <c r="AZ12" s="535"/>
      <c r="BA12" s="536"/>
      <c r="BB12" s="536">
        <v>3.4</v>
      </c>
      <c r="BC12" s="536"/>
      <c r="BD12" s="537">
        <v>19.3</v>
      </c>
      <c r="BE12" s="537">
        <v>68.400000000000006</v>
      </c>
      <c r="BF12" s="537">
        <v>6.4</v>
      </c>
      <c r="BG12" s="46"/>
      <c r="BH12" s="48"/>
      <c r="BI12" s="48"/>
      <c r="BJ12" s="48"/>
      <c r="BK12" s="48"/>
      <c r="BL12" s="59"/>
      <c r="BM12" s="45"/>
      <c r="BN12" s="46"/>
      <c r="BO12" s="46"/>
      <c r="BP12" s="52"/>
    </row>
    <row r="13" spans="1:68" ht="24.75" customHeight="1">
      <c r="A13" s="336" t="s">
        <v>96</v>
      </c>
      <c r="B13" s="44">
        <v>5</v>
      </c>
      <c r="C13" s="46">
        <v>10902</v>
      </c>
      <c r="D13" s="46"/>
      <c r="E13" s="35"/>
      <c r="F13" s="35"/>
      <c r="G13" s="34"/>
      <c r="H13" s="34"/>
      <c r="I13" s="36"/>
      <c r="J13" s="36"/>
      <c r="K13" s="338"/>
      <c r="L13" s="36"/>
      <c r="M13" s="36"/>
      <c r="N13" s="338"/>
      <c r="O13" s="36"/>
      <c r="P13" s="36"/>
      <c r="Q13" s="338"/>
      <c r="R13" s="36"/>
      <c r="S13" s="36"/>
      <c r="T13" s="35"/>
      <c r="U13" s="35"/>
      <c r="V13" s="35"/>
      <c r="W13" s="35"/>
      <c r="X13" s="35"/>
      <c r="Y13" s="35"/>
      <c r="Z13" s="339"/>
      <c r="AA13" s="339"/>
      <c r="AB13" s="338"/>
      <c r="AC13" s="35"/>
      <c r="AD13" s="35"/>
      <c r="AE13" s="340"/>
      <c r="AF13" s="34"/>
      <c r="AG13" s="34"/>
      <c r="AH13" s="341" t="s">
        <v>92</v>
      </c>
      <c r="AI13" s="34" t="s">
        <v>93</v>
      </c>
      <c r="AJ13" s="34" t="s">
        <v>94</v>
      </c>
      <c r="AK13" s="342" t="s">
        <v>94</v>
      </c>
      <c r="AL13" s="47">
        <v>27.3</v>
      </c>
      <c r="AM13" s="48">
        <v>0.38</v>
      </c>
      <c r="AN13" s="48"/>
      <c r="AO13" s="48">
        <v>960</v>
      </c>
      <c r="AP13" s="46"/>
      <c r="AQ13" s="49"/>
      <c r="AR13" s="49"/>
      <c r="AS13" s="49"/>
      <c r="AT13" s="152"/>
      <c r="AU13" s="51"/>
      <c r="AV13" s="350"/>
      <c r="AW13" s="527"/>
      <c r="AX13" s="526"/>
      <c r="AY13" s="534"/>
      <c r="AZ13" s="535"/>
      <c r="BA13" s="536"/>
      <c r="BB13" s="536"/>
      <c r="BC13" s="536">
        <v>26</v>
      </c>
      <c r="BD13" s="537">
        <v>18.7</v>
      </c>
      <c r="BE13" s="537">
        <v>69.97</v>
      </c>
      <c r="BF13" s="537">
        <v>6.3</v>
      </c>
      <c r="BG13" s="46"/>
      <c r="BH13" s="48"/>
      <c r="BI13" s="48"/>
      <c r="BJ13" s="48"/>
      <c r="BK13" s="48"/>
      <c r="BL13" s="59"/>
      <c r="BM13" s="45"/>
      <c r="BN13" s="46"/>
      <c r="BO13" s="46"/>
      <c r="BP13" s="52"/>
    </row>
    <row r="14" spans="1:68" ht="24.75" customHeight="1">
      <c r="A14" s="43" t="s">
        <v>97</v>
      </c>
      <c r="B14" s="44">
        <v>6</v>
      </c>
      <c r="C14" s="46">
        <v>10738</v>
      </c>
      <c r="D14" s="46"/>
      <c r="E14" s="35"/>
      <c r="F14" s="35"/>
      <c r="G14" s="34"/>
      <c r="H14" s="34"/>
      <c r="I14" s="36"/>
      <c r="J14" s="36"/>
      <c r="K14" s="338"/>
      <c r="L14" s="36"/>
      <c r="M14" s="36"/>
      <c r="N14" s="338"/>
      <c r="O14" s="36"/>
      <c r="P14" s="36"/>
      <c r="Q14" s="338"/>
      <c r="R14" s="36"/>
      <c r="S14" s="36"/>
      <c r="T14" s="35"/>
      <c r="U14" s="35"/>
      <c r="V14" s="35"/>
      <c r="W14" s="35"/>
      <c r="X14" s="35"/>
      <c r="Y14" s="35"/>
      <c r="Z14" s="339"/>
      <c r="AA14" s="339"/>
      <c r="AB14" s="338"/>
      <c r="AC14" s="35"/>
      <c r="AD14" s="35"/>
      <c r="AE14" s="340"/>
      <c r="AF14" s="34"/>
      <c r="AG14" s="34"/>
      <c r="AH14" s="341"/>
      <c r="AI14" s="34"/>
      <c r="AJ14" s="34"/>
      <c r="AK14" s="342"/>
      <c r="AL14" s="47">
        <v>27.3</v>
      </c>
      <c r="AM14" s="48">
        <v>0.19</v>
      </c>
      <c r="AN14" s="48"/>
      <c r="AO14" s="48"/>
      <c r="AP14" s="46"/>
      <c r="AQ14" s="49"/>
      <c r="AR14" s="49"/>
      <c r="AS14" s="49"/>
      <c r="AT14" s="152"/>
      <c r="AU14" s="51"/>
      <c r="AV14" s="350"/>
      <c r="AW14" s="527"/>
      <c r="AX14" s="526"/>
      <c r="AY14" s="538"/>
      <c r="AZ14" s="535"/>
      <c r="BA14" s="536"/>
      <c r="BB14" s="536"/>
      <c r="BC14" s="536"/>
      <c r="BD14" s="537"/>
      <c r="BE14" s="537"/>
      <c r="BF14" s="537"/>
      <c r="BG14" s="46"/>
      <c r="BH14" s="48"/>
      <c r="BI14" s="48"/>
      <c r="BJ14" s="48"/>
      <c r="BK14" s="48"/>
      <c r="BL14" s="59"/>
      <c r="BM14" s="45"/>
      <c r="BN14" s="46"/>
      <c r="BO14" s="46"/>
      <c r="BP14" s="52"/>
    </row>
    <row r="15" spans="1:68" ht="24.75" customHeight="1">
      <c r="A15" s="43" t="s">
        <v>98</v>
      </c>
      <c r="B15" s="44">
        <v>7</v>
      </c>
      <c r="C15" s="46">
        <v>10439</v>
      </c>
      <c r="D15" s="46"/>
      <c r="E15" s="35"/>
      <c r="F15" s="35"/>
      <c r="G15" s="34"/>
      <c r="H15" s="34"/>
      <c r="I15" s="36"/>
      <c r="J15" s="36"/>
      <c r="K15" s="338"/>
      <c r="L15" s="36"/>
      <c r="M15" s="36"/>
      <c r="N15" s="338"/>
      <c r="O15" s="36"/>
      <c r="P15" s="36"/>
      <c r="Q15" s="338"/>
      <c r="R15" s="36"/>
      <c r="S15" s="36"/>
      <c r="T15" s="35"/>
      <c r="U15" s="35"/>
      <c r="V15" s="35"/>
      <c r="W15" s="35"/>
      <c r="X15" s="35"/>
      <c r="Y15" s="35"/>
      <c r="Z15" s="339"/>
      <c r="AA15" s="339"/>
      <c r="AB15" s="338"/>
      <c r="AC15" s="35"/>
      <c r="AD15" s="35"/>
      <c r="AE15" s="340"/>
      <c r="AF15" s="34"/>
      <c r="AG15" s="34"/>
      <c r="AH15" s="341"/>
      <c r="AI15" s="34"/>
      <c r="AJ15" s="34"/>
      <c r="AK15" s="342"/>
      <c r="AL15" s="47">
        <v>27.8</v>
      </c>
      <c r="AM15" s="48">
        <v>0.12</v>
      </c>
      <c r="AN15" s="48"/>
      <c r="AO15" s="48"/>
      <c r="AP15" s="46"/>
      <c r="AQ15" s="49"/>
      <c r="AR15" s="49"/>
      <c r="AS15" s="49"/>
      <c r="AT15" s="152"/>
      <c r="AU15" s="51"/>
      <c r="AV15" s="350"/>
      <c r="AW15" s="527"/>
      <c r="AX15" s="526"/>
      <c r="AY15" s="534"/>
      <c r="AZ15" s="535"/>
      <c r="BA15" s="536"/>
      <c r="BB15" s="536"/>
      <c r="BC15" s="536"/>
      <c r="BD15" s="537">
        <v>19.3</v>
      </c>
      <c r="BE15" s="537">
        <v>66.5</v>
      </c>
      <c r="BF15" s="537">
        <v>6.3</v>
      </c>
      <c r="BG15" s="46"/>
      <c r="BH15" s="48"/>
      <c r="BI15" s="48"/>
      <c r="BJ15" s="48"/>
      <c r="BK15" s="48"/>
      <c r="BL15" s="59"/>
      <c r="BM15" s="45"/>
      <c r="BN15" s="46"/>
      <c r="BO15" s="46"/>
      <c r="BP15" s="52"/>
    </row>
    <row r="16" spans="1:68" ht="24.75" customHeight="1">
      <c r="A16" s="43" t="s">
        <v>99</v>
      </c>
      <c r="B16" s="44">
        <v>8</v>
      </c>
      <c r="C16" s="46">
        <v>14437</v>
      </c>
      <c r="D16" s="46"/>
      <c r="E16" s="35">
        <v>7</v>
      </c>
      <c r="F16" s="35">
        <v>7</v>
      </c>
      <c r="G16" s="34">
        <v>3560</v>
      </c>
      <c r="H16" s="34">
        <v>3240</v>
      </c>
      <c r="I16" s="36">
        <v>510</v>
      </c>
      <c r="J16" s="36">
        <v>10</v>
      </c>
      <c r="K16" s="338">
        <v>98</v>
      </c>
      <c r="L16" s="36">
        <v>300</v>
      </c>
      <c r="M16" s="36">
        <v>8</v>
      </c>
      <c r="N16" s="338">
        <v>97</v>
      </c>
      <c r="O16" s="36">
        <v>670</v>
      </c>
      <c r="P16" s="36">
        <v>38</v>
      </c>
      <c r="Q16" s="338">
        <v>94.33</v>
      </c>
      <c r="R16" s="36"/>
      <c r="S16" s="36"/>
      <c r="T16" s="35"/>
      <c r="U16" s="35"/>
      <c r="V16" s="35"/>
      <c r="W16" s="35"/>
      <c r="X16" s="35"/>
      <c r="Y16" s="35"/>
      <c r="Z16" s="339"/>
      <c r="AA16" s="339"/>
      <c r="AB16" s="338"/>
      <c r="AC16" s="35"/>
      <c r="AD16" s="35"/>
      <c r="AE16" s="340"/>
      <c r="AF16" s="34"/>
      <c r="AG16" s="34"/>
      <c r="AH16" s="341" t="s">
        <v>92</v>
      </c>
      <c r="AI16" s="34" t="s">
        <v>93</v>
      </c>
      <c r="AJ16" s="34" t="s">
        <v>94</v>
      </c>
      <c r="AK16" s="342" t="s">
        <v>94</v>
      </c>
      <c r="AL16" s="47">
        <v>27.9</v>
      </c>
      <c r="AM16" s="48">
        <v>0.48</v>
      </c>
      <c r="AN16" s="48"/>
      <c r="AO16" s="48">
        <v>990</v>
      </c>
      <c r="AP16" s="46">
        <v>202.08</v>
      </c>
      <c r="AQ16" s="49">
        <v>4899</v>
      </c>
      <c r="AR16" s="49">
        <v>9841</v>
      </c>
      <c r="AS16" s="49">
        <v>84.2</v>
      </c>
      <c r="AT16" s="152">
        <v>0.19</v>
      </c>
      <c r="AU16" s="51">
        <v>3.65</v>
      </c>
      <c r="AV16" s="350">
        <v>0.33</v>
      </c>
      <c r="AW16" s="527"/>
      <c r="AX16" s="526"/>
      <c r="AY16" s="534"/>
      <c r="AZ16" s="535"/>
      <c r="BA16" s="536"/>
      <c r="BB16" s="536">
        <v>3.2</v>
      </c>
      <c r="BC16" s="536"/>
      <c r="BD16" s="537">
        <v>19.2</v>
      </c>
      <c r="BE16" s="537">
        <v>64</v>
      </c>
      <c r="BF16" s="537">
        <v>6.3</v>
      </c>
      <c r="BG16" s="46"/>
      <c r="BH16" s="48"/>
      <c r="BI16" s="48"/>
      <c r="BJ16" s="48"/>
      <c r="BK16" s="48"/>
      <c r="BL16" s="59"/>
      <c r="BM16" s="45"/>
      <c r="BN16" s="46"/>
      <c r="BO16" s="46"/>
      <c r="BP16" s="52"/>
    </row>
    <row r="17" spans="1:68" ht="24.75" customHeight="1">
      <c r="A17" s="43" t="s">
        <v>90</v>
      </c>
      <c r="B17" s="44">
        <v>9</v>
      </c>
      <c r="C17" s="46">
        <v>11292</v>
      </c>
      <c r="D17" s="46"/>
      <c r="E17" s="35">
        <v>7</v>
      </c>
      <c r="F17" s="35">
        <v>7</v>
      </c>
      <c r="G17" s="34">
        <v>3780</v>
      </c>
      <c r="H17" s="34">
        <v>3140</v>
      </c>
      <c r="I17" s="36">
        <v>603</v>
      </c>
      <c r="J17" s="36">
        <v>11</v>
      </c>
      <c r="K17" s="338">
        <v>98</v>
      </c>
      <c r="L17" s="36">
        <v>343</v>
      </c>
      <c r="M17" s="36">
        <v>5</v>
      </c>
      <c r="N17" s="338">
        <v>99</v>
      </c>
      <c r="O17" s="36">
        <v>352</v>
      </c>
      <c r="P17" s="36">
        <v>43</v>
      </c>
      <c r="Q17" s="338">
        <v>87.78</v>
      </c>
      <c r="R17" s="36"/>
      <c r="S17" s="36"/>
      <c r="T17" s="35"/>
      <c r="U17" s="35"/>
      <c r="V17" s="35"/>
      <c r="W17" s="35"/>
      <c r="X17" s="35"/>
      <c r="Y17" s="35"/>
      <c r="Z17" s="339"/>
      <c r="AA17" s="339"/>
      <c r="AB17" s="338"/>
      <c r="AC17" s="35"/>
      <c r="AD17" s="35"/>
      <c r="AE17" s="340"/>
      <c r="AF17" s="34"/>
      <c r="AG17" s="34"/>
      <c r="AH17" s="341" t="s">
        <v>92</v>
      </c>
      <c r="AI17" s="34" t="s">
        <v>93</v>
      </c>
      <c r="AJ17" s="34" t="s">
        <v>94</v>
      </c>
      <c r="AK17" s="342" t="s">
        <v>94</v>
      </c>
      <c r="AL17" s="47">
        <v>25.3</v>
      </c>
      <c r="AM17" s="48">
        <v>1.72</v>
      </c>
      <c r="AN17" s="48"/>
      <c r="AO17" s="48">
        <v>1000</v>
      </c>
      <c r="AP17" s="46"/>
      <c r="AQ17" s="49"/>
      <c r="AR17" s="49"/>
      <c r="AS17" s="49"/>
      <c r="AT17" s="152"/>
      <c r="AU17" s="51"/>
      <c r="AV17" s="350"/>
      <c r="AW17" s="527"/>
      <c r="AX17" s="526"/>
      <c r="AY17" s="534"/>
      <c r="AZ17" s="535"/>
      <c r="BA17" s="536"/>
      <c r="BB17" s="536"/>
      <c r="BC17" s="536">
        <v>25.12</v>
      </c>
      <c r="BD17" s="537">
        <v>19.399999999999999</v>
      </c>
      <c r="BE17" s="537">
        <v>69.8</v>
      </c>
      <c r="BF17" s="537">
        <v>6.2</v>
      </c>
      <c r="BG17" s="46"/>
      <c r="BH17" s="48"/>
      <c r="BI17" s="48"/>
      <c r="BJ17" s="48"/>
      <c r="BK17" s="48"/>
      <c r="BL17" s="59"/>
      <c r="BM17" s="45"/>
      <c r="BN17" s="46"/>
      <c r="BO17" s="46"/>
      <c r="BP17" s="52"/>
    </row>
    <row r="18" spans="1:68" ht="24.75" customHeight="1">
      <c r="A18" s="43" t="s">
        <v>91</v>
      </c>
      <c r="B18" s="44">
        <v>10</v>
      </c>
      <c r="C18" s="46">
        <v>10123</v>
      </c>
      <c r="D18" s="46"/>
      <c r="E18" s="35">
        <v>7</v>
      </c>
      <c r="F18" s="35">
        <v>7</v>
      </c>
      <c r="G18" s="34">
        <v>3640</v>
      </c>
      <c r="H18" s="34">
        <v>3300</v>
      </c>
      <c r="I18" s="36">
        <v>444</v>
      </c>
      <c r="J18" s="36">
        <v>10</v>
      </c>
      <c r="K18" s="338">
        <v>98</v>
      </c>
      <c r="L18" s="36">
        <v>350</v>
      </c>
      <c r="M18" s="36">
        <v>10</v>
      </c>
      <c r="N18" s="338">
        <v>97</v>
      </c>
      <c r="O18" s="36">
        <v>590</v>
      </c>
      <c r="P18" s="36">
        <v>48</v>
      </c>
      <c r="Q18" s="338">
        <v>91.86</v>
      </c>
      <c r="R18" s="36"/>
      <c r="S18" s="36"/>
      <c r="T18" s="35"/>
      <c r="U18" s="35"/>
      <c r="V18" s="35"/>
      <c r="W18" s="35"/>
      <c r="X18" s="35"/>
      <c r="Y18" s="35"/>
      <c r="Z18" s="339"/>
      <c r="AA18" s="339"/>
      <c r="AB18" s="338"/>
      <c r="AC18" s="35"/>
      <c r="AD18" s="35"/>
      <c r="AE18" s="340"/>
      <c r="AF18" s="34"/>
      <c r="AG18" s="34"/>
      <c r="AH18" s="341" t="s">
        <v>92</v>
      </c>
      <c r="AI18" s="34" t="s">
        <v>93</v>
      </c>
      <c r="AJ18" s="34" t="s">
        <v>94</v>
      </c>
      <c r="AK18" s="342" t="s">
        <v>94</v>
      </c>
      <c r="AL18" s="47">
        <v>25.7</v>
      </c>
      <c r="AM18" s="48">
        <v>0.2</v>
      </c>
      <c r="AN18" s="48"/>
      <c r="AO18" s="48">
        <v>990</v>
      </c>
      <c r="AP18" s="46">
        <v>208.07</v>
      </c>
      <c r="AQ18" s="49">
        <v>4758</v>
      </c>
      <c r="AR18" s="49">
        <v>10001</v>
      </c>
      <c r="AS18" s="49">
        <v>83.9</v>
      </c>
      <c r="AT18" s="152">
        <v>0.27</v>
      </c>
      <c r="AU18" s="51">
        <v>3.49</v>
      </c>
      <c r="AV18" s="350">
        <v>0.27</v>
      </c>
      <c r="AW18" s="527"/>
      <c r="AX18" s="526"/>
      <c r="AY18" s="534"/>
      <c r="AZ18" s="535"/>
      <c r="BA18" s="536"/>
      <c r="BB18" s="536">
        <v>3.2</v>
      </c>
      <c r="BC18" s="536">
        <v>25.54</v>
      </c>
      <c r="BD18" s="537">
        <v>18.8</v>
      </c>
      <c r="BE18" s="537">
        <v>67.2</v>
      </c>
      <c r="BF18" s="537">
        <v>6</v>
      </c>
      <c r="BG18" s="46"/>
      <c r="BH18" s="48"/>
      <c r="BI18" s="48"/>
      <c r="BJ18" s="48"/>
      <c r="BK18" s="48"/>
      <c r="BL18" s="59"/>
      <c r="BM18" s="45"/>
      <c r="BN18" s="46"/>
      <c r="BO18" s="46"/>
      <c r="BP18" s="52"/>
    </row>
    <row r="19" spans="1:68" ht="24.75" customHeight="1">
      <c r="A19" s="43" t="s">
        <v>101</v>
      </c>
      <c r="B19" s="44">
        <v>11</v>
      </c>
      <c r="C19" s="46">
        <v>11700</v>
      </c>
      <c r="D19" s="46"/>
      <c r="E19" s="35"/>
      <c r="F19" s="35"/>
      <c r="G19" s="34"/>
      <c r="H19" s="34"/>
      <c r="I19" s="36"/>
      <c r="J19" s="36"/>
      <c r="K19" s="338"/>
      <c r="L19" s="36"/>
      <c r="M19" s="36"/>
      <c r="N19" s="338"/>
      <c r="O19" s="36"/>
      <c r="P19" s="36"/>
      <c r="Q19" s="338"/>
      <c r="R19" s="36"/>
      <c r="S19" s="36"/>
      <c r="T19" s="35"/>
      <c r="U19" s="35"/>
      <c r="V19" s="35"/>
      <c r="W19" s="35"/>
      <c r="X19" s="35"/>
      <c r="Y19" s="35"/>
      <c r="Z19" s="339"/>
      <c r="AA19" s="339"/>
      <c r="AB19" s="338"/>
      <c r="AC19" s="35"/>
      <c r="AD19" s="35"/>
      <c r="AE19" s="340"/>
      <c r="AF19" s="34"/>
      <c r="AG19" s="34"/>
      <c r="AH19" s="341" t="s">
        <v>92</v>
      </c>
      <c r="AI19" s="34" t="s">
        <v>93</v>
      </c>
      <c r="AJ19" s="34" t="s">
        <v>94</v>
      </c>
      <c r="AK19" s="342" t="s">
        <v>94</v>
      </c>
      <c r="AL19" s="47">
        <v>25.4</v>
      </c>
      <c r="AM19" s="48">
        <v>0.38</v>
      </c>
      <c r="AN19" s="48"/>
      <c r="AO19" s="48">
        <v>950</v>
      </c>
      <c r="AP19" s="46"/>
      <c r="AQ19" s="49"/>
      <c r="AR19" s="49"/>
      <c r="AS19" s="49"/>
      <c r="AT19" s="152"/>
      <c r="AU19" s="51"/>
      <c r="AV19" s="350"/>
      <c r="AW19" s="527"/>
      <c r="AX19" s="526"/>
      <c r="AY19" s="534"/>
      <c r="AZ19" s="535"/>
      <c r="BA19" s="536"/>
      <c r="BB19" s="536"/>
      <c r="BC19" s="536"/>
      <c r="BD19" s="537">
        <v>18.899999999999999</v>
      </c>
      <c r="BE19" s="537">
        <v>66.400000000000006</v>
      </c>
      <c r="BF19" s="537">
        <v>6.4</v>
      </c>
      <c r="BG19" s="46"/>
      <c r="BH19" s="48"/>
      <c r="BI19" s="48"/>
      <c r="BJ19" s="48"/>
      <c r="BK19" s="48"/>
      <c r="BL19" s="59"/>
      <c r="BM19" s="45"/>
      <c r="BN19" s="46"/>
      <c r="BO19" s="46"/>
      <c r="BP19" s="52"/>
    </row>
    <row r="20" spans="1:68" ht="24.75" customHeight="1">
      <c r="A20" s="43" t="s">
        <v>96</v>
      </c>
      <c r="B20" s="44">
        <v>12</v>
      </c>
      <c r="C20" s="46">
        <v>11268</v>
      </c>
      <c r="D20" s="46"/>
      <c r="E20" s="35">
        <v>8</v>
      </c>
      <c r="F20" s="35">
        <v>7</v>
      </c>
      <c r="G20" s="34">
        <v>3835</v>
      </c>
      <c r="H20" s="34">
        <v>3661</v>
      </c>
      <c r="I20" s="36">
        <v>972</v>
      </c>
      <c r="J20" s="36">
        <v>30</v>
      </c>
      <c r="K20" s="338">
        <v>97</v>
      </c>
      <c r="L20" s="36">
        <v>400</v>
      </c>
      <c r="M20" s="36">
        <v>5</v>
      </c>
      <c r="N20" s="338">
        <v>99</v>
      </c>
      <c r="O20" s="36">
        <v>1324</v>
      </c>
      <c r="P20" s="36">
        <v>43</v>
      </c>
      <c r="Q20" s="338">
        <v>96.75</v>
      </c>
      <c r="R20" s="36"/>
      <c r="S20" s="36"/>
      <c r="T20" s="35"/>
      <c r="U20" s="35"/>
      <c r="V20" s="35"/>
      <c r="W20" s="35"/>
      <c r="X20" s="35"/>
      <c r="Y20" s="35"/>
      <c r="Z20" s="339"/>
      <c r="AA20" s="339"/>
      <c r="AB20" s="338"/>
      <c r="AC20" s="35"/>
      <c r="AD20" s="35"/>
      <c r="AE20" s="340"/>
      <c r="AF20" s="34">
        <v>1</v>
      </c>
      <c r="AG20" s="34"/>
      <c r="AH20" s="341" t="s">
        <v>92</v>
      </c>
      <c r="AI20" s="34" t="s">
        <v>100</v>
      </c>
      <c r="AJ20" s="34" t="s">
        <v>94</v>
      </c>
      <c r="AK20" s="342" t="s">
        <v>94</v>
      </c>
      <c r="AL20" s="47">
        <v>26.6</v>
      </c>
      <c r="AM20" s="48">
        <v>0.74</v>
      </c>
      <c r="AN20" s="48"/>
      <c r="AO20" s="48">
        <v>980</v>
      </c>
      <c r="AP20" s="46"/>
      <c r="AQ20" s="49"/>
      <c r="AR20" s="49"/>
      <c r="AS20" s="49"/>
      <c r="AT20" s="152"/>
      <c r="AU20" s="51"/>
      <c r="AV20" s="350"/>
      <c r="AW20" s="527"/>
      <c r="AX20" s="526"/>
      <c r="AY20" s="534"/>
      <c r="AZ20" s="535"/>
      <c r="BA20" s="536"/>
      <c r="BB20" s="536"/>
      <c r="BC20" s="536">
        <v>19.579999999999998</v>
      </c>
      <c r="BD20" s="537"/>
      <c r="BE20" s="537"/>
      <c r="BF20" s="537"/>
      <c r="BG20" s="46"/>
      <c r="BH20" s="48"/>
      <c r="BI20" s="48"/>
      <c r="BJ20" s="48"/>
      <c r="BK20" s="48"/>
      <c r="BL20" s="59"/>
      <c r="BM20" s="45"/>
      <c r="BN20" s="46"/>
      <c r="BO20" s="46"/>
      <c r="BP20" s="52"/>
    </row>
    <row r="21" spans="1:68" ht="24.75" customHeight="1">
      <c r="A21" s="43" t="s">
        <v>97</v>
      </c>
      <c r="B21" s="44">
        <v>13</v>
      </c>
      <c r="C21" s="46">
        <v>11314</v>
      </c>
      <c r="D21" s="46"/>
      <c r="E21" s="35"/>
      <c r="F21" s="35"/>
      <c r="G21" s="34"/>
      <c r="H21" s="34"/>
      <c r="I21" s="36"/>
      <c r="J21" s="36"/>
      <c r="K21" s="338"/>
      <c r="L21" s="36"/>
      <c r="M21" s="36"/>
      <c r="N21" s="338"/>
      <c r="O21" s="36"/>
      <c r="P21" s="36"/>
      <c r="Q21" s="338"/>
      <c r="R21" s="36"/>
      <c r="S21" s="36"/>
      <c r="T21" s="35"/>
      <c r="U21" s="35"/>
      <c r="V21" s="35"/>
      <c r="W21" s="35"/>
      <c r="X21" s="35"/>
      <c r="Y21" s="35"/>
      <c r="Z21" s="339"/>
      <c r="AA21" s="339"/>
      <c r="AB21" s="338"/>
      <c r="AC21" s="35"/>
      <c r="AD21" s="35"/>
      <c r="AE21" s="340"/>
      <c r="AF21" s="34"/>
      <c r="AG21" s="34"/>
      <c r="AH21" s="341"/>
      <c r="AI21" s="34"/>
      <c r="AJ21" s="34"/>
      <c r="AK21" s="342"/>
      <c r="AL21" s="47">
        <v>26.8</v>
      </c>
      <c r="AM21" s="48">
        <v>0.35</v>
      </c>
      <c r="AN21" s="48"/>
      <c r="AO21" s="48"/>
      <c r="AP21" s="46"/>
      <c r="AQ21" s="49"/>
      <c r="AR21" s="49"/>
      <c r="AS21" s="49"/>
      <c r="AT21" s="152"/>
      <c r="AU21" s="51"/>
      <c r="AV21" s="350"/>
      <c r="AW21" s="527"/>
      <c r="AX21" s="526"/>
      <c r="AY21" s="534"/>
      <c r="AZ21" s="535"/>
      <c r="BA21" s="536"/>
      <c r="BB21" s="536"/>
      <c r="BC21" s="536"/>
      <c r="BD21" s="537"/>
      <c r="BE21" s="537"/>
      <c r="BF21" s="537"/>
      <c r="BG21" s="46"/>
      <c r="BH21" s="48"/>
      <c r="BI21" s="48"/>
      <c r="BJ21" s="48"/>
      <c r="BK21" s="48"/>
      <c r="BL21" s="59"/>
      <c r="BM21" s="45"/>
      <c r="BN21" s="46"/>
      <c r="BO21" s="46"/>
      <c r="BP21" s="52"/>
    </row>
    <row r="22" spans="1:68" ht="24.75" customHeight="1">
      <c r="A22" s="43" t="s">
        <v>98</v>
      </c>
      <c r="B22" s="44">
        <v>14</v>
      </c>
      <c r="C22" s="46">
        <v>8499</v>
      </c>
      <c r="D22" s="46"/>
      <c r="E22" s="35"/>
      <c r="F22" s="35"/>
      <c r="G22" s="34"/>
      <c r="H22" s="34"/>
      <c r="I22" s="36"/>
      <c r="J22" s="36"/>
      <c r="K22" s="338"/>
      <c r="L22" s="36"/>
      <c r="M22" s="36"/>
      <c r="N22" s="338"/>
      <c r="O22" s="36"/>
      <c r="P22" s="36"/>
      <c r="Q22" s="338"/>
      <c r="R22" s="36"/>
      <c r="S22" s="36"/>
      <c r="T22" s="35"/>
      <c r="U22" s="35"/>
      <c r="V22" s="35"/>
      <c r="W22" s="35"/>
      <c r="X22" s="35"/>
      <c r="Y22" s="35"/>
      <c r="Z22" s="339"/>
      <c r="AA22" s="339"/>
      <c r="AB22" s="338"/>
      <c r="AC22" s="35"/>
      <c r="AD22" s="35"/>
      <c r="AE22" s="340"/>
      <c r="AF22" s="34"/>
      <c r="AG22" s="34"/>
      <c r="AH22" s="341"/>
      <c r="AI22" s="34"/>
      <c r="AJ22" s="34"/>
      <c r="AK22" s="342"/>
      <c r="AL22" s="47">
        <v>26.4</v>
      </c>
      <c r="AM22" s="48">
        <v>0.21</v>
      </c>
      <c r="AN22" s="48"/>
      <c r="AO22" s="48"/>
      <c r="AP22" s="46"/>
      <c r="AQ22" s="49"/>
      <c r="AR22" s="49"/>
      <c r="AS22" s="49"/>
      <c r="AT22" s="152"/>
      <c r="AU22" s="51"/>
      <c r="AV22" s="350"/>
      <c r="AW22" s="527"/>
      <c r="AX22" s="526"/>
      <c r="AY22" s="534"/>
      <c r="AZ22" s="535"/>
      <c r="BA22" s="536"/>
      <c r="BB22" s="536"/>
      <c r="BC22" s="536"/>
      <c r="BD22" s="537"/>
      <c r="BE22" s="537"/>
      <c r="BF22" s="537"/>
      <c r="BG22" s="46"/>
      <c r="BH22" s="48"/>
      <c r="BI22" s="48"/>
      <c r="BJ22" s="48"/>
      <c r="BK22" s="48"/>
      <c r="BL22" s="59"/>
      <c r="BM22" s="45"/>
      <c r="BN22" s="46"/>
      <c r="BO22" s="46"/>
      <c r="BP22" s="52"/>
    </row>
    <row r="23" spans="1:68" ht="24.75" customHeight="1">
      <c r="A23" s="43" t="s">
        <v>99</v>
      </c>
      <c r="B23" s="44">
        <v>15</v>
      </c>
      <c r="C23" s="46">
        <v>7089</v>
      </c>
      <c r="D23" s="46"/>
      <c r="E23" s="35">
        <v>7</v>
      </c>
      <c r="F23" s="35">
        <v>7</v>
      </c>
      <c r="G23" s="34">
        <v>3841</v>
      </c>
      <c r="H23" s="34">
        <v>3120</v>
      </c>
      <c r="I23" s="36">
        <v>300</v>
      </c>
      <c r="J23" s="36">
        <v>5</v>
      </c>
      <c r="K23" s="338">
        <v>98</v>
      </c>
      <c r="L23" s="36">
        <v>288</v>
      </c>
      <c r="M23" s="36">
        <v>10</v>
      </c>
      <c r="N23" s="338">
        <v>97</v>
      </c>
      <c r="O23" s="36">
        <v>520</v>
      </c>
      <c r="P23" s="36">
        <v>42</v>
      </c>
      <c r="Q23" s="338">
        <v>91.92</v>
      </c>
      <c r="R23" s="36"/>
      <c r="S23" s="36"/>
      <c r="T23" s="35"/>
      <c r="U23" s="35"/>
      <c r="V23" s="35"/>
      <c r="W23" s="35"/>
      <c r="X23" s="35"/>
      <c r="Y23" s="35"/>
      <c r="Z23" s="339"/>
      <c r="AA23" s="339"/>
      <c r="AB23" s="338"/>
      <c r="AC23" s="35"/>
      <c r="AD23" s="35"/>
      <c r="AE23" s="340"/>
      <c r="AF23" s="34"/>
      <c r="AG23" s="34"/>
      <c r="AH23" s="341" t="s">
        <v>92</v>
      </c>
      <c r="AI23" s="34" t="s">
        <v>93</v>
      </c>
      <c r="AJ23" s="34" t="s">
        <v>94</v>
      </c>
      <c r="AK23" s="342" t="s">
        <v>94</v>
      </c>
      <c r="AL23" s="47">
        <v>26.8</v>
      </c>
      <c r="AM23" s="48">
        <v>0</v>
      </c>
      <c r="AN23" s="48"/>
      <c r="AO23" s="48">
        <v>1000</v>
      </c>
      <c r="AP23" s="46"/>
      <c r="AQ23" s="49"/>
      <c r="AR23" s="49"/>
      <c r="AS23" s="49"/>
      <c r="AT23" s="152"/>
      <c r="AU23" s="51"/>
      <c r="AV23" s="350"/>
      <c r="AW23" s="527"/>
      <c r="AX23" s="526"/>
      <c r="AY23" s="534"/>
      <c r="AZ23" s="535"/>
      <c r="BA23" s="536"/>
      <c r="BB23" s="536"/>
      <c r="BC23" s="536"/>
      <c r="BD23" s="537">
        <v>19.5</v>
      </c>
      <c r="BE23" s="537">
        <v>70.3</v>
      </c>
      <c r="BF23" s="537">
        <v>6</v>
      </c>
      <c r="BG23" s="46"/>
      <c r="BH23" s="48"/>
      <c r="BI23" s="48"/>
      <c r="BJ23" s="48"/>
      <c r="BK23" s="48"/>
      <c r="BL23" s="59"/>
      <c r="BM23" s="45"/>
      <c r="BN23" s="46"/>
      <c r="BO23" s="46"/>
      <c r="BP23" s="52"/>
    </row>
    <row r="24" spans="1:68" ht="24.75" customHeight="1">
      <c r="A24" s="43" t="s">
        <v>90</v>
      </c>
      <c r="B24" s="44">
        <v>16</v>
      </c>
      <c r="C24" s="46">
        <v>7714</v>
      </c>
      <c r="D24" s="46"/>
      <c r="E24" s="35">
        <v>7</v>
      </c>
      <c r="F24" s="35">
        <v>7</v>
      </c>
      <c r="G24" s="34">
        <v>3540</v>
      </c>
      <c r="H24" s="34">
        <v>3250</v>
      </c>
      <c r="I24" s="36">
        <v>358</v>
      </c>
      <c r="J24" s="36">
        <v>8</v>
      </c>
      <c r="K24" s="338">
        <v>98</v>
      </c>
      <c r="L24" s="36">
        <v>471</v>
      </c>
      <c r="M24" s="36">
        <v>8</v>
      </c>
      <c r="N24" s="338">
        <v>98</v>
      </c>
      <c r="O24" s="36">
        <v>458</v>
      </c>
      <c r="P24" s="36">
        <v>48</v>
      </c>
      <c r="Q24" s="338">
        <v>89.52</v>
      </c>
      <c r="R24" s="36"/>
      <c r="S24" s="36"/>
      <c r="T24" s="35"/>
      <c r="U24" s="35"/>
      <c r="V24" s="35"/>
      <c r="W24" s="35"/>
      <c r="X24" s="35"/>
      <c r="Y24" s="35"/>
      <c r="Z24" s="339"/>
      <c r="AA24" s="339"/>
      <c r="AB24" s="338"/>
      <c r="AC24" s="35"/>
      <c r="AD24" s="35"/>
      <c r="AE24" s="340"/>
      <c r="AF24" s="34"/>
      <c r="AG24" s="34"/>
      <c r="AH24" s="341" t="s">
        <v>92</v>
      </c>
      <c r="AI24" s="34" t="s">
        <v>93</v>
      </c>
      <c r="AJ24" s="34" t="s">
        <v>94</v>
      </c>
      <c r="AK24" s="342" t="s">
        <v>94</v>
      </c>
      <c r="AL24" s="47">
        <v>26.6</v>
      </c>
      <c r="AM24" s="48">
        <v>0</v>
      </c>
      <c r="AN24" s="48"/>
      <c r="AO24" s="48">
        <v>990</v>
      </c>
      <c r="AP24" s="46">
        <v>197.09</v>
      </c>
      <c r="AQ24" s="49">
        <v>5023</v>
      </c>
      <c r="AR24" s="49">
        <v>10236</v>
      </c>
      <c r="AS24" s="49">
        <v>83.4</v>
      </c>
      <c r="AT24" s="152">
        <v>0.35</v>
      </c>
      <c r="AU24" s="51">
        <v>3.6</v>
      </c>
      <c r="AV24" s="350">
        <v>0.27</v>
      </c>
      <c r="AW24" s="527"/>
      <c r="AX24" s="526"/>
      <c r="AY24" s="534"/>
      <c r="AZ24" s="535"/>
      <c r="BA24" s="536"/>
      <c r="BB24" s="536">
        <v>3.1</v>
      </c>
      <c r="BC24" s="536">
        <v>25.78</v>
      </c>
      <c r="BD24" s="537">
        <v>19</v>
      </c>
      <c r="BE24" s="537">
        <v>69.099999999999994</v>
      </c>
      <c r="BF24" s="537">
        <v>6.1</v>
      </c>
      <c r="BG24" s="46"/>
      <c r="BH24" s="48"/>
      <c r="BI24" s="48"/>
      <c r="BJ24" s="48"/>
      <c r="BK24" s="48"/>
      <c r="BL24" s="59"/>
      <c r="BM24" s="45"/>
      <c r="BN24" s="46"/>
      <c r="BO24" s="46"/>
      <c r="BP24" s="52"/>
    </row>
    <row r="25" spans="1:68" ht="24.75" customHeight="1">
      <c r="A25" s="43" t="s">
        <v>91</v>
      </c>
      <c r="B25" s="44">
        <v>17</v>
      </c>
      <c r="C25" s="46">
        <v>7234</v>
      </c>
      <c r="D25" s="46"/>
      <c r="E25" s="35">
        <v>7</v>
      </c>
      <c r="F25" s="35">
        <v>7</v>
      </c>
      <c r="G25" s="34">
        <v>4113</v>
      </c>
      <c r="H25" s="34">
        <v>3783</v>
      </c>
      <c r="I25" s="36">
        <v>340</v>
      </c>
      <c r="J25" s="36">
        <v>8</v>
      </c>
      <c r="K25" s="338">
        <v>98</v>
      </c>
      <c r="L25" s="36">
        <v>180</v>
      </c>
      <c r="M25" s="36">
        <v>8</v>
      </c>
      <c r="N25" s="338">
        <v>96</v>
      </c>
      <c r="O25" s="36">
        <v>536</v>
      </c>
      <c r="P25" s="36">
        <v>50</v>
      </c>
      <c r="Q25" s="338">
        <v>90.67</v>
      </c>
      <c r="R25" s="36">
        <v>53.99</v>
      </c>
      <c r="S25" s="36">
        <v>37.340000000000003</v>
      </c>
      <c r="T25" s="35">
        <v>41</v>
      </c>
      <c r="U25" s="35">
        <v>38</v>
      </c>
      <c r="V25" s="35">
        <v>5</v>
      </c>
      <c r="W25" s="35">
        <v>2.5</v>
      </c>
      <c r="X25" s="35">
        <v>0.01</v>
      </c>
      <c r="Y25" s="35">
        <v>0.16</v>
      </c>
      <c r="Z25" s="339">
        <v>59</v>
      </c>
      <c r="AA25" s="339">
        <v>40</v>
      </c>
      <c r="AB25" s="338">
        <v>32.200000000000003</v>
      </c>
      <c r="AC25" s="35">
        <v>6</v>
      </c>
      <c r="AD25" s="35">
        <v>6</v>
      </c>
      <c r="AE25" s="340"/>
      <c r="AF25" s="34">
        <v>1</v>
      </c>
      <c r="AG25" s="34"/>
      <c r="AH25" s="341" t="s">
        <v>92</v>
      </c>
      <c r="AI25" s="34" t="s">
        <v>100</v>
      </c>
      <c r="AJ25" s="34" t="s">
        <v>94</v>
      </c>
      <c r="AK25" s="342" t="s">
        <v>94</v>
      </c>
      <c r="AL25" s="47">
        <v>26.8</v>
      </c>
      <c r="AM25" s="48">
        <v>0.12</v>
      </c>
      <c r="AN25" s="48"/>
      <c r="AO25" s="48">
        <v>1000</v>
      </c>
      <c r="AP25" s="46"/>
      <c r="AQ25" s="49"/>
      <c r="AR25" s="49"/>
      <c r="AS25" s="49"/>
      <c r="AT25" s="152"/>
      <c r="AU25" s="51"/>
      <c r="AV25" s="350"/>
      <c r="AW25" s="527"/>
      <c r="AX25" s="526"/>
      <c r="AY25" s="534"/>
      <c r="AZ25" s="535"/>
      <c r="BA25" s="536"/>
      <c r="BB25" s="536"/>
      <c r="BC25" s="536"/>
      <c r="BD25" s="537">
        <v>19.100000000000001</v>
      </c>
      <c r="BE25" s="537">
        <v>65.099999999999994</v>
      </c>
      <c r="BF25" s="537">
        <v>6</v>
      </c>
      <c r="BG25" s="46"/>
      <c r="BH25" s="48"/>
      <c r="BI25" s="48"/>
      <c r="BJ25" s="48"/>
      <c r="BK25" s="48"/>
      <c r="BL25" s="59"/>
      <c r="BM25" s="45"/>
      <c r="BN25" s="46"/>
      <c r="BO25" s="46"/>
      <c r="BP25" s="52"/>
    </row>
    <row r="26" spans="1:68" ht="24.75" customHeight="1">
      <c r="A26" s="43" t="s">
        <v>101</v>
      </c>
      <c r="B26" s="44">
        <v>18</v>
      </c>
      <c r="C26" s="46">
        <v>8509</v>
      </c>
      <c r="D26" s="46"/>
      <c r="E26" s="35">
        <v>7</v>
      </c>
      <c r="F26" s="35">
        <v>7</v>
      </c>
      <c r="G26" s="34">
        <v>3740</v>
      </c>
      <c r="H26" s="34">
        <v>3360</v>
      </c>
      <c r="I26" s="36">
        <v>450</v>
      </c>
      <c r="J26" s="36">
        <v>7</v>
      </c>
      <c r="K26" s="338">
        <v>98</v>
      </c>
      <c r="L26" s="36">
        <v>302</v>
      </c>
      <c r="M26" s="36">
        <v>8</v>
      </c>
      <c r="N26" s="338">
        <v>97</v>
      </c>
      <c r="O26" s="36">
        <v>325</v>
      </c>
      <c r="P26" s="36">
        <v>41</v>
      </c>
      <c r="Q26" s="338">
        <v>87.29</v>
      </c>
      <c r="R26" s="36">
        <v>61.7</v>
      </c>
      <c r="S26" s="36">
        <v>35.79</v>
      </c>
      <c r="T26" s="35">
        <v>55.2</v>
      </c>
      <c r="U26" s="35">
        <v>22.8</v>
      </c>
      <c r="V26" s="35">
        <v>0.6</v>
      </c>
      <c r="W26" s="35">
        <v>0.311</v>
      </c>
      <c r="X26" s="35">
        <v>0</v>
      </c>
      <c r="Y26" s="35">
        <v>0</v>
      </c>
      <c r="Z26" s="339">
        <v>62.3</v>
      </c>
      <c r="AA26" s="339">
        <v>36.1</v>
      </c>
      <c r="AB26" s="338">
        <v>42.05</v>
      </c>
      <c r="AC26" s="35">
        <v>6.28</v>
      </c>
      <c r="AD26" s="35">
        <v>4.99</v>
      </c>
      <c r="AE26" s="340"/>
      <c r="AF26" s="34"/>
      <c r="AG26" s="34"/>
      <c r="AH26" s="341" t="s">
        <v>92</v>
      </c>
      <c r="AI26" s="34" t="s">
        <v>93</v>
      </c>
      <c r="AJ26" s="34" t="s">
        <v>94</v>
      </c>
      <c r="AK26" s="342" t="s">
        <v>94</v>
      </c>
      <c r="AL26" s="47">
        <v>26.7</v>
      </c>
      <c r="AM26" s="48">
        <v>0.27</v>
      </c>
      <c r="AN26" s="48"/>
      <c r="AO26" s="48">
        <v>950</v>
      </c>
      <c r="AP26" s="46">
        <v>168.8</v>
      </c>
      <c r="AQ26" s="49">
        <v>5628</v>
      </c>
      <c r="AR26" s="49">
        <v>11478</v>
      </c>
      <c r="AS26" s="49">
        <v>81.599999999999994</v>
      </c>
      <c r="AT26" s="152">
        <v>0.32</v>
      </c>
      <c r="AU26" s="51">
        <v>3.6</v>
      </c>
      <c r="AV26" s="350">
        <v>0.17</v>
      </c>
      <c r="AW26" s="527">
        <v>3380</v>
      </c>
      <c r="AX26" s="526"/>
      <c r="AY26" s="534"/>
      <c r="AZ26" s="535"/>
      <c r="BA26" s="536"/>
      <c r="BB26" s="536">
        <v>3.3</v>
      </c>
      <c r="BC26" s="536"/>
      <c r="BD26" s="537">
        <v>19.2</v>
      </c>
      <c r="BE26" s="537">
        <v>66.900000000000006</v>
      </c>
      <c r="BF26" s="537">
        <v>6</v>
      </c>
      <c r="BG26" s="46"/>
      <c r="BH26" s="48"/>
      <c r="BI26" s="48"/>
      <c r="BJ26" s="48"/>
      <c r="BK26" s="48"/>
      <c r="BL26" s="59"/>
      <c r="BM26" s="45"/>
      <c r="BN26" s="46"/>
      <c r="BO26" s="46"/>
      <c r="BP26" s="52"/>
    </row>
    <row r="27" spans="1:68" ht="24.75" customHeight="1">
      <c r="A27" s="43" t="s">
        <v>96</v>
      </c>
      <c r="B27" s="44">
        <v>19</v>
      </c>
      <c r="C27" s="46">
        <v>8845</v>
      </c>
      <c r="D27" s="46"/>
      <c r="E27" s="35"/>
      <c r="F27" s="35"/>
      <c r="G27" s="34"/>
      <c r="H27" s="34"/>
      <c r="I27" s="36"/>
      <c r="J27" s="36"/>
      <c r="K27" s="338"/>
      <c r="L27" s="36"/>
      <c r="M27" s="36"/>
      <c r="N27" s="338"/>
      <c r="O27" s="36"/>
      <c r="P27" s="36"/>
      <c r="Q27" s="338"/>
      <c r="R27" s="36"/>
      <c r="S27" s="36"/>
      <c r="T27" s="35"/>
      <c r="U27" s="35"/>
      <c r="V27" s="35"/>
      <c r="W27" s="35"/>
      <c r="X27" s="35"/>
      <c r="Y27" s="35"/>
      <c r="Z27" s="339"/>
      <c r="AA27" s="339"/>
      <c r="AB27" s="338"/>
      <c r="AC27" s="35"/>
      <c r="AD27" s="35"/>
      <c r="AE27" s="340"/>
      <c r="AF27" s="34"/>
      <c r="AG27" s="34"/>
      <c r="AH27" s="341" t="s">
        <v>92</v>
      </c>
      <c r="AI27" s="34" t="s">
        <v>93</v>
      </c>
      <c r="AJ27" s="34" t="s">
        <v>94</v>
      </c>
      <c r="AK27" s="342" t="s">
        <v>94</v>
      </c>
      <c r="AL27" s="47">
        <v>26.7</v>
      </c>
      <c r="AM27" s="48">
        <v>0.48</v>
      </c>
      <c r="AN27" s="48"/>
      <c r="AO27" s="48">
        <v>940</v>
      </c>
      <c r="AP27" s="46"/>
      <c r="AQ27" s="49"/>
      <c r="AR27" s="49"/>
      <c r="AS27" s="49"/>
      <c r="AT27" s="152"/>
      <c r="AU27" s="51"/>
      <c r="AV27" s="350"/>
      <c r="AW27" s="527"/>
      <c r="AX27" s="526"/>
      <c r="AY27" s="534"/>
      <c r="AZ27" s="535"/>
      <c r="BA27" s="536"/>
      <c r="BB27" s="536"/>
      <c r="BC27" s="536">
        <v>26.1</v>
      </c>
      <c r="BD27" s="537"/>
      <c r="BE27" s="537"/>
      <c r="BF27" s="537"/>
      <c r="BG27" s="46"/>
      <c r="BH27" s="48"/>
      <c r="BI27" s="48"/>
      <c r="BJ27" s="48"/>
      <c r="BK27" s="48"/>
      <c r="BL27" s="59"/>
      <c r="BM27" s="45"/>
      <c r="BN27" s="46"/>
      <c r="BO27" s="46"/>
      <c r="BP27" s="52"/>
    </row>
    <row r="28" spans="1:68" ht="24.75" customHeight="1">
      <c r="A28" s="43" t="s">
        <v>97</v>
      </c>
      <c r="B28" s="44">
        <v>20</v>
      </c>
      <c r="C28" s="46">
        <v>8167</v>
      </c>
      <c r="D28" s="46"/>
      <c r="E28" s="35"/>
      <c r="F28" s="35"/>
      <c r="G28" s="34"/>
      <c r="H28" s="34"/>
      <c r="I28" s="36"/>
      <c r="J28" s="36"/>
      <c r="K28" s="338"/>
      <c r="L28" s="36"/>
      <c r="M28" s="36"/>
      <c r="N28" s="338"/>
      <c r="O28" s="36"/>
      <c r="P28" s="36"/>
      <c r="Q28" s="338"/>
      <c r="R28" s="36"/>
      <c r="S28" s="36"/>
      <c r="T28" s="35"/>
      <c r="U28" s="35"/>
      <c r="V28" s="35"/>
      <c r="W28" s="35"/>
      <c r="X28" s="35"/>
      <c r="Y28" s="35"/>
      <c r="Z28" s="339"/>
      <c r="AA28" s="339"/>
      <c r="AB28" s="338"/>
      <c r="AC28" s="35"/>
      <c r="AD28" s="35"/>
      <c r="AE28" s="340"/>
      <c r="AF28" s="34"/>
      <c r="AG28" s="34"/>
      <c r="AH28" s="341"/>
      <c r="AI28" s="34"/>
      <c r="AJ28" s="34"/>
      <c r="AK28" s="342"/>
      <c r="AL28" s="47">
        <v>27</v>
      </c>
      <c r="AM28" s="48">
        <v>0.23</v>
      </c>
      <c r="AN28" s="48"/>
      <c r="AO28" s="48"/>
      <c r="AP28" s="46"/>
      <c r="AQ28" s="49"/>
      <c r="AR28" s="49"/>
      <c r="AS28" s="49"/>
      <c r="AT28" s="152"/>
      <c r="AU28" s="51"/>
      <c r="AV28" s="350"/>
      <c r="AW28" s="539"/>
      <c r="AX28" s="526"/>
      <c r="AY28" s="534"/>
      <c r="AZ28" s="535"/>
      <c r="BA28" s="536"/>
      <c r="BB28" s="536"/>
      <c r="BC28" s="536"/>
      <c r="BD28" s="537"/>
      <c r="BE28" s="537"/>
      <c r="BF28" s="537"/>
      <c r="BG28" s="46"/>
      <c r="BH28" s="48"/>
      <c r="BI28" s="48"/>
      <c r="BJ28" s="48"/>
      <c r="BK28" s="48"/>
      <c r="BL28" s="59"/>
      <c r="BM28" s="45"/>
      <c r="BN28" s="46"/>
      <c r="BO28" s="46"/>
      <c r="BP28" s="52"/>
    </row>
    <row r="29" spans="1:68" ht="24.75" customHeight="1">
      <c r="A29" s="43" t="s">
        <v>98</v>
      </c>
      <c r="B29" s="44">
        <v>21</v>
      </c>
      <c r="C29" s="46">
        <v>7508</v>
      </c>
      <c r="D29" s="46"/>
      <c r="E29" s="35"/>
      <c r="F29" s="35"/>
      <c r="G29" s="34"/>
      <c r="H29" s="34"/>
      <c r="I29" s="36"/>
      <c r="J29" s="36"/>
      <c r="K29" s="338"/>
      <c r="L29" s="36"/>
      <c r="M29" s="36"/>
      <c r="N29" s="338"/>
      <c r="O29" s="36"/>
      <c r="P29" s="36"/>
      <c r="Q29" s="338"/>
      <c r="R29" s="36"/>
      <c r="S29" s="36"/>
      <c r="T29" s="35"/>
      <c r="U29" s="35"/>
      <c r="V29" s="35"/>
      <c r="W29" s="35"/>
      <c r="X29" s="35"/>
      <c r="Y29" s="35"/>
      <c r="Z29" s="339"/>
      <c r="AA29" s="339"/>
      <c r="AB29" s="338"/>
      <c r="AC29" s="35"/>
      <c r="AD29" s="35"/>
      <c r="AE29" s="340"/>
      <c r="AF29" s="34"/>
      <c r="AG29" s="34"/>
      <c r="AH29" s="341"/>
      <c r="AI29" s="34"/>
      <c r="AJ29" s="34"/>
      <c r="AK29" s="342"/>
      <c r="AL29" s="47">
        <v>27.1</v>
      </c>
      <c r="AM29" s="48">
        <v>0.43</v>
      </c>
      <c r="AN29" s="48"/>
      <c r="AO29" s="48"/>
      <c r="AP29" s="46"/>
      <c r="AQ29" s="49"/>
      <c r="AR29" s="49"/>
      <c r="AS29" s="49"/>
      <c r="AT29" s="152"/>
      <c r="AU29" s="51"/>
      <c r="AV29" s="350"/>
      <c r="AW29" s="527"/>
      <c r="AX29" s="526"/>
      <c r="AY29" s="534"/>
      <c r="AZ29" s="535"/>
      <c r="BA29" s="536"/>
      <c r="BB29" s="536"/>
      <c r="BC29" s="536"/>
      <c r="BD29" s="537"/>
      <c r="BE29" s="537"/>
      <c r="BF29" s="537"/>
      <c r="BG29" s="46"/>
      <c r="BH29" s="48"/>
      <c r="BI29" s="48"/>
      <c r="BJ29" s="48"/>
      <c r="BK29" s="48"/>
      <c r="BL29" s="59"/>
      <c r="BM29" s="45"/>
      <c r="BN29" s="46"/>
      <c r="BO29" s="46"/>
      <c r="BP29" s="52"/>
    </row>
    <row r="30" spans="1:68" ht="24.75" customHeight="1">
      <c r="A30" s="43" t="s">
        <v>99</v>
      </c>
      <c r="B30" s="44">
        <v>22</v>
      </c>
      <c r="C30" s="46">
        <v>6572</v>
      </c>
      <c r="D30" s="46"/>
      <c r="E30" s="35">
        <v>7</v>
      </c>
      <c r="F30" s="35">
        <v>7</v>
      </c>
      <c r="G30" s="34">
        <v>3660</v>
      </c>
      <c r="H30" s="34">
        <v>3340</v>
      </c>
      <c r="I30" s="36">
        <v>310</v>
      </c>
      <c r="J30" s="36">
        <v>10</v>
      </c>
      <c r="K30" s="338">
        <v>97</v>
      </c>
      <c r="L30" s="36">
        <v>230</v>
      </c>
      <c r="M30" s="36">
        <v>7</v>
      </c>
      <c r="N30" s="338">
        <v>97</v>
      </c>
      <c r="O30" s="36">
        <v>531</v>
      </c>
      <c r="P30" s="36">
        <v>43</v>
      </c>
      <c r="Q30" s="338">
        <v>91.9</v>
      </c>
      <c r="R30" s="36"/>
      <c r="S30" s="36"/>
      <c r="T30" s="35"/>
      <c r="U30" s="35"/>
      <c r="V30" s="35"/>
      <c r="W30" s="35"/>
      <c r="X30" s="35"/>
      <c r="Y30" s="35"/>
      <c r="Z30" s="339"/>
      <c r="AA30" s="339"/>
      <c r="AB30" s="338"/>
      <c r="AC30" s="35"/>
      <c r="AD30" s="35"/>
      <c r="AE30" s="340"/>
      <c r="AF30" s="488">
        <v>1</v>
      </c>
      <c r="AG30" s="34"/>
      <c r="AH30" s="341" t="s">
        <v>92</v>
      </c>
      <c r="AI30" s="34" t="s">
        <v>93</v>
      </c>
      <c r="AJ30" s="34" t="s">
        <v>94</v>
      </c>
      <c r="AK30" s="342" t="s">
        <v>94</v>
      </c>
      <c r="AL30" s="47">
        <v>26.5</v>
      </c>
      <c r="AM30" s="48">
        <v>0.32</v>
      </c>
      <c r="AN30" s="48"/>
      <c r="AO30" s="48">
        <v>980</v>
      </c>
      <c r="AP30" s="46"/>
      <c r="AQ30" s="49"/>
      <c r="AR30" s="49"/>
      <c r="AS30" s="49"/>
      <c r="AT30" s="152"/>
      <c r="AU30" s="51"/>
      <c r="AV30" s="350"/>
      <c r="AW30" s="527"/>
      <c r="AX30" s="526"/>
      <c r="AY30" s="534"/>
      <c r="AZ30" s="535"/>
      <c r="BA30" s="536"/>
      <c r="BB30" s="536"/>
      <c r="BC30" s="536"/>
      <c r="BD30" s="537">
        <v>19.3</v>
      </c>
      <c r="BE30" s="537">
        <v>68.2</v>
      </c>
      <c r="BF30" s="537">
        <v>6</v>
      </c>
      <c r="BG30" s="46"/>
      <c r="BH30" s="48"/>
      <c r="BI30" s="48"/>
      <c r="BJ30" s="48"/>
      <c r="BK30" s="48"/>
      <c r="BL30" s="59"/>
      <c r="BM30" s="45"/>
      <c r="BN30" s="46"/>
      <c r="BO30" s="46"/>
      <c r="BP30" s="52"/>
    </row>
    <row r="31" spans="1:68" ht="24.75" customHeight="1">
      <c r="A31" s="43" t="s">
        <v>90</v>
      </c>
      <c r="B31" s="44">
        <v>23</v>
      </c>
      <c r="C31" s="46">
        <v>6572</v>
      </c>
      <c r="D31" s="46"/>
      <c r="E31" s="35"/>
      <c r="F31" s="35"/>
      <c r="G31" s="34"/>
      <c r="H31" s="34"/>
      <c r="I31" s="36"/>
      <c r="J31" s="36"/>
      <c r="K31" s="338"/>
      <c r="L31" s="36"/>
      <c r="M31" s="36"/>
      <c r="N31" s="338"/>
      <c r="O31" s="36"/>
      <c r="P31" s="36"/>
      <c r="Q31" s="338"/>
      <c r="R31" s="36"/>
      <c r="S31" s="36"/>
      <c r="T31" s="35"/>
      <c r="U31" s="35"/>
      <c r="V31" s="35"/>
      <c r="W31" s="35"/>
      <c r="X31" s="35"/>
      <c r="Y31" s="35"/>
      <c r="Z31" s="339"/>
      <c r="AA31" s="339"/>
      <c r="AB31" s="338"/>
      <c r="AC31" s="35"/>
      <c r="AD31" s="35"/>
      <c r="AE31" s="340"/>
      <c r="AF31" s="34"/>
      <c r="AG31" s="34"/>
      <c r="AH31" s="341" t="s">
        <v>92</v>
      </c>
      <c r="AI31" s="34" t="s">
        <v>93</v>
      </c>
      <c r="AJ31" s="34" t="s">
        <v>94</v>
      </c>
      <c r="AK31" s="342" t="s">
        <v>94</v>
      </c>
      <c r="AL31" s="47">
        <v>26</v>
      </c>
      <c r="AM31" s="48">
        <v>0.3</v>
      </c>
      <c r="AN31" s="48"/>
      <c r="AO31" s="48">
        <v>1000</v>
      </c>
      <c r="AP31" s="46">
        <v>158.1</v>
      </c>
      <c r="AQ31" s="49">
        <v>6325</v>
      </c>
      <c r="AR31" s="49">
        <v>11478</v>
      </c>
      <c r="AS31" s="49">
        <v>83.4</v>
      </c>
      <c r="AT31" s="152">
        <v>0.41</v>
      </c>
      <c r="AU31" s="51">
        <v>4.05</v>
      </c>
      <c r="AV31" s="350">
        <v>0</v>
      </c>
      <c r="AW31" s="527"/>
      <c r="AX31" s="526">
        <v>3080</v>
      </c>
      <c r="AY31" s="534"/>
      <c r="AZ31" s="535"/>
      <c r="BA31" s="536"/>
      <c r="BB31" s="536"/>
      <c r="BC31" s="536"/>
      <c r="BD31" s="537">
        <v>19.5</v>
      </c>
      <c r="BE31" s="537">
        <v>69.900000000000006</v>
      </c>
      <c r="BF31" s="537">
        <v>6</v>
      </c>
      <c r="BG31" s="46"/>
      <c r="BH31" s="48"/>
      <c r="BI31" s="48"/>
      <c r="BJ31" s="48"/>
      <c r="BK31" s="48"/>
      <c r="BL31" s="59"/>
      <c r="BM31" s="45"/>
      <c r="BN31" s="46"/>
      <c r="BO31" s="46"/>
      <c r="BP31" s="52"/>
    </row>
    <row r="32" spans="1:68" ht="24.75" customHeight="1">
      <c r="A32" s="43" t="s">
        <v>91</v>
      </c>
      <c r="B32" s="44">
        <v>24</v>
      </c>
      <c r="C32" s="46">
        <v>6533</v>
      </c>
      <c r="D32" s="46"/>
      <c r="E32" s="35">
        <v>7</v>
      </c>
      <c r="F32" s="35">
        <v>7</v>
      </c>
      <c r="G32" s="34">
        <v>3510</v>
      </c>
      <c r="H32" s="34">
        <v>3450</v>
      </c>
      <c r="I32" s="36">
        <v>400</v>
      </c>
      <c r="J32" s="36">
        <v>18</v>
      </c>
      <c r="K32" s="338">
        <v>96</v>
      </c>
      <c r="L32" s="36">
        <v>198</v>
      </c>
      <c r="M32" s="36">
        <v>5</v>
      </c>
      <c r="N32" s="338">
        <v>97</v>
      </c>
      <c r="O32" s="36">
        <v>500</v>
      </c>
      <c r="P32" s="36">
        <v>38</v>
      </c>
      <c r="Q32" s="338">
        <v>92.4</v>
      </c>
      <c r="R32" s="36"/>
      <c r="S32" s="36"/>
      <c r="T32" s="35"/>
      <c r="U32" s="35"/>
      <c r="V32" s="35"/>
      <c r="W32" s="35"/>
      <c r="X32" s="35"/>
      <c r="Y32" s="35"/>
      <c r="Z32" s="339"/>
      <c r="AA32" s="339"/>
      <c r="AB32" s="338"/>
      <c r="AC32" s="35"/>
      <c r="AD32" s="35"/>
      <c r="AE32" s="340"/>
      <c r="AF32" s="34"/>
      <c r="AG32" s="34"/>
      <c r="AH32" s="341" t="s">
        <v>92</v>
      </c>
      <c r="AI32" s="34" t="s">
        <v>93</v>
      </c>
      <c r="AJ32" s="34" t="s">
        <v>94</v>
      </c>
      <c r="AK32" s="342" t="s">
        <v>94</v>
      </c>
      <c r="AL32" s="47">
        <v>25.7</v>
      </c>
      <c r="AM32" s="48">
        <v>0.61</v>
      </c>
      <c r="AN32" s="48"/>
      <c r="AO32" s="48">
        <v>990</v>
      </c>
      <c r="AP32" s="46"/>
      <c r="AQ32" s="49"/>
      <c r="AR32" s="49"/>
      <c r="AS32" s="49"/>
      <c r="AT32" s="152"/>
      <c r="AU32" s="51"/>
      <c r="AV32" s="350"/>
      <c r="AW32" s="527"/>
      <c r="AX32" s="526"/>
      <c r="AY32" s="534"/>
      <c r="AZ32" s="535"/>
      <c r="BA32" s="536"/>
      <c r="BB32" s="536">
        <v>3.5</v>
      </c>
      <c r="BC32" s="536">
        <v>23.9</v>
      </c>
      <c r="BD32" s="537">
        <v>19.399999999999999</v>
      </c>
      <c r="BE32" s="537">
        <v>68.2</v>
      </c>
      <c r="BF32" s="537">
        <v>6</v>
      </c>
      <c r="BG32" s="46"/>
      <c r="BH32" s="48"/>
      <c r="BI32" s="48"/>
      <c r="BJ32" s="48"/>
      <c r="BK32" s="48"/>
      <c r="BL32" s="59"/>
      <c r="BM32" s="45"/>
      <c r="BN32" s="46"/>
      <c r="BO32" s="46"/>
      <c r="BP32" s="52"/>
    </row>
    <row r="33" spans="1:68" ht="24.75" customHeight="1">
      <c r="A33" s="43" t="s">
        <v>101</v>
      </c>
      <c r="B33" s="44">
        <v>25</v>
      </c>
      <c r="C33" s="46">
        <v>6629</v>
      </c>
      <c r="D33" s="46"/>
      <c r="E33" s="35"/>
      <c r="F33" s="35"/>
      <c r="G33" s="34"/>
      <c r="H33" s="34"/>
      <c r="I33" s="36"/>
      <c r="J33" s="36"/>
      <c r="K33" s="338"/>
      <c r="L33" s="36"/>
      <c r="M33" s="36"/>
      <c r="N33" s="338"/>
      <c r="O33" s="36"/>
      <c r="P33" s="36"/>
      <c r="Q33" s="338"/>
      <c r="R33" s="36"/>
      <c r="S33" s="36"/>
      <c r="T33" s="35"/>
      <c r="U33" s="35"/>
      <c r="V33" s="35"/>
      <c r="W33" s="35"/>
      <c r="X33" s="35"/>
      <c r="Y33" s="35"/>
      <c r="Z33" s="339"/>
      <c r="AA33" s="339"/>
      <c r="AB33" s="338"/>
      <c r="AC33" s="35"/>
      <c r="AD33" s="35"/>
      <c r="AE33" s="340"/>
      <c r="AF33" s="34"/>
      <c r="AG33" s="34"/>
      <c r="AH33" s="341" t="s">
        <v>92</v>
      </c>
      <c r="AI33" s="34" t="s">
        <v>93</v>
      </c>
      <c r="AJ33" s="34" t="s">
        <v>94</v>
      </c>
      <c r="AK33" s="342" t="s">
        <v>94</v>
      </c>
      <c r="AL33" s="47">
        <v>25.2</v>
      </c>
      <c r="AM33" s="48">
        <v>0.52</v>
      </c>
      <c r="AN33" s="48"/>
      <c r="AO33" s="48">
        <v>970</v>
      </c>
      <c r="AP33" s="46">
        <v>149.53</v>
      </c>
      <c r="AQ33" s="49">
        <v>6487</v>
      </c>
      <c r="AR33" s="49">
        <v>10364</v>
      </c>
      <c r="AS33" s="49">
        <v>86.5</v>
      </c>
      <c r="AT33" s="152">
        <v>0.41</v>
      </c>
      <c r="AU33" s="51">
        <v>4.5999999999999996</v>
      </c>
      <c r="AV33" s="350">
        <v>0</v>
      </c>
      <c r="AW33" s="527"/>
      <c r="AX33" s="526"/>
      <c r="AY33" s="534"/>
      <c r="AZ33" s="535"/>
      <c r="BA33" s="536"/>
      <c r="BB33" s="536"/>
      <c r="BC33" s="536"/>
      <c r="BD33" s="537">
        <v>18.8</v>
      </c>
      <c r="BE33" s="537">
        <v>66.7</v>
      </c>
      <c r="BF33" s="537">
        <v>5.9</v>
      </c>
      <c r="BG33" s="46"/>
      <c r="BH33" s="48"/>
      <c r="BI33" s="48"/>
      <c r="BJ33" s="48"/>
      <c r="BK33" s="48"/>
      <c r="BL33" s="59"/>
      <c r="BM33" s="45"/>
      <c r="BN33" s="46"/>
      <c r="BO33" s="46"/>
      <c r="BP33" s="52"/>
    </row>
    <row r="34" spans="1:68" ht="24.75" customHeight="1">
      <c r="A34" s="43" t="s">
        <v>96</v>
      </c>
      <c r="B34" s="44">
        <v>26</v>
      </c>
      <c r="C34" s="46">
        <v>6443</v>
      </c>
      <c r="D34" s="46"/>
      <c r="E34" s="35">
        <v>7</v>
      </c>
      <c r="F34" s="35">
        <v>7</v>
      </c>
      <c r="G34" s="34">
        <v>3560</v>
      </c>
      <c r="H34" s="34">
        <v>3390</v>
      </c>
      <c r="I34" s="36">
        <v>421</v>
      </c>
      <c r="J34" s="36">
        <v>13</v>
      </c>
      <c r="K34" s="338">
        <v>97</v>
      </c>
      <c r="L34" s="36">
        <v>210</v>
      </c>
      <c r="M34" s="36">
        <v>7</v>
      </c>
      <c r="N34" s="338">
        <v>97</v>
      </c>
      <c r="O34" s="36">
        <v>447</v>
      </c>
      <c r="P34" s="36">
        <v>36</v>
      </c>
      <c r="Q34" s="338">
        <v>92.04</v>
      </c>
      <c r="R34" s="36"/>
      <c r="S34" s="36"/>
      <c r="T34" s="35"/>
      <c r="U34" s="35"/>
      <c r="V34" s="35"/>
      <c r="W34" s="35"/>
      <c r="X34" s="35"/>
      <c r="Y34" s="35"/>
      <c r="Z34" s="339"/>
      <c r="AA34" s="339"/>
      <c r="AB34" s="338"/>
      <c r="AC34" s="35"/>
      <c r="AD34" s="35"/>
      <c r="AE34" s="340"/>
      <c r="AF34" s="34"/>
      <c r="AG34" s="34"/>
      <c r="AH34" s="341" t="s">
        <v>92</v>
      </c>
      <c r="AI34" s="34" t="s">
        <v>93</v>
      </c>
      <c r="AJ34" s="34" t="s">
        <v>94</v>
      </c>
      <c r="AK34" s="342" t="s">
        <v>94</v>
      </c>
      <c r="AL34" s="47">
        <v>25.2</v>
      </c>
      <c r="AM34" s="48">
        <v>0.77</v>
      </c>
      <c r="AN34" s="48"/>
      <c r="AO34" s="48">
        <v>990</v>
      </c>
      <c r="AP34" s="46"/>
      <c r="AQ34" s="49"/>
      <c r="AR34" s="49"/>
      <c r="AS34" s="49"/>
      <c r="AT34" s="152"/>
      <c r="AU34" s="51"/>
      <c r="AV34" s="350"/>
      <c r="AW34" s="527"/>
      <c r="AX34" s="526"/>
      <c r="AY34" s="534"/>
      <c r="AZ34" s="535"/>
      <c r="BA34" s="536"/>
      <c r="BB34" s="536">
        <v>2.6</v>
      </c>
      <c r="BC34" s="536"/>
      <c r="BD34" s="537">
        <v>18.899999999999999</v>
      </c>
      <c r="BE34" s="537">
        <v>65.2</v>
      </c>
      <c r="BF34" s="537">
        <v>6</v>
      </c>
      <c r="BG34" s="46"/>
      <c r="BH34" s="48"/>
      <c r="BI34" s="48"/>
      <c r="BJ34" s="48"/>
      <c r="BK34" s="48"/>
      <c r="BL34" s="59"/>
      <c r="BM34" s="45"/>
      <c r="BN34" s="46"/>
      <c r="BO34" s="46"/>
      <c r="BP34" s="52"/>
    </row>
    <row r="35" spans="1:68" ht="24.75" customHeight="1">
      <c r="A35" s="43" t="s">
        <v>97</v>
      </c>
      <c r="B35" s="44">
        <v>27</v>
      </c>
      <c r="C35" s="46">
        <v>7593</v>
      </c>
      <c r="D35" s="46"/>
      <c r="E35" s="35"/>
      <c r="F35" s="35"/>
      <c r="G35" s="34"/>
      <c r="H35" s="34"/>
      <c r="I35" s="36"/>
      <c r="J35" s="36"/>
      <c r="K35" s="338"/>
      <c r="L35" s="36"/>
      <c r="M35" s="36"/>
      <c r="N35" s="338"/>
      <c r="O35" s="36"/>
      <c r="P35" s="36"/>
      <c r="Q35" s="338"/>
      <c r="R35" s="36"/>
      <c r="S35" s="36"/>
      <c r="T35" s="35"/>
      <c r="U35" s="35"/>
      <c r="V35" s="35"/>
      <c r="W35" s="35"/>
      <c r="X35" s="35"/>
      <c r="Y35" s="35"/>
      <c r="Z35" s="339"/>
      <c r="AA35" s="339"/>
      <c r="AB35" s="338"/>
      <c r="AC35" s="35"/>
      <c r="AD35" s="35"/>
      <c r="AE35" s="340"/>
      <c r="AF35" s="34"/>
      <c r="AG35" s="34"/>
      <c r="AH35" s="341"/>
      <c r="AI35" s="34"/>
      <c r="AJ35" s="34"/>
      <c r="AK35" s="342"/>
      <c r="AL35" s="47">
        <v>25.4</v>
      </c>
      <c r="AM35" s="48">
        <v>0.21</v>
      </c>
      <c r="AN35" s="48"/>
      <c r="AO35" s="48"/>
      <c r="AP35" s="46"/>
      <c r="AQ35" s="49"/>
      <c r="AR35" s="49"/>
      <c r="AS35" s="49"/>
      <c r="AT35" s="152"/>
      <c r="AU35" s="51"/>
      <c r="AV35" s="350"/>
      <c r="AW35" s="527"/>
      <c r="AX35" s="526"/>
      <c r="AY35" s="534"/>
      <c r="AZ35" s="535"/>
      <c r="BA35" s="536"/>
      <c r="BB35" s="536"/>
      <c r="BC35" s="536"/>
      <c r="BD35" s="537"/>
      <c r="BE35" s="537"/>
      <c r="BF35" s="537"/>
      <c r="BG35" s="46"/>
      <c r="BH35" s="48"/>
      <c r="BI35" s="48"/>
      <c r="BJ35" s="48"/>
      <c r="BK35" s="48"/>
      <c r="BL35" s="59"/>
      <c r="BM35" s="45"/>
      <c r="BN35" s="46"/>
      <c r="BO35" s="46"/>
      <c r="BP35" s="52"/>
    </row>
    <row r="36" spans="1:68" ht="24.75" customHeight="1">
      <c r="A36" s="43" t="s">
        <v>98</v>
      </c>
      <c r="B36" s="44">
        <v>28</v>
      </c>
      <c r="C36" s="46">
        <v>7018</v>
      </c>
      <c r="D36" s="46"/>
      <c r="E36" s="35"/>
      <c r="F36" s="35"/>
      <c r="G36" s="34"/>
      <c r="H36" s="34"/>
      <c r="I36" s="36"/>
      <c r="J36" s="36"/>
      <c r="K36" s="338"/>
      <c r="L36" s="36"/>
      <c r="M36" s="36"/>
      <c r="N36" s="338"/>
      <c r="O36" s="36"/>
      <c r="P36" s="36"/>
      <c r="Q36" s="338"/>
      <c r="R36" s="36"/>
      <c r="S36" s="36"/>
      <c r="T36" s="35"/>
      <c r="U36" s="35"/>
      <c r="V36" s="35"/>
      <c r="W36" s="35"/>
      <c r="X36" s="35"/>
      <c r="Y36" s="35"/>
      <c r="Z36" s="339"/>
      <c r="AA36" s="339"/>
      <c r="AB36" s="338"/>
      <c r="AC36" s="35"/>
      <c r="AD36" s="35"/>
      <c r="AE36" s="340"/>
      <c r="AF36" s="34"/>
      <c r="AG36" s="34"/>
      <c r="AH36" s="341"/>
      <c r="AI36" s="34"/>
      <c r="AJ36" s="34"/>
      <c r="AK36" s="342"/>
      <c r="AL36" s="47">
        <v>26</v>
      </c>
      <c r="AM36" s="48">
        <v>0.06</v>
      </c>
      <c r="AN36" s="48"/>
      <c r="AO36" s="48"/>
      <c r="AP36" s="46"/>
      <c r="AQ36" s="49"/>
      <c r="AR36" s="49"/>
      <c r="AS36" s="49"/>
      <c r="AT36" s="152"/>
      <c r="AU36" s="51"/>
      <c r="AV36" s="350"/>
      <c r="AW36" s="527"/>
      <c r="AX36" s="526"/>
      <c r="AY36" s="534"/>
      <c r="AZ36" s="535"/>
      <c r="BA36" s="536"/>
      <c r="BB36" s="536"/>
      <c r="BC36" s="536"/>
      <c r="BD36" s="537"/>
      <c r="BE36" s="537"/>
      <c r="BF36" s="537"/>
      <c r="BG36" s="46"/>
      <c r="BH36" s="48"/>
      <c r="BI36" s="48"/>
      <c r="BJ36" s="48"/>
      <c r="BK36" s="48"/>
      <c r="BL36" s="59"/>
      <c r="BM36" s="45"/>
      <c r="BN36" s="46"/>
      <c r="BO36" s="46"/>
      <c r="BP36" s="52"/>
    </row>
    <row r="37" spans="1:68" ht="24.75" customHeight="1">
      <c r="A37" s="43" t="s">
        <v>99</v>
      </c>
      <c r="B37" s="44">
        <v>29</v>
      </c>
      <c r="C37" s="46">
        <v>6513</v>
      </c>
      <c r="D37" s="46"/>
      <c r="E37" s="35">
        <v>7</v>
      </c>
      <c r="F37" s="35">
        <v>7</v>
      </c>
      <c r="G37" s="34">
        <v>3470</v>
      </c>
      <c r="H37" s="34">
        <v>3260</v>
      </c>
      <c r="I37" s="36">
        <v>388</v>
      </c>
      <c r="J37" s="36">
        <v>10</v>
      </c>
      <c r="K37" s="338">
        <v>97</v>
      </c>
      <c r="L37" s="36"/>
      <c r="M37" s="36"/>
      <c r="N37" s="338"/>
      <c r="O37" s="36">
        <v>535</v>
      </c>
      <c r="P37" s="36">
        <v>39</v>
      </c>
      <c r="Q37" s="338">
        <v>92.71</v>
      </c>
      <c r="R37" s="36"/>
      <c r="S37" s="36"/>
      <c r="T37" s="35"/>
      <c r="U37" s="35"/>
      <c r="V37" s="35"/>
      <c r="W37" s="35"/>
      <c r="X37" s="35"/>
      <c r="Y37" s="35"/>
      <c r="Z37" s="339"/>
      <c r="AA37" s="339"/>
      <c r="AB37" s="338"/>
      <c r="AC37" s="35"/>
      <c r="AD37" s="35"/>
      <c r="AE37" s="340"/>
      <c r="AF37" s="34"/>
      <c r="AG37" s="34"/>
      <c r="AH37" s="341" t="s">
        <v>92</v>
      </c>
      <c r="AI37" s="34" t="s">
        <v>93</v>
      </c>
      <c r="AJ37" s="34" t="s">
        <v>94</v>
      </c>
      <c r="AK37" s="342" t="s">
        <v>94</v>
      </c>
      <c r="AL37" s="47">
        <v>25.4</v>
      </c>
      <c r="AM37" s="48">
        <v>0.15</v>
      </c>
      <c r="AN37" s="48"/>
      <c r="AO37" s="48">
        <v>990</v>
      </c>
      <c r="AP37" s="46">
        <v>162.16</v>
      </c>
      <c r="AQ37" s="49">
        <v>6105</v>
      </c>
      <c r="AR37" s="49">
        <v>11478</v>
      </c>
      <c r="AS37" s="49">
        <v>88.21</v>
      </c>
      <c r="AT37" s="152">
        <v>0.42</v>
      </c>
      <c r="AU37" s="51">
        <v>3.9</v>
      </c>
      <c r="AV37" s="350">
        <v>0</v>
      </c>
      <c r="AW37" s="527"/>
      <c r="AX37" s="526"/>
      <c r="AY37" s="534"/>
      <c r="AZ37" s="535"/>
      <c r="BA37" s="536"/>
      <c r="BB37" s="536">
        <v>2.4</v>
      </c>
      <c r="BC37" s="536"/>
      <c r="BD37" s="537">
        <v>18.5</v>
      </c>
      <c r="BE37" s="537">
        <v>66.319999999999993</v>
      </c>
      <c r="BF37" s="537">
        <v>6.1</v>
      </c>
      <c r="BG37" s="46"/>
      <c r="BH37" s="48"/>
      <c r="BI37" s="48"/>
      <c r="BJ37" s="48"/>
      <c r="BK37" s="48"/>
      <c r="BL37" s="59"/>
      <c r="BM37" s="45"/>
      <c r="BN37" s="46"/>
      <c r="BO37" s="46"/>
      <c r="BP37" s="52"/>
    </row>
    <row r="38" spans="1:68" ht="24.75" customHeight="1" thickBot="1">
      <c r="A38" s="43" t="s">
        <v>90</v>
      </c>
      <c r="B38" s="44">
        <v>30</v>
      </c>
      <c r="C38" s="46">
        <v>7137</v>
      </c>
      <c r="D38" s="46"/>
      <c r="E38" s="542">
        <v>7.5</v>
      </c>
      <c r="F38" s="523">
        <v>7.7</v>
      </c>
      <c r="G38" s="524">
        <v>4429</v>
      </c>
      <c r="H38" s="524">
        <v>3810</v>
      </c>
      <c r="I38" s="525">
        <v>208</v>
      </c>
      <c r="J38" s="525">
        <v>47</v>
      </c>
      <c r="K38" s="541"/>
      <c r="L38" s="525">
        <v>180</v>
      </c>
      <c r="M38" s="525">
        <v>12</v>
      </c>
      <c r="N38" s="541"/>
      <c r="O38" s="525">
        <v>478</v>
      </c>
      <c r="P38" s="525">
        <v>80</v>
      </c>
      <c r="Q38" s="338"/>
      <c r="R38" s="36"/>
      <c r="S38" s="36"/>
      <c r="T38" s="35"/>
      <c r="U38" s="35"/>
      <c r="V38" s="35"/>
      <c r="W38" s="35"/>
      <c r="X38" s="35"/>
      <c r="Y38" s="35"/>
      <c r="Z38" s="339"/>
      <c r="AA38" s="339"/>
      <c r="AB38" s="338"/>
      <c r="AC38" s="35"/>
      <c r="AD38" s="35"/>
      <c r="AE38" s="340"/>
      <c r="AF38" s="34"/>
      <c r="AG38" s="34"/>
      <c r="AH38" s="341" t="s">
        <v>92</v>
      </c>
      <c r="AI38" s="34" t="s">
        <v>100</v>
      </c>
      <c r="AJ38" s="34" t="s">
        <v>94</v>
      </c>
      <c r="AK38" s="342" t="s">
        <v>94</v>
      </c>
      <c r="AL38" s="47">
        <v>25.2</v>
      </c>
      <c r="AM38" s="48">
        <v>0.43</v>
      </c>
      <c r="AN38" s="48"/>
      <c r="AO38" s="48">
        <v>990</v>
      </c>
      <c r="AP38" s="46"/>
      <c r="AQ38" s="49"/>
      <c r="AR38" s="49"/>
      <c r="AS38" s="49"/>
      <c r="AT38" s="152"/>
      <c r="AU38" s="51"/>
      <c r="AV38" s="350"/>
      <c r="AW38" s="527"/>
      <c r="AX38" s="526"/>
      <c r="AY38" s="534"/>
      <c r="AZ38" s="535"/>
      <c r="BA38" s="536"/>
      <c r="BB38" s="536"/>
      <c r="BC38" s="536"/>
      <c r="BD38" s="537"/>
      <c r="BE38" s="537"/>
      <c r="BF38" s="537"/>
      <c r="BG38" s="46"/>
      <c r="BH38" s="48"/>
      <c r="BI38" s="48"/>
      <c r="BJ38" s="48"/>
      <c r="BK38" s="48"/>
      <c r="BL38" s="59"/>
      <c r="BM38" s="45"/>
      <c r="BN38" s="46"/>
      <c r="BO38" s="46"/>
      <c r="BP38" s="52"/>
    </row>
    <row r="39" spans="1:68" ht="24.75" customHeight="1" thickBot="1">
      <c r="A39" s="76" t="s">
        <v>103</v>
      </c>
      <c r="B39" s="77"/>
      <c r="C39" s="483">
        <f>+SUM(C9:C38)</f>
        <v>271238</v>
      </c>
      <c r="D39" s="78">
        <f>+SUM(D9:D38)</f>
        <v>0</v>
      </c>
      <c r="E39" s="79"/>
      <c r="F39" s="79"/>
      <c r="G39" s="79"/>
      <c r="H39" s="79"/>
      <c r="I39" s="78"/>
      <c r="J39" s="78"/>
      <c r="K39" s="80"/>
      <c r="L39" s="78"/>
      <c r="M39" s="78"/>
      <c r="N39" s="80"/>
      <c r="O39" s="78"/>
      <c r="P39" s="78"/>
      <c r="Q39" s="81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78"/>
      <c r="AE39" s="78"/>
      <c r="AF39" s="78"/>
      <c r="AG39" s="78"/>
      <c r="AH39" s="78"/>
      <c r="AI39" s="78"/>
      <c r="AJ39" s="78"/>
      <c r="AK39" s="83"/>
      <c r="AL39" s="84"/>
      <c r="AM39" s="85"/>
      <c r="AN39" s="85"/>
      <c r="AO39" s="79"/>
      <c r="AP39" s="82"/>
      <c r="AQ39" s="82"/>
      <c r="AR39" s="79"/>
      <c r="AS39" s="85"/>
      <c r="AT39" s="79"/>
      <c r="AU39" s="86"/>
      <c r="AV39" s="87"/>
      <c r="AW39" s="88">
        <f>+SUM(AW9:AW38)</f>
        <v>3380</v>
      </c>
      <c r="AX39" s="89">
        <f>+SUM(AX9:AX38)</f>
        <v>3080</v>
      </c>
      <c r="AY39" s="90">
        <f>+SUM(AY9:AY38)</f>
        <v>0</v>
      </c>
      <c r="AZ39" s="91"/>
      <c r="BA39" s="92"/>
      <c r="BB39" s="92"/>
      <c r="BC39" s="92">
        <f t="shared" ref="BC39:BK39" si="0">+SUM(BC9:BC38)</f>
        <v>234.55999999999997</v>
      </c>
      <c r="BD39" s="93">
        <f>+AVERAGE(BD8:BD38)</f>
        <v>19.09</v>
      </c>
      <c r="BE39" s="93">
        <f t="shared" si="0"/>
        <v>1360.39</v>
      </c>
      <c r="BF39" s="93">
        <f t="shared" si="0"/>
        <v>122.5</v>
      </c>
      <c r="BG39" s="83">
        <f t="shared" si="0"/>
        <v>0</v>
      </c>
      <c r="BH39" s="83">
        <f t="shared" si="0"/>
        <v>0</v>
      </c>
      <c r="BI39" s="83">
        <f t="shared" si="0"/>
        <v>0</v>
      </c>
      <c r="BJ39" s="83">
        <f t="shared" si="0"/>
        <v>0</v>
      </c>
      <c r="BK39" s="83">
        <f t="shared" si="0"/>
        <v>0</v>
      </c>
      <c r="BL39" s="89"/>
      <c r="BM39" s="86">
        <f>+SUM(BM9:BM38)</f>
        <v>0</v>
      </c>
      <c r="BN39" s="83">
        <f>+SUM(BN9:BN38)</f>
        <v>0</v>
      </c>
      <c r="BO39" s="83">
        <f>+SUM(BO9:BO38)</f>
        <v>0</v>
      </c>
      <c r="BP39" s="94">
        <f>+SUM(BP9:BP38)</f>
        <v>0</v>
      </c>
    </row>
    <row r="40" spans="1:68" ht="24.75" customHeight="1">
      <c r="A40" s="95" t="s">
        <v>104</v>
      </c>
      <c r="B40" s="354"/>
      <c r="C40" s="340">
        <f t="shared" ref="C40:AE40" si="1">+AVERAGE(C9:C38)</f>
        <v>9041.2666666666664</v>
      </c>
      <c r="D40" s="340" t="e">
        <f t="shared" si="1"/>
        <v>#DIV/0!</v>
      </c>
      <c r="E40" s="340">
        <f t="shared" si="1"/>
        <v>7.1470588235294121</v>
      </c>
      <c r="F40" s="340">
        <f t="shared" si="1"/>
        <v>7.0411764705882351</v>
      </c>
      <c r="G40" s="340">
        <f t="shared" si="1"/>
        <v>3784.0588235294117</v>
      </c>
      <c r="H40" s="340">
        <f t="shared" si="1"/>
        <v>3408.2352941176468</v>
      </c>
      <c r="I40" s="340">
        <f t="shared" si="1"/>
        <v>445.47058823529414</v>
      </c>
      <c r="J40" s="340">
        <f t="shared" si="1"/>
        <v>15.470588235294118</v>
      </c>
      <c r="K40" s="340">
        <f t="shared" si="1"/>
        <v>97.125</v>
      </c>
      <c r="L40" s="340">
        <f t="shared" si="1"/>
        <v>313.4375</v>
      </c>
      <c r="M40" s="340">
        <f t="shared" si="1"/>
        <v>9.4375</v>
      </c>
      <c r="N40" s="340">
        <f t="shared" si="1"/>
        <v>97.066666666666663</v>
      </c>
      <c r="O40" s="340">
        <f t="shared" si="1"/>
        <v>578.64705882352939</v>
      </c>
      <c r="P40" s="340">
        <f t="shared" si="1"/>
        <v>48.705882352941174</v>
      </c>
      <c r="Q40" s="340">
        <f t="shared" si="1"/>
        <v>91.15625</v>
      </c>
      <c r="R40" s="340">
        <f t="shared" si="1"/>
        <v>57.844999999999999</v>
      </c>
      <c r="S40" s="340">
        <f t="shared" si="1"/>
        <v>36.564999999999998</v>
      </c>
      <c r="T40" s="340">
        <f t="shared" si="1"/>
        <v>48.1</v>
      </c>
      <c r="U40" s="340">
        <f t="shared" si="1"/>
        <v>30.4</v>
      </c>
      <c r="V40" s="340">
        <f t="shared" si="1"/>
        <v>2.8</v>
      </c>
      <c r="W40" s="340">
        <f t="shared" si="1"/>
        <v>1.4055</v>
      </c>
      <c r="X40" s="340">
        <f t="shared" si="1"/>
        <v>5.0000000000000001E-3</v>
      </c>
      <c r="Y40" s="340">
        <f t="shared" si="1"/>
        <v>0.08</v>
      </c>
      <c r="Z40" s="355">
        <f t="shared" si="1"/>
        <v>60.65</v>
      </c>
      <c r="AA40" s="355">
        <f t="shared" si="1"/>
        <v>38.049999999999997</v>
      </c>
      <c r="AB40" s="355">
        <f t="shared" si="1"/>
        <v>37.125</v>
      </c>
      <c r="AC40" s="355">
        <f t="shared" si="1"/>
        <v>6.1400000000000006</v>
      </c>
      <c r="AD40" s="355">
        <f t="shared" si="1"/>
        <v>5.4950000000000001</v>
      </c>
      <c r="AE40" s="355" t="e">
        <f t="shared" si="1"/>
        <v>#DIV/0!</v>
      </c>
      <c r="AF40" s="340"/>
      <c r="AG40" s="340"/>
      <c r="AH40" s="340"/>
      <c r="AI40" s="340"/>
      <c r="AJ40" s="340"/>
      <c r="AK40" s="356"/>
      <c r="AL40" s="96">
        <f t="shared" ref="AL40:BP40" si="2">+AVERAGE(AL9:AL38)</f>
        <v>26.500000000000007</v>
      </c>
      <c r="AM40" s="340">
        <f t="shared" si="2"/>
        <v>0.36200000000000004</v>
      </c>
      <c r="AN40" s="340" t="e">
        <f t="shared" si="2"/>
        <v>#DIV/0!</v>
      </c>
      <c r="AO40" s="340">
        <f t="shared" si="2"/>
        <v>980</v>
      </c>
      <c r="AP40" s="340">
        <f t="shared" si="2"/>
        <v>186.39222222222222</v>
      </c>
      <c r="AQ40" s="340">
        <f t="shared" si="2"/>
        <v>5356.8888888888887</v>
      </c>
      <c r="AR40" s="340">
        <f t="shared" si="2"/>
        <v>10365</v>
      </c>
      <c r="AS40" s="338">
        <f t="shared" si="2"/>
        <v>85.434444444444438</v>
      </c>
      <c r="AT40" s="339">
        <f t="shared" si="2"/>
        <v>0.31777777777777777</v>
      </c>
      <c r="AU40" s="357">
        <f t="shared" si="2"/>
        <v>4.2155555555555564</v>
      </c>
      <c r="AV40" s="97">
        <f t="shared" si="2"/>
        <v>0.17666666666666667</v>
      </c>
      <c r="AW40" s="98">
        <f t="shared" si="2"/>
        <v>3380</v>
      </c>
      <c r="AX40" s="355">
        <f t="shared" si="2"/>
        <v>3080</v>
      </c>
      <c r="AY40" s="99" t="e">
        <f t="shared" si="2"/>
        <v>#DIV/0!</v>
      </c>
      <c r="AZ40" s="100" t="e">
        <f t="shared" si="2"/>
        <v>#DIV/0!</v>
      </c>
      <c r="BA40" s="358" t="e">
        <f t="shared" si="2"/>
        <v>#DIV/0!</v>
      </c>
      <c r="BB40" s="358">
        <f t="shared" si="2"/>
        <v>3.1111111111111112</v>
      </c>
      <c r="BC40" s="357">
        <f t="shared" si="2"/>
        <v>23.455999999999996</v>
      </c>
      <c r="BD40" s="358">
        <f t="shared" si="2"/>
        <v>19.09</v>
      </c>
      <c r="BE40" s="358">
        <f t="shared" si="2"/>
        <v>68.019500000000008</v>
      </c>
      <c r="BF40" s="357">
        <f t="shared" si="2"/>
        <v>6.125</v>
      </c>
      <c r="BG40" s="340" t="e">
        <f t="shared" si="2"/>
        <v>#DIV/0!</v>
      </c>
      <c r="BH40" s="340" t="e">
        <f t="shared" si="2"/>
        <v>#DIV/0!</v>
      </c>
      <c r="BI40" s="340" t="e">
        <f t="shared" si="2"/>
        <v>#DIV/0!</v>
      </c>
      <c r="BJ40" s="340" t="e">
        <f t="shared" si="2"/>
        <v>#DIV/0!</v>
      </c>
      <c r="BK40" s="340" t="e">
        <f t="shared" si="2"/>
        <v>#DIV/0!</v>
      </c>
      <c r="BL40" s="355" t="e">
        <f t="shared" si="2"/>
        <v>#DIV/0!</v>
      </c>
      <c r="BM40" s="359" t="e">
        <f t="shared" si="2"/>
        <v>#DIV/0!</v>
      </c>
      <c r="BN40" s="340" t="e">
        <f t="shared" si="2"/>
        <v>#DIV/0!</v>
      </c>
      <c r="BO40" s="340" t="e">
        <f t="shared" si="2"/>
        <v>#DIV/0!</v>
      </c>
      <c r="BP40" s="101" t="e">
        <f t="shared" si="2"/>
        <v>#DIV/0!</v>
      </c>
    </row>
    <row r="41" spans="1:68" ht="24.75" customHeight="1">
      <c r="A41" s="102" t="s">
        <v>105</v>
      </c>
      <c r="B41" s="360"/>
      <c r="C41" s="103">
        <f t="shared" ref="C41:AE41" si="3">+MIN(C9:C38)</f>
        <v>6443</v>
      </c>
      <c r="D41" s="103">
        <f t="shared" si="3"/>
        <v>0</v>
      </c>
      <c r="E41" s="103">
        <f t="shared" si="3"/>
        <v>7</v>
      </c>
      <c r="F41" s="103">
        <f t="shared" si="3"/>
        <v>7</v>
      </c>
      <c r="G41" s="103">
        <f t="shared" si="3"/>
        <v>3470</v>
      </c>
      <c r="H41" s="103">
        <f t="shared" si="3"/>
        <v>3120</v>
      </c>
      <c r="I41" s="103">
        <f t="shared" si="3"/>
        <v>208</v>
      </c>
      <c r="J41" s="103">
        <f t="shared" si="3"/>
        <v>5</v>
      </c>
      <c r="K41" s="103">
        <f t="shared" si="3"/>
        <v>94</v>
      </c>
      <c r="L41" s="103">
        <f t="shared" si="3"/>
        <v>180</v>
      </c>
      <c r="M41" s="103">
        <f t="shared" si="3"/>
        <v>5</v>
      </c>
      <c r="N41" s="103">
        <f t="shared" si="3"/>
        <v>95</v>
      </c>
      <c r="O41" s="103">
        <f t="shared" si="3"/>
        <v>325</v>
      </c>
      <c r="P41" s="103">
        <f t="shared" si="3"/>
        <v>36</v>
      </c>
      <c r="Q41" s="103">
        <f t="shared" si="3"/>
        <v>86.9</v>
      </c>
      <c r="R41" s="103">
        <f t="shared" si="3"/>
        <v>53.99</v>
      </c>
      <c r="S41" s="103">
        <f t="shared" si="3"/>
        <v>35.79</v>
      </c>
      <c r="T41" s="103">
        <f t="shared" si="3"/>
        <v>41</v>
      </c>
      <c r="U41" s="103">
        <f t="shared" si="3"/>
        <v>22.8</v>
      </c>
      <c r="V41" s="103">
        <f t="shared" si="3"/>
        <v>0.6</v>
      </c>
      <c r="W41" s="103">
        <f t="shared" si="3"/>
        <v>0.311</v>
      </c>
      <c r="X41" s="103">
        <f t="shared" si="3"/>
        <v>0</v>
      </c>
      <c r="Y41" s="103">
        <f t="shared" si="3"/>
        <v>0</v>
      </c>
      <c r="Z41" s="104">
        <f t="shared" si="3"/>
        <v>59</v>
      </c>
      <c r="AA41" s="104">
        <f t="shared" si="3"/>
        <v>36.1</v>
      </c>
      <c r="AB41" s="104">
        <f t="shared" si="3"/>
        <v>32.200000000000003</v>
      </c>
      <c r="AC41" s="104">
        <f t="shared" si="3"/>
        <v>6</v>
      </c>
      <c r="AD41" s="104">
        <f t="shared" si="3"/>
        <v>4.99</v>
      </c>
      <c r="AE41" s="104">
        <f t="shared" si="3"/>
        <v>0</v>
      </c>
      <c r="AF41" s="103"/>
      <c r="AG41" s="103"/>
      <c r="AH41" s="103"/>
      <c r="AI41" s="103"/>
      <c r="AJ41" s="103"/>
      <c r="AK41" s="105"/>
      <c r="AL41" s="106">
        <f t="shared" ref="AL41:BP41" si="4">+MIN(AL9:AL38)</f>
        <v>25.2</v>
      </c>
      <c r="AM41" s="103">
        <f t="shared" si="4"/>
        <v>0</v>
      </c>
      <c r="AN41" s="103">
        <f t="shared" si="4"/>
        <v>0</v>
      </c>
      <c r="AO41" s="103">
        <f t="shared" si="4"/>
        <v>940</v>
      </c>
      <c r="AP41" s="103">
        <f t="shared" si="4"/>
        <v>149.53</v>
      </c>
      <c r="AQ41" s="103">
        <f t="shared" si="4"/>
        <v>4420</v>
      </c>
      <c r="AR41" s="103">
        <f t="shared" si="4"/>
        <v>8999</v>
      </c>
      <c r="AS41" s="103">
        <f t="shared" si="4"/>
        <v>81.599999999999994</v>
      </c>
      <c r="AT41" s="104">
        <f t="shared" si="4"/>
        <v>0.19</v>
      </c>
      <c r="AU41" s="107">
        <f t="shared" si="4"/>
        <v>3.49</v>
      </c>
      <c r="AV41" s="108">
        <f t="shared" si="4"/>
        <v>0</v>
      </c>
      <c r="AW41" s="109">
        <f t="shared" si="4"/>
        <v>3380</v>
      </c>
      <c r="AX41" s="104">
        <f t="shared" si="4"/>
        <v>3080</v>
      </c>
      <c r="AY41" s="110">
        <f t="shared" si="4"/>
        <v>0</v>
      </c>
      <c r="AZ41" s="111">
        <f t="shared" si="4"/>
        <v>0</v>
      </c>
      <c r="BA41" s="112">
        <f t="shared" si="4"/>
        <v>0</v>
      </c>
      <c r="BB41" s="112">
        <f t="shared" si="4"/>
        <v>2.4</v>
      </c>
      <c r="BC41" s="113">
        <f t="shared" si="4"/>
        <v>12.32</v>
      </c>
      <c r="BD41" s="113">
        <f t="shared" si="4"/>
        <v>18.5</v>
      </c>
      <c r="BE41" s="113">
        <f t="shared" si="4"/>
        <v>64</v>
      </c>
      <c r="BF41" s="113">
        <f t="shared" si="4"/>
        <v>5.9</v>
      </c>
      <c r="BG41" s="103">
        <f t="shared" si="4"/>
        <v>0</v>
      </c>
      <c r="BH41" s="103">
        <f t="shared" si="4"/>
        <v>0</v>
      </c>
      <c r="BI41" s="103">
        <f t="shared" si="4"/>
        <v>0</v>
      </c>
      <c r="BJ41" s="103">
        <f t="shared" si="4"/>
        <v>0</v>
      </c>
      <c r="BK41" s="103">
        <f t="shared" si="4"/>
        <v>0</v>
      </c>
      <c r="BL41" s="104">
        <f t="shared" si="4"/>
        <v>0</v>
      </c>
      <c r="BM41" s="114">
        <f t="shared" si="4"/>
        <v>0</v>
      </c>
      <c r="BN41" s="103">
        <f t="shared" si="4"/>
        <v>0</v>
      </c>
      <c r="BO41" s="103">
        <f t="shared" si="4"/>
        <v>0</v>
      </c>
      <c r="BP41" s="115">
        <f t="shared" si="4"/>
        <v>0</v>
      </c>
    </row>
    <row r="42" spans="1:68" ht="24.75" customHeight="1">
      <c r="A42" s="116" t="s">
        <v>106</v>
      </c>
      <c r="B42" s="117"/>
      <c r="C42" s="118">
        <f t="shared" ref="C42:AE42" si="5">+MAX(C9:C38)</f>
        <v>14437</v>
      </c>
      <c r="D42" s="118">
        <f t="shared" si="5"/>
        <v>0</v>
      </c>
      <c r="E42" s="118">
        <f t="shared" si="5"/>
        <v>8</v>
      </c>
      <c r="F42" s="118">
        <f t="shared" si="5"/>
        <v>7.7</v>
      </c>
      <c r="G42" s="118">
        <f t="shared" si="5"/>
        <v>4429</v>
      </c>
      <c r="H42" s="118">
        <f t="shared" si="5"/>
        <v>3896</v>
      </c>
      <c r="I42" s="118">
        <f t="shared" si="5"/>
        <v>972</v>
      </c>
      <c r="J42" s="118">
        <f t="shared" si="5"/>
        <v>47</v>
      </c>
      <c r="K42" s="118">
        <f t="shared" si="5"/>
        <v>98</v>
      </c>
      <c r="L42" s="118">
        <f t="shared" si="5"/>
        <v>500</v>
      </c>
      <c r="M42" s="118">
        <f t="shared" si="5"/>
        <v>17</v>
      </c>
      <c r="N42" s="118">
        <f t="shared" si="5"/>
        <v>99</v>
      </c>
      <c r="O42" s="118">
        <f t="shared" si="5"/>
        <v>1324</v>
      </c>
      <c r="P42" s="118">
        <f t="shared" si="5"/>
        <v>80</v>
      </c>
      <c r="Q42" s="118">
        <f t="shared" si="5"/>
        <v>96.75</v>
      </c>
      <c r="R42" s="118">
        <f t="shared" si="5"/>
        <v>61.7</v>
      </c>
      <c r="S42" s="118">
        <f t="shared" si="5"/>
        <v>37.340000000000003</v>
      </c>
      <c r="T42" s="118">
        <f t="shared" si="5"/>
        <v>55.2</v>
      </c>
      <c r="U42" s="118">
        <f t="shared" si="5"/>
        <v>38</v>
      </c>
      <c r="V42" s="118">
        <f t="shared" si="5"/>
        <v>5</v>
      </c>
      <c r="W42" s="118">
        <f t="shared" si="5"/>
        <v>2.5</v>
      </c>
      <c r="X42" s="118">
        <f t="shared" si="5"/>
        <v>0.01</v>
      </c>
      <c r="Y42" s="118">
        <f t="shared" si="5"/>
        <v>0.16</v>
      </c>
      <c r="Z42" s="119">
        <f t="shared" si="5"/>
        <v>62.3</v>
      </c>
      <c r="AA42" s="119">
        <f t="shared" si="5"/>
        <v>40</v>
      </c>
      <c r="AB42" s="119">
        <f t="shared" si="5"/>
        <v>42.05</v>
      </c>
      <c r="AC42" s="119">
        <f t="shared" si="5"/>
        <v>6.28</v>
      </c>
      <c r="AD42" s="119">
        <f t="shared" si="5"/>
        <v>6</v>
      </c>
      <c r="AE42" s="119">
        <f t="shared" si="5"/>
        <v>0</v>
      </c>
      <c r="AF42" s="118"/>
      <c r="AG42" s="118"/>
      <c r="AH42" s="118"/>
      <c r="AI42" s="118"/>
      <c r="AJ42" s="118"/>
      <c r="AK42" s="120"/>
      <c r="AL42" s="121">
        <f t="shared" ref="AL42:BP42" si="6">+MAX(AL9:AL38)</f>
        <v>27.9</v>
      </c>
      <c r="AM42" s="118">
        <f t="shared" si="6"/>
        <v>1.72</v>
      </c>
      <c r="AN42" s="118">
        <f t="shared" si="6"/>
        <v>0</v>
      </c>
      <c r="AO42" s="118">
        <f t="shared" si="6"/>
        <v>1000</v>
      </c>
      <c r="AP42" s="118">
        <f t="shared" si="6"/>
        <v>216.77</v>
      </c>
      <c r="AQ42" s="118">
        <f t="shared" si="6"/>
        <v>6487</v>
      </c>
      <c r="AR42" s="118">
        <f t="shared" si="6"/>
        <v>11478</v>
      </c>
      <c r="AS42" s="118">
        <f t="shared" si="6"/>
        <v>89.1</v>
      </c>
      <c r="AT42" s="119">
        <f t="shared" si="6"/>
        <v>0.42</v>
      </c>
      <c r="AU42" s="122">
        <f t="shared" si="6"/>
        <v>6.7</v>
      </c>
      <c r="AV42" s="123">
        <f t="shared" si="6"/>
        <v>0.33</v>
      </c>
      <c r="AW42" s="124">
        <f t="shared" si="6"/>
        <v>3380</v>
      </c>
      <c r="AX42" s="119">
        <f t="shared" si="6"/>
        <v>3080</v>
      </c>
      <c r="AY42" s="125">
        <f t="shared" si="6"/>
        <v>0</v>
      </c>
      <c r="AZ42" s="126">
        <f t="shared" si="6"/>
        <v>0</v>
      </c>
      <c r="BA42" s="127">
        <f t="shared" si="6"/>
        <v>0</v>
      </c>
      <c r="BB42" s="127">
        <f t="shared" si="6"/>
        <v>3.5</v>
      </c>
      <c r="BC42" s="128">
        <f t="shared" si="6"/>
        <v>26.1</v>
      </c>
      <c r="BD42" s="128">
        <f t="shared" si="6"/>
        <v>19.5</v>
      </c>
      <c r="BE42" s="128">
        <f t="shared" si="6"/>
        <v>72.3</v>
      </c>
      <c r="BF42" s="128">
        <f t="shared" si="6"/>
        <v>6.4</v>
      </c>
      <c r="BG42" s="118">
        <f t="shared" si="6"/>
        <v>0</v>
      </c>
      <c r="BH42" s="118">
        <f t="shared" si="6"/>
        <v>0</v>
      </c>
      <c r="BI42" s="118">
        <f t="shared" si="6"/>
        <v>0</v>
      </c>
      <c r="BJ42" s="118">
        <f t="shared" si="6"/>
        <v>0</v>
      </c>
      <c r="BK42" s="118">
        <f t="shared" si="6"/>
        <v>0</v>
      </c>
      <c r="BL42" s="119">
        <f t="shared" si="6"/>
        <v>0</v>
      </c>
      <c r="BM42" s="129">
        <f t="shared" si="6"/>
        <v>0</v>
      </c>
      <c r="BN42" s="118">
        <f t="shared" si="6"/>
        <v>0</v>
      </c>
      <c r="BO42" s="118">
        <f t="shared" si="6"/>
        <v>0</v>
      </c>
      <c r="BP42" s="130">
        <f t="shared" si="6"/>
        <v>0</v>
      </c>
    </row>
    <row r="43" spans="1:68" ht="24.75" customHeight="1">
      <c r="A43" s="131" t="s">
        <v>107</v>
      </c>
      <c r="B43" s="132"/>
      <c r="C43" s="133">
        <f>AVERAGE(C10:C14,C17:C18,C24:C28,C31:C35,C38:C38,C20:C21)</f>
        <v>8971.7999999999993</v>
      </c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/>
      <c r="AH43" s="134"/>
      <c r="AI43" s="134"/>
      <c r="AJ43" s="134"/>
      <c r="AK43" s="134"/>
      <c r="AL43" s="135"/>
      <c r="AM43" s="135"/>
      <c r="AN43" s="135"/>
      <c r="AO43" s="134"/>
      <c r="AP43" s="134"/>
      <c r="AQ43" s="134"/>
      <c r="AR43" s="136"/>
      <c r="AS43" s="135"/>
      <c r="AT43" s="134"/>
      <c r="AU43" s="134"/>
      <c r="AV43" s="134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134"/>
      <c r="BH43" s="135"/>
      <c r="BI43" s="135"/>
      <c r="BJ43" s="135"/>
      <c r="BK43" s="135"/>
      <c r="BL43" s="134"/>
      <c r="BM43" s="134"/>
      <c r="BN43" s="134"/>
      <c r="BO43" s="134"/>
      <c r="BP43" s="134"/>
    </row>
    <row r="44" spans="1:68" ht="24.75" customHeight="1">
      <c r="A44" s="102" t="s">
        <v>108</v>
      </c>
      <c r="B44" s="137"/>
      <c r="C44" s="52">
        <f>AVERAGE(C15,C22,C29,C36)</f>
        <v>8366</v>
      </c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5"/>
      <c r="AM44" s="135"/>
      <c r="AN44" s="135"/>
      <c r="AO44" s="134"/>
      <c r="AP44" s="134"/>
      <c r="AQ44" s="134"/>
      <c r="AR44" s="134"/>
      <c r="AS44" s="135"/>
      <c r="AT44" s="134"/>
      <c r="AU44" s="134"/>
      <c r="AV44" s="134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134"/>
      <c r="BH44" s="135"/>
      <c r="BI44" s="135"/>
      <c r="BJ44" s="135"/>
      <c r="BK44" s="135"/>
      <c r="BL44" s="134"/>
      <c r="BM44" s="134"/>
      <c r="BN44" s="134"/>
      <c r="BO44" s="134"/>
      <c r="BP44" s="134"/>
    </row>
    <row r="45" spans="1:68" ht="24.75" customHeight="1">
      <c r="A45" s="102" t="s">
        <v>109</v>
      </c>
      <c r="B45" s="138"/>
      <c r="C45" s="52">
        <f>AVERAGE(C9,C19,C16,C23,C30,C37)</f>
        <v>9723</v>
      </c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4"/>
      <c r="AK45" s="134"/>
      <c r="AL45" s="135"/>
      <c r="AM45" s="135"/>
      <c r="AN45" s="135"/>
      <c r="AO45" s="134"/>
      <c r="AP45" s="134"/>
      <c r="AQ45" s="134"/>
      <c r="AR45" s="134"/>
      <c r="AS45" s="135"/>
      <c r="AT45" s="134"/>
      <c r="AU45" s="134"/>
      <c r="AV45" s="134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134"/>
      <c r="BH45" s="135"/>
      <c r="BI45" s="135"/>
      <c r="BJ45" s="135"/>
      <c r="BK45" s="135"/>
      <c r="BL45" s="134"/>
      <c r="BM45" s="134"/>
      <c r="BN45" s="134"/>
      <c r="BO45" s="134"/>
      <c r="BP45" s="134"/>
    </row>
    <row r="46" spans="1:68" ht="24.75" customHeight="1">
      <c r="A46" s="139" t="s">
        <v>110</v>
      </c>
      <c r="B46" s="137"/>
      <c r="C46" s="52">
        <f>AVERAGE(C44:C45)</f>
        <v>9044.5</v>
      </c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  <c r="Z46" s="134"/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5"/>
      <c r="AM46" s="135"/>
      <c r="AN46" s="135"/>
      <c r="AO46" s="134"/>
      <c r="AP46" s="134"/>
      <c r="AQ46" s="134"/>
      <c r="AR46" s="134"/>
      <c r="AS46" s="135"/>
      <c r="AT46" s="134"/>
      <c r="AU46" s="134"/>
      <c r="AV46" s="134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134"/>
      <c r="BH46" s="135"/>
      <c r="BI46" s="135"/>
      <c r="BJ46" s="135"/>
      <c r="BK46" s="135"/>
      <c r="BL46" s="134"/>
      <c r="BM46" s="134"/>
      <c r="BN46" s="134"/>
      <c r="BO46" s="134"/>
      <c r="BP46" s="134"/>
    </row>
    <row r="47" spans="1:68" ht="24.75" customHeight="1">
      <c r="A47" s="583" t="s">
        <v>103</v>
      </c>
      <c r="B47" s="641"/>
      <c r="C47" s="140">
        <f>C39</f>
        <v>271238</v>
      </c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  <c r="Z47" s="134"/>
      <c r="AA47" s="134"/>
      <c r="AB47" s="134"/>
      <c r="AC47" s="134"/>
      <c r="AD47" s="134"/>
      <c r="AE47" s="134"/>
      <c r="AF47" s="134"/>
      <c r="AG47" s="134"/>
      <c r="AH47" s="134"/>
      <c r="AI47" s="134"/>
      <c r="AJ47" s="134"/>
      <c r="AK47" s="134"/>
      <c r="AL47" s="135"/>
      <c r="AM47" s="135"/>
      <c r="AN47" s="135"/>
      <c r="AO47" s="134"/>
      <c r="AP47" s="134"/>
      <c r="AQ47" s="134"/>
      <c r="AR47" s="134"/>
      <c r="AS47" s="135"/>
      <c r="AT47" s="134"/>
      <c r="AU47" s="134"/>
      <c r="AV47" s="141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141"/>
      <c r="BH47" s="142"/>
      <c r="BI47" s="142"/>
      <c r="BJ47" s="142"/>
      <c r="BK47" s="142"/>
      <c r="BL47" s="141"/>
      <c r="BM47" s="141"/>
      <c r="BN47" s="141"/>
      <c r="BO47" s="141"/>
      <c r="BP47" s="141"/>
    </row>
  </sheetData>
  <mergeCells count="94">
    <mergeCell ref="J7:J8"/>
    <mergeCell ref="A47:B47"/>
    <mergeCell ref="K7:K8"/>
    <mergeCell ref="L7:L8"/>
    <mergeCell ref="A7:A8"/>
    <mergeCell ref="R7:R8"/>
    <mergeCell ref="E5:F5"/>
    <mergeCell ref="G5:H5"/>
    <mergeCell ref="I5:J5"/>
    <mergeCell ref="L5:M5"/>
    <mergeCell ref="O5:P5"/>
    <mergeCell ref="R5:S5"/>
    <mergeCell ref="S7:S8"/>
    <mergeCell ref="E7:E8"/>
    <mergeCell ref="F7:F8"/>
    <mergeCell ref="M7:M8"/>
    <mergeCell ref="N7:N8"/>
    <mergeCell ref="O7:O8"/>
    <mergeCell ref="P7:P8"/>
    <mergeCell ref="Q7:Q8"/>
    <mergeCell ref="I7:I8"/>
    <mergeCell ref="AH7:AH8"/>
    <mergeCell ref="AI7:AI8"/>
    <mergeCell ref="Y7:Y8"/>
    <mergeCell ref="Z7:Z8"/>
    <mergeCell ref="AA7:AA8"/>
    <mergeCell ref="AB7:AB8"/>
    <mergeCell ref="AC7:AC8"/>
    <mergeCell ref="AD7:AD8"/>
    <mergeCell ref="AE7:AE8"/>
    <mergeCell ref="BB7:BB8"/>
    <mergeCell ref="BC7:BC8"/>
    <mergeCell ref="AT7:AT8"/>
    <mergeCell ref="AU7:AU8"/>
    <mergeCell ref="AJ7:AJ8"/>
    <mergeCell ref="AK7:AK8"/>
    <mergeCell ref="AL7:AL8"/>
    <mergeCell ref="AP7:AP8"/>
    <mergeCell ref="AQ7:AQ8"/>
    <mergeCell ref="AR7:AR8"/>
    <mergeCell ref="AS7:AS8"/>
    <mergeCell ref="BD7:BD8"/>
    <mergeCell ref="BE7:BE8"/>
    <mergeCell ref="BF7:BF8"/>
    <mergeCell ref="X5:Y5"/>
    <mergeCell ref="Z5:AA5"/>
    <mergeCell ref="AT5:AT6"/>
    <mergeCell ref="AU5:AU6"/>
    <mergeCell ref="AV5:AV6"/>
    <mergeCell ref="BC5:BF5"/>
    <mergeCell ref="AV7:AV8"/>
    <mergeCell ref="X7:X8"/>
    <mergeCell ref="AW7:AW8"/>
    <mergeCell ref="AX7:AX8"/>
    <mergeCell ref="AY7:AY8"/>
    <mergeCell ref="AZ7:AZ8"/>
    <mergeCell ref="BA7:BA8"/>
    <mergeCell ref="A1:B1"/>
    <mergeCell ref="C1:Q1"/>
    <mergeCell ref="S1:AL1"/>
    <mergeCell ref="A2:C2"/>
    <mergeCell ref="E2:I2"/>
    <mergeCell ref="E3:AS3"/>
    <mergeCell ref="AZ3:BP3"/>
    <mergeCell ref="AQ4:AR4"/>
    <mergeCell ref="BC4:BF4"/>
    <mergeCell ref="BG4:BP4"/>
    <mergeCell ref="O4:Q4"/>
    <mergeCell ref="R4:S4"/>
    <mergeCell ref="T4:U4"/>
    <mergeCell ref="V4:W4"/>
    <mergeCell ref="X4:Y4"/>
    <mergeCell ref="Z4:AB4"/>
    <mergeCell ref="AC4:AE4"/>
    <mergeCell ref="AJ4:AJ5"/>
    <mergeCell ref="AK4:AK5"/>
    <mergeCell ref="AC5:AD5"/>
    <mergeCell ref="T5:U5"/>
    <mergeCell ref="A4:B4"/>
    <mergeCell ref="E4:F4"/>
    <mergeCell ref="G4:H4"/>
    <mergeCell ref="I4:K4"/>
    <mergeCell ref="L4:N4"/>
    <mergeCell ref="V5:W5"/>
    <mergeCell ref="T7:T8"/>
    <mergeCell ref="U7:U8"/>
    <mergeCell ref="V7:V8"/>
    <mergeCell ref="W7:W8"/>
    <mergeCell ref="BP7:BP8"/>
    <mergeCell ref="BG7:BG8"/>
    <mergeCell ref="BL7:BL8"/>
    <mergeCell ref="BM7:BM8"/>
    <mergeCell ref="BN7:BN8"/>
    <mergeCell ref="BO7:BO8"/>
  </mergeCells>
  <conditionalFormatting sqref="E9:AK38">
    <cfRule type="expression" dxfId="7" priority="1">
      <formula>IF(AND($AI9="H",$AH9="B"),1,0)</formula>
    </cfRule>
    <cfRule type="expression" dxfId="6" priority="2">
      <formula>IF($AI9="H",1,0)</formula>
    </cfRule>
  </conditionalFormatting>
  <dataValidations count="3">
    <dataValidation type="list" allowBlank="1" showErrorMessage="1" sqref="AJ9:AK38" xr:uid="{00000000-0002-0000-0800-000000000000}">
      <formula1>"Si,No"</formula1>
    </dataValidation>
    <dataValidation type="list" allowBlank="1" showErrorMessage="1" sqref="AH9:AH38" xr:uid="{00000000-0002-0000-0800-000001000000}">
      <formula1>"P,I,B"</formula1>
    </dataValidation>
    <dataValidation type="list" allowBlank="1" showErrorMessage="1" sqref="AI9:AI38" xr:uid="{00000000-0002-0000-0800-000002000000}">
      <formula1>"H,NH"</formula1>
    </dataValidation>
  </dataValidations>
  <pageMargins left="0.39370078740157483" right="0.39370078740157483" top="0.59055118110236227" bottom="0.39370078740157483" header="0" footer="0"/>
  <pageSetup paperSize="9" scale="1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9093342-b2c0-4a37-a60c-690f27fc23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B7E07AE86B94EBA9138B65765F9D3" ma:contentTypeVersion="12" ma:contentTypeDescription="Create a new document." ma:contentTypeScope="" ma:versionID="b6e7c7a94c952700109ba9fb1e6958e8">
  <xsd:schema xmlns:xsd="http://www.w3.org/2001/XMLSchema" xmlns:xs="http://www.w3.org/2001/XMLSchema" xmlns:p="http://schemas.microsoft.com/office/2006/metadata/properties" xmlns:ns3="d9093342-b2c0-4a37-a60c-690f27fc234c" targetNamespace="http://schemas.microsoft.com/office/2006/metadata/properties" ma:root="true" ma:fieldsID="66a84efe1024bd95d5be6c0761ba859b" ns3:_="">
    <xsd:import namespace="d9093342-b2c0-4a37-a60c-690f27fc234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93342-b2c0-4a37-a60c-690f27fc234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B42EC5-1B6F-4868-9F98-4866D2375E3E}"/>
</file>

<file path=customXml/itemProps2.xml><?xml version="1.0" encoding="utf-8"?>
<ds:datastoreItem xmlns:ds="http://schemas.openxmlformats.org/officeDocument/2006/customXml" ds:itemID="{8A03CA95-310C-443F-904A-14DD4E5315AC}"/>
</file>

<file path=customXml/itemProps3.xml><?xml version="1.0" encoding="utf-8"?>
<ds:datastoreItem xmlns:ds="http://schemas.openxmlformats.org/officeDocument/2006/customXml" ds:itemID="{3E4004C6-4E60-41D0-9BCF-E75A46047F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Agència Catalana de l'Aigua</dc:creator>
  <cp:keywords/>
  <dc:description/>
  <cp:lastModifiedBy>Lourdes Gil Navarro</cp:lastModifiedBy>
  <cp:revision/>
  <dcterms:created xsi:type="dcterms:W3CDTF">2001-12-03T15:17:39Z</dcterms:created>
  <dcterms:modified xsi:type="dcterms:W3CDTF">2026-01-05T12:29:28Z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0x010100426B7E07AE86B94EBA9138B65765F9D3</vt:lpwstr>
  </property>
</Properties>
</file>