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36_DIRTEC_INF\02.DADES GENERALS\00 OBRES PRO\2618 ST Tenor Masini\G01 Documentació contractual\G01 03 Arqueologia\"/>
    </mc:Choice>
  </mc:AlternateContent>
  <xr:revisionPtr revIDLastSave="0" documentId="8_{D99F8CCE-F9C2-441A-87D4-962CDB62DB44}" xr6:coauthVersionLast="47" xr6:coauthVersionMax="47" xr10:uidLastSave="{00000000-0000-0000-0000-000000000000}"/>
  <bookViews>
    <workbookView xWindow="7230" yWindow="615" windowWidth="21735" windowHeight="14385" xr2:uid="{00000000-000D-0000-FFFF-FFFF00000000}"/>
  </bookViews>
  <sheets>
    <sheet name="Pressupost arqueologia" sheetId="1" r:id="rId1"/>
  </sheets>
  <definedNames>
    <definedName name="_xlnm.Print_Area" localSheetId="0">'Pressupost arqueologia'!$A$1:$F$37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7" i="1"/>
  <c r="F15" i="1"/>
  <c r="F14" i="1"/>
  <c r="F13" i="1"/>
  <c r="F17" i="1" s="1"/>
  <c r="F22" i="1" l="1"/>
  <c r="F23" i="1"/>
  <c r="F24" i="1"/>
  <c r="F25" i="1"/>
  <c r="F26" i="1"/>
  <c r="F21" i="1"/>
  <c r="F30" i="1" s="1"/>
  <c r="F32" i="1" s="1"/>
  <c r="F34" i="1" s="1"/>
  <c r="F33" i="1" l="1"/>
</calcChain>
</file>

<file path=xl/sharedStrings.xml><?xml version="1.0" encoding="utf-8"?>
<sst xmlns="http://schemas.openxmlformats.org/spreadsheetml/2006/main" count="59" uniqueCount="32">
  <si>
    <t>Partida</t>
  </si>
  <si>
    <t>P.01</t>
  </si>
  <si>
    <t>Direcció arqueològica</t>
  </si>
  <si>
    <t>h</t>
  </si>
  <si>
    <t>Subtotal P.01</t>
  </si>
  <si>
    <t>P.02</t>
  </si>
  <si>
    <t>Topografia/Dibuix arqueològic</t>
  </si>
  <si>
    <t>Estudis i analítiques</t>
  </si>
  <si>
    <t>dia</t>
  </si>
  <si>
    <t>PA</t>
  </si>
  <si>
    <t>Subtotal P.02</t>
  </si>
  <si>
    <t>Tècnic arqueòleg</t>
  </si>
  <si>
    <t>Auxiliar arqueologia</t>
  </si>
  <si>
    <t>JUSTIFICATIU DE COSTS PER A LA CONTRACTACIÓ DE SERVEIS DE SEGUIMENT ARQUEOLÒGIC</t>
  </si>
  <si>
    <t>Projecte:</t>
  </si>
  <si>
    <t>Amidament</t>
  </si>
  <si>
    <t>Total</t>
  </si>
  <si>
    <t>Descripció</t>
  </si>
  <si>
    <t xml:space="preserve">Preu </t>
  </si>
  <si>
    <t>Unitats</t>
  </si>
  <si>
    <t>Francisco Alcañiz Carretero</t>
  </si>
  <si>
    <t>Director Tècnic d'Infraesturcutres</t>
  </si>
  <si>
    <t>21% IVA</t>
  </si>
  <si>
    <t>TOTAL (IVA inclòs)</t>
  </si>
  <si>
    <t>TOTAL P.01+P.02</t>
  </si>
  <si>
    <t>OBRES RELATIVES AL PROJECTE EXECUTIU DE LA REURBANITZACIÓ DEL C. TENOR MASINI, AL DISTRICTE DE SANTS-MONTJUÏC, A BARCELONA.</t>
  </si>
  <si>
    <t>P.01 PARTIDA DE CONTROL ARQUEOLÒGIC</t>
  </si>
  <si>
    <t xml:space="preserve">Tècnic elaboració informes i memòria </t>
  </si>
  <si>
    <t>Tècnic topograia i dibuix</t>
  </si>
  <si>
    <t>P.02 PARTIDA DOCUMENTACIÓ I EXCAVACIÓ ARQUEOLÒGICA</t>
  </si>
  <si>
    <t>Escaneig de refugi i fotogrametria</t>
  </si>
  <si>
    <t>Restauració de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</si>
</sst>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/>
    <xf numFmtId="4" fontId="1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Alignment="1">
      <alignment horizontal="center"/>
    </xf>
    <xf numFmtId="0" fontId="4" fillId="0" borderId="0" xfId="0" applyFont="1"/>
    <xf numFmtId="2" fontId="0" fillId="0" borderId="0" xfId="0" applyNumberFormat="1" applyAlignment="1">
      <alignment horizontal="center"/>
    </xf>
    <xf numFmtId="0" fontId="5" fillId="3" borderId="15" xfId="0" applyFont="1" applyFill="1" applyBorder="1"/>
    <xf numFmtId="0" fontId="5" fillId="3" borderId="16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6" fillId="0" borderId="0" xfId="0" applyNumberFormat="1" applyFont="1"/>
    <xf numFmtId="2" fontId="6" fillId="0" borderId="0" xfId="0" applyNumberFormat="1" applyFont="1" applyAlignment="1">
      <alignment horizontal="center"/>
    </xf>
    <xf numFmtId="4" fontId="6" fillId="0" borderId="0" xfId="0" applyNumberFormat="1" applyFont="1"/>
    <xf numFmtId="0" fontId="7" fillId="0" borderId="0" xfId="0" applyFont="1"/>
    <xf numFmtId="2" fontId="7" fillId="0" borderId="0" xfId="0" applyNumberFormat="1" applyFont="1"/>
    <xf numFmtId="4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2" fontId="2" fillId="0" borderId="0" xfId="0" applyNumberFormat="1" applyFont="1" applyAlignment="1">
      <alignment horizontal="center"/>
    </xf>
    <xf numFmtId="0" fontId="0" fillId="0" borderId="1" xfId="0" applyBorder="1"/>
    <xf numFmtId="0" fontId="0" fillId="0" borderId="4" xfId="0" applyBorder="1"/>
    <xf numFmtId="2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left"/>
    </xf>
    <xf numFmtId="164" fontId="6" fillId="0" borderId="19" xfId="0" applyNumberFormat="1" applyFont="1" applyBorder="1"/>
    <xf numFmtId="3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right"/>
    </xf>
    <xf numFmtId="2" fontId="6" fillId="0" borderId="17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0" xfId="0" applyFont="1"/>
    <xf numFmtId="0" fontId="5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2" fontId="5" fillId="0" borderId="0" xfId="0" applyNumberFormat="1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161926</xdr:rowOff>
    </xdr:from>
    <xdr:to>
      <xdr:col>1</xdr:col>
      <xdr:colOff>1459292</xdr:colOff>
      <xdr:row>5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7E6E25-85D0-4B67-AFD1-98F4D64E5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450" y="161926"/>
          <a:ext cx="1354517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workbookViewId="0">
      <selection activeCell="C30" sqref="C30"/>
    </sheetView>
  </sheetViews>
  <sheetFormatPr baseColWidth="10" defaultColWidth="9.140625" defaultRowHeight="15" x14ac:dyDescent="0.25"/>
  <cols>
    <col min="1" max="1" width="14.7109375" customWidth="1"/>
    <col min="2" max="2" width="39.140625" customWidth="1"/>
    <col min="3" max="3" width="17.28515625" style="2" customWidth="1"/>
    <col min="4" max="4" width="11" style="11" customWidth="1"/>
    <col min="5" max="5" width="17" customWidth="1"/>
    <col min="6" max="6" width="15.5703125" style="2" customWidth="1"/>
  </cols>
  <sheetData>
    <row r="1" spans="1:6" ht="15.75" thickBot="1" x14ac:dyDescent="0.3">
      <c r="C1"/>
      <c r="D1" s="9"/>
      <c r="F1"/>
    </row>
    <row r="2" spans="1:6" x14ac:dyDescent="0.25">
      <c r="A2" s="39"/>
      <c r="B2" s="40"/>
      <c r="C2" s="30"/>
      <c r="D2" s="5"/>
      <c r="E2" s="6"/>
      <c r="F2" s="7"/>
    </row>
    <row r="3" spans="1:6" x14ac:dyDescent="0.25">
      <c r="A3" s="41"/>
      <c r="B3" s="42"/>
      <c r="C3" s="31"/>
      <c r="D3" s="9"/>
      <c r="F3" s="8"/>
    </row>
    <row r="4" spans="1:6" ht="15" customHeight="1" x14ac:dyDescent="0.25">
      <c r="A4" s="41"/>
      <c r="B4" s="42"/>
      <c r="C4" s="47" t="s">
        <v>13</v>
      </c>
      <c r="D4" s="48"/>
      <c r="E4" s="48"/>
      <c r="F4" s="49"/>
    </row>
    <row r="5" spans="1:6" ht="15.75" thickBot="1" x14ac:dyDescent="0.3">
      <c r="A5" s="43"/>
      <c r="B5" s="44"/>
      <c r="C5" s="50"/>
      <c r="D5" s="51"/>
      <c r="E5" s="51"/>
      <c r="F5" s="52"/>
    </row>
    <row r="7" spans="1:6" ht="15" customHeight="1" x14ac:dyDescent="0.25">
      <c r="A7" s="10" t="s">
        <v>14</v>
      </c>
      <c r="B7" s="53" t="s">
        <v>25</v>
      </c>
      <c r="C7" s="54"/>
      <c r="D7" s="54"/>
      <c r="E7" s="54"/>
      <c r="F7" s="55"/>
    </row>
    <row r="8" spans="1:6" x14ac:dyDescent="0.25">
      <c r="B8" s="56"/>
      <c r="C8" s="57"/>
      <c r="D8" s="57"/>
      <c r="E8" s="57"/>
      <c r="F8" s="58"/>
    </row>
    <row r="11" spans="1:6" ht="15.75" x14ac:dyDescent="0.25">
      <c r="A11" s="12" t="s">
        <v>0</v>
      </c>
      <c r="B11" s="13" t="s">
        <v>17</v>
      </c>
      <c r="C11" s="14" t="s">
        <v>18</v>
      </c>
      <c r="D11" s="14" t="s">
        <v>19</v>
      </c>
      <c r="E11" s="14" t="s">
        <v>15</v>
      </c>
      <c r="F11" s="14" t="s">
        <v>16</v>
      </c>
    </row>
    <row r="12" spans="1:6" ht="15.75" x14ac:dyDescent="0.25">
      <c r="A12" s="45" t="s">
        <v>26</v>
      </c>
      <c r="B12" s="46"/>
      <c r="C12" s="46"/>
      <c r="D12" s="46"/>
      <c r="E12" s="46"/>
      <c r="F12" s="46"/>
    </row>
    <row r="13" spans="1:6" ht="15.75" x14ac:dyDescent="0.25">
      <c r="A13" s="16" t="s">
        <v>1</v>
      </c>
      <c r="B13" s="16" t="s">
        <v>2</v>
      </c>
      <c r="C13" s="59">
        <v>0</v>
      </c>
      <c r="D13" s="19" t="s">
        <v>3</v>
      </c>
      <c r="E13" s="19">
        <v>960</v>
      </c>
      <c r="F13" s="26">
        <f>C13*E13</f>
        <v>0</v>
      </c>
    </row>
    <row r="14" spans="1:6" ht="15.75" x14ac:dyDescent="0.25">
      <c r="A14" s="16" t="s">
        <v>1</v>
      </c>
      <c r="B14" s="16" t="s">
        <v>27</v>
      </c>
      <c r="C14" s="59">
        <v>0</v>
      </c>
      <c r="D14" s="19" t="s">
        <v>3</v>
      </c>
      <c r="E14" s="19">
        <v>480</v>
      </c>
      <c r="F14" s="26">
        <f>C14*E14</f>
        <v>0</v>
      </c>
    </row>
    <row r="15" spans="1:6" ht="15.75" x14ac:dyDescent="0.25">
      <c r="A15" s="16" t="s">
        <v>1</v>
      </c>
      <c r="B15" s="16" t="s">
        <v>28</v>
      </c>
      <c r="C15" s="59">
        <v>0</v>
      </c>
      <c r="D15" s="19" t="s">
        <v>3</v>
      </c>
      <c r="E15" s="19">
        <v>480</v>
      </c>
      <c r="F15" s="26">
        <f>C15*E15</f>
        <v>0</v>
      </c>
    </row>
    <row r="16" spans="1:6" ht="15.75" x14ac:dyDescent="0.25">
      <c r="A16" s="16"/>
      <c r="B16" s="16"/>
      <c r="D16" s="19"/>
      <c r="E16" s="19"/>
      <c r="F16" s="26"/>
    </row>
    <row r="17" spans="1:11" ht="15.75" x14ac:dyDescent="0.25">
      <c r="A17" s="15" t="s">
        <v>4</v>
      </c>
      <c r="B17" s="15"/>
      <c r="C17" s="20"/>
      <c r="D17" s="21"/>
      <c r="E17" s="15"/>
      <c r="F17" s="27">
        <f>SUM(F13:F16)</f>
        <v>0</v>
      </c>
      <c r="G17" s="3"/>
      <c r="H17" s="3"/>
      <c r="I17" s="3"/>
    </row>
    <row r="18" spans="1:11" ht="15.75" x14ac:dyDescent="0.25">
      <c r="A18" s="15"/>
      <c r="B18" s="15"/>
      <c r="C18" s="20"/>
      <c r="D18" s="21"/>
      <c r="E18" s="15"/>
      <c r="F18" s="22"/>
      <c r="G18" s="3"/>
      <c r="H18" s="3"/>
      <c r="I18" s="29"/>
    </row>
    <row r="19" spans="1:11" ht="15.75" x14ac:dyDescent="0.25">
      <c r="A19" s="12" t="s">
        <v>0</v>
      </c>
      <c r="B19" s="13" t="s">
        <v>17</v>
      </c>
      <c r="C19" s="14" t="s">
        <v>18</v>
      </c>
      <c r="D19" s="14" t="s">
        <v>19</v>
      </c>
      <c r="E19" s="14" t="s">
        <v>15</v>
      </c>
      <c r="F19" s="14" t="s">
        <v>16</v>
      </c>
      <c r="H19" s="2"/>
      <c r="I19" s="11"/>
      <c r="K19" s="2"/>
    </row>
    <row r="20" spans="1:11" ht="15.75" x14ac:dyDescent="0.25">
      <c r="A20" s="45" t="s">
        <v>29</v>
      </c>
      <c r="B20" s="46"/>
      <c r="C20" s="46"/>
      <c r="D20" s="46"/>
      <c r="E20" s="46"/>
      <c r="F20" s="46"/>
    </row>
    <row r="21" spans="1:11" ht="15.75" x14ac:dyDescent="0.25">
      <c r="A21" s="16" t="s">
        <v>5</v>
      </c>
      <c r="B21" s="16" t="s">
        <v>2</v>
      </c>
      <c r="C21" s="59">
        <v>0</v>
      </c>
      <c r="D21" s="19" t="s">
        <v>3</v>
      </c>
      <c r="E21" s="19">
        <v>384</v>
      </c>
      <c r="F21" s="26">
        <f t="shared" ref="F21:F26" si="0">C21*E21</f>
        <v>0</v>
      </c>
    </row>
    <row r="22" spans="1:11" ht="15.75" x14ac:dyDescent="0.25">
      <c r="A22" s="16" t="s">
        <v>5</v>
      </c>
      <c r="B22" s="16" t="s">
        <v>11</v>
      </c>
      <c r="C22" s="59">
        <v>0</v>
      </c>
      <c r="D22" s="19" t="s">
        <v>3</v>
      </c>
      <c r="E22" s="19">
        <v>384</v>
      </c>
      <c r="F22" s="26">
        <f t="shared" si="0"/>
        <v>0</v>
      </c>
    </row>
    <row r="23" spans="1:11" ht="15.75" x14ac:dyDescent="0.25">
      <c r="A23" s="16" t="s">
        <v>5</v>
      </c>
      <c r="B23" s="16" t="s">
        <v>12</v>
      </c>
      <c r="C23" s="60">
        <v>0</v>
      </c>
      <c r="D23" s="19" t="s">
        <v>3</v>
      </c>
      <c r="E23" s="35">
        <v>3072</v>
      </c>
      <c r="F23" s="26">
        <f t="shared" si="0"/>
        <v>0</v>
      </c>
    </row>
    <row r="24" spans="1:11" ht="15.75" x14ac:dyDescent="0.25">
      <c r="A24" s="16" t="s">
        <v>5</v>
      </c>
      <c r="B24" s="16" t="s">
        <v>6</v>
      </c>
      <c r="C24" s="60">
        <v>0</v>
      </c>
      <c r="D24" s="19" t="s">
        <v>3</v>
      </c>
      <c r="E24" s="19">
        <v>240</v>
      </c>
      <c r="F24" s="26">
        <f t="shared" si="0"/>
        <v>0</v>
      </c>
    </row>
    <row r="25" spans="1:11" ht="15.75" x14ac:dyDescent="0.25">
      <c r="A25" s="16" t="s">
        <v>5</v>
      </c>
      <c r="B25" s="16" t="s">
        <v>27</v>
      </c>
      <c r="C25" s="60">
        <v>0</v>
      </c>
      <c r="D25" s="19" t="s">
        <v>3</v>
      </c>
      <c r="E25" s="19">
        <v>240</v>
      </c>
      <c r="F25" s="26">
        <f t="shared" si="0"/>
        <v>0</v>
      </c>
    </row>
    <row r="26" spans="1:11" ht="15.75" x14ac:dyDescent="0.25">
      <c r="A26" s="16" t="s">
        <v>5</v>
      </c>
      <c r="B26" s="16" t="s">
        <v>30</v>
      </c>
      <c r="C26" s="60">
        <v>0</v>
      </c>
      <c r="D26" s="19" t="s">
        <v>8</v>
      </c>
      <c r="E26" s="19">
        <v>5</v>
      </c>
      <c r="F26" s="26">
        <f t="shared" si="0"/>
        <v>0</v>
      </c>
    </row>
    <row r="27" spans="1:11" ht="15.75" x14ac:dyDescent="0.25">
      <c r="A27" s="16" t="s">
        <v>5</v>
      </c>
      <c r="B27" s="16" t="s">
        <v>7</v>
      </c>
      <c r="C27" s="25">
        <v>3000</v>
      </c>
      <c r="D27" s="19" t="s">
        <v>9</v>
      </c>
      <c r="E27" s="19" t="s">
        <v>9</v>
      </c>
      <c r="F27" s="26">
        <f>C27</f>
        <v>3000</v>
      </c>
    </row>
    <row r="28" spans="1:11" ht="15.75" x14ac:dyDescent="0.25">
      <c r="A28" s="16" t="s">
        <v>5</v>
      </c>
      <c r="B28" s="16" t="s">
        <v>31</v>
      </c>
      <c r="C28" s="25">
        <v>7500</v>
      </c>
      <c r="D28" s="19" t="s">
        <v>9</v>
      </c>
      <c r="E28" s="19" t="s">
        <v>9</v>
      </c>
      <c r="F28" s="26">
        <f>C28</f>
        <v>7500</v>
      </c>
    </row>
    <row r="29" spans="1:11" ht="15.75" x14ac:dyDescent="0.25">
      <c r="A29" s="23"/>
      <c r="B29" s="16"/>
      <c r="C29" s="17"/>
      <c r="D29" s="18"/>
      <c r="E29" s="16"/>
      <c r="F29" s="24"/>
    </row>
    <row r="30" spans="1:11" ht="15.75" x14ac:dyDescent="0.25">
      <c r="A30" s="15" t="s">
        <v>10</v>
      </c>
      <c r="B30" s="15"/>
      <c r="C30" s="20"/>
      <c r="D30" s="21"/>
      <c r="E30" s="15"/>
      <c r="F30" s="27">
        <f>SUM(F21:F29)</f>
        <v>10500</v>
      </c>
      <c r="G30" s="3"/>
      <c r="H30" s="3"/>
      <c r="I30" s="3"/>
    </row>
    <row r="31" spans="1:11" ht="15.75" x14ac:dyDescent="0.25">
      <c r="A31" s="23"/>
      <c r="B31" s="16"/>
      <c r="C31" s="17"/>
      <c r="D31" s="18"/>
      <c r="E31" s="16"/>
      <c r="F31" s="24"/>
    </row>
    <row r="32" spans="1:11" ht="15.75" x14ac:dyDescent="0.25">
      <c r="A32" s="23"/>
      <c r="B32" s="16"/>
      <c r="D32" s="36" t="s">
        <v>24</v>
      </c>
      <c r="E32" s="36"/>
      <c r="F32" s="28">
        <f>SUM(F30,F17)</f>
        <v>10500</v>
      </c>
      <c r="G32" s="1"/>
      <c r="H32" s="1"/>
      <c r="I32" s="4"/>
    </row>
    <row r="33" spans="1:7" ht="16.5" thickBot="1" x14ac:dyDescent="0.3">
      <c r="D33" s="33"/>
      <c r="E33" s="32" t="s">
        <v>22</v>
      </c>
      <c r="F33" s="27">
        <f>F32*21%</f>
        <v>2205</v>
      </c>
      <c r="G33" s="1"/>
    </row>
    <row r="34" spans="1:7" ht="16.5" thickBot="1" x14ac:dyDescent="0.3">
      <c r="D34" s="37" t="s">
        <v>23</v>
      </c>
      <c r="E34" s="38"/>
      <c r="F34" s="34">
        <f>F32*1.21</f>
        <v>12705</v>
      </c>
    </row>
    <row r="39" spans="1:7" x14ac:dyDescent="0.25">
      <c r="A39" t="s">
        <v>20</v>
      </c>
    </row>
    <row r="40" spans="1:7" x14ac:dyDescent="0.25">
      <c r="A40" t="s">
        <v>21</v>
      </c>
    </row>
  </sheetData>
  <sheetProtection sheet="1" objects="1" scenarios="1"/>
  <mergeCells count="7">
    <mergeCell ref="D32:E32"/>
    <mergeCell ref="D34:E34"/>
    <mergeCell ref="A2:B5"/>
    <mergeCell ref="A12:F12"/>
    <mergeCell ref="A20:F20"/>
    <mergeCell ref="C4:F5"/>
    <mergeCell ref="B7:F8"/>
  </mergeCells>
  <phoneticPr fontId="8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9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Pressupost arqueologia</vt:lpstr>
      <vt:lpstr>'Pressupost arqueologia'!Área_de_impresión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MACIA PLAZA, LAIA</dc:creator>
  <cp:keywords/>
  <dc:description/>
  <cp:lastModifiedBy>Buj Lozano, Montse</cp:lastModifiedBy>
  <cp:revision/>
  <cp:lastPrinted>2026-07-14T10:35:17Z</cp:lastPrinted>
  <dcterms:created xsi:type="dcterms:W3CDTF">2026-06-26T06:48:37Z</dcterms:created>
  <dcterms:modified xsi:type="dcterms:W3CDTF">2026-07-14T11:00:03Z</dcterms:modified>
  <cp:category/>
  <cp:contentStatus/>
</cp:coreProperties>
</file>