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36_DIRTEC_INF\02.DADES GENERALS\00 OBRES INFRA\a.608-OB-144 PEPI Espai Pintor Alsamora\G01 Documentació contractual\G01 03 Arqueologia\"/>
    </mc:Choice>
  </mc:AlternateContent>
  <xr:revisionPtr revIDLastSave="0" documentId="8_{7E370F96-2FD8-415C-9674-AE9DEABB1B13}" xr6:coauthVersionLast="47" xr6:coauthVersionMax="47" xr10:uidLastSave="{00000000-0000-0000-0000-000000000000}"/>
  <bookViews>
    <workbookView xWindow="1035" yWindow="1905" windowWidth="18795" windowHeight="12450" xr2:uid="{00000000-000D-0000-FFFF-FFFF00000000}"/>
  </bookViews>
  <sheets>
    <sheet name="Hoja1" sheetId="1" r:id="rId1"/>
  </sheets>
  <definedNames>
    <definedName name="_xlnm.Print_Area" localSheetId="0">Hoja1!$A$1:$K$33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22" i="1"/>
  <c r="J20" i="1"/>
  <c r="K21" i="1"/>
  <c r="J15" i="1"/>
  <c r="K20" i="1" l="1"/>
  <c r="K19" i="1"/>
  <c r="K25" i="1" s="1"/>
  <c r="W14" i="1"/>
  <c r="W15" i="1" l="1"/>
  <c r="X15" i="1"/>
  <c r="X14" i="1"/>
  <c r="K24" i="1" l="1"/>
  <c r="K23" i="1"/>
  <c r="K15" i="1"/>
  <c r="K14" i="1"/>
  <c r="K17" i="1" s="1"/>
  <c r="K27" i="1" s="1"/>
  <c r="K28" i="1" s="1"/>
  <c r="K29" i="1" l="1"/>
</calcChain>
</file>

<file path=xl/sharedStrings.xml><?xml version="1.0" encoding="utf-8"?>
<sst xmlns="http://schemas.openxmlformats.org/spreadsheetml/2006/main" count="41" uniqueCount="27">
  <si>
    <t>Projecte:</t>
  </si>
  <si>
    <t>Partida</t>
  </si>
  <si>
    <t>Descripció</t>
  </si>
  <si>
    <t>Amidament</t>
  </si>
  <si>
    <t>Total</t>
  </si>
  <si>
    <t xml:space="preserve">Preu </t>
  </si>
  <si>
    <t>Francisco Alcañiz Carretero</t>
  </si>
  <si>
    <t>Director Tècnic d’Infraestructures</t>
  </si>
  <si>
    <t>TOTAL</t>
  </si>
  <si>
    <t>21% IVA</t>
  </si>
  <si>
    <t>Honoraris Arqueòleg/òloga director/a.</t>
  </si>
  <si>
    <t>Honoraris Memòria científica.</t>
  </si>
  <si>
    <t>Unitats</t>
  </si>
  <si>
    <t>Subtotal</t>
  </si>
  <si>
    <t>=</t>
  </si>
  <si>
    <t>h</t>
  </si>
  <si>
    <t>PA</t>
  </si>
  <si>
    <t>Partida Alçada a justificar per realització d'estudis i analítiques</t>
  </si>
  <si>
    <t>Arqueòleg director</t>
  </si>
  <si>
    <t>Arqueòleg director (redacció de memòria científica).</t>
  </si>
  <si>
    <t>Tècnic arqueòleg</t>
  </si>
  <si>
    <t>Partida 01. Control i seguiment arqueològic dels rebaixos/moviments de terres previstos al subsòl segons el projecte</t>
  </si>
  <si>
    <t>Partida 02. Treballs de documentació i excavació de les sepultures  (a activar només si apareixen sepultures)</t>
  </si>
  <si>
    <t>Auxiliar Arqueologia (6)</t>
  </si>
  <si>
    <t>Partida Alçada a justificar per realització de fotogrametria</t>
  </si>
  <si>
    <t>PROJECTE EXECUTIU DE L'ESPAI DE PROXIMITAT SITUAT AL C. PINTOR ALSAMORA, AL DISTRICTE DE NOU BARRIS A BARCELONA.</t>
  </si>
  <si>
    <t>JUSTIFICACIÓ COST SERVEIS ARQUEOLOGIA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</si>
</sst>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&quot;€&quot;* #,##0.00_);_(&quot;€&quot;* \(#,##0.00\);_(&quot;€&quot;* &quot;-&quot;??_);_(@_)"/>
    <numFmt numFmtId="166" formatCode="#,##0.00\ [$€-403];\-#,##0.00\ [$€-403]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Swis721 Lt B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05">
    <xf numFmtId="0" fontId="0" fillId="0" borderId="0" xfId="0"/>
    <xf numFmtId="0" fontId="6" fillId="0" borderId="0" xfId="0" applyFont="1" applyAlignment="1">
      <alignment horizontal="right"/>
    </xf>
    <xf numFmtId="0" fontId="6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horizontal="left"/>
    </xf>
    <xf numFmtId="0" fontId="8" fillId="0" borderId="0" xfId="0" applyFont="1"/>
    <xf numFmtId="166" fontId="6" fillId="0" borderId="0" xfId="0" applyNumberFormat="1" applyFont="1" applyAlignment="1">
      <alignment vertical="top" wrapText="1"/>
    </xf>
    <xf numFmtId="0" fontId="7" fillId="0" borderId="9" xfId="0" applyFont="1" applyBorder="1" applyAlignment="1">
      <alignment horizontal="center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166" fontId="4" fillId="0" borderId="0" xfId="0" applyNumberFormat="1" applyFont="1" applyAlignment="1">
      <alignment vertical="top" wrapText="1"/>
    </xf>
    <xf numFmtId="166" fontId="8" fillId="0" borderId="0" xfId="0" applyNumberFormat="1" applyFont="1"/>
    <xf numFmtId="2" fontId="7" fillId="0" borderId="9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166" fontId="7" fillId="0" borderId="9" xfId="1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center" vertical="center" wrapText="1"/>
    </xf>
    <xf numFmtId="166" fontId="7" fillId="0" borderId="0" xfId="1" applyNumberFormat="1" applyFont="1" applyBorder="1" applyAlignment="1">
      <alignment horizontal="right" vertical="center"/>
    </xf>
    <xf numFmtId="2" fontId="0" fillId="0" borderId="0" xfId="0" applyNumberForma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166" fontId="7" fillId="0" borderId="12" xfId="1" applyNumberFormat="1" applyFont="1" applyBorder="1" applyAlignment="1">
      <alignment horizontal="right" vertical="center"/>
    </xf>
    <xf numFmtId="4" fontId="7" fillId="0" borderId="9" xfId="0" applyNumberFormat="1" applyFont="1" applyBorder="1" applyAlignment="1" applyProtection="1">
      <alignment horizontal="center" vertical="center"/>
      <protection locked="0"/>
    </xf>
    <xf numFmtId="165" fontId="0" fillId="0" borderId="0" xfId="1" applyFont="1" applyAlignment="1">
      <alignment horizontal="left"/>
    </xf>
    <xf numFmtId="0" fontId="9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165" fontId="0" fillId="0" borderId="0" xfId="1" applyFont="1"/>
    <xf numFmtId="166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9" fillId="0" borderId="1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/>
    </xf>
    <xf numFmtId="0" fontId="0" fillId="0" borderId="0" xfId="0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2" fillId="0" borderId="1" xfId="0" applyFont="1" applyBorder="1" applyProtection="1"/>
    <xf numFmtId="0" fontId="0" fillId="0" borderId="4" xfId="0" applyBorder="1" applyProtection="1"/>
    <xf numFmtId="0" fontId="0" fillId="0" borderId="5" xfId="0" applyBorder="1" applyProtection="1"/>
    <xf numFmtId="0" fontId="3" fillId="0" borderId="0" xfId="0" applyFont="1" applyAlignment="1" applyProtection="1">
      <alignment horizontal="center"/>
    </xf>
    <xf numFmtId="0" fontId="4" fillId="0" borderId="4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0" fillId="0" borderId="6" xfId="0" applyBorder="1" applyProtection="1"/>
    <xf numFmtId="0" fontId="5" fillId="0" borderId="7" xfId="0" applyFont="1" applyBorder="1" applyAlignment="1" applyProtection="1">
      <alignment horizontal="center" vertical="top"/>
    </xf>
    <xf numFmtId="0" fontId="0" fillId="0" borderId="8" xfId="0" applyBorder="1" applyProtection="1"/>
    <xf numFmtId="0" fontId="4" fillId="0" borderId="6" xfId="0" applyFont="1" applyBorder="1" applyAlignment="1" applyProtection="1">
      <alignment horizontal="center" wrapText="1"/>
    </xf>
    <xf numFmtId="0" fontId="4" fillId="0" borderId="7" xfId="0" applyFont="1" applyBorder="1" applyAlignment="1" applyProtection="1">
      <alignment horizontal="center" wrapText="1"/>
    </xf>
    <xf numFmtId="0" fontId="4" fillId="0" borderId="8" xfId="0" applyFont="1" applyBorder="1" applyAlignment="1" applyProtection="1">
      <alignment horizontal="center" wrapText="1"/>
    </xf>
    <xf numFmtId="0" fontId="6" fillId="0" borderId="0" xfId="0" applyFont="1" applyProtection="1"/>
    <xf numFmtId="0" fontId="6" fillId="2" borderId="11" xfId="0" applyFont="1" applyFill="1" applyBorder="1" applyAlignment="1" applyProtection="1">
      <alignment horizontal="justify" vertical="top" wrapText="1"/>
    </xf>
    <xf numFmtId="0" fontId="6" fillId="2" borderId="12" xfId="0" applyFont="1" applyFill="1" applyBorder="1" applyAlignment="1" applyProtection="1">
      <alignment horizontal="justify" vertical="top" wrapText="1"/>
    </xf>
    <xf numFmtId="0" fontId="6" fillId="2" borderId="13" xfId="0" applyFont="1" applyFill="1" applyBorder="1" applyAlignment="1" applyProtection="1">
      <alignment horizontal="justify" vertical="top" wrapText="1"/>
    </xf>
    <xf numFmtId="0" fontId="6" fillId="2" borderId="14" xfId="0" applyFont="1" applyFill="1" applyBorder="1" applyAlignment="1" applyProtection="1">
      <alignment horizontal="justify" vertical="top" wrapText="1"/>
    </xf>
    <xf numFmtId="0" fontId="6" fillId="2" borderId="10" xfId="0" applyFont="1" applyFill="1" applyBorder="1" applyAlignment="1" applyProtection="1">
      <alignment horizontal="justify" vertical="top" wrapText="1"/>
    </xf>
    <xf numFmtId="0" fontId="6" fillId="2" borderId="15" xfId="0" applyFont="1" applyFill="1" applyBorder="1" applyAlignment="1" applyProtection="1">
      <alignment horizontal="justify" vertical="top" wrapText="1"/>
    </xf>
    <xf numFmtId="164" fontId="6" fillId="0" borderId="0" xfId="0" applyNumberFormat="1" applyFont="1" applyAlignment="1" applyProtection="1">
      <alignment horizontal="right"/>
    </xf>
    <xf numFmtId="0" fontId="0" fillId="3" borderId="9" xfId="0" applyFill="1" applyBorder="1" applyProtection="1"/>
    <xf numFmtId="0" fontId="0" fillId="3" borderId="9" xfId="0" applyFill="1" applyBorder="1" applyAlignment="1" applyProtection="1">
      <alignment horizontal="left"/>
    </xf>
    <xf numFmtId="0" fontId="0" fillId="3" borderId="9" xfId="0" applyFill="1" applyBorder="1" applyAlignment="1" applyProtection="1">
      <alignment horizontal="center"/>
    </xf>
    <xf numFmtId="0" fontId="4" fillId="0" borderId="16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left" vertical="center"/>
    </xf>
    <xf numFmtId="2" fontId="7" fillId="0" borderId="9" xfId="0" applyNumberFormat="1" applyFont="1" applyBorder="1" applyAlignment="1" applyProtection="1">
      <alignment horizontal="center" vertical="center"/>
    </xf>
    <xf numFmtId="166" fontId="7" fillId="0" borderId="9" xfId="1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/>
    </xf>
    <xf numFmtId="4" fontId="7" fillId="0" borderId="9" xfId="0" applyNumberFormat="1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 wrapText="1"/>
    </xf>
    <xf numFmtId="4" fontId="6" fillId="0" borderId="12" xfId="0" applyNumberFormat="1" applyFont="1" applyBorder="1" applyAlignment="1" applyProtection="1">
      <alignment horizontal="center" vertical="center" wrapText="1"/>
    </xf>
    <xf numFmtId="2" fontId="0" fillId="0" borderId="12" xfId="0" applyNumberFormat="1" applyBorder="1" applyAlignment="1" applyProtection="1">
      <alignment horizontal="center" vertical="center"/>
    </xf>
    <xf numFmtId="166" fontId="7" fillId="0" borderId="12" xfId="1" applyNumberFormat="1" applyFont="1" applyBorder="1" applyAlignment="1" applyProtection="1">
      <alignment horizontal="right" vertical="center"/>
    </xf>
    <xf numFmtId="0" fontId="4" fillId="0" borderId="16" xfId="0" applyFont="1" applyBorder="1" applyAlignment="1" applyProtection="1">
      <alignment horizontal="left" wrapText="1"/>
    </xf>
    <xf numFmtId="0" fontId="9" fillId="0" borderId="17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center"/>
    </xf>
    <xf numFmtId="0" fontId="9" fillId="0" borderId="18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0" fontId="9" fillId="0" borderId="18" xfId="0" applyFont="1" applyBorder="1" applyAlignment="1" applyProtection="1">
      <alignment horizontal="left" vertical="center" wrapText="1"/>
    </xf>
    <xf numFmtId="4" fontId="7" fillId="2" borderId="9" xfId="0" applyNumberFormat="1" applyFont="1" applyFill="1" applyBorder="1" applyAlignment="1" applyProtection="1">
      <alignment horizontal="center" vertical="center"/>
    </xf>
    <xf numFmtId="2" fontId="7" fillId="2" borderId="9" xfId="0" applyNumberFormat="1" applyFont="1" applyFill="1" applyBorder="1" applyAlignment="1" applyProtection="1">
      <alignment horizontal="center" vertical="center"/>
    </xf>
    <xf numFmtId="166" fontId="7" fillId="2" borderId="9" xfId="1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left"/>
    </xf>
    <xf numFmtId="0" fontId="9" fillId="0" borderId="0" xfId="0" applyFont="1" applyAlignment="1" applyProtection="1">
      <alignment horizontal="left" vertical="center" wrapText="1"/>
    </xf>
    <xf numFmtId="4" fontId="6" fillId="0" borderId="0" xfId="0" applyNumberFormat="1" applyFont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/>
    </xf>
    <xf numFmtId="166" fontId="7" fillId="0" borderId="0" xfId="1" applyNumberFormat="1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166" fontId="8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vertical="center" wrapText="1"/>
    </xf>
    <xf numFmtId="166" fontId="6" fillId="0" borderId="0" xfId="0" applyNumberFormat="1" applyFont="1" applyAlignment="1" applyProtection="1">
      <alignment vertical="center" wrapText="1"/>
    </xf>
    <xf numFmtId="166" fontId="4" fillId="0" borderId="0" xfId="0" applyNumberFormat="1" applyFont="1" applyAlignment="1" applyProtection="1">
      <alignment vertical="center" wrapText="1"/>
    </xf>
    <xf numFmtId="0" fontId="6" fillId="0" borderId="0" xfId="0" applyFont="1" applyAlignment="1" applyProtection="1">
      <alignment horizontal="right"/>
    </xf>
    <xf numFmtId="0" fontId="6" fillId="0" borderId="0" xfId="0" applyFont="1" applyAlignment="1" applyProtection="1">
      <alignment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581024</xdr:colOff>
      <xdr:row>0</xdr:row>
      <xdr:rowOff>200024</xdr:rowOff>
    </xdr:from>
    <xdr:to>
      <xdr:col>2</xdr:col>
      <xdr:colOff>371474</xdr:colOff>
      <xdr:row>5</xdr:row>
      <xdr:rowOff>28574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6567518-4D8F-9DD6-066D-A91276520E18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1024" y="200024"/>
          <a:ext cx="1266825" cy="8096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37"/>
  <sheetViews>
    <sheetView tabSelected="1" topLeftCell="A5" zoomScaleNormal="100" workbookViewId="0">
      <selection activeCell="H19" activeCellId="1" sqref="H14:H16 H19:H22"/>
    </sheetView>
  </sheetViews>
  <sheetFormatPr baseColWidth="10" defaultRowHeight="15"/>
  <cols>
    <col min="1" max="1" width="8.7109375" customWidth="1"/>
    <col min="2" max="2" width="13.42578125" customWidth="1"/>
    <col min="3" max="3" width="6.85546875" customWidth="1"/>
    <col min="4" max="4" width="7.140625" customWidth="1"/>
    <col min="6" max="6" width="14.7109375" customWidth="1"/>
    <col min="7" max="7" width="12.140625" customWidth="1"/>
    <col min="8" max="9" width="9.7109375" customWidth="1"/>
    <col min="10" max="10" width="12" customWidth="1"/>
    <col min="11" max="11" width="15.42578125" customWidth="1"/>
    <col min="12" max="12" width="1.85546875" customWidth="1"/>
    <col min="13" max="13" width="12.5703125" bestFit="1" customWidth="1"/>
    <col min="14" max="23" width="0" hidden="1" customWidth="1"/>
    <col min="24" max="24" width="11.7109375" hidden="1" customWidth="1"/>
    <col min="26" max="26" width="12.5703125" bestFit="1" customWidth="1"/>
  </cols>
  <sheetData>
    <row r="1" spans="1:26" ht="15.75" thickBo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26" ht="15.75">
      <c r="A2" s="43"/>
      <c r="B2" s="44"/>
      <c r="C2" s="45"/>
      <c r="D2" s="46"/>
      <c r="E2" s="44"/>
      <c r="F2" s="44"/>
      <c r="G2" s="44"/>
      <c r="H2" s="44"/>
      <c r="I2" s="44"/>
      <c r="J2" s="44"/>
      <c r="K2" s="45"/>
    </row>
    <row r="3" spans="1:26">
      <c r="A3" s="47"/>
      <c r="B3" s="42"/>
      <c r="C3" s="48"/>
      <c r="D3" s="47"/>
      <c r="E3" s="42"/>
      <c r="F3" s="42"/>
      <c r="G3" s="42"/>
      <c r="H3" s="42"/>
      <c r="I3" s="42"/>
      <c r="J3" s="42"/>
      <c r="K3" s="48"/>
    </row>
    <row r="4" spans="1:26">
      <c r="A4" s="47"/>
      <c r="B4" s="49"/>
      <c r="C4" s="48"/>
      <c r="D4" s="50" t="s">
        <v>26</v>
      </c>
      <c r="E4" s="51"/>
      <c r="F4" s="51"/>
      <c r="G4" s="51"/>
      <c r="H4" s="51"/>
      <c r="I4" s="51"/>
      <c r="J4" s="51"/>
      <c r="K4" s="52"/>
    </row>
    <row r="5" spans="1:26" ht="15.75" thickBot="1">
      <c r="A5" s="53"/>
      <c r="B5" s="54"/>
      <c r="C5" s="55"/>
      <c r="D5" s="56"/>
      <c r="E5" s="57"/>
      <c r="F5" s="57"/>
      <c r="G5" s="57"/>
      <c r="H5" s="57"/>
      <c r="I5" s="57"/>
      <c r="J5" s="57"/>
      <c r="K5" s="58"/>
    </row>
    <row r="6" spans="1:26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</row>
    <row r="7" spans="1:26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</row>
    <row r="8" spans="1:26" ht="15" customHeight="1">
      <c r="A8" s="59" t="s">
        <v>0</v>
      </c>
      <c r="B8" s="60" t="s">
        <v>25</v>
      </c>
      <c r="C8" s="61"/>
      <c r="D8" s="61"/>
      <c r="E8" s="61"/>
      <c r="F8" s="61"/>
      <c r="G8" s="61"/>
      <c r="H8" s="61"/>
      <c r="I8" s="61"/>
      <c r="J8" s="61"/>
      <c r="K8" s="62"/>
      <c r="L8" s="3"/>
    </row>
    <row r="9" spans="1:26" ht="15.75" customHeight="1">
      <c r="A9" s="42"/>
      <c r="B9" s="63"/>
      <c r="C9" s="64"/>
      <c r="D9" s="64"/>
      <c r="E9" s="64"/>
      <c r="F9" s="64"/>
      <c r="G9" s="64"/>
      <c r="H9" s="64"/>
      <c r="I9" s="64"/>
      <c r="J9" s="64"/>
      <c r="K9" s="65"/>
      <c r="L9" s="3"/>
    </row>
    <row r="10" spans="1:26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26">
      <c r="A11" s="59"/>
      <c r="B11" s="42"/>
      <c r="C11" s="42"/>
      <c r="D11" s="42"/>
      <c r="E11" s="42"/>
      <c r="F11" s="66"/>
      <c r="G11" s="42"/>
      <c r="H11" s="42"/>
      <c r="I11" s="42"/>
      <c r="J11" s="42"/>
      <c r="K11" s="42"/>
    </row>
    <row r="12" spans="1:26">
      <c r="A12" s="67" t="s">
        <v>1</v>
      </c>
      <c r="B12" s="68" t="s">
        <v>2</v>
      </c>
      <c r="C12" s="68"/>
      <c r="D12" s="68"/>
      <c r="E12" s="68"/>
      <c r="F12" s="68"/>
      <c r="G12" s="68"/>
      <c r="H12" s="69" t="s">
        <v>5</v>
      </c>
      <c r="I12" s="69" t="s">
        <v>12</v>
      </c>
      <c r="J12" s="69" t="s">
        <v>3</v>
      </c>
      <c r="K12" s="69" t="s">
        <v>4</v>
      </c>
    </row>
    <row r="13" spans="1:26">
      <c r="A13" s="70" t="s">
        <v>21</v>
      </c>
      <c r="B13" s="70"/>
      <c r="C13" s="70"/>
      <c r="D13" s="70"/>
      <c r="E13" s="70"/>
      <c r="F13" s="70"/>
      <c r="G13" s="70"/>
      <c r="H13" s="70"/>
      <c r="I13" s="70"/>
      <c r="J13" s="70"/>
      <c r="K13" s="70"/>
    </row>
    <row r="14" spans="1:26" s="7" customFormat="1" ht="21.75" customHeight="1">
      <c r="A14" s="71">
        <v>1</v>
      </c>
      <c r="B14" s="72" t="s">
        <v>18</v>
      </c>
      <c r="C14" s="72"/>
      <c r="D14" s="72"/>
      <c r="E14" s="72"/>
      <c r="F14" s="72"/>
      <c r="G14" s="72"/>
      <c r="H14" s="11">
        <v>0</v>
      </c>
      <c r="I14" s="73" t="s">
        <v>15</v>
      </c>
      <c r="J14" s="73">
        <v>1184</v>
      </c>
      <c r="K14" s="74">
        <f>H14*J14</f>
        <v>0</v>
      </c>
      <c r="M14" s="27"/>
      <c r="N14" s="10">
        <v>1</v>
      </c>
      <c r="O14" s="37" t="s">
        <v>10</v>
      </c>
      <c r="P14" s="37"/>
      <c r="Q14" s="37"/>
      <c r="R14" s="37"/>
      <c r="S14" s="37"/>
      <c r="T14" s="37"/>
      <c r="U14" s="11">
        <v>39</v>
      </c>
      <c r="V14" s="11" t="s">
        <v>15</v>
      </c>
      <c r="W14" s="14">
        <f>8*180</f>
        <v>1440</v>
      </c>
      <c r="X14" s="17">
        <f>U14*W14</f>
        <v>56160</v>
      </c>
    </row>
    <row r="15" spans="1:26" s="7" customFormat="1" ht="21.75" customHeight="1">
      <c r="A15" s="71">
        <v>2</v>
      </c>
      <c r="B15" s="72" t="s">
        <v>19</v>
      </c>
      <c r="C15" s="72"/>
      <c r="D15" s="72"/>
      <c r="E15" s="72"/>
      <c r="F15" s="72"/>
      <c r="G15" s="72"/>
      <c r="H15" s="11">
        <v>0</v>
      </c>
      <c r="I15" s="73" t="s">
        <v>15</v>
      </c>
      <c r="J15" s="73">
        <f>J14*0.5</f>
        <v>592</v>
      </c>
      <c r="K15" s="74">
        <f>H15*J15</f>
        <v>0</v>
      </c>
      <c r="M15" s="27"/>
      <c r="N15" s="10">
        <v>2</v>
      </c>
      <c r="O15" s="37" t="s">
        <v>11</v>
      </c>
      <c r="P15" s="37"/>
      <c r="Q15" s="37"/>
      <c r="R15" s="37"/>
      <c r="S15" s="37"/>
      <c r="T15" s="37"/>
      <c r="U15" s="11">
        <v>39</v>
      </c>
      <c r="V15" s="11" t="s">
        <v>15</v>
      </c>
      <c r="W15" s="14">
        <f>W14/2</f>
        <v>720</v>
      </c>
      <c r="X15" s="17">
        <f>U15*W15</f>
        <v>28080</v>
      </c>
    </row>
    <row r="16" spans="1:26" s="7" customFormat="1" ht="21.75" customHeight="1">
      <c r="A16" s="75">
        <v>3</v>
      </c>
      <c r="B16" s="72" t="s">
        <v>20</v>
      </c>
      <c r="C16" s="72"/>
      <c r="D16" s="72"/>
      <c r="E16" s="72"/>
      <c r="F16" s="72"/>
      <c r="G16" s="72"/>
      <c r="H16" s="26">
        <v>0</v>
      </c>
      <c r="I16" s="73" t="s">
        <v>15</v>
      </c>
      <c r="J16" s="76">
        <v>1184</v>
      </c>
      <c r="K16" s="74">
        <f t="shared" ref="K16" si="0">H16*J16</f>
        <v>0</v>
      </c>
      <c r="N16" s="10"/>
      <c r="O16" s="28"/>
      <c r="P16" s="29"/>
      <c r="Q16" s="29"/>
      <c r="R16" s="29"/>
      <c r="S16" s="29"/>
      <c r="T16" s="30"/>
      <c r="U16" s="11"/>
      <c r="V16" s="11"/>
      <c r="W16" s="14"/>
      <c r="X16" s="17"/>
      <c r="Z16" s="27"/>
    </row>
    <row r="17" spans="1:26" s="7" customFormat="1" ht="21.75" customHeight="1">
      <c r="A17" s="77"/>
      <c r="B17" s="78"/>
      <c r="C17" s="78"/>
      <c r="D17" s="78"/>
      <c r="E17" s="78"/>
      <c r="F17" s="78"/>
      <c r="G17" s="78"/>
      <c r="H17" s="79"/>
      <c r="I17" s="79"/>
      <c r="J17" s="80" t="s">
        <v>13</v>
      </c>
      <c r="K17" s="81">
        <f>SUM(K14:K16)</f>
        <v>0</v>
      </c>
      <c r="M17" s="27"/>
      <c r="N17" s="22"/>
      <c r="O17" s="16"/>
      <c r="P17" s="16"/>
      <c r="Q17" s="16"/>
      <c r="R17" s="16"/>
      <c r="S17" s="16"/>
      <c r="T17" s="16"/>
      <c r="U17" s="23"/>
      <c r="V17" s="23"/>
      <c r="W17" s="24"/>
      <c r="X17" s="25"/>
      <c r="Z17" s="27"/>
    </row>
    <row r="18" spans="1:26" ht="31.5" customHeight="1">
      <c r="A18" s="82" t="s">
        <v>22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Z18" s="31"/>
    </row>
    <row r="19" spans="1:26" s="7" customFormat="1" ht="21.75" customHeight="1">
      <c r="A19" s="71">
        <v>1</v>
      </c>
      <c r="B19" s="72" t="s">
        <v>18</v>
      </c>
      <c r="C19" s="72"/>
      <c r="D19" s="72"/>
      <c r="E19" s="72"/>
      <c r="F19" s="72"/>
      <c r="G19" s="72"/>
      <c r="H19" s="11">
        <v>0</v>
      </c>
      <c r="I19" s="73" t="s">
        <v>15</v>
      </c>
      <c r="J19" s="73">
        <v>400</v>
      </c>
      <c r="K19" s="74">
        <f>H19*J19</f>
        <v>0</v>
      </c>
      <c r="N19" s="10"/>
      <c r="O19" s="38"/>
      <c r="P19" s="39"/>
      <c r="Q19" s="39"/>
      <c r="R19" s="39"/>
      <c r="S19" s="39"/>
      <c r="T19" s="40"/>
      <c r="U19" s="11"/>
      <c r="V19" s="11"/>
      <c r="W19" s="14"/>
      <c r="X19" s="17"/>
      <c r="Z19" s="27"/>
    </row>
    <row r="20" spans="1:26" s="7" customFormat="1" ht="21.75" customHeight="1">
      <c r="A20" s="71">
        <v>2</v>
      </c>
      <c r="B20" s="72" t="s">
        <v>19</v>
      </c>
      <c r="C20" s="72"/>
      <c r="D20" s="72"/>
      <c r="E20" s="72"/>
      <c r="F20" s="72"/>
      <c r="G20" s="72"/>
      <c r="H20" s="11">
        <v>0</v>
      </c>
      <c r="I20" s="73" t="s">
        <v>15</v>
      </c>
      <c r="J20" s="73">
        <f>J19*0.5</f>
        <v>200</v>
      </c>
      <c r="K20" s="74">
        <f>H20*J20</f>
        <v>0</v>
      </c>
      <c r="N20" s="10"/>
      <c r="O20" s="28"/>
      <c r="P20" s="29"/>
      <c r="Q20" s="29"/>
      <c r="R20" s="29"/>
      <c r="S20" s="29"/>
      <c r="T20" s="30"/>
      <c r="U20" s="11"/>
      <c r="V20" s="11"/>
      <c r="W20" s="14"/>
      <c r="X20" s="17"/>
      <c r="Z20" s="27"/>
    </row>
    <row r="21" spans="1:26" s="7" customFormat="1" ht="21.75" customHeight="1">
      <c r="A21" s="75">
        <v>3</v>
      </c>
      <c r="B21" s="72" t="s">
        <v>20</v>
      </c>
      <c r="C21" s="72"/>
      <c r="D21" s="72"/>
      <c r="E21" s="72"/>
      <c r="F21" s="72"/>
      <c r="G21" s="72"/>
      <c r="H21" s="26">
        <v>0</v>
      </c>
      <c r="I21" s="73" t="s">
        <v>15</v>
      </c>
      <c r="J21" s="76">
        <v>400</v>
      </c>
      <c r="K21" s="74">
        <f t="shared" ref="K21:K22" si="1">H21*J21</f>
        <v>0</v>
      </c>
      <c r="N21" s="10"/>
      <c r="O21" s="28"/>
      <c r="P21" s="29"/>
      <c r="Q21" s="29"/>
      <c r="R21" s="29"/>
      <c r="S21" s="29"/>
      <c r="T21" s="30"/>
      <c r="U21" s="11"/>
      <c r="V21" s="11"/>
      <c r="W21" s="14"/>
      <c r="X21" s="17"/>
      <c r="Z21" s="27"/>
    </row>
    <row r="22" spans="1:26" s="7" customFormat="1" ht="21.75" customHeight="1">
      <c r="A22" s="75">
        <v>4</v>
      </c>
      <c r="B22" s="83" t="s">
        <v>23</v>
      </c>
      <c r="C22" s="84"/>
      <c r="D22" s="84"/>
      <c r="E22" s="84"/>
      <c r="F22" s="84"/>
      <c r="G22" s="85"/>
      <c r="H22" s="26">
        <v>0</v>
      </c>
      <c r="I22" s="73" t="s">
        <v>15</v>
      </c>
      <c r="J22" s="76">
        <v>2400</v>
      </c>
      <c r="K22" s="74">
        <f t="shared" si="1"/>
        <v>0</v>
      </c>
      <c r="N22" s="10"/>
      <c r="O22" s="28"/>
      <c r="P22" s="29"/>
      <c r="Q22" s="29"/>
      <c r="R22" s="29"/>
      <c r="S22" s="29"/>
      <c r="T22" s="30"/>
      <c r="U22" s="11"/>
      <c r="V22" s="11"/>
      <c r="W22" s="14"/>
      <c r="X22" s="17"/>
      <c r="Z22" s="27"/>
    </row>
    <row r="23" spans="1:26" s="7" customFormat="1" ht="21.75" customHeight="1">
      <c r="A23" s="71">
        <v>7</v>
      </c>
      <c r="B23" s="86" t="s">
        <v>24</v>
      </c>
      <c r="C23" s="87"/>
      <c r="D23" s="87"/>
      <c r="E23" s="87"/>
      <c r="F23" s="87"/>
      <c r="G23" s="88"/>
      <c r="H23" s="89">
        <v>10000</v>
      </c>
      <c r="I23" s="90" t="s">
        <v>16</v>
      </c>
      <c r="J23" s="89">
        <v>1</v>
      </c>
      <c r="K23" s="91">
        <f>H23*J23</f>
        <v>10000</v>
      </c>
      <c r="N23" s="10"/>
      <c r="O23" s="34"/>
      <c r="P23" s="35"/>
      <c r="Q23" s="35"/>
      <c r="R23" s="35"/>
      <c r="S23" s="35"/>
      <c r="T23" s="36"/>
      <c r="U23" s="11"/>
      <c r="V23" s="11"/>
      <c r="W23" s="14"/>
      <c r="X23" s="17"/>
      <c r="Z23" s="27"/>
    </row>
    <row r="24" spans="1:26" s="7" customFormat="1" ht="36" customHeight="1">
      <c r="A24" s="71">
        <v>8</v>
      </c>
      <c r="B24" s="86" t="s">
        <v>17</v>
      </c>
      <c r="C24" s="87"/>
      <c r="D24" s="87"/>
      <c r="E24" s="87"/>
      <c r="F24" s="87"/>
      <c r="G24" s="88"/>
      <c r="H24" s="76">
        <v>10000</v>
      </c>
      <c r="I24" s="73" t="s">
        <v>16</v>
      </c>
      <c r="J24" s="76">
        <v>1</v>
      </c>
      <c r="K24" s="74">
        <f>H24*J24</f>
        <v>10000</v>
      </c>
      <c r="N24" s="10"/>
      <c r="O24" s="37"/>
      <c r="P24" s="37"/>
      <c r="Q24" s="37"/>
      <c r="R24" s="37"/>
      <c r="S24" s="37"/>
      <c r="T24" s="37"/>
      <c r="U24" s="11"/>
      <c r="V24" s="11"/>
      <c r="W24" s="14"/>
      <c r="X24" s="17"/>
      <c r="Z24" s="27"/>
    </row>
    <row r="25" spans="1:26" s="7" customFormat="1" ht="21.75" customHeight="1">
      <c r="A25" s="92"/>
      <c r="B25" s="92"/>
      <c r="C25" s="92"/>
      <c r="D25" s="92"/>
      <c r="E25" s="92"/>
      <c r="F25" s="92"/>
      <c r="G25" s="93"/>
      <c r="H25" s="94"/>
      <c r="I25" s="94"/>
      <c r="J25" s="95" t="s">
        <v>13</v>
      </c>
      <c r="K25" s="96">
        <f>SUM(K19:K24)</f>
        <v>20000</v>
      </c>
      <c r="M25" s="32"/>
      <c r="T25" s="15"/>
      <c r="U25" s="19"/>
      <c r="V25" s="19"/>
      <c r="W25" s="21"/>
      <c r="X25" s="20"/>
      <c r="Z25" s="27"/>
    </row>
    <row r="26" spans="1:26" s="7" customFormat="1" ht="21.75" customHeight="1">
      <c r="A26" s="92"/>
      <c r="B26" s="92"/>
      <c r="C26" s="92"/>
      <c r="D26" s="92"/>
      <c r="E26" s="92"/>
      <c r="F26" s="92"/>
      <c r="G26" s="93"/>
      <c r="H26" s="94"/>
      <c r="I26" s="94"/>
      <c r="J26" s="95"/>
      <c r="K26" s="96"/>
      <c r="T26" s="15"/>
      <c r="U26" s="19"/>
      <c r="V26" s="19"/>
      <c r="W26" s="21"/>
      <c r="X26" s="20"/>
    </row>
    <row r="27" spans="1:26" s="7" customFormat="1" ht="21.75" customHeight="1">
      <c r="A27" s="92"/>
      <c r="B27" s="92"/>
      <c r="C27" s="92"/>
      <c r="D27" s="92"/>
      <c r="E27" s="92"/>
      <c r="F27" s="92"/>
      <c r="G27" s="97" t="s">
        <v>8</v>
      </c>
      <c r="H27" s="97"/>
      <c r="I27" s="97"/>
      <c r="J27" s="97"/>
      <c r="K27" s="98">
        <f>K17+K25</f>
        <v>20000</v>
      </c>
      <c r="T27" s="8"/>
      <c r="U27" s="8"/>
      <c r="V27" s="8"/>
      <c r="W27" s="8"/>
      <c r="X27" s="13"/>
    </row>
    <row r="28" spans="1:26" s="7" customFormat="1" ht="21.75" customHeight="1">
      <c r="A28" s="99"/>
      <c r="B28" s="93"/>
      <c r="C28" s="93"/>
      <c r="D28" s="93"/>
      <c r="E28" s="93"/>
      <c r="F28" s="93"/>
      <c r="G28" s="100" t="s">
        <v>9</v>
      </c>
      <c r="H28" s="100"/>
      <c r="I28" s="100"/>
      <c r="J28" s="100"/>
      <c r="K28" s="101">
        <f>K27*0.21</f>
        <v>4200</v>
      </c>
      <c r="N28" s="18"/>
      <c r="O28" s="15"/>
      <c r="P28" s="15"/>
      <c r="Q28" s="15"/>
      <c r="R28" s="15"/>
      <c r="S28" s="15"/>
      <c r="T28" s="2"/>
      <c r="U28" s="2"/>
      <c r="V28" s="2"/>
      <c r="W28" s="2"/>
      <c r="X28" s="9"/>
    </row>
    <row r="29" spans="1:26" s="7" customFormat="1" ht="21.75" customHeight="1">
      <c r="A29" s="99"/>
      <c r="B29" s="93"/>
      <c r="C29" s="93"/>
      <c r="D29" s="93"/>
      <c r="E29" s="93"/>
      <c r="F29" s="93"/>
      <c r="G29" s="100" t="s">
        <v>8</v>
      </c>
      <c r="H29" s="100"/>
      <c r="I29" s="100"/>
      <c r="J29" s="100"/>
      <c r="K29" s="102">
        <f>K27+K28</f>
        <v>24200</v>
      </c>
      <c r="M29" s="33"/>
      <c r="N29" s="18"/>
      <c r="O29" s="15"/>
      <c r="P29" s="15"/>
      <c r="Q29" s="15"/>
      <c r="R29" s="15"/>
      <c r="S29" s="15"/>
      <c r="T29" s="2"/>
      <c r="U29" s="2"/>
      <c r="V29" s="2"/>
      <c r="W29" s="2"/>
      <c r="X29" s="12"/>
    </row>
    <row r="30" spans="1:26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</row>
    <row r="31" spans="1:26">
      <c r="A31" s="103"/>
      <c r="B31" s="104"/>
      <c r="C31" s="104"/>
      <c r="D31" s="104"/>
      <c r="E31" s="104"/>
      <c r="F31" s="104"/>
      <c r="G31" s="42"/>
      <c r="H31" s="42"/>
      <c r="I31" s="42"/>
      <c r="J31" s="42"/>
      <c r="K31" s="42"/>
      <c r="N31" s="1"/>
      <c r="O31" s="2"/>
      <c r="P31" s="2"/>
      <c r="Q31" s="2"/>
      <c r="R31" s="2"/>
      <c r="S31" s="2"/>
    </row>
    <row r="32" spans="1:26">
      <c r="A32" s="42"/>
      <c r="B32" s="42"/>
      <c r="C32" s="42"/>
      <c r="D32" s="42"/>
      <c r="E32" s="42"/>
      <c r="F32" s="104"/>
      <c r="G32" s="42"/>
      <c r="H32" s="42"/>
      <c r="I32" s="42"/>
      <c r="J32" s="42"/>
      <c r="K32" s="42"/>
      <c r="S32" s="2"/>
    </row>
    <row r="33" spans="1:16">
      <c r="A33" s="92"/>
      <c r="B33" s="42"/>
      <c r="C33" s="42"/>
      <c r="D33" s="42"/>
      <c r="E33" s="42"/>
      <c r="F33" s="104"/>
      <c r="G33" s="104"/>
      <c r="H33" s="104"/>
      <c r="I33" s="104"/>
      <c r="J33" s="104"/>
      <c r="K33" s="104"/>
    </row>
    <row r="34" spans="1:16">
      <c r="B34" s="4"/>
      <c r="P34" t="s">
        <v>14</v>
      </c>
    </row>
    <row r="35" spans="1:16">
      <c r="B35" s="5" t="s">
        <v>6</v>
      </c>
      <c r="C35" s="2"/>
      <c r="D35" s="2"/>
      <c r="E35" s="2"/>
    </row>
    <row r="36" spans="1:16">
      <c r="B36" s="4" t="s">
        <v>7</v>
      </c>
      <c r="C36" s="6"/>
      <c r="D36" s="2"/>
      <c r="E36" s="2"/>
    </row>
    <row r="37" spans="1:16">
      <c r="B37" s="4"/>
    </row>
  </sheetData>
  <mergeCells count="20">
    <mergeCell ref="D4:K5"/>
    <mergeCell ref="B8:K9"/>
    <mergeCell ref="B14:G14"/>
    <mergeCell ref="A13:K13"/>
    <mergeCell ref="B15:G15"/>
    <mergeCell ref="O14:T14"/>
    <mergeCell ref="O15:T15"/>
    <mergeCell ref="N18:X18"/>
    <mergeCell ref="O24:T24"/>
    <mergeCell ref="O23:T23"/>
    <mergeCell ref="O19:T19"/>
    <mergeCell ref="B24:G24"/>
    <mergeCell ref="A18:K18"/>
    <mergeCell ref="B12:G12"/>
    <mergeCell ref="B19:G19"/>
    <mergeCell ref="B23:G23"/>
    <mergeCell ref="B20:G20"/>
    <mergeCell ref="B21:G21"/>
    <mergeCell ref="B22:G22"/>
    <mergeCell ref="B16:G16"/>
  </mergeCells>
  <pageMargins left="0.7" right="0.7" top="0.75" bottom="0.75" header="0.3" footer="0.3"/>
  <pageSetup paperSize="9" scale="7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Acedo Garrido, Lorena</dc:creator>
  <cp:lastModifiedBy>Buj Lozano, Montse</cp:lastModifiedBy>
  <cp:lastPrinted>2026-04-14T15:15:13Z</cp:lastPrinted>
  <dcterms:created xsi:type="dcterms:W3CDTF">2021-06-29T09:43:28Z</dcterms:created>
  <dcterms:modified xsi:type="dcterms:W3CDTF">2026-04-14T15:16:42Z</dcterms:modified>
</cp:coreProperties>
</file>