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fgccat.sharepoint.com/sites/OFICINAADMINISTRATIVA2/Shared Documents/OA Expedients/2026/101_INFR/CONTR_26_072_OBRA_Diferents intervencions d'impermeabilització, segellat/03_Enviat_AJ i PCAP/enviat/"/>
    </mc:Choice>
  </mc:AlternateContent>
  <xr:revisionPtr revIDLastSave="360" documentId="8_{01F55BE4-4289-4062-B0FE-2CE2BBAE8B29}" xr6:coauthVersionLast="47" xr6:coauthVersionMax="47" xr10:uidLastSave="{0BCC8E88-556D-40B0-ADE2-B9E3D9454DAF}"/>
  <bookViews>
    <workbookView xWindow="-98" yWindow="-98" windowWidth="20715" windowHeight="13276" xr2:uid="{23B3B575-57A1-4890-B988-8689E2D3621B}"/>
  </bookViews>
  <sheets>
    <sheet name="Annex 2 PCAP-Oferta econ"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5" i="1" l="1"/>
  <c r="G204" i="1"/>
  <c r="G203" i="1"/>
  <c r="G190" i="1"/>
  <c r="G189" i="1"/>
  <c r="G188" i="1"/>
  <c r="G168" i="1"/>
  <c r="G167" i="1"/>
  <c r="G166" i="1"/>
  <c r="G165" i="1"/>
  <c r="G150" i="1"/>
  <c r="G149" i="1"/>
  <c r="G148" i="1"/>
  <c r="G147" i="1"/>
  <c r="G143" i="1"/>
  <c r="G142" i="1"/>
  <c r="G141" i="1"/>
  <c r="G140" i="1"/>
  <c r="G139" i="1"/>
  <c r="G138" i="1"/>
  <c r="G137" i="1"/>
  <c r="G125" i="1"/>
  <c r="G109" i="1"/>
  <c r="G108" i="1"/>
  <c r="G100" i="1"/>
  <c r="G99" i="1"/>
  <c r="G98" i="1"/>
  <c r="G97" i="1"/>
  <c r="G96" i="1"/>
  <c r="G92" i="1"/>
  <c r="G85" i="1"/>
  <c r="G77" i="1"/>
  <c r="G76" i="1"/>
  <c r="G75" i="1"/>
  <c r="G67" i="1"/>
  <c r="G66" i="1"/>
  <c r="G61" i="1"/>
  <c r="G53" i="1"/>
  <c r="G52" i="1"/>
  <c r="I13" i="1"/>
  <c r="F20" i="1" s="1"/>
  <c r="G33" i="1"/>
  <c r="G34" i="1"/>
  <c r="G35" i="1"/>
  <c r="G42" i="1"/>
  <c r="G43" i="1"/>
  <c r="G51" i="1"/>
  <c r="G63" i="1"/>
  <c r="G64" i="1"/>
  <c r="G65" i="1"/>
  <c r="G95" i="1"/>
  <c r="G111" i="1"/>
  <c r="G112" i="1"/>
  <c r="G113" i="1"/>
  <c r="G114" i="1"/>
  <c r="G116" i="1"/>
  <c r="G117" i="1"/>
  <c r="G118" i="1"/>
  <c r="G120" i="1"/>
  <c r="G121" i="1"/>
  <c r="G122" i="1"/>
  <c r="G123" i="1"/>
  <c r="G124" i="1"/>
  <c r="G128" i="1"/>
  <c r="G129" i="1"/>
  <c r="G130" i="1"/>
  <c r="G131" i="1"/>
  <c r="G132" i="1"/>
  <c r="G133" i="1"/>
  <c r="G134" i="1"/>
  <c r="G135" i="1"/>
  <c r="G136" i="1"/>
  <c r="G145" i="1"/>
  <c r="G146" i="1"/>
  <c r="G152" i="1"/>
  <c r="G153" i="1"/>
  <c r="G154" i="1"/>
  <c r="G155" i="1"/>
  <c r="G156" i="1"/>
  <c r="G157" i="1"/>
  <c r="G159" i="1"/>
  <c r="G160" i="1"/>
  <c r="G161" i="1"/>
  <c r="G162" i="1"/>
  <c r="G175" i="1"/>
  <c r="G176" i="1"/>
  <c r="G177" i="1"/>
  <c r="G178" i="1"/>
  <c r="G179" i="1"/>
  <c r="G180" i="1"/>
  <c r="G182" i="1"/>
  <c r="G183" i="1"/>
  <c r="G184" i="1"/>
  <c r="G185" i="1"/>
  <c r="G187" i="1"/>
  <c r="G192" i="1"/>
  <c r="G193" i="1"/>
  <c r="G194" i="1"/>
  <c r="G195" i="1"/>
  <c r="G196" i="1"/>
  <c r="G197" i="1"/>
  <c r="G199" i="1"/>
  <c r="G200" i="1"/>
  <c r="G201" i="1"/>
  <c r="G202" i="1"/>
  <c r="G20" i="1"/>
  <c r="G21" i="1"/>
  <c r="G22" i="1"/>
  <c r="G23" i="1"/>
  <c r="G25" i="1"/>
  <c r="F89" i="1" l="1"/>
  <c r="F120" i="1"/>
  <c r="F168" i="1"/>
  <c r="F36" i="1"/>
  <c r="F92" i="1"/>
  <c r="F76" i="1"/>
  <c r="F107" i="1"/>
  <c r="F116" i="1"/>
  <c r="F137" i="1"/>
  <c r="F157" i="1"/>
  <c r="F163" i="1"/>
  <c r="F199" i="1"/>
  <c r="F35" i="1"/>
  <c r="F56" i="1"/>
  <c r="F48" i="1"/>
  <c r="F91" i="1"/>
  <c r="F83" i="1"/>
  <c r="F75" i="1"/>
  <c r="F67" i="1"/>
  <c r="F106" i="1"/>
  <c r="F98" i="1"/>
  <c r="F118" i="1"/>
  <c r="F128" i="1"/>
  <c r="F136" i="1"/>
  <c r="F145" i="1"/>
  <c r="F156" i="1"/>
  <c r="F170" i="1"/>
  <c r="F162" i="1"/>
  <c r="F176" i="1"/>
  <c r="F190" i="1"/>
  <c r="F206" i="1"/>
  <c r="F54" i="1"/>
  <c r="F96" i="1"/>
  <c r="F160" i="1"/>
  <c r="F57" i="1"/>
  <c r="F49" i="1"/>
  <c r="F84" i="1"/>
  <c r="F68" i="1"/>
  <c r="F99" i="1"/>
  <c r="F121" i="1"/>
  <c r="F129" i="1"/>
  <c r="F171" i="1"/>
  <c r="F177" i="1"/>
  <c r="F188" i="1"/>
  <c r="F34" i="1"/>
  <c r="F55" i="1"/>
  <c r="F47" i="1"/>
  <c r="F90" i="1"/>
  <c r="F82" i="1"/>
  <c r="F74" i="1"/>
  <c r="F66" i="1"/>
  <c r="F105" i="1"/>
  <c r="F97" i="1"/>
  <c r="F117" i="1"/>
  <c r="F143" i="1"/>
  <c r="F135" i="1"/>
  <c r="F150" i="1"/>
  <c r="F155" i="1"/>
  <c r="F169" i="1"/>
  <c r="F161" i="1"/>
  <c r="F182" i="1"/>
  <c r="F192" i="1"/>
  <c r="F205" i="1"/>
  <c r="F33" i="1"/>
  <c r="F46" i="1"/>
  <c r="F104" i="1"/>
  <c r="F134" i="1"/>
  <c r="F196" i="1"/>
  <c r="F40" i="1"/>
  <c r="F53" i="1"/>
  <c r="F72" i="1"/>
  <c r="F111" i="1"/>
  <c r="F148" i="1"/>
  <c r="F203" i="1"/>
  <c r="F39" i="1"/>
  <c r="F60" i="1"/>
  <c r="F52" i="1"/>
  <c r="F44" i="1"/>
  <c r="F87" i="1"/>
  <c r="F79" i="1"/>
  <c r="F71" i="1"/>
  <c r="F95" i="1"/>
  <c r="F102" i="1"/>
  <c r="F114" i="1"/>
  <c r="F124" i="1"/>
  <c r="F140" i="1"/>
  <c r="F132" i="1"/>
  <c r="F147" i="1"/>
  <c r="F159" i="1"/>
  <c r="F166" i="1"/>
  <c r="F180" i="1"/>
  <c r="F183" i="1"/>
  <c r="F194" i="1"/>
  <c r="F202" i="1"/>
  <c r="F42" i="1"/>
  <c r="F81" i="1"/>
  <c r="F65" i="1"/>
  <c r="F142" i="1"/>
  <c r="F149" i="1"/>
  <c r="F154" i="1"/>
  <c r="F204" i="1"/>
  <c r="F45" i="1"/>
  <c r="F80" i="1"/>
  <c r="F103" i="1"/>
  <c r="F141" i="1"/>
  <c r="F167" i="1"/>
  <c r="F195" i="1"/>
  <c r="F38" i="1"/>
  <c r="F59" i="1"/>
  <c r="F51" i="1"/>
  <c r="F43" i="1"/>
  <c r="F86" i="1"/>
  <c r="F78" i="1"/>
  <c r="F70" i="1"/>
  <c r="F109" i="1"/>
  <c r="F101" i="1"/>
  <c r="F113" i="1"/>
  <c r="F123" i="1"/>
  <c r="F139" i="1"/>
  <c r="F131" i="1"/>
  <c r="F146" i="1"/>
  <c r="F173" i="1"/>
  <c r="F165" i="1"/>
  <c r="F179" i="1"/>
  <c r="F187" i="1"/>
  <c r="F193" i="1"/>
  <c r="F201" i="1"/>
  <c r="F73" i="1"/>
  <c r="F185" i="1"/>
  <c r="F61" i="1"/>
  <c r="F88" i="1"/>
  <c r="F64" i="1"/>
  <c r="F125" i="1"/>
  <c r="F133" i="1"/>
  <c r="F153" i="1"/>
  <c r="F175" i="1"/>
  <c r="F184" i="1"/>
  <c r="F37" i="1"/>
  <c r="F58" i="1"/>
  <c r="F50" i="1"/>
  <c r="F63" i="1"/>
  <c r="F85" i="1"/>
  <c r="F77" i="1"/>
  <c r="F69" i="1"/>
  <c r="F108" i="1"/>
  <c r="F100" i="1"/>
  <c r="F112" i="1"/>
  <c r="F122" i="1"/>
  <c r="F138" i="1"/>
  <c r="F130" i="1"/>
  <c r="F152" i="1"/>
  <c r="F172" i="1"/>
  <c r="F164" i="1"/>
  <c r="F178" i="1"/>
  <c r="F189" i="1"/>
  <c r="F197" i="1"/>
  <c r="F200" i="1"/>
  <c r="F19" i="1"/>
  <c r="F30" i="1"/>
  <c r="F28" i="1"/>
  <c r="F27" i="1"/>
  <c r="F31" i="1"/>
  <c r="F29" i="1"/>
  <c r="F26" i="1"/>
  <c r="F25" i="1"/>
  <c r="F24" i="1"/>
  <c r="F23" i="1"/>
  <c r="F22" i="1"/>
  <c r="F21" i="1"/>
  <c r="G19" i="1"/>
</calcChain>
</file>

<file path=xl/sharedStrings.xml><?xml version="1.0" encoding="utf-8"?>
<sst xmlns="http://schemas.openxmlformats.org/spreadsheetml/2006/main" count="390" uniqueCount="195">
  <si>
    <t>EMPRESA LICITADORA:</t>
  </si>
  <si>
    <t>UNITAT</t>
  </si>
  <si>
    <t>DESCRIPCIÓ</t>
  </si>
  <si>
    <t>CONCEPTE</t>
  </si>
  <si>
    <t>u</t>
  </si>
  <si>
    <t xml:space="preserve"> DESCOMPTE OFERT (%)</t>
  </si>
  <si>
    <t>Núm.</t>
  </si>
  <si>
    <t>m</t>
  </si>
  <si>
    <t>Preu unitari ofert (2 decimals)</t>
  </si>
  <si>
    <r>
      <t>% de descompte únic ofert</t>
    </r>
    <r>
      <rPr>
        <sz val="11"/>
        <color rgb="FF000000"/>
        <rFont val="Arial"/>
        <family val="2"/>
      </rPr>
      <t xml:space="preserve"> a aplicar</t>
    </r>
    <r>
      <rPr>
        <b/>
        <sz val="11"/>
        <color rgb="FF000000"/>
        <rFont val="Arial"/>
        <family val="2"/>
      </rPr>
      <t xml:space="preserve"> </t>
    </r>
    <r>
      <rPr>
        <sz val="11"/>
        <color rgb="FF000000"/>
        <rFont val="Arial"/>
        <family val="2"/>
      </rPr>
      <t>el llistat de preus de l'Annex 2 del PPT</t>
    </r>
  </si>
  <si>
    <t>Segellat superficial amb mitja canya de morter de classe R4 amb acabat superficial amb morter elàstic en la unió llosa/mur pantalla i llosa -mur taló, en secció de morter de 15x15cm, inclosa la preparació de la base, repicat del llavi i junt a segellar, al menys, repicant l'obertura de la fissura en profunditat i gruix d'almenys de 5 a 10cm segons la zona. La partida inclou el responsable de brigada, protector de via i protector de catenària per a posibilitar els treballs.</t>
  </si>
  <si>
    <t>Segellat superficial dels junts entre lloses contra volta amb morter classe R4 amb acabat superficial amb morter elàstic en la unió llosa/mur pantalla i llosa -mur taló talles, en secció de morter de 10x10cm, nclosa la preparació de la base, repicat del llavi i junt a segellar, al menys, repicant l'obertura de la fissura en profunditat i gruix d'almenys de 5 a 10cm segons la zona. La partida inclou el responsable de brigada, protector de via i protector de catenària per a posibilitar els treballs.</t>
  </si>
  <si>
    <t>Per injecció estructural de fissures amb epoxi: Obertura en caixa de fissura en element de formigó, mitjançant mola angular equipada amb disc de tall de diamant, fins a arribar a un ample i profunditat aproximats de 10 mm, neteja de l'interior de fissura en element de formigó de les restes de pols mitjançant injecció d'aire a pressió, col·locació, cada 20 cm, d'injectors externs o interns segons convingui amb adhesiu tixotròpic de dos components a base de resina epòxid, en fissura d'element de formigó, i segellat superficial de la fissura, amb el mateix material.</t>
  </si>
  <si>
    <t>Injecció estructural de fissures en elements de formigó per a la recuperació de la integridad  estructural a base de resina bicomponent de base epòxid aplicada mitjançant equip d'injecció a baixa pressió (fins a 3 kg/m²), Inclús p/p de connexió i desconnexió i prebarrejat dels components de la resina. La partida inclou la regularització de la superfície procedint al repicat, sanejat i reparació estructural de formigó en mal estat amb raspallat i eliminació de l'òxid d'armadures si es el cas i aplicació de passivador i pont d'unió de base ciment monocomponent en tota la superfície a reparar. Finalment la restitució i la regularització de la massa de formigó al llarg de la fissra mitjançant aplicació manual de morter de reparació tixotropic amb fibres sulfato-resistents d'alta resistència a compressió i retracció compensada de la classe R4. La partida inclou el responsable de brigada, protector de via i protector de catenària per a posibilitar els treballs.</t>
  </si>
  <si>
    <t>kg</t>
  </si>
  <si>
    <t>Segellat de vies d'aigua amb resina poliuretà monocomponent per a treballs de impermeabilització definitiva en juntes transversals o taló unió llosa-pantalla, o treballs auxiliars de reparació. Perforació i injecció, amb les reinjeccions necessaries fins a l'aturada completa de la via d'aigua. El factor escuma de la resina i l'augment de volum s'aconseguirà mitjançant la utilització de l'accelerant i catalitzador en proporció adequada segons proves in-situ a l'obra tutelades per la direcció tècnica de l'obra. Separació de les perforacions segons projecte o indicacions de la D.O, i quantitat de KG de resina per injector a determinar segons proves in-situ o indicacions D.O. La partidfa inclou tots els mitjans i elements auxiliars necessaris per a la injecció de tots el punts proposats, maquinaria d'injecció, subministre i introduccio de llances, barres autoperforants si son necessaries, perforació i maquinaria de perforació, transpost de la maquinaria i retirada de la mateixa, compressors, generadors electrics autónoms, perforació i o re-perforació amb aigua si es necessari, llances de 2.00m a 3.00m de longitud d'alta pressió, obturadors de la perforació i segellat provisional en casa necessari. La partida inclou el responsable de brigada, protector de via i protector de catenària per a posibilitar els treballs. La partida inclou l'esgotament d'aigua amb número de bombes les necessari per a possibilitar la intervenció inclos el sistema d'avaquació i abocament de l'aigua extreta en la zona. La partida inclou l'esgotament d'aigua amb número de bombes les necessari per a possibilitar la intervenció inclos el sistema d'avaquació i abocament de l'aigua extreta en la zona.</t>
  </si>
  <si>
    <t>m2</t>
  </si>
  <si>
    <t>Encofrat i desencofrat pla amb elelements de fusta, taulers, cabirons, etc, per a la contenció lateral de balant en alçada màxima de 1.00m tant en sentit longitudinal a llarg del traçat de la via en l'espai entre pantalla-travessa, com en sentit transversal en l'espai entre travesses. La partida inclou tots els mitjans auxiliars, estris, plataformes, transports ferroviari etc, necessari per l'execució en condicions de treball en tall nocturn al interior de túnel. La partida inclou el responsable de brigada, protector de via i protector de catenària per a posibilitar els treballs.</t>
  </si>
  <si>
    <t>Segellat de junts amb perfil hidroexpansiu bentonitic de 20x20mm Waterstop col·locat amb adhesiu segons prescripcions de fabricant.</t>
  </si>
  <si>
    <t>Subministre, col.locació i posterior injecció de TUB INJECTO - per al segellat A POSTERIORI amb resinas de poliureta monocomponent d'elevada fluidesa i lleugerament expansiva, prèvia preparació del parament de formigó i fixació del tub INJECTO. La injecció de resina es produira un cop reposada la via al 30 dies de l'acabament de l'obra per deixar que les juntes bentonítiques treballin. La injecció es realitzara tot i no haver filtracions. El TUB INJECTO en deixarà amb boques per injecció cada 5.00m i amb un solapament entre trams de 100cm.</t>
  </si>
  <si>
    <t>m3</t>
  </si>
  <si>
    <t xml:space="preserve">Aportació de balast nou, natural de silíci sota travesa, de granulometria 31/60 mm, categoria A i tipus 3 (LA 20), col·locat en tongades de 15 cm de gruix com a màxim, inclós el transports desde zona d'aplec amb càrrega i abocada dins la mateix obra a màxim 4Km, amb utilització mitjans de transport mecanic encarrilat , dumper, dresina, etc,..o maquinaria sobre rodes. Inclou tots els mitjans auxiliars, materials i maquinaria de via per a la reposició del balanst inclús el batonat manual amb Jackson. </t>
  </si>
  <si>
    <t xml:space="preserve">Recol·locació del balast retirat anteriorment i col·locat sota travesa, en juntes trnasversals i / o en talons laterals, inclós el transports desde zona d'aplec amb càrrega i abocada dins la mateix obra a màxim, amb utilització mitjans de transport mecanic encarrilat , dumper, dresina, etc,..o maquinaria sobre rodes o amb mitjans manuals. Inclou tots els mitjans auxiliars, materials,personal  i maquinaria de via per a la reposició del balanst inclús el batonat manual amb Jackson. </t>
  </si>
  <si>
    <t>Retirada mecanitzada de balast en plataforma de túnel o línia exterior amb càrrega i transport de tots els materials recuperables a zona d'aplec dins la mateix obra a màxim 4Km, amb utilització mitjans de transport mecanic encarrilat , dumper, dresina, etc,..o maquinaria sobre rodes, inclòs emmagatzematge i càrrega i transport dels materials sobrants no recuperables a l'abocador, cànon d'abocament i manteniment de l'abocador. Inclou tots els mitjans materials i de maquinaria de via per a la retirada del balast en la zona a intervenir. La partida inclou el responsable de brigada, protector de via i protector de catenària per a posibilitar els treballs.</t>
  </si>
  <si>
    <t>Retirada manual i posterior col·locació manual del balast en zona de plataforma a intervenir sota travesses, amb càrrega i transport de tots els materials a zona d'aplec propera a la zonba d'actuació, i recol·locació un cop acabats els treballs. Inclou tots els mitjans auxiliars materials i de maquinaria no encarrilada per a la retirada iposterior col·locació dels balast en la zona a intervenir. La partida inclou el responsable de brigada, protector de via i protector de catenària per a posibilitar els treballs.</t>
  </si>
  <si>
    <t>Consolidació terreny amb Injecció de resisna bicomponent de poliuretà per a consolidació de terreny. El factor escuma de la resina i l'augment de volum s'aconseguirà mitjançant la utilització de l'accelerant i catalitzador en proporció adequada segons proves in-situ a l'obra tutelades per la direcció tècnica de l'obra. La partidfa imclou tots els mitjans i elements auxiliars necessaris per a la injecció de tots el punt proposats, maquinaria d'injecció, subministre i introduccio de llances, barres autoperforants si son necessaries, compressors, generadors electrics autónoms, perforació i o re-perforació amb aigua si es necessari, llances de 2.00m a 3.00m de longitud d'alta pressió. La partida inclou l'esgotament d'aigua amb número de bombes les necessari per a possibilitar la intervenció inclos el sistema d'avaquació i abocament de l'aigua extreta en la zona.</t>
  </si>
  <si>
    <t>Preu (PEC) unitari licitació</t>
  </si>
  <si>
    <t>INTERVENCIONS GENERALS XARXA FGC</t>
  </si>
  <si>
    <t>SEGELLAT IMPERMEABILITZACIÓ JUNTES LLOSA</t>
  </si>
  <si>
    <t>01</t>
  </si>
  <si>
    <t>Perforació i preparació de punt d'injecció de fins a 4m de profunditat en plataforma de via sobre balast, en terreny compacte i amb utillatge i/o entubació de balast per posibilitar la perforació. La partida inclou la perforació i la col·locació d'armadura o llança d'injecció per injecció selectiva a diferents profunditats, cada 1m i fins a 4m, inclós tots els mitjans auxiliars necessaris per l'operació. S'inclou en el seu cas, tot els mitjans necessaris de segellat provisional i d'esgotamnt d'aigua freàtica si fos el cas en el moment de la perforació. La partida inclou les broques i/o corones de qualsevol tipus, les llances d'injecció, tub o armadura autoperforant si fos necessaria, qualsevol maquinaria de perforació amb suficient capacitat, per perforar elements de formigó armat, compressors, generadors electrics autónoms, perforació i o re-perforació amb aigua si es necessari, llances de 2.00m a 4.00m de longitud d'alta pressió, i s'inclou la càrrega i retirada de runa.</t>
  </si>
  <si>
    <t>Segellat i impermeabilització definitiva de punt injectat o perforació de llosa de fins a 120mm de diàmetre garantint l'estanqueïtat i el segellat efectiu de perforació o taladre, inclóis la col·locaxció d'obturador mecànic amb posibilitat de re-injecció, per a perforacions de fins a 80mm de diàmetre. Per a diàmetres mes grans es realitzarà membrana obturadora in-situ amb resina bicomponent a base de poliuretans sota pressió  hidrostàtica, per a l'aturada de la filtració d'aigua, mitjançant la formació d'escuma de poliuretà de ràpida expansió. Posteriorment s'aplicarà un morter de reparació i regularització de tipus cimentos monocomponent de fraguat ràpid, modificat amb polímers sulforresistents de classificaicó R4 amb gruix d'aplicació els necessareis amb capes espesor de capes segons fabricant. Un cop segellada la perforació es procedirà a la col·locació d'una xapa metàl·lca de 6mm de gruix fixada a la llosa de formigó amb 4 tacs químics amb interposició de goma o membrana bentonítica sobre la llosa per tal de garantir el segellat perpetú de la perforació. La partida inclou el responsable de brigada, protector de via i protector de catenària per a posibilitar els treballs.</t>
  </si>
  <si>
    <t>CONSOLIDACIÓ TERRENY FORA TÚNEL SOTA BALAST</t>
  </si>
  <si>
    <t>02</t>
  </si>
  <si>
    <t>MILLORA DRENATGE EN TÚNEL VIA EN BALAST</t>
  </si>
  <si>
    <t>03</t>
  </si>
  <si>
    <t>Subministre i col·locació de canal de drenatge continua tipus 'caz' prefabricada, amb ample de col·lector de 40 cm, model CA40H45CC de la casa GLS PREFABRICATS, amb 4 perforaciosn laterals de 50mm de diàmetre per cada 1ml de canal, amb regliga tipus tramex galvanitzada, inclòs col.locació i preparació de la base amb mitja canya lateral i  base mínima de 10 cm de gruix de formigó de 15 N/mm2 de resistència característica a la compressió, rejuntat, totalment acabada, segons plànols. Inclou la connexio a les arquetes i la zona de recollida en el punt central per conducció a pou de bombes. La col·locació i fixació de la canal en la base de la llosa de formigó es farà amb formigó sec disposat a tot el llarg de la canal amb mitja canya lateral exterior al menys 15cm per sobre de la base, degudament humetejat per que iniciar el proces de fraguat. L'execució e srealitzarà en condicions de tall nocturn. En el preu s'ha repercutit la baixa de rendiment per execució per trams nit a nit segons organització d'equips del contractista.</t>
  </si>
  <si>
    <t xml:space="preserve">Sanejat, injecció de forats, reforç i impermeabilització de l'entalla central sota contra-volta previ a la col·locaciód e la canal central prefabricada:
-Consisteix en el repicat el sanejat i la neteja de la zona central entre traveses, mantenint la zona seca sense aigua mitjançant la utilització dels equips de bombament necessaris.
-Repicat manual de tota la zona d'entall central a fí efecte de trobar perforacions o forats en la llosa.
Segellat de tots els forats trobats, procedint al segellat mitjançant injecció de resina monocomponent amb formació d'escuma de poliuretà de ràpida expansió del tipus MasterInject 1325 BASF o de característiques tècniques equivalents. La dotació de resina sera la necesaria fins al segellat total de la filtració. 
El segellat s'haurà d'executar amb condicions de segellat definitiu. Si es necessaria la reinjecció del punt tractat es realitzarà per tal de garantir el segellat de forma definitiva.
-Reforç de la zona d'entalla amb armadures d.6mm col·locades mitjançant perforació i fixación amb resisna epoxi segons esquema d'armat indicat al plànol del projecte.
-Restitució de tota la zona amb morter tixotropic sense retracció d'alta resistencia a la tracció &gt;50kg/cm2 i amb adicions de fibres, per reomplir la zaona central i la zona reforçada amb armadures.
Inclou tots els mitjans auxiliars necessaris, el muntatge i la neteja al final de la jornada de treball.
Es considera una quantita de forats a segellar equivalent a 1 perforació de diàmetre aproximat màxim de 15cm, cada 2m. 
L'entalla central te un ample de 20cm amb una alçada de 7cm i l'àrea de morter y zona a tractar amb el reforç d'armadures es considera en tota la longitud i un ample màxim de 1,00m de tractament. </t>
  </si>
  <si>
    <t>Enderroc de canonada de qualsevol tipus i diàmetre, en túnel o plataforma de via, inclou demolició de formigó de llosa fins arribar a la canonada en profunditat de fons d'excavació inferior a 1,5 metres. Està inclòs la càrrega i transport a l'abocador, cànon d'abocament i manteniment de l'abocador. Inclou totes les carregues, transports i descagarregues intermitges necessaries.</t>
  </si>
  <si>
    <t>Tub de PVC de 400 mm de diàmetre nominal de paret massissa o de formació helicoïdal amb perfil rígid nervat exteriorment i de paret interior no inferior a 6mm d'espessor, autoportant, amb acabat interior llis i garantia d'alta resistència als impactes, a l'abrasió i a la corrosió segons normativa vigent, unió elàstica amb massilla adhesiva de poliuretà i col·locat al fons de la rasa, sobre llit de sorra, tot segons especificacions tècniques d'FGc i D.O. La partida inlou el llit de sorra i la base de col.locació.</t>
  </si>
  <si>
    <t>Pericó de pas per a drenatge longitudinal de mides interiors 50x50cm i alçada variable fins a 200cm, amb parets de 15 cm de gruix de maó massís, arrebossada i lliscada per dins amb morter mixt 1:2:10, elaborat a l'obra amb formigonera de 165 l, sobre solera de 15 cm de formigó HM-20, inclòs entroncament amb tub de desguàs. Inclou bastiment d'acer galvanitzat amb perfileria -L- tapa d'entramat metal·lic tipus regliga.Inclós excavació, transport a l'abocador, cànon d'abocament i manteniment de l'abocador.</t>
  </si>
  <si>
    <t>Tub PVC diàmetre 250mm encastat a la contravolta amb tap segellat. La partida inclou tots els mitjans auxiliars, estris, plataformes, transports ferroviari etc, necessari per l'execució en condicions de treball en tall nocturn al interior de túnel. La partida inclou el responsable de brigada, protector de via i protector de catenària per a posibilitar els treballs.</t>
  </si>
  <si>
    <t>Preparació de punt de perforació plataforma via en Balast consistent en la retirada puntual de balast i la col·locació de pasatub PVC per a permetre el pas de la broca de perforació. Un cop col·locat el tub de PVC es prodedirà a la restitució del balast retirat al voltant del tub deixant la zona llesta per a perforació. La partida inclou tots els mitjans auxiliars, estris, plataformes, transports ferroviari etc, necessari per l'execució en condicions de treball en tall nocturn al interior de túnel. La partida inclou el responsable de brigada, protector de via i protector de catenària per a posibilitar els treballs.</t>
  </si>
  <si>
    <t>Perforació llosa formigó armnat o en masa de gruix fins a 50cm, amb diàmetre de perforació fins a 250mm i fins a una profunditat de 2.00m màxim i al menys 1.00m de terreny per sota la base de la llosa contravolta. La partida inclou tots els mitjans auxiliars, estris, plataformes, transports ferroviari etc, necessari per l'execució en condicions de treball en tall nocturn al interior de túnel. La partida inclou el responsable de brigada, protector de via i protector de catenària per a posibilitar els treballs.</t>
  </si>
  <si>
    <t>Segellat provisional de perforació a la contravolta mitjançant resina 355 1K BASF o de característiques tècniques equivalents. La partida inclou tots els mitjans auxiliars, estris, plataformes, transports ferroviari etc, necessari per l'execució en condicions de treball en tall nocturn al interior de túnel. La partida inclou el responsable de brigada, protector de via i protector de catenària per a posibilitar els treballs.</t>
  </si>
  <si>
    <t>Tub PVC diàmetre fins a 110mm encastat a la contravolta amb tap segellat. La partida inclou tots els mitjans auxiliars, estris, plataformes, transports ferroviari etc, necessari per l'execució en condicions de treball en tall nocturn al interior de túnel. La partida inclou el responsable de brigada, protector de via i protector de catenària per a posibilitar els treballs.</t>
  </si>
  <si>
    <t>Perforació llosa formigó armat o en masa de gruix fins a 50cm, amb diàmetre de perforació fins a 120mm i fins a una profunditat de 2.00m màxim i al menys 1.00m de terreny per sota la base de la llosa contravolta.</t>
  </si>
  <si>
    <t>Injecció de impermeabilització i segellat puntual permanent de vies d'aigua, en perforacions, forats d'assajos penetròmetres o de qualsevol tipus o punt de filtración en la llosa contra-volta o mur, fissuración, esquerdes i rotures puntuals sota balast o en via formigonada d'un àrea aproximada equivalent a un diàmetre perforat de 50cm. El segellat es realitza mitjançant injecció de resina monocomponent amb formació d'escuma de poliuretà de ràpida expansió del tipus MasterInject 1325 BASF o de característiques tècniques equivalents. La dotació de resina sera la necesaria fins al segellat total de la filtració on el preu inclou una dotació per punt tractat d'un màxim de 50kg. El segellat s'haurà d'executar amb condicions de segellat definitiu. Si es necessaria la reinjecció del punt tractat es realitzarà per tal de garantir el segellat de forma definitiva. La partida inclou tots els mitjans auxiliars, estris, plataformes, transports ferroviari etc, necessari per l'execució en condicions de treball en tall nocturn al interior de túnel. La partida inclou el responsable de brigada, protector de via i protector de catenària per a posibilitar els treballs. La partida inclou la retirada puntual del balast i la posterios reposició un cop acabada la intervenció.</t>
  </si>
  <si>
    <t>Subministre i col·locació d'obturador mecànic per a perforacions de fins a 120mm de diàmetre, amb mecanisme que posibiliti la injecció posterior. La partida inclou tots els mitjans auxiliars, estris, plataformes, transports ferroviari etc, necessari per l'execució en condicions de treball en tall nocturn al interior de túnel. La partida inclou el responsable de brigada, protector de via i protector de catenària per a posibilitar els treballs.</t>
  </si>
  <si>
    <t>Subministre i col·locació de xapa metàl·lica per a segellat definitiu de perforació, tant en llosa contra-volta com en pantalles, amb xapa d'acer de 6mm de gruix i fins a 300x300mm de superficie amb 4 o 8 perforacions per a fixació amb tacs químics, inclos junta de goma-cautxo d'estanqueïtat en el contacte amb el formigó. La partida inclou tots els mitjans auxiliars, estris, plataformes, transports ferroviari etc, necessari per l'execució en condicions de treball en tall nocturn al interior de túnel. La partida inclou el responsable de brigada, protector de via i protector de catenària per a posibilitar els treballs.</t>
  </si>
  <si>
    <t>Desplaçament de junta inductiva, cablejat i elements adjacents, on s'inclou el desmuntatge de la junta i nou muntatge en arqueta o estructura metàl·lica auxiliar específica per túnel, així com qualsevol fase intermitja que pugui ser necessària. Inclou els suports de la junta a l'arqueta. Inclou les proves necessàries per a la posada en servei.</t>
  </si>
  <si>
    <t>04</t>
  </si>
  <si>
    <t>REPARACIONS I INTERVENCIONS ESTRUCTURALS</t>
  </si>
  <si>
    <t>Picat, repicat i retirada d'elements que provenen d'antigues reparacions, revestiments de morter o altres materials, planxes d'alumini o metàl·liques, membranes impermeabilitzants i /o drenants i tots els elements que dificultin l'observació de l'estructura principal o per risc de despreniment, amb mitjans manuals o mecànics, retirada, càrrega i transport a l'abocador. La partida inclou els mitjans auxiliars d'elevació com bastides o cistelles mobils i qualsevols altres elements auxiliars necessari per a la realització dels treballs, la retirada i/o el transport a l'abocador.</t>
  </si>
  <si>
    <t>Enderroc d'estructures de maó o totxana de qualsevol tipus, amb mitjans mecànics o manuals, inclòs càrrega i transport a l'abocador, cànon d'abocament i manteniment de l'abocador. Inclou totes les carregues, transports i descagarregues intermitges necessaries.</t>
  </si>
  <si>
    <t>Enderroc d'estructures de qualsevol tipus, de formigó en massa o armat, amb mitjans mecànics o manuals, inclòs tall d'armadures, càrrega, transport a l'abocador, cànon d'abocament i manteniment de l'abocador.</t>
  </si>
  <si>
    <t>Repicat, sanejat i reparació estructural de formigó en mal estat amb mitjans manuals o mecànics fins a trobar el suport sa del formigó amb rapatllat i eliminació de l'òxid d'armadures i aplicació de passivador i pont d'unió de base ciment monocomponent en tota la superfície a reparar. Restitució de la massa de formigó mitjançant aplicació manual de morter de reparació tixotròpic amb fibres sulfato-resistents d'alta resistència a compressió i retracció compensada de la classe R4.</t>
  </si>
  <si>
    <t>Reparació i regularització de les zones amb danys o deteriorades, antigues fixacions eliminades i altres, mitjançant l'aplicació de morters tixotròpics sulforesistents de reparació a base de ciment i reforçats amb fibres sintètiques Master Emaco S488 o similar.  Inclou tots els mitjans auxiliars necessaris, el muntatge i la neteja al final de la jornada de treball.</t>
  </si>
  <si>
    <t>Col·locació de lamina provisional protecció filtracions durant els treballs en volta de túnel o estació. S'utilitzarà un sistema de impermeabilització de làmines flexibles fixades mecànicament a la volta. La partida inclou tots els mitjans auxiliar necessaris per a lacol·locació de les membranes, bastides, mitjans elevació, incús adequació i personal per a treball en horari nocturn. Amidament mínim 30m2</t>
  </si>
  <si>
    <t>Acer S275JR per a estructures i reforços en perfils laminats o planxa, amb una capa d'emprimació antioxidant i pintat amb una capa intermitja i dues capes d'acabat, segons condicions del Plec de Prescripcions Tècniques, col·locat a l'obra, inclòs elements de fixació i soldadures.</t>
  </si>
  <si>
    <t>Formigó HA-30 per a la reparació puntual de lloses o altres elements de túnel o estacions de la línia ferroviària d'FGC, amb addicions amb fibres de polipropilè dosificat amb 3kg/m3, i additivat amb accelerant de resistència inicial additivat amb 1,5% en volum de ciment o segons especificacions de fabricant, inclòs col·locació del formigó mitjançant bombament que inclou tots els elements i instal.lacions necessàries i les actuacions i reposicions en via pública i serveis que siguin necessàries, vibrat i curat amb tamany màxim d'àrid de 12mm, consistència tova  i denominació: HA-30/B/12/IIa.</t>
  </si>
  <si>
    <t>Ancoratge amb barra d'acer corrugat de 16 mm de diàmetre, incloent perforació, col·locació amb injectat continu amb morter de ciment o resina, en estructura de formigó. La partida tots els mitjans auxiliar necessaris i el trabvall en horari nocturn.</t>
  </si>
  <si>
    <t>Escatat i raspallat de tram d'armadura i/o bigues deteriorada amb mitjans manuals i raig de sorra. S'inclouen tots el mitjans d'elevació, andamis, el muntatge i desmuntatge dels andamis cada nit, i tots els mitjans auxiliars.</t>
  </si>
  <si>
    <t>Repicat puntual d'element estructural de formigó armat o estructura metàl.lica i sanejat de les armadures i/o perfils fins descobrir-les o en el cas de perfil deixar-los sanejats sense parts en descomposició, amb mitjans manuals. S'nclouen tots el mitjans d'elevació, andamis, el muntatge i desmuntatge dels andamis, tots els mitjans auxiliars,càrrega manual de runa sobre contenidor. Està inclòs la càrrega i transport a l'abocador, cànon d'abocament i manteniment de l'abocador. Inclou totes les carregues, transports i descàrregues intermitges necessàries.</t>
  </si>
  <si>
    <t>Passivat d'armadura i/o perfils metàl.lics deteriorats amb dues capes de morter polimèric d'imprimació anticorrosiva i pont d'unió de ciment i resines epòxid. S'inclouen tots el mitjans d'elevació, andamis, el muntatge i desmuntatge dels andamis cada nit, i tots els mitjans auxiliars.</t>
  </si>
  <si>
    <t>dm3</t>
  </si>
  <si>
    <t>Restitució de volum en estructures de formigó amb morter polimèric de reparació tixotròpic i de retracció controlada, aplicat en capes de gruix &lt;= 3 cm. S'inclouen tots el mitjans d'elevació, andamis, el muntatge i desmuntatge dels andamis cada nit, i tots els mitjans auxiliars.</t>
  </si>
  <si>
    <t>Pont d'unió entre superfícies de formigó, mitjançant morter de ciment i resines epòxid modificades. S'inclouen tots el mitjans d'elevació, andamis, el muntatge i desmuntatge dels andamis cada nit, i tots els mitjans auxiliars.</t>
  </si>
  <si>
    <t>Injeccions puntuals per al segellat de vies d'aigua directa mitjançant resines de poliuretà hidroexpansives mitjançant un procés de perforacions de 16mm de diàmetre amb  col·locació d'injectors en quadricula de 0.50x0.50m i de 1.00m de longitud amb vàlvules antiretorn amb una densitat de perforació suficient per a garantir el segellat total de les vies d'aigua. L'angle de perforació es decidirà a l'obra però inicialment s'estima entre 30-60º respecte la vertical a la junta o punt de segellat, de forma que s'asseguri la perforació del junt a segellar, o en el seu cas, fins travessar el gruix de volta i consolidar el terreny del trasdós de la volta de fàbrica. La injecció en realitzarà a alta pressió amb la finalitat que quedi perfectament segellat el junt o punt de filtració.  Inclou tots els mitjans auxiliars necessaris, el muntatge i la neteja al final de la jornada de treball.</t>
  </si>
  <si>
    <t>Neteja i preparació de tota la superfíciede volta de maó o formigó de túnel,, mitjançant el sorrejat amb aigua a pressió de 200 a 300bar, per obtenir una superfície amb la rugositat adequada i obtenir una bona adherència per l'aplicació posteriors del productes de impermeabilització. En els punts on sigui necessaris es procedirà al devastat de la superfície amb mitjans manuals a fi efecte d'aconseguir la rugositat desitjada. Caldrà coordinar l'operació amb el director de l'obra.  Inclou tots els mitjans auxiliars necessaris, el muntatge i la neteja al final de la jornada de treball.</t>
  </si>
  <si>
    <t>Impermeabilització de volta de túnel mitjançant una membrana impermeabilitzant projectada per via seca mitjançant una única bomba d'aire com per exemple la Meyco Piccola o similar amb boques de  projecció de diàmetre 32mm de PVC amb configuració cònica amb perforacions per a la injecció de l'aigua i l'accelerant. La manega de projecció serà de 32mm de diàmetre. L'adició d'aigua sempre serà en la boca de projecció, essent la distancia de projecció al suport de l'ordre dels 1,5 als 2.0m de distancia. S'aplicarà un gruix de membrana impermeabilitzant entre els 6mm com a mínim i els 10mm màxim. Inclou tots els mitjans auxiliars necessaris per a l'aplicació del producte. El muntatge i la neteja al final de la jornada de treball.</t>
  </si>
  <si>
    <t>Revestiment per a volta de túnel amb morter hidròfug  a base de ciment calç i àrid silicis seleccionats amb additius que incrementin la impermeabilització del suport. La aplicació del morter serà mitjançant projecció mecànica amb acabat manual remolinat  mitjançant llana. El gruix total de la capa de morter serà de 20mm  que s'aplicarà en dues capes de 10mm aproximadament interposant una malla de fibra de vidre entre capes per millorar la resistència mecànica del revestiment. Referencia del producte Propam Revoc o similar.</t>
  </si>
  <si>
    <t>Pintat de tota la superfície tractada amb pintura al silicat/ acrílica o qualsevol altre tipus atenent a la base del revestiment, amb  aplicació d'una capa prèvia de fons, per posteriorment, aplicar dues mans d'acabat de la pintura amb to i color a decidir a l'obra.</t>
  </si>
  <si>
    <t>Aplicació de sistema de poliurea Masterseal M 689 d'impermeabilització, amb Document d'Idoneïtat Tècnica Europea. Consistent en: imprimació Masterseal 770 2C estesa de forma manual, rendiment aproximat de 300-400 gr / m2; Posteriorment subministrament i aplicació de la membrana de poliurea pura 100% pura. Masterseal M 689 de dos components, contínua i totalment adherida a el suport, de 2 mm de gruix mitjà, rendiment aproximat de 2 kg / m2. Inclou transport, muntatge i desmuntatge de màquina d'aplicació específica GRACO REACTOR E-XP2 o similar. Amb garantia de l'empresa aplicadora. Inclou la preparació de el suport i mitges canyes flexibles en trobada entre paraments. Horari nocturn.</t>
  </si>
  <si>
    <t>Aplicació de sistema de poliurea Masterseal M 860 d'impermeabilització, amb Document d'Idoneïtat Tècnica Europea. Consistent en: imprimació Masterseal 770 2C estesa de forma manual, rendiment aproximat de 300-400 gr / m2; Posteriorment subministrament i aplicació de la membrana de poliurea pura 100% pura. Masterseal M 860 de dos components, contínua i totalment adherida a el suport, de 2 mm de gruix mitjà, rendiment aproximat de 2 kg / m2. Aplicada manualment Inclou la preparació de el suport i mitges canyes flexibles en trobada entre paraments. Horari nocturn.</t>
  </si>
  <si>
    <t>Aplicació de revestiment final com a protector alifàtic Masterseal TC 259 de BASF, poliuretà monocomponent aplicat a corró amb un consum mitjà de 250 gr, per capa d'aplicació. (Preu per una sola capa). Horari nocturn.</t>
  </si>
  <si>
    <t>Protecció passiva contra el furgo d'estructura metàl·lica mitjançant la projecció pneumàtica de morter ignífug, reacció a foc classe A1, fins aconseguir una resistència a el foc de 90 minuts. Horari nocturn.</t>
  </si>
  <si>
    <t>Protecció passiva contra el furgo d'estructura metàl·lica mitjançant l'aplicació de pintura intumescent, a base de copolímers acrílics en dispersió aquosa en un gruix i mans segons EI90, tres capes de pintura fins a formar gruix de 1.620 micres i aconseguir una resistència a el foc de 90 minuts, aplicada amb pistola. Horari nocturn.</t>
  </si>
  <si>
    <t>Protecció passiva contra el furgo d'estructura metàl·lica mitjançant l'aplicació de pintura intumescent, a base de copolímers acrílics en dispersió aquosa en un gruix i mans segons EI-120, sis capes de pintura fins a formar gruix de 4.443 micres i aconseguir una resistència a el foc de 120 minuts, aplicada amb pistola. Horari nocturn.</t>
  </si>
  <si>
    <t>Subministre i col·locació de metre linial de canal d'acer inoxidable, collada al sostre, per conduir aigües de juntes i aplicació masterseal en juntes (impermeabilització). Inclou responsable de brigada i protector catenària, transport i recollida de cistella elevadora a punt de càrrega a plataforma ferroviaria. Inlcou repicat, sanejat i reparació estructural de formigó en mal estat amb mitjans manuals o mecànics fins a trobar el suport sa del formigó amb rapatllat i eliminació de l'òxid d'armadures i aplicació de passivador i pont d'unió de base ciment monocomponent en tota la superfície a reparar. Restitució de la massa de formigó mitjançant aplicació manual de morter de reparació tixotròpic amb fibres sulfato-resistents d'alta resistència a compressió i retracció compensada de la classe R4. Inclou col·locació junta elàstica mitjançant l'aplicació de resina epoxi Masterseal 930, sobre la qual s'ancorarà la banda elastomèrica Masterseal 933 d'alta resistència i 25 centímetres d'ample, s'acabarà recobrint la part superior amb una segona capa de resina epoxi Masterseal 930. Inclou pintat de tota la superfície tractada amb pintura al silicat/acrílica o qualsevol altre tipus atenent a la base del revestiment, amb aplicació d'una capa prèvia de fons, per posteriorment, aplicar dues mans d'acabat de la pintura amb to i color a decidir a l'obra. Inclou qualsevol element auxiliar i horari nocturn. El preu implica un mínim de 10 metres linials.</t>
  </si>
  <si>
    <t>05</t>
  </si>
  <si>
    <t>ARRANJAMENT DE POUS DE BOMBES</t>
  </si>
  <si>
    <t>Arranjament pou de bombes</t>
  </si>
  <si>
    <t>Esgotament i buidat de Pou de Bombes, mantenint el nivell esgotat fins l'acabament dels treballs de reparació, amb electrobomba submergible inclos el manteniment dels equips de bombeig. Inclou el lloguer de les bombes necessaries durant la durada de l'obra i la instal·lació d'evacuació necessaria, així com els permisos pertinents d'abocament o el transport fins a punt d'abocament autoritzat. Inclou tots els mitjans necessaris per a la retenció, emmagatzematge, decantació i conducció d'aigua en l'obra. Inclou tots els treballs necessaris per mantenir el bombeig del pou en correcte estat de funcionament durant tota l'obra i l'entrega al final de la mateixa en optimes condicions de funcionament.</t>
  </si>
  <si>
    <t>Neteja de pou de bombeig de petites dimensions. Inclou l'us de tots el mitjants necessaris per eliminar materials acumulats o incrustats. Inclou la retirada de runes i altres materials solts així com brossa i deixalles i qualsevol element estrany. Inclou la eliminació de sediments i materials adherits o precipitats per mitjans manuals. Està inclòs càrrega i transport a l'abocador, cànon d'abocament i manteniment de l'abocador. Inclou totes les carregues, transports i descàrregues intermitges necessàries.</t>
  </si>
  <si>
    <t xml:space="preserve">Injecció de impermeabilització i segellat de vies d'aigua en elements estructurals de formigó, amb resina bicomponent a base de poliuretans inclus sota pressió  hidrostàtica, per a l'aturada de la filtració d'aigua, mitjançant la formació d'escuma de poliuretà de ràpida expansió. </t>
  </si>
  <si>
    <t>ml</t>
  </si>
  <si>
    <t xml:space="preserve">Injecció de segellat amb resina monocomponent a base de poliuretà </t>
  </si>
  <si>
    <t>Revestiment del pou amb membrana elàstica cimentosa, aplicat a tots els paraments verticals i horitzontal del pou amb una dotació de 2,5kg/m2 aplicada amb capes creuades formant barrera superficial per impermeabilització total del recinte. Inlou tots els mitjans auxiliars necessaris.</t>
  </si>
  <si>
    <t xml:space="preserve">Inspecció, neteja i reparació/subtitució de col.lector i arqueta de captació mitjançant la neteja amb aigua a pressió i entubat  de tot el tub de connexió entre la canal central de túnel i l'entrada al pou de bombes mitjançant tub rígid de polietile o PVC amb rejuntat d'extrems i segellat del gap entre el tub i la secció existent amb injecció de resina bicomponent flexible i no expansiva. Restittució i rejuntat de l'entrega amb murs de formigó o arqueta existent amb morter de reparació tixotropics tipus R4. Assegurar l'estanqueïtat de tota la connexió evitant la captació d'aigua freàtica per filtració. Restitució de l'arqueta o vas de connexió central amb morter de reparació estructural. </t>
  </si>
  <si>
    <t>Canal embornal central per connexio oberta al pou de bombes de 40 cm de mida interior  i 1,00 m d'alçària màxima, executada in-situ amb 2 murets laterals de maó foradat tipus gero 15cm o bloc de morter revestit a dues cares amb morter tipus R4,  pasos inferior per facilitar el drenatge de l'aigua superficial de la llosa de fons, inclòs solera en cas necessari, entroncament amb tub de desguàs i base per recollir en zona central l'arribada d'aigua per la solera i conduir-la dins la canal. Inclou la connexió al pou de bombes, mitjançant el picat i repicat del mur de formigó de 40cm de gruix i la reparació i segellat de la connexió. La canal inclou  bastiment i reixa de regliga tipus TRAMEX totalment acabada i repassada a tot el llarg i fins el pou.</t>
  </si>
  <si>
    <t>Jornada de ma d'obra d'un equip format per 4 persones en horari nocturn incloent mesures de seguretat i salut per treballar en espais confinats, en horari nocturn. La partida inclou el responsable de brigada, protector de via i protector de catenària per a posibilitar els treballs.</t>
  </si>
  <si>
    <t>Dia en horari nocturn de camió moto bomba equipat amb bombes d'aspiració d'aigua per cabals iguals o superiors a 135 litres per minut a 200 bars de pressió, incloent la ma d'obra necessària, mànegues i connexions al clavegueram.</t>
  </si>
  <si>
    <t>Injecció de resisna bicomponent MASTERROC MP355 FS -BASF-. La partida inclou tots els mitjans i elements auxiliars necessaris per a la injecció de tots el punt proposats, maquinaria d'injecció, introduccio de llances, compressors, generadors electrics autónoms, perforació i o re-perforació amb aigua si es necessari, llances de 2.00m a 3.00m de longitud d'alta pressió.</t>
  </si>
  <si>
    <t>Morter de reparació i regularització de tipus ciments monocomponent de fragut ràpid, modificat amb polimers sulforresistents de tipus R4 amb gruix d'aplicació entre 5 a 50mm. Inclou col·locació i tots els elements auxiliars necessaris.</t>
  </si>
  <si>
    <t>Pou bombes tipus 1 (Nissan)</t>
  </si>
  <si>
    <t>Pou bombes tipus 2 (Cerdà)</t>
  </si>
  <si>
    <t>Dia en horari nocturn de conjunt format per una bomba i motobomba per l'aspiració de l'aigua amb sòlids en suspensió del pou i del drenatge procedent del túnel incloent grup electrogen, connexions al sistema de clavegueram exterior.</t>
  </si>
  <si>
    <t>06</t>
  </si>
  <si>
    <t>INTERVENCIONS VARIES</t>
  </si>
  <si>
    <t>Esgotament d'excavació en balast o inundació de qualsevol tram de túnel o zona de plataforma de via, mitjançant el nombre d'electrobombes necessàries, de tipus submergible per a un cabal màxim de 100 m3/h i alçària manomètrica total fins a 15 m. La partida inclou tots els mitjans auxiliars necessaris, manegues, accessoris, colzes, generadors o escomeses elèctriques pel subministrament elèctric de les bombes, treballs en horaris nocturn i qualsevol material necessari per al funcionament del bombament efectiu de la zona.</t>
  </si>
  <si>
    <t>Inspecció mitjançat càmara per observació directa de cavitat, col·lectors, canonades i altres, mitjançant càmara guiada amb carret d'almenys 40m de longitud, amb odòmetre, càmara axial de 22mm estanca amb il·luminació LED amb empenta manual i cable semi rígid per passar colzes de 90º a partir d'un diàmetre de 50mm. El preu inclou la gravació de video i presa de fotografies i l'entrega d'informe de la inspecció i l'entrega del video en format adequat per una inspecció de fins a 40m o varies de distancia equivalent.</t>
  </si>
  <si>
    <t>M</t>
  </si>
  <si>
    <t>Desmuntatge, desplaçament o estintolament i nou muntatge de grup de cables de qualsevol naturalesa (fibra óptica, comunicacions, seguretat, alimentació), en paret de túnel, en servei o no,  incloent subministrament i col·locació de proteccions, fixacions, p.p. d'armaris, cables auxiliars, connexions i proves. Inclou fase provisional d'obra amb totes les adaptacions necessaries per al seu funcionament, sustentació i proteccions per afecció de les obres en tot moment.</t>
  </si>
  <si>
    <t>Desmuntatge , protecció i posterior muntatge del cablejat de les instal·lacions i/o telecomunicacions. S'inclouen tots el mitjans d'elevació, andamis, el muntatge i desmuntatge dels andamis cada nit si fos necessari, i tots els mitjans auxiliars. Inclou la retirada i posterior reposició de tots els tipus de cablejat i instal.lacions que dificultin les obres.</t>
  </si>
  <si>
    <t>Neteja final del túnel un cop finalitzades les obres inclòs volta, solera, amb aigua a pressió, inclòs càrrega, transport interior, elevació a l'exterior, transport i descarrega a l'abocador, inclòs cànon d'abocament i manteniment de l'abocador.</t>
  </si>
  <si>
    <t>Neteja de canonada de qualsevol diametre. Inclou l'us de tots el mitjants necessaris per eliminar obstruccions i materials acumulats, incrustacions dures, com bombes d'aigua d'alta pressió, amb embocament vibrant si fes falta per desincrustar, empresses especialitzades amb camió autobomba amb tot el sistema de bombament i l'abocada de residus inclós en la partida, etc.. Inclou la obertura de cates de fins a 1m de profunditat per a inspecció i neteja en cas necessari. Inclou la retirada de runes i altres materials solts així com brossa i deixalles i qualsevol element extrany. Inclou la eliminació de sediments i materials adherits o precipitats per mitjans mecanics i manuals. Està inclòs càrrega i transport a l'abocador, cànon d'abocament i manteniment de l'abocador. Inclou totes les carregues, transports i descàrregues intermitges necessaries. No s'admetra maquinaria per via. Només es contemplen mitjans manuals que no impliquin maquinaria circulant per via.</t>
  </si>
  <si>
    <t>07</t>
  </si>
  <si>
    <t>AUSCULTACIÓ</t>
  </si>
  <si>
    <t>Piezòmetres</t>
  </si>
  <si>
    <t>Preparació i mobilització d'equips i personal a l'àrea de treball en superfície (exterior de túnel). Inclou primer emplaçament.</t>
  </si>
  <si>
    <t>Preparació i mobilització d'equips i personal a l'àrea de treball a l'interior del túnel.</t>
  </si>
  <si>
    <t>Emplaçament en cada punt exterior. Preparació, transport, posada a l'obra i retirada d'equip complert per a l'execució de sondeigs a l'àrea de treball en superfície. Inclou els mitjans auxiliars necessaris i subministraments, inclos la part proporcional del personal especialista.</t>
  </si>
  <si>
    <t>Emplaçament en cada punt interior en el túnel. Preparació, transport ferroviari, posada a l'obra i retirada d'equip complert per a l'execució de sondeigs a l'àrea de treball a l'interior del túnel. Inclou els mitjans auxiliars necessaris i subministraments, inclos la part proporcional del personal especialista (en horari nocturn).</t>
  </si>
  <si>
    <t>Cala manual d'identificació dels serveis en l'emplaçament del sondeig. Inclou reposició de paviment afectat.</t>
  </si>
  <si>
    <t>Sondeig a rotació amb extracció continua de testimoni fins a un màxim de 5 metres de profunditat, amb mesura del nivell freàtic, en qualsevol tipus terreny. Incloent geòleg a peu de sondeig, testificació i dibuix de columna estratigràfica, qualsevol element necessari i horari nocturn</t>
  </si>
  <si>
    <t>Sondeig a rotació amb extracció continua de testimoni fins a un màxim de 40 metres de profunditat, amb mesura del nivell freàtic, en qualsevol tipus terreny. Incloent geòleg a peu de sondeig, testificació i dibuix de columna estratigràfica, qualsevol element necessari i horari diurn</t>
  </si>
  <si>
    <t>Subministrament i instal·lació de cadena de 2 piezòmetres de corda vibrant d'acer inoxidable 316s de 1MPA, dotat de filtre porós, a una profunditat variable entre 0 i 30 metres incloent les càpsules anti-obturació de protecció, per piezòmetres de corda vibrant a interior de sondeig, ànima massissa semirígida de PVC de 2cm de diàmetre, cable de connexionat de dos conductors apte per transmissió de senyal de sensors de corda vibrant (amb longitud suficient per connexió a sistema d'enregistrament) i els elements necessaris per al muntatge de les cadenes piezomètriques incloent pp d'empalmaments resinats, connectors, bentonita i material granular. Injectat amb beurada de ciment els  espais entre piezòmetres, per sota i per sobre del tap de bentonita. Inclou qualsevol element necessari per deixar els piezòmetres ubicats a la cota establerta, i lectures 0.</t>
  </si>
  <si>
    <t>Subministrament i instal·lació de cadena de 2 piezòmetres de corda vibrant d'acer inoxidable 316s de 1MPa, dotat de filtre porós, a una profunditat variable entre 0 i 5 metres incloent les càpsules anti-obturació de protecció, per piezòmetres de corda vibrant a interior de sondeig, ànima massissa semirígida de PVC de 2cm de diàmetre, cable de connexionat de dos conductors apte per transmissió de senyal de sensors de corda vibrant (amb longitud suficient per connexió a sistema d'enregistrament) i els elements necessaris per al muntatge de les cadenes piezomètriques incloent pp d'empalmaments resinats, connectors , bentonita i material granular. Injectat amb beurada de ciment els  espais entre piezòmetres, per sota i per sobre del tap de bentonita. El segellat haurà de garantir una subpressió de 5m de columna d'aigua. Inclou qualsevol element necessari per deixar els piezòmetres ubicats a la cota establerta, i lectures 0.</t>
  </si>
  <si>
    <t>Subministrament i instal·lació de tub piezomètric (ranurat+ grava silícia neta de dalt a baix de PVC de 75mm interior (3''), per a facilitar la presa de mostres d'aigua en un futur. Inclou part proporcional de sobrecost de perforació del sondeig de major diàmetre, sonda de nivell automatitzable i lectures 0.</t>
  </si>
  <si>
    <t>Arqueta de registre de fàbrica de maó amb tapa de fosa dúcti abatible, per a instal·lacions de serveis, amb parets de 15 cm de gruix de maó, arrebossada interiorment amb morter de ciment amb una proporció en volum 1:8, sobre solera de maó calat de 10 cm de gruix i reblert lateral amb terra de la mateixa excavació, segons plànols.</t>
  </si>
  <si>
    <t>Subministrament d'enregistrador de dades de quatre canals amb mòdul GSM. Enregistra les lectures en una memòria local i retransmet via xarxa GSM a través de mòdem 3G a servidor FTP. Les lectures emmagatzemades s’han de poder recuperar a través d’una connexió USB. Ha d’estar dissenyat per a un baix consum energètic, poden ser alimentat amb piles AA, des d’un panell solar, un carregador AC/DC o bateries de major capacitat, amb un voltatge nominal de treball de 12V. El calendari de monitoratge, els paràmetres de connexió i els llindars d’alarma s’han de poder configurar a través del navegador web. La unitat d’enregistrament ha de tenir la capacitat d’ actualització del firmware. El rang de velocitats de mesura ha de ser variable, des de baixa velocitat a 5 SPS fins a alta velocitat fins a 40 SPS en senyals analògiques i ha d’incorporar un convertidor diferencial analògic-digital (ADC) de 24-bit amb velocitat mínima de 5 SPS. La precisió de la mesura ha de ser menor d’un 0,1% en mesura estàndard. Ha de suportar un rang de temperatures de com a mínim entre els -30ºC i els 70ªC, amb un baix soroll d’entrada de la senyal (menor de 6µVpp). Resistent a la intempèrie, a l’aigua i als raig UV.</t>
  </si>
  <si>
    <t>Subministrament del kit d'alimentació solar per a l'enregistrador composat per panell solar de 10W, regulador de corrent, bateria de LiTi de 10.000 mAh i caixa estanca per fixar a la torreta.</t>
  </si>
  <si>
    <t>Subministrament de cable de perllongació de senyal dels sensors fins a l'enregistrador. Inclou caixes d'empalme estanques.</t>
  </si>
  <si>
    <t xml:space="preserve">Llectura de piezòmetre de qualsevol tipus instal·lat dins de túnel amb servei de Responsable Brigada i acompanyant de fins a 20 metres de fondària, mitjançant sonda, inclòs personal tècnic especialitzat i equip de lectura, desplaçaments, mitjans auxiliars, amortitzacions o lloguers, calibratge i manteniment, emmagatzematge i tractament de les dades, amb lliurament de l'informe de les mesures realitzades en un termini inferior a 12 hores, segons condicions del Plec de Prescripcions Tècniques
La partida inclou lectura en horari nocturn dins a túnel  Si la lectura es realitzes en horari diürn fora de túnel la partida s'abonara per a cada 2 lectures. </t>
  </si>
  <si>
    <t>Subministrament i instal·lació de bàcul troncocònic de planxa d'acer galvanitzat, de 4 m d'alçada, amb base pletina, segons norma UNE-EN 40-5, col·locat sobre dau o sabata de formigó. Inclou perns i famelles  d'unió.</t>
  </si>
  <si>
    <t>Control Geotècnic</t>
  </si>
  <si>
    <t>mes</t>
  </si>
  <si>
    <t>Campanya mensual de lectures amb sistema d'adquisició de dades automàtic, per fins a 32 sensors, amb freqüència màxima de 48 lectures diàries per sensor, inclòs lloguer o amortització d'un sistema SAI per evitar pèrdues en cas de fallida elèctrica, manteniment, emmagatzematge, sistema de representació gràfica de dades i alarmes mitjançant consulta a través d'internet amb un temps de representació dels punts llegits inferior a 1 hora des de la seva lectura, segons condicions del Plec de Prescripcions Tècniques</t>
  </si>
  <si>
    <t xml:space="preserve">Campanya nocturna (entre 22:00 i 6:00 h) de mesures manuals en túnels o estacions (FGC), de fins a 15 punts o elements de messura  en diferents punts de la línia., en un àmbit de fins a 1km, inclòs personal i equips de necessaris, amortitzacions o lloguers, calibratge i manteniment, emmagatzematge i tractament de les dades, amb lliurament de l'informe de les mesures realitzades en un termini inferior a 12 hores, inclòs desplaçament, segons condicions del Plec de Prescripcions Tècniques.
La partida inclou el responsable de brigada, protector de via i protector de catenària per a posibilitar els treballs. </t>
  </si>
  <si>
    <t>Assaig de penetració dinàmica lleuger Panda-2 fins a profunditat màxima de 5mts o rebuig. El preu inclou l'acta d'assaig de penetració dinàmica d'energia, informe dels treballs visat pel col·legi de geòlegs. Inclou mobilització d'equips, direcció i coordinació dels treballs, visites prèvies i qualsevol element auxiliar, en horari nocturn.</t>
  </si>
  <si>
    <t>Lloguer mensual d'una unitat de clinòmetre integrat biaxial (amb un mínim de 6). Rang dels clinòmetres +-15º. Resolució  01º, precisió +- 05º per a temperatures entre 15 i -15º, inclou protecció de plàstic i elemnents de fixació tipus pletina, col·locats de nit. Inclou els mitjans de perforació i instal·lació i qualsevol element auxiliar. Inclou la part proporcional de sistema d'adquisició de dades (datalogger) i sistema de transmissió de dades (tipus gateway), la targeta de telefonia i la configuració de tot el sistema, inclou la plataforma d'accés a través d'internet per a la gestió i visualtizació de dades.</t>
  </si>
  <si>
    <t xml:space="preserve">Assaig de Penetració Dinàmica DPSH amb màquina de petit tamany tipus ROLATEC ML-76A o similar, fins a 6m de profunditat, realitzat en plataforma de via formigonada o en balast, inclòs la perforació prèvia de la llosa de formigó, i sense contaminar amb la perforació el terreny sota la llosa. El assajos es podran realitzar previs a la injecció i/o després de la injecció a petició de la Direcció Facultativa. La partida Inclou el transport i posada a l'obra (via) de la màquina, els moviment per la plataforma de via fins a cada punt d'assaig  i la retirada de l'equip, tots els mitjans auxiliars i el informe final amb el resultats i la interpretació dels resultats obtinguts. 
La partida inlcou l'equip amb encarregat, pilot i brigada mes el personal de recolzament. </t>
  </si>
  <si>
    <t>Ml. Penetració estàtica tipus CPTU (piezocono), amb mesura i registre continu de resistència en punta, fust i pressió instersticial, i / p.p. d'assajos de dissipació a qualsevol profunditat, fins i tot p.p. d'interpretació de resultats i presentació d'informe (inclou comparativa en cas de que s'hagin executat DPSH i divisió del terreny segons franjes de qc). UNE EN ISO 22476-12, fins a 10m de profunditat. Inclou metres necessaris de sondeig fins arribar a terreny objecte de l'assaig  CPTU. Inclou perforació de llosa, segellat provisional de perforació, segellat final de la perforació mitjançant la formació d'escuma de poliuretà de ràpida expansió del tipus MasterInject 1325 BASF o de  característiques tècniques equivalents, responsable de brigada, protector de catenària i qualsevol element necessari per poder realitzar l'assaig a la via de FGC. Executat en horari nocturn.</t>
  </si>
  <si>
    <t>Topografia</t>
  </si>
  <si>
    <t>Jornada equip topografia per a aixecament topogràfic en horari diürn i generació plànols 2D i 3D.</t>
  </si>
  <si>
    <t>Jornada vigilant d'obra en horari nocturn.</t>
  </si>
  <si>
    <t>Mes manteniment sistema d'auscultació automàtic.</t>
  </si>
  <si>
    <t>Subministrament, re-instal lació, desinstal i configuració de sistema d'equip d'auscultació automàtica en la línia LL-A via 1 i via 2 per 200 m amb una interdistància entre prismes de 10 metres.</t>
  </si>
  <si>
    <t>Jornada nocturna de lectura d'auscultació mensual de les 2 vies generals en tot l'àmbit d'obra mitjançant carro auscultador tipus GRP-1000 i 2 persones. Inclou responsable de brigada, protector de catenària i qualsevol element necessari per poder realitzar els treballs a la via de FGC.</t>
  </si>
  <si>
    <t xml:space="preserve">Subministrament i  col·locació d'una varilla d'acer corrugat de diàmetre 16mm amb la part superior preparada per a rosca prisma topografic per a messurar moviment de la llosa contra-volta sota balast. La partida inclou:
- Preparació de punt de perforació plataforma via en Balast consistent en la retirada puntual de balast i la col·locació de pasatub PVC per a permetre el pas de la broca de perforació. Un cop col·locat el tub de PVC es prodedirà a la restitució del balast retirat al voltant del tub deixant la zona llesta per a perforació. 
- Suministre de kit complet de barilla REA de 16mm de diàmetre i acoplament roscat per a instal·lació de prisma topogràfic.
- Perforació i col·locació amb resina epòxit de la barilla REA de 20mm de diàmetre a llosa de formigó.
La partida inclou la col·locació d'una varilla completament instal·lada.
La partida inclou tots els mitjans auxiliars, estris, plataformes, transports ferroviari etc, necessari per l'execució en condicions de treball en tall nocturn al interior de túnel. 
La partida inclou el responsable de brigada, protector de via i protector de catenària per a posibilitar els treballs.   </t>
  </si>
  <si>
    <t>08</t>
  </si>
  <si>
    <t>INJECCIONS DE MICROCIMENTS</t>
  </si>
  <si>
    <t>Subministrament, montatge i demontatge de la conducción de beurada des de l'entrada del túnel fins al punt de treball, incloent els cables i el sistema de grapat a les parets laterals del túnel.</t>
  </si>
  <si>
    <t>Subministrament i col·locació a rotopercussió de canonada d'acer de 26mm tipus RFS desori o similar, amb orificis d'injecció fins a 1.00m de fondària, incloent obturador metàl·lic perdut, punta de fons, acoblaments i claus, completament acabat i segellat per a la posterior injecció de contacte.</t>
  </si>
  <si>
    <t>Subministrament i col·locació de Tub Maneguet metàl·lic d'acer de ø 42.4mm tipus RFS Desoi o similar, a rotopercussió fins a 1.00m de fondària, incloent obturador metàl·lic perdut, punta de fons, acoblaments i claus, completament acabat i segellat per a la posterior injecció d'impregnació del terreny. Segons especificacions de projecte. Inclou el subministrament de la llança d'injecció amb els productes descrits al projecte.</t>
  </si>
  <si>
    <t>Suministro y colocación tubo manguito PVC 34/27 mm de alta pesión hasta 1 metros de profundidad, incluyendo obturador perdido, punta de fondo, acoplos y llaves, completamente terminado y sellado para posterior inyección de contacto.</t>
  </si>
  <si>
    <t>Suministro y colocación tubo dren PVC 25 mm alta pesión hasta 1 metros de profundidad, incluyendo obturador perdido, tapón de fondo, acoplos y llaves, completamente terminado y sellado para posterior inyección de contacto.</t>
  </si>
  <si>
    <t>Suministro y colocación en boca de obturadr mecánico recuperable de 42-52 mm para inyección de contacto sobre Nivel freático.</t>
  </si>
  <si>
    <t>tn</t>
  </si>
  <si>
    <t>Subministrament de ciment sobremòlt amb partícules de granulometria tal que el 95% en pes sigui menor de 30 micres i un 50% inferior a 12 micres, additivat en origen i sense necessitat de barreja de productes ni additius addicionals en obra. Retracció compensada o elevada fluïdesa a dosificacions molt denses. Aigua lliure en relacions a/c 1/2 igual al 0% i resistència a compressió a 2 dies iguals o superiors a 35 MPa i a 28 dies iguals o superiors a 54 MPa (C2MIX-AK o similar) posat en obra amb camions petits amb autodescàrrega. Injecció segons protocol d'injecció definit en el projecte.</t>
  </si>
  <si>
    <t>Subministrament de ciment sobremòlt amb partícules de granulometria tal que el 95% en pes sigui menor de 17 micres i un 50% inferior a 6 micres, additivat en origen i sense necessitat de barreja de productes ni additius addicionals en obra. Retracció compensada o elevada fluïdesa a dosificacions molt denses. Aigua lliure en relacions a/c 1.5/1 igual o inferior al 0.5% i resistència a compressió a 2 dies iguals o superiors a 4 MPa i a 28 dies iguals o superiors a 8 MPa (C2MIX GRT FINE o similar) posat en obra amb camions petits amb autodescàrrega. Injecció segons protocol d'injecció definit en el projecte.</t>
  </si>
  <si>
    <t>Subministrament de ciment sobremòlt amb partícules de granulometria tal que el 95% en pes sigui menor de 9 micres i un 50% inferior a 3 micres, additivat en origen i sense necessitat de barreja de productes ni additius addicionals en obra. Retracció compensada o elevada fluïdesa a dosificacions molt denses. Aigua lliure en relacions a/c 1/1 igual o inferior al 3% i resistència a compressió a 2 dies iguals o superiors a 8 MPa i a 28 dies iguals o superiors a 14 MPa (C2MIX GRT ULTRAFINE o similar) posat en obra amb camions petits amb autodescàrrega. Injecció segons protocol d'injecció definit en el projecte.</t>
  </si>
  <si>
    <t>Subministrament de ciment sobremòlt amb partícules de granulometria tal que el 100% en pes sigui menor de 12 micres, incloent additius específics. Aigua lliure en relacions a/c 1/1 igual o inferior al 5% i resistència a compressió a 7 dies iguals o superiors a 12 MPa (SPINOR-A12 o similar) posat en obra amb camions petits amb autodescàrrega. Injecció segons protocol d'injecció definit en el projecte.</t>
  </si>
  <si>
    <t>Injecció de beurada de microciments en tubs maneguet d'acord amb el procediment definit al projecte, amb un cabal màxim d'injecció de 10 l/min. Inclou part proporcional de maniobres, segellat i obturacions. Amb registre i control digital de paràmetres d'injeccio´i la correponent edició de la informació de forma diària. En horari de manteniment de ferrocarrils (nocturn).</t>
  </si>
  <si>
    <t>Preparació de punt de perforació plataforma via en Balast consistent en la retirada puntual de balast i la col·locació de passa-tubs de PVC de diàmetre 400mm per a permetre el pas de la broca de perforació. Un cop col·locat el tub de PVC es procedirà a la restitució del balast retirat al voltant del tub deixant la zona llesta per a la perforació. La partida inclou l'equip amb encarregat, pilot i brigada més el personal de recolzament.</t>
  </si>
  <si>
    <t>Perforació fins a 3m de profunditat inclosa llosa formigó de 30cm fins a 2.00m de gruix màxim, i al menys 1.00m de terreny per sota la base de la llosa contravolta. La partida inclou la perforació i tots els mitjans auxiliars necessaris així com els mitjans de segellat provisional i d'esgotament d'aigua freàtica si fos necessari en el moment de la perforació. S'inclou les broques o corones diamantades per la perforació dels formigó i la càrrega i retirada de runa. La partida inclou l'equip amb encarregat, pilot i brigada més el personal de recolzament.</t>
  </si>
  <si>
    <t>Segellat i impermeabilització de punt injectat garantint l'estanqueïtat i el segellat efectiu de la perforació, amb un morter de reparació i regularització de tipus ciments monocomponent de fragat ràpid, modificat amb polímers sulforresistents i la instal·lació d'una placa d'acer collada a la plataforma de via.</t>
  </si>
  <si>
    <t>Per emplaçament, connexió i/o obturació en cada punt per a operació d'injecció, independentment de la resta d'unitats d'obra relacionades.</t>
  </si>
  <si>
    <t>09</t>
  </si>
  <si>
    <t>PARTIDES ALÇADES</t>
  </si>
  <si>
    <t>jr</t>
  </si>
  <si>
    <t xml:space="preserve">Jornada treball per prestació de servei de transport per part de FGC que inclou maquina Rovel, plataforma de transports encarrilada, maquinista i agent. </t>
  </si>
  <si>
    <t>Jornada de treball de dresina amb plataforma de remolc, amb p.p.de un conductor homologat, això com despeses de manteniment i benzina degudament homologada per a treballs en les línies d'FGC, maquinista OMI inclós.</t>
  </si>
  <si>
    <t>Jjornada de treball de VAICAR amb p.p.de un conductor homologat, això com despeses de manteniment degudament homologada per a treballs en les línies d'FGC, maquinista OMI inclós.</t>
  </si>
  <si>
    <t>Transport anada i tornada de Vaicar o Dresina des de la base FGC fins a l'obra i viceversa</t>
  </si>
  <si>
    <t>Jornada d'agent d'acompanyament per a Dresines i Vaicar, en jornada de 8h inclós treball en festiu i diumenges</t>
  </si>
  <si>
    <t xml:space="preserve"> Jornada de neteja de claveguerons i/o col·lectors de gran diàmetre, d&gt;1.00m, mitjançant jornada d'equips especialitzats en hori diürn, tècnic especialista, encarregat, oficial de 1a i personal operaris de recolzament. 
Inclou el desplaçament i la realització d'inspeccins previes, maquinar d'excavació i equips de bombament necessaris per a la neteja amb els elements d'elevació necessaris pel moviment de bombes i retirada d'elements de gran pes o volum.
La partida inclou subministre elctric propi mitjançant grup electrogen de 100Kva. La partida inclou treballs en qualsevol horari inclos caps de setmana. 
La partida inclou tots els mitjans auxiliars, estris, plataformes, transports ferroviari etc, necessari per l'execució en qualsevol condicó de treball. 
La partida inclou el responsable de brigada, protector de via i protector de catenària per a posibilitar els treballs si fos necessari.   
La partida inclou la retirada puntual del balast i la posterios reposició un cop acabada la intervenció si la intervenció ho requerteix.</t>
  </si>
  <si>
    <t>INSPECCIONS</t>
  </si>
  <si>
    <t>Visita en cabina Línia Barcelona - Vallés</t>
  </si>
  <si>
    <t>Visita en cabina Línia Llobregat - Anoia o Línia Súria - Sallent - Altres</t>
  </si>
  <si>
    <t xml:space="preserve">Inspecció de patologies  s en túnel en horari nocturn. La partida inclou 2 tècnics per a cada jornada en horari diurn
La partida inclou el responsable de brigada, protector de via per a posibilitar els treballs d'inspecció   </t>
  </si>
  <si>
    <t>Inspecció de patologies  s en túnel en horari nocturn. La partida inclou 2 tècnics per a cada jornada en horari nocturn.
La partida inclou el responsable de brigada, protector de via per a posibilitar els treballs d'inspecció.</t>
  </si>
  <si>
    <t>PRIMERA INTERVENCIÓ</t>
  </si>
  <si>
    <t xml:space="preserve">Equip especalista en tunel per a treball a qualsevol túnel:  la col·locació de senyals provisionals de limitació de velocitat , retirada de blocs o altre elements, presa de fotos i pk's, format per 2 operaris (1 responsable de brigada i 1 protector de via/catenària) en horari comercial
La partida inclou tots els mitjans i materials auxiliars necesari per a la fixació de les senyals, inclós elements metàl·lics per fixación, perllongaments, tubs, accesoris, perforacions, etc.. La partida inclou la comprovació del compliment del gàlib dinàmic un cop actuat
La partida inclou el responsable de brigada, protector de via per a posibilitar els treballs.   </t>
  </si>
  <si>
    <t xml:space="preserve">Primera intervenció dins a qualsevol túnel per la col·locació de senyals provisionals de limitació de velocitat , retirada de blocs o altre elements, presa de fotos i pk's, format per 4 operaris (inclosos 1 responsable de brigada i 1  protector de via/catenària) en horari comercial.
La partida inclou tots els mitjans i materials auxiliars necesari per a la fixació de les senyals, inclós elements metàl·lics per fixación, perllongaments, tubs, accesoris, perforacions, etc.. La partida inclou la comprovació del compliment del gàlib dinàmic un cop actuat.
La partida inclou el responsable de brigada, protector de via per a posibilitar els treballs.   </t>
  </si>
  <si>
    <t xml:space="preserve">Primera intervenció dins a qualsevol túnel per la col·locació de senyals provisionals de limitació de velocitat , retirada de blocs o altre elements, presa de fotos i pk's, format per 2 operaris (inclosos 1 responsable de brigada i 1 protector de via/catenària) en horari nocturn.
La partida inclou tots els mitjans i materials auxiliars necesari per a la fixació de les senyals, inclós elements metàl·lics per fixación, perllongaments, tubs, accesoris, perforacions, etc.. La partida inclou la comprovació del compliment del gàlib dinàmic un cop actuat.
La partida inclou el responsable de brigada, protector de via per a posibilitar els treballs.   </t>
  </si>
  <si>
    <t xml:space="preserve">Primera intervenció dins a qualsevol túnel per la col·locació de senyals provisionals de limitació de velocitat , retirada de blocs o altre elements, presa de fotos i pk's, format per 4 operaris (inclosos 1 responsable de brigada i 1 protector de via/catenària ) en horari nocturn.
La partida inclou tots els mitjans i materials auxiliars necesari per a la fixació de les senyals, inclós elements metàl·lics per fixación, perllongaments, tubs, accesoris, perforacions, etc.. La partida inclou la comprovació del compliment del gàlib dinàmic un cop actuat.
La partida inclou el responsable de brigada, protector de via per a posibilitar els treballs.   </t>
  </si>
  <si>
    <t>PERSONAL</t>
  </si>
  <si>
    <t>Jornada de treball de tècnic o d'operari especialista en manteniment de túnel i infraestructura ferroviaria. Inclou desplaçament i eines de treball.  Diurn</t>
  </si>
  <si>
    <t>Jornada de treball de tècnic o d'operari especialista en túnel i infraestructura ferroviària. Inclou desplaçament i eines de treball.  Nocturn</t>
  </si>
  <si>
    <t>Jornada de Responsable de brigada o protector de via de dia</t>
  </si>
  <si>
    <t>Jornada de Responsable de brigada o protector de via de nit</t>
  </si>
  <si>
    <t xml:space="preserve">Tècnic /operari especialitzat en Instal.lacions de BT, MT i enclavaments (Desviament de cables, protecció de cables, empiulaments, etc.. </t>
  </si>
  <si>
    <t>Formació Pilot de catenària per personal de FGC.</t>
  </si>
  <si>
    <t>MATERIAL</t>
  </si>
  <si>
    <t xml:space="preserve">Lloguer de bastida per unitat de jornada de treball en tunel, estació, o qualsevol zona espai d'infraestructura ferroviaria, de fins a 10m d'alçada, inclou tot el material necessari,estabilitzadors, homologacions i documentació certificada, transport i recollida de peces i material necessari. No inclou el personal pel muntatge. </t>
  </si>
  <si>
    <t xml:space="preserve">Lloguer de bastida per unitat de jornada de treball en tunel, estació, o qualsevol zona espai d'infraestructura ferroviaria, de mès de 10m d'alçada, inclou tot el material necessari,estabilitzadors, homologacions i documentació certificada, transport i recollida de peces i material necessari. No inclou el personal pel muntatge. </t>
  </si>
  <si>
    <t>Subministrament de làmina sintètica impermeabilitzant ignífuga per a impermeabilització de túnels, fabricada en PVC-P / FPO / TPO modificat  amb gruix mínim de 2,0 mm, apta per a obra subterrània i amb classificació de reacció al foc mínima Euroclasse B-s2,d0 o equivalent.
Làmina flexible d’elevada resistència mecànica i química, impermeable a l’aigua, amb estabilitat dimensional, resistència al punxonament i adequada per a la seva posterior instal·lació mitjançant soldadura tèrmica.
Inclou el subministrament del material en rotlles, etiquetatge, certificats de qualitat del fabricant i transport fins a obra.
 No inclou col·locació</t>
  </si>
  <si>
    <t>Acer corrugat B500S per a reparació d'estructures</t>
  </si>
  <si>
    <t>Acer S275JR segons UNE-EN100025-2. en perfils laminats en calent sèrie L, LD, T, rodons quadrat, rectangular i planxa, treballat a taller i amb una capa d'imprimació antioxidant.  No inclou col·locació.</t>
  </si>
  <si>
    <t>Subministrament de formigó per a reparació d’elements estructurals, amb resistència característica mínima fck = 25 MPa, elaborat a obra mitjançant sacs premesclats o procedent de central formigonera, incloent preparació i mitjans auxiliars necessaris.
No inclou encofrats, armadures ni personal de col·locació.</t>
  </si>
  <si>
    <t>Subministrament de morter estructural de reparació tipus R4, premesclat amb fibres, de fraguat ràpid i retracció compensada, apte per a reparació estructural d’elements de formigó, amb resistència mecànica elevada segons UNE-EN 1504-3.
No inclou col·locació ni mà d’obra associada.</t>
  </si>
  <si>
    <t xml:space="preserve">Subministrament de material per a encofrat de fusta per a formigó, incloent taulers (contraxapat fenòlic o equivalent), llistons i rastrells, puntals/riostres de fusta, falques, separadors, claus, cargols i accessoris necessaris per al muntatge d’encofrats plans o senzills, amb grau de reutilització segons projecte.
No inclou ma d'obra
. </t>
  </si>
  <si>
    <t>Descompte (en% amb 2 decimals)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</si>
</sst>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_-* #,##0.00\ [$€-C0A]_-;\-* #,##0.00\ [$€-C0A]_-;_-* &quot;-&quot;??\ [$€-C0A]_-;_-@_-"/>
  </numFmts>
  <fonts count="10" x14ac:knownFonts="1">
    <font>
      <sz val="11"/>
      <color theme="1"/>
      <name val="Aptos Narrow"/>
      <family val="2"/>
      <scheme val="minor"/>
    </font>
    <font>
      <b/>
      <sz val="11"/>
      <color theme="1"/>
      <name val="Aptos Narrow"/>
      <family val="2"/>
      <scheme val="minor"/>
    </font>
    <font>
      <sz val="10"/>
      <color rgb="FF000000"/>
      <name val="Arial"/>
      <family val="2"/>
    </font>
    <font>
      <sz val="10"/>
      <color theme="1"/>
      <name val="Arial"/>
      <family val="2"/>
    </font>
    <font>
      <b/>
      <i/>
      <sz val="11"/>
      <color rgb="FFFFFFFF"/>
      <name val="Arial"/>
      <family val="2"/>
    </font>
    <font>
      <b/>
      <sz val="11"/>
      <color rgb="FFFFFFFF"/>
      <name val="Arial"/>
      <family val="2"/>
    </font>
    <font>
      <b/>
      <sz val="11"/>
      <color rgb="FF000000"/>
      <name val="Arial"/>
      <family val="2"/>
    </font>
    <font>
      <sz val="11"/>
      <color rgb="FF000000"/>
      <name val="Arial"/>
      <family val="2"/>
    </font>
    <font>
      <b/>
      <sz val="10"/>
      <color rgb="FF000000"/>
      <name val="Arial"/>
      <family val="2"/>
    </font>
    <font>
      <b/>
      <sz val="10"/>
      <color theme="1"/>
      <name val="Arial"/>
      <family val="2"/>
    </font>
  </fonts>
  <fills count="8">
    <fill>
      <patternFill patternType="none"/>
    </fill>
    <fill>
      <patternFill patternType="gray125"/>
    </fill>
    <fill>
      <patternFill patternType="solid">
        <fgColor rgb="FF92D05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E4EAD8"/>
        <bgColor indexed="64"/>
      </patternFill>
    </fill>
    <fill>
      <patternFill patternType="solid">
        <fgColor theme="0" tint="-0.14999847407452621"/>
        <bgColor indexed="64"/>
      </patternFill>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top/>
      <bottom/>
      <diagonal/>
    </border>
  </borders>
  <cellStyleXfs count="1">
    <xf numFmtId="0" fontId="0" fillId="0" borderId="0"/>
  </cellStyleXfs>
  <cellXfs count="46">
    <xf numFmtId="0" fontId="0" fillId="0" borderId="0" xfId="0"/>
    <xf numFmtId="0" fontId="0" fillId="0" borderId="1" xfId="0" applyBorder="1" applyAlignment="1" applyProtection="1">
      <alignment horizontal="center"/>
      <protection locked="0"/>
    </xf>
    <xf numFmtId="0" fontId="0" fillId="0" borderId="2" xfId="0" applyBorder="1" applyAlignment="1" applyProtection="1">
      <alignment horizontal="center"/>
      <protection locked="0"/>
    </xf>
    <xf numFmtId="0" fontId="0" fillId="0" borderId="3" xfId="0" applyBorder="1" applyAlignment="1" applyProtection="1">
      <alignment horizontal="center"/>
      <protection locked="0"/>
    </xf>
    <xf numFmtId="0" fontId="1" fillId="2" borderId="0" xfId="0" applyFont="1" applyFill="1" applyAlignment="1" applyProtection="1">
      <alignment horizontal="center" vertical="center"/>
    </xf>
    <xf numFmtId="0" fontId="1" fillId="2" borderId="9" xfId="0" applyFont="1" applyFill="1" applyBorder="1" applyAlignment="1" applyProtection="1">
      <alignment horizontal="center" vertical="center"/>
    </xf>
    <xf numFmtId="0" fontId="0" fillId="0" borderId="0" xfId="0" applyProtection="1"/>
    <xf numFmtId="0" fontId="4" fillId="2" borderId="8" xfId="0" applyFont="1" applyFill="1" applyBorder="1" applyAlignment="1" applyProtection="1">
      <alignment horizontal="center" vertical="center" wrapText="1"/>
    </xf>
    <xf numFmtId="0" fontId="4" fillId="2" borderId="5" xfId="0" applyFont="1" applyFill="1" applyBorder="1" applyAlignment="1" applyProtection="1">
      <alignment horizontal="center" vertical="center" wrapText="1"/>
    </xf>
    <xf numFmtId="0" fontId="4" fillId="0" borderId="0" xfId="0" applyFont="1" applyAlignment="1" applyProtection="1">
      <alignment horizontal="center" vertical="center" wrapText="1"/>
    </xf>
    <xf numFmtId="0" fontId="5" fillId="2" borderId="6"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6" fillId="7" borderId="6" xfId="0" applyFont="1" applyFill="1" applyBorder="1" applyAlignment="1" applyProtection="1">
      <alignment horizontal="justify" vertical="center" wrapText="1"/>
    </xf>
    <xf numFmtId="10" fontId="7" fillId="0" borderId="0" xfId="0" applyNumberFormat="1" applyFont="1" applyAlignment="1" applyProtection="1">
      <alignment horizontal="right" vertical="center" wrapText="1"/>
    </xf>
    <xf numFmtId="10" fontId="0" fillId="0" borderId="0" xfId="0" applyNumberFormat="1" applyProtection="1"/>
    <xf numFmtId="44" fontId="0" fillId="0" borderId="0" xfId="0" applyNumberFormat="1" applyProtection="1"/>
    <xf numFmtId="0" fontId="8" fillId="2" borderId="4" xfId="0" applyFont="1" applyFill="1" applyBorder="1" applyAlignment="1" applyProtection="1">
      <alignment horizontal="center" vertical="center" wrapText="1"/>
    </xf>
    <xf numFmtId="0" fontId="8" fillId="3" borderId="6" xfId="0" quotePrefix="1" applyFont="1" applyFill="1" applyBorder="1" applyAlignment="1" applyProtection="1">
      <alignment horizontal="center" vertical="center" wrapText="1"/>
    </xf>
    <xf numFmtId="0" fontId="9" fillId="3" borderId="8" xfId="0" applyFont="1" applyFill="1" applyBorder="1" applyAlignment="1" applyProtection="1">
      <alignment horizontal="left" vertical="center" wrapText="1"/>
    </xf>
    <xf numFmtId="0" fontId="9" fillId="3" borderId="10" xfId="0" applyFont="1" applyFill="1" applyBorder="1" applyAlignment="1" applyProtection="1">
      <alignment horizontal="left" vertical="center" wrapText="1"/>
    </xf>
    <xf numFmtId="0" fontId="9" fillId="3" borderId="5" xfId="0" applyFont="1" applyFill="1" applyBorder="1" applyAlignment="1" applyProtection="1">
      <alignment horizontal="left" vertical="center" wrapText="1"/>
    </xf>
    <xf numFmtId="0" fontId="2" fillId="4" borderId="6" xfId="0" quotePrefix="1" applyFont="1" applyFill="1" applyBorder="1" applyAlignment="1" applyProtection="1">
      <alignment horizontal="center" vertical="center" wrapText="1"/>
    </xf>
    <xf numFmtId="0" fontId="2" fillId="4" borderId="8" xfId="0" quotePrefix="1" applyFont="1" applyFill="1" applyBorder="1" applyAlignment="1" applyProtection="1">
      <alignment horizontal="left" vertical="center" wrapText="1"/>
    </xf>
    <xf numFmtId="0" fontId="2" fillId="4" borderId="10" xfId="0" quotePrefix="1" applyFont="1" applyFill="1" applyBorder="1" applyAlignment="1" applyProtection="1">
      <alignment horizontal="left" vertical="center" wrapText="1"/>
    </xf>
    <xf numFmtId="0" fontId="2" fillId="4" borderId="5" xfId="0" quotePrefix="1" applyFont="1" applyFill="1" applyBorder="1" applyAlignment="1" applyProtection="1">
      <alignment horizontal="left" vertical="center" wrapText="1"/>
    </xf>
    <xf numFmtId="0" fontId="2" fillId="7" borderId="4" xfId="0" applyFont="1" applyFill="1" applyBorder="1" applyAlignment="1" applyProtection="1">
      <alignment horizontal="center" vertical="center" wrapText="1"/>
    </xf>
    <xf numFmtId="0" fontId="2" fillId="7" borderId="4" xfId="0" applyFont="1" applyFill="1" applyBorder="1" applyAlignment="1" applyProtection="1">
      <alignment horizontal="left" vertical="center"/>
    </xf>
    <xf numFmtId="164" fontId="3" fillId="7" borderId="4" xfId="0" applyNumberFormat="1" applyFont="1" applyFill="1" applyBorder="1" applyAlignment="1" applyProtection="1">
      <alignment horizontal="center" vertical="center" wrapText="1"/>
    </xf>
    <xf numFmtId="164" fontId="3" fillId="0" borderId="13" xfId="0" applyNumberFormat="1" applyFont="1" applyBorder="1" applyAlignment="1" applyProtection="1">
      <alignment horizontal="center" vertical="center" wrapText="1"/>
    </xf>
    <xf numFmtId="164" fontId="0" fillId="0" borderId="0" xfId="0" applyNumberFormat="1" applyProtection="1"/>
    <xf numFmtId="0" fontId="2" fillId="7" borderId="4" xfId="0" applyFont="1" applyFill="1" applyBorder="1" applyAlignment="1" applyProtection="1">
      <alignment vertical="center"/>
    </xf>
    <xf numFmtId="164" fontId="3" fillId="7" borderId="4" xfId="0" applyNumberFormat="1" applyFont="1" applyFill="1" applyBorder="1" applyAlignment="1" applyProtection="1">
      <alignment horizontal="center" vertical="center"/>
    </xf>
    <xf numFmtId="0" fontId="2" fillId="6" borderId="6" xfId="0" quotePrefix="1" applyFont="1" applyFill="1" applyBorder="1" applyAlignment="1" applyProtection="1">
      <alignment horizontal="right" vertical="center" wrapText="1"/>
    </xf>
    <xf numFmtId="0" fontId="3" fillId="6" borderId="8" xfId="0" applyFont="1" applyFill="1" applyBorder="1" applyAlignment="1" applyProtection="1">
      <alignment horizontal="left" vertical="center" wrapText="1"/>
    </xf>
    <xf numFmtId="0" fontId="3" fillId="6" borderId="10" xfId="0" applyFont="1" applyFill="1" applyBorder="1" applyAlignment="1" applyProtection="1">
      <alignment horizontal="left" vertical="center" wrapText="1"/>
    </xf>
    <xf numFmtId="0" fontId="3" fillId="6" borderId="5" xfId="0" applyFont="1" applyFill="1" applyBorder="1" applyAlignment="1" applyProtection="1">
      <alignment horizontal="left" vertical="center" wrapText="1"/>
    </xf>
    <xf numFmtId="10" fontId="0" fillId="0" borderId="0" xfId="0" applyNumberFormat="1" applyFill="1" applyProtection="1"/>
    <xf numFmtId="164" fontId="3" fillId="0" borderId="13" xfId="0" applyNumberFormat="1" applyFont="1" applyFill="1" applyBorder="1" applyAlignment="1" applyProtection="1">
      <alignment horizontal="center" vertical="center" wrapText="1"/>
    </xf>
    <xf numFmtId="0" fontId="9" fillId="3" borderId="12" xfId="0" applyFont="1" applyFill="1" applyBorder="1" applyAlignment="1" applyProtection="1">
      <alignment horizontal="left" vertical="center" wrapText="1"/>
    </xf>
    <xf numFmtId="0" fontId="2" fillId="7" borderId="11" xfId="0" applyFont="1" applyFill="1" applyBorder="1" applyAlignment="1" applyProtection="1">
      <alignment horizontal="center" vertical="center" wrapText="1"/>
    </xf>
    <xf numFmtId="0" fontId="2" fillId="7" borderId="11" xfId="0" applyFont="1" applyFill="1" applyBorder="1" applyAlignment="1" applyProtection="1">
      <alignment vertical="center"/>
    </xf>
    <xf numFmtId="164" fontId="3" fillId="7" borderId="11" xfId="0" applyNumberFormat="1" applyFont="1" applyFill="1" applyBorder="1" applyAlignment="1" applyProtection="1">
      <alignment horizontal="center" vertical="center" wrapText="1"/>
    </xf>
    <xf numFmtId="0" fontId="2" fillId="7" borderId="6" xfId="0" applyFont="1" applyFill="1" applyBorder="1" applyAlignment="1" applyProtection="1">
      <alignment horizontal="center" vertical="center" wrapText="1"/>
    </xf>
    <xf numFmtId="0" fontId="2" fillId="7" borderId="6" xfId="0" applyFont="1" applyFill="1" applyBorder="1" applyAlignment="1" applyProtection="1">
      <alignment vertical="center"/>
    </xf>
    <xf numFmtId="164" fontId="3" fillId="7" borderId="6" xfId="0" applyNumberFormat="1" applyFont="1" applyFill="1" applyBorder="1" applyAlignment="1" applyProtection="1">
      <alignment horizontal="center" vertical="center" wrapText="1"/>
    </xf>
    <xf numFmtId="10" fontId="7" fillId="5" borderId="7" xfId="0" applyNumberFormat="1" applyFont="1" applyFill="1" applyBorder="1" applyAlignment="1" applyProtection="1">
      <alignment horizontal="right" vertical="center" wrapText="1"/>
      <protection locked="0"/>
    </xf>
  </cellXfs>
  <cellStyles count="1">
    <cellStyle name="Normal" xfId="0" builtinId="0"/>
  </cellStyles>
  <dxfs count="0"/>
  <tableStyles count="0" defaultTableStyle="TableStyleMedium2" defaultPivotStyle="PivotStyleLight16"/>
  <colors>
    <mruColors>
      <color rgb="FFE4EA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286043</xdr:colOff>
      <xdr:row>1</xdr:row>
      <xdr:rowOff>47478</xdr:rowOff>
    </xdr:from>
    <xdr:to>
      <xdr:col>2</xdr:col>
      <xdr:colOff>438017</xdr:colOff>
      <xdr:row>6</xdr:row>
      <xdr:rowOff>70457</xdr:rowOff>
    </xdr:to>
    <xdr:pic>
      <xdr:nvPicPr>
        <xdr:cNvPr id="3" name="Imatge 2" descr="Patrón de fondo&#10;&#10;Descripción generada automáticamente con confianza baja">
          <a:extLst>
            <a:ext uri="{FF2B5EF4-FFF2-40B4-BE49-F238E27FC236}">
              <a16:creationId xmlns:a16="http://schemas.microsoft.com/office/drawing/2014/main" id="{1B02C220-418C-F2E7-9112-6DC1ADBDB72E}"/>
            </a:ext>
          </a:extLst>
        </xdr:cNvPr>
        <xdr:cNvPicPr>
          <a:picLocks noChangeAspect="1"/>
        </xdr:cNvPicPr>
      </xdr:nvPicPr>
      <xdr:blipFill rotWithShape="1">
        <a:blip xmlns:r="http://schemas.openxmlformats.org/officeDocument/2006/relationships" r:embed="rId1"/>
        <a:srcRect t="26052" r="6435"/>
        <a:stretch/>
      </xdr:blipFill>
      <xdr:spPr>
        <a:xfrm>
          <a:off x="286043" y="229186"/>
          <a:ext cx="1468023" cy="931517"/>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twoCellAnchor>
    <xdr:from>
      <xdr:col>2</xdr:col>
      <xdr:colOff>539553</xdr:colOff>
      <xdr:row>1</xdr:row>
      <xdr:rowOff>64477</xdr:rowOff>
    </xdr:from>
    <xdr:to>
      <xdr:col>6</xdr:col>
      <xdr:colOff>0</xdr:colOff>
      <xdr:row>6</xdr:row>
      <xdr:rowOff>17585</xdr:rowOff>
    </xdr:to>
    <xdr:sp macro="" textlink="">
      <xdr:nvSpPr>
        <xdr:cNvPr id="4" name="QuadreDeText 3">
          <a:extLst>
            <a:ext uri="{FF2B5EF4-FFF2-40B4-BE49-F238E27FC236}">
              <a16:creationId xmlns:a16="http://schemas.microsoft.com/office/drawing/2014/main" id="{6AC7C07C-0807-9BF1-EF26-40B5ACD48F37}"/>
            </a:ext>
          </a:extLst>
        </xdr:cNvPr>
        <xdr:cNvSpPr txBox="1"/>
      </xdr:nvSpPr>
      <xdr:spPr>
        <a:xfrm>
          <a:off x="1864261" y="246185"/>
          <a:ext cx="6640831" cy="861646"/>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a-ES" sz="1100" b="1">
              <a:solidFill>
                <a:schemeClr val="dk1"/>
              </a:solidFill>
              <a:effectLst/>
              <a:latin typeface="+mn-lt"/>
              <a:ea typeface="+mn-ea"/>
              <a:cs typeface="+mn-cs"/>
            </a:rPr>
            <a:t>CONTR/2026/072</a:t>
          </a:r>
        </a:p>
        <a:p>
          <a:r>
            <a:rPr lang="ca-ES" sz="1100" i="1" u="none">
              <a:solidFill>
                <a:schemeClr val="dk1"/>
              </a:solidFill>
              <a:effectLst/>
              <a:latin typeface="+mn-lt"/>
              <a:ea typeface="+mn-ea"/>
              <a:cs typeface="+mn-cs"/>
            </a:rPr>
            <a:t>Obres per a diferents intervencions de millora, consolidació, impermeabilització i segellat de lloses, tractaments de millora del drenatge, intervencions estructurals i arranjament de pous en diferents punts de la xarxa de Ferrocarrils de la Generalitat de Catalunya</a:t>
          </a:r>
          <a:endParaRPr lang="ca-ES" sz="1100" i="1">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4B8F7-FA67-468A-9566-47ECB8C301B9}">
  <dimension ref="B9:I207"/>
  <sheetViews>
    <sheetView tabSelected="1" zoomScaleNormal="100" workbookViewId="0">
      <selection activeCell="E13" sqref="E13"/>
    </sheetView>
  </sheetViews>
  <sheetFormatPr baseColWidth="10" defaultColWidth="8.86328125" defaultRowHeight="14.25" x14ac:dyDescent="0.45"/>
  <cols>
    <col min="1" max="1" width="8.86328125" style="6"/>
    <col min="2" max="2" width="10.265625" style="6" customWidth="1"/>
    <col min="3" max="3" width="9.3984375" style="6" customWidth="1"/>
    <col min="4" max="4" width="52.265625" style="6" customWidth="1"/>
    <col min="5" max="6" width="13.1328125" style="6" customWidth="1"/>
    <col min="7" max="7" width="13.73046875" style="6" hidden="1" customWidth="1"/>
    <col min="8" max="8" width="11.59765625" style="6" customWidth="1"/>
    <col min="9" max="9" width="13.1328125" style="6" hidden="1" customWidth="1"/>
    <col min="10" max="16384" width="8.86328125" style="6"/>
  </cols>
  <sheetData>
    <row r="9" spans="2:9" ht="24" customHeight="1" x14ac:dyDescent="0.45">
      <c r="B9" s="4" t="s">
        <v>0</v>
      </c>
      <c r="C9" s="5"/>
      <c r="D9" s="1"/>
      <c r="E9" s="2"/>
      <c r="F9" s="3"/>
    </row>
    <row r="10" spans="2:9" ht="14.65" thickBot="1" x14ac:dyDescent="0.5"/>
    <row r="11" spans="2:9" ht="15" customHeight="1" thickBot="1" x14ac:dyDescent="0.5">
      <c r="D11" s="7" t="s">
        <v>5</v>
      </c>
      <c r="E11" s="8"/>
      <c r="F11" s="9"/>
    </row>
    <row r="12" spans="2:9" ht="42" thickBot="1" x14ac:dyDescent="0.5">
      <c r="D12" s="10" t="s">
        <v>3</v>
      </c>
      <c r="E12" s="11" t="s">
        <v>194</v>
      </c>
      <c r="F12" s="9"/>
    </row>
    <row r="13" spans="2:9" ht="27.75" thickBot="1" x14ac:dyDescent="0.5">
      <c r="D13" s="12" t="s">
        <v>9</v>
      </c>
      <c r="E13" s="45"/>
      <c r="F13" s="13"/>
      <c r="I13" s="14">
        <f>ROUND(E13,4)</f>
        <v>0</v>
      </c>
    </row>
    <row r="14" spans="2:9" x14ac:dyDescent="0.45">
      <c r="C14" s="15"/>
    </row>
    <row r="15" spans="2:9" ht="14.65" thickBot="1" x14ac:dyDescent="0.5"/>
    <row r="16" spans="2:9" ht="49.15" customHeight="1" thickBot="1" x14ac:dyDescent="0.5">
      <c r="B16" s="16" t="s">
        <v>6</v>
      </c>
      <c r="C16" s="16" t="s">
        <v>1</v>
      </c>
      <c r="D16" s="16" t="s">
        <v>2</v>
      </c>
      <c r="E16" s="16" t="s">
        <v>26</v>
      </c>
      <c r="F16" s="16" t="s">
        <v>8</v>
      </c>
    </row>
    <row r="17" spans="2:9" ht="14.65" customHeight="1" thickBot="1" x14ac:dyDescent="0.5">
      <c r="B17" s="17" t="s">
        <v>29</v>
      </c>
      <c r="C17" s="18" t="s">
        <v>27</v>
      </c>
      <c r="D17" s="19"/>
      <c r="E17" s="19"/>
      <c r="F17" s="20"/>
    </row>
    <row r="18" spans="2:9" ht="14.65" customHeight="1" thickBot="1" x14ac:dyDescent="0.5">
      <c r="B18" s="21" t="s">
        <v>29</v>
      </c>
      <c r="C18" s="22" t="s">
        <v>28</v>
      </c>
      <c r="D18" s="23"/>
      <c r="E18" s="23"/>
      <c r="F18" s="24"/>
    </row>
    <row r="19" spans="2:9" ht="14.65" thickBot="1" x14ac:dyDescent="0.5">
      <c r="B19" s="25">
        <v>1</v>
      </c>
      <c r="C19" s="25" t="s">
        <v>7</v>
      </c>
      <c r="D19" s="26" t="s">
        <v>10</v>
      </c>
      <c r="E19" s="27">
        <v>29.673000000000002</v>
      </c>
      <c r="F19" s="27">
        <f>ROUND(E19-($I$13*E19),2)</f>
        <v>29.67</v>
      </c>
      <c r="G19" s="14" t="e">
        <f>ROUND(#REF!,4)</f>
        <v>#REF!</v>
      </c>
      <c r="H19" s="28"/>
      <c r="I19" s="29"/>
    </row>
    <row r="20" spans="2:9" ht="14.65" thickBot="1" x14ac:dyDescent="0.5">
      <c r="B20" s="25">
        <v>2</v>
      </c>
      <c r="C20" s="25" t="s">
        <v>7</v>
      </c>
      <c r="D20" s="26" t="s">
        <v>11</v>
      </c>
      <c r="E20" s="27">
        <v>29.294999999999998</v>
      </c>
      <c r="F20" s="27">
        <f t="shared" ref="F20:F83" si="0">ROUND(E20-($I$13*E20),2)</f>
        <v>29.3</v>
      </c>
      <c r="G20" s="14" t="e">
        <f>ROUND(#REF!,4)</f>
        <v>#REF!</v>
      </c>
      <c r="H20" s="28"/>
    </row>
    <row r="21" spans="2:9" ht="14.65" thickBot="1" x14ac:dyDescent="0.5">
      <c r="B21" s="25">
        <v>3</v>
      </c>
      <c r="C21" s="25" t="s">
        <v>7</v>
      </c>
      <c r="D21" s="26" t="s">
        <v>12</v>
      </c>
      <c r="E21" s="27">
        <v>143.20949999999999</v>
      </c>
      <c r="F21" s="27">
        <f t="shared" si="0"/>
        <v>143.21</v>
      </c>
      <c r="G21" s="14" t="e">
        <f>ROUND(#REF!,4)</f>
        <v>#REF!</v>
      </c>
      <c r="H21" s="28"/>
    </row>
    <row r="22" spans="2:9" ht="14.65" thickBot="1" x14ac:dyDescent="0.5">
      <c r="B22" s="25">
        <v>4</v>
      </c>
      <c r="C22" s="25" t="s">
        <v>7</v>
      </c>
      <c r="D22" s="26" t="s">
        <v>13</v>
      </c>
      <c r="E22" s="27">
        <v>106.34400000000001</v>
      </c>
      <c r="F22" s="27">
        <f t="shared" si="0"/>
        <v>106.34</v>
      </c>
      <c r="G22" s="14" t="e">
        <f>ROUND(#REF!,4)</f>
        <v>#REF!</v>
      </c>
      <c r="H22" s="28"/>
    </row>
    <row r="23" spans="2:9" ht="14.65" thickBot="1" x14ac:dyDescent="0.5">
      <c r="B23" s="25">
        <v>5</v>
      </c>
      <c r="C23" s="25" t="s">
        <v>14</v>
      </c>
      <c r="D23" s="26" t="s">
        <v>15</v>
      </c>
      <c r="E23" s="27">
        <v>19.855499999999999</v>
      </c>
      <c r="F23" s="27">
        <f t="shared" si="0"/>
        <v>19.86</v>
      </c>
      <c r="G23" s="14" t="e">
        <f>ROUND(#REF!,4)</f>
        <v>#REF!</v>
      </c>
      <c r="H23" s="28"/>
    </row>
    <row r="24" spans="2:9" ht="14.65" thickBot="1" x14ac:dyDescent="0.5">
      <c r="B24" s="25">
        <v>6</v>
      </c>
      <c r="C24" s="25" t="s">
        <v>16</v>
      </c>
      <c r="D24" s="26" t="s">
        <v>17</v>
      </c>
      <c r="E24" s="27">
        <v>137.43449999999999</v>
      </c>
      <c r="F24" s="27">
        <f t="shared" si="0"/>
        <v>137.43</v>
      </c>
      <c r="G24" s="14"/>
      <c r="H24" s="28"/>
    </row>
    <row r="25" spans="2:9" ht="14.65" thickBot="1" x14ac:dyDescent="0.5">
      <c r="B25" s="25">
        <v>7</v>
      </c>
      <c r="C25" s="25" t="s">
        <v>7</v>
      </c>
      <c r="D25" s="26" t="s">
        <v>18</v>
      </c>
      <c r="E25" s="27">
        <v>34.198500000000003</v>
      </c>
      <c r="F25" s="27">
        <f t="shared" si="0"/>
        <v>34.200000000000003</v>
      </c>
      <c r="G25" s="14" t="e">
        <f>ROUND(#REF!,4)</f>
        <v>#REF!</v>
      </c>
      <c r="H25" s="28"/>
    </row>
    <row r="26" spans="2:9" ht="14.65" thickBot="1" x14ac:dyDescent="0.5">
      <c r="B26" s="25">
        <v>8</v>
      </c>
      <c r="C26" s="25" t="s">
        <v>7</v>
      </c>
      <c r="D26" s="26" t="s">
        <v>19</v>
      </c>
      <c r="E26" s="27">
        <v>66.328500000000005</v>
      </c>
      <c r="F26" s="27">
        <f t="shared" si="0"/>
        <v>66.33</v>
      </c>
      <c r="G26" s="14"/>
      <c r="H26" s="28"/>
    </row>
    <row r="27" spans="2:9" ht="14.65" thickBot="1" x14ac:dyDescent="0.5">
      <c r="B27" s="25">
        <v>9</v>
      </c>
      <c r="C27" s="25" t="s">
        <v>20</v>
      </c>
      <c r="D27" s="26" t="s">
        <v>21</v>
      </c>
      <c r="E27" s="27">
        <v>76.566000000000003</v>
      </c>
      <c r="F27" s="27">
        <f t="shared" si="0"/>
        <v>76.569999999999993</v>
      </c>
      <c r="G27" s="14"/>
      <c r="H27" s="28"/>
    </row>
    <row r="28" spans="2:9" ht="14.65" thickBot="1" x14ac:dyDescent="0.5">
      <c r="B28" s="25">
        <v>10</v>
      </c>
      <c r="C28" s="25" t="s">
        <v>20</v>
      </c>
      <c r="D28" s="26" t="s">
        <v>22</v>
      </c>
      <c r="E28" s="27">
        <v>83.884500000000003</v>
      </c>
      <c r="F28" s="27">
        <f t="shared" si="0"/>
        <v>83.88</v>
      </c>
      <c r="G28" s="14"/>
      <c r="H28" s="28"/>
    </row>
    <row r="29" spans="2:9" ht="14.65" thickBot="1" x14ac:dyDescent="0.5">
      <c r="B29" s="25">
        <v>11</v>
      </c>
      <c r="C29" s="25" t="s">
        <v>20</v>
      </c>
      <c r="D29" s="26" t="s">
        <v>23</v>
      </c>
      <c r="E29" s="27">
        <v>134.68350000000001</v>
      </c>
      <c r="F29" s="27">
        <f t="shared" si="0"/>
        <v>134.68</v>
      </c>
      <c r="G29" s="14"/>
      <c r="H29" s="28"/>
    </row>
    <row r="30" spans="2:9" ht="14.65" thickBot="1" x14ac:dyDescent="0.5">
      <c r="B30" s="25">
        <v>12</v>
      </c>
      <c r="C30" s="25" t="s">
        <v>20</v>
      </c>
      <c r="D30" s="26" t="s">
        <v>24</v>
      </c>
      <c r="E30" s="27">
        <v>129.37049999999999</v>
      </c>
      <c r="F30" s="27">
        <f t="shared" si="0"/>
        <v>129.37</v>
      </c>
      <c r="G30" s="14"/>
      <c r="H30" s="28"/>
    </row>
    <row r="31" spans="2:9" ht="14.65" thickBot="1" x14ac:dyDescent="0.5">
      <c r="B31" s="25">
        <v>13</v>
      </c>
      <c r="C31" s="25" t="s">
        <v>14</v>
      </c>
      <c r="D31" s="26" t="s">
        <v>25</v>
      </c>
      <c r="E31" s="27">
        <v>26.25</v>
      </c>
      <c r="F31" s="27">
        <f t="shared" si="0"/>
        <v>26.25</v>
      </c>
      <c r="G31" s="14"/>
      <c r="H31" s="28"/>
    </row>
    <row r="32" spans="2:9" ht="14.65" customHeight="1" thickBot="1" x14ac:dyDescent="0.5">
      <c r="B32" s="21" t="s">
        <v>33</v>
      </c>
      <c r="C32" s="22" t="s">
        <v>32</v>
      </c>
      <c r="D32" s="23"/>
      <c r="E32" s="23"/>
      <c r="F32" s="24"/>
      <c r="G32" s="14"/>
      <c r="H32" s="28"/>
    </row>
    <row r="33" spans="2:9" ht="14.65" thickBot="1" x14ac:dyDescent="0.5">
      <c r="B33" s="25">
        <v>1</v>
      </c>
      <c r="C33" s="25" t="s">
        <v>20</v>
      </c>
      <c r="D33" s="30" t="s">
        <v>23</v>
      </c>
      <c r="E33" s="31">
        <v>134.68350000000001</v>
      </c>
      <c r="F33" s="27">
        <f t="shared" si="0"/>
        <v>134.68</v>
      </c>
      <c r="G33" s="14" t="e">
        <f>ROUND(#REF!,4)</f>
        <v>#REF!</v>
      </c>
      <c r="H33" s="28"/>
    </row>
    <row r="34" spans="2:9" ht="14.65" thickBot="1" x14ac:dyDescent="0.5">
      <c r="B34" s="25">
        <v>2</v>
      </c>
      <c r="C34" s="25" t="s">
        <v>20</v>
      </c>
      <c r="D34" s="30" t="s">
        <v>24</v>
      </c>
      <c r="E34" s="31">
        <v>129.37049999999999</v>
      </c>
      <c r="F34" s="27">
        <f t="shared" si="0"/>
        <v>129.37</v>
      </c>
      <c r="G34" s="14" t="e">
        <f>ROUND(#REF!,4)</f>
        <v>#REF!</v>
      </c>
      <c r="H34" s="28"/>
    </row>
    <row r="35" spans="2:9" ht="14.65" thickBot="1" x14ac:dyDescent="0.5">
      <c r="B35" s="25">
        <v>3</v>
      </c>
      <c r="C35" s="25" t="s">
        <v>16</v>
      </c>
      <c r="D35" s="30" t="s">
        <v>17</v>
      </c>
      <c r="E35" s="31">
        <v>137.43449999999999</v>
      </c>
      <c r="F35" s="27">
        <f t="shared" si="0"/>
        <v>137.43</v>
      </c>
      <c r="G35" s="14" t="e">
        <f>ROUND(#REF!,4)</f>
        <v>#REF!</v>
      </c>
      <c r="H35" s="28"/>
    </row>
    <row r="36" spans="2:9" ht="14.65" thickBot="1" x14ac:dyDescent="0.5">
      <c r="B36" s="25">
        <v>4</v>
      </c>
      <c r="C36" s="25" t="s">
        <v>4</v>
      </c>
      <c r="D36" s="30" t="s">
        <v>30</v>
      </c>
      <c r="E36" s="31">
        <v>263.15100000000001</v>
      </c>
      <c r="F36" s="27">
        <f t="shared" si="0"/>
        <v>263.14999999999998</v>
      </c>
      <c r="G36" s="14"/>
      <c r="H36" s="28"/>
    </row>
    <row r="37" spans="2:9" ht="14.65" thickBot="1" x14ac:dyDescent="0.5">
      <c r="B37" s="25">
        <v>5</v>
      </c>
      <c r="C37" s="25" t="s">
        <v>14</v>
      </c>
      <c r="D37" s="30" t="s">
        <v>25</v>
      </c>
      <c r="E37" s="31">
        <v>26.25</v>
      </c>
      <c r="F37" s="27">
        <f t="shared" si="0"/>
        <v>26.25</v>
      </c>
      <c r="G37" s="14"/>
      <c r="H37" s="28"/>
    </row>
    <row r="38" spans="2:9" ht="14.65" thickBot="1" x14ac:dyDescent="0.5">
      <c r="B38" s="25">
        <v>6</v>
      </c>
      <c r="C38" s="25" t="s">
        <v>4</v>
      </c>
      <c r="D38" s="30" t="s">
        <v>31</v>
      </c>
      <c r="E38" s="31">
        <v>519.72900000000004</v>
      </c>
      <c r="F38" s="27">
        <f t="shared" si="0"/>
        <v>519.73</v>
      </c>
      <c r="G38" s="14"/>
      <c r="H38" s="28"/>
    </row>
    <row r="39" spans="2:9" ht="14.65" thickBot="1" x14ac:dyDescent="0.5">
      <c r="B39" s="25">
        <v>7</v>
      </c>
      <c r="C39" s="25" t="s">
        <v>20</v>
      </c>
      <c r="D39" s="30" t="s">
        <v>21</v>
      </c>
      <c r="E39" s="31">
        <v>76.566000000000003</v>
      </c>
      <c r="F39" s="27">
        <f t="shared" si="0"/>
        <v>76.569999999999993</v>
      </c>
      <c r="G39" s="14"/>
      <c r="H39" s="28"/>
    </row>
    <row r="40" spans="2:9" ht="14.65" thickBot="1" x14ac:dyDescent="0.5">
      <c r="B40" s="25">
        <v>8</v>
      </c>
      <c r="C40" s="25" t="s">
        <v>20</v>
      </c>
      <c r="D40" s="30" t="s">
        <v>22</v>
      </c>
      <c r="E40" s="31">
        <v>83.884500000000003</v>
      </c>
      <c r="F40" s="27">
        <f t="shared" si="0"/>
        <v>83.88</v>
      </c>
      <c r="G40" s="14"/>
      <c r="H40" s="28"/>
    </row>
    <row r="41" spans="2:9" ht="14.65" customHeight="1" thickBot="1" x14ac:dyDescent="0.5">
      <c r="B41" s="21" t="s">
        <v>35</v>
      </c>
      <c r="C41" s="22" t="s">
        <v>34</v>
      </c>
      <c r="D41" s="23"/>
      <c r="E41" s="23"/>
      <c r="F41" s="24"/>
      <c r="G41" s="14"/>
      <c r="H41" s="28"/>
    </row>
    <row r="42" spans="2:9" ht="14.65" thickBot="1" x14ac:dyDescent="0.5">
      <c r="B42" s="25">
        <v>1</v>
      </c>
      <c r="C42" s="25" t="s">
        <v>20</v>
      </c>
      <c r="D42" s="30" t="s">
        <v>23</v>
      </c>
      <c r="E42" s="31">
        <v>134.68350000000001</v>
      </c>
      <c r="F42" s="27">
        <f t="shared" si="0"/>
        <v>134.68</v>
      </c>
      <c r="G42" s="14" t="e">
        <f>ROUND(#REF!,4)</f>
        <v>#REF!</v>
      </c>
      <c r="H42" s="28"/>
      <c r="I42" s="29"/>
    </row>
    <row r="43" spans="2:9" ht="14.65" thickBot="1" x14ac:dyDescent="0.5">
      <c r="B43" s="25">
        <v>2</v>
      </c>
      <c r="C43" s="25" t="s">
        <v>20</v>
      </c>
      <c r="D43" s="30" t="s">
        <v>24</v>
      </c>
      <c r="E43" s="31">
        <v>129.37049999999999</v>
      </c>
      <c r="F43" s="27">
        <f t="shared" si="0"/>
        <v>129.37</v>
      </c>
      <c r="G43" s="14" t="e">
        <f>ROUND(#REF!,4)</f>
        <v>#REF!</v>
      </c>
      <c r="H43" s="28"/>
    </row>
    <row r="44" spans="2:9" ht="14.65" thickBot="1" x14ac:dyDescent="0.5">
      <c r="B44" s="25">
        <v>3</v>
      </c>
      <c r="C44" s="25" t="s">
        <v>16</v>
      </c>
      <c r="D44" s="30" t="s">
        <v>17</v>
      </c>
      <c r="E44" s="31">
        <v>137.43449999999999</v>
      </c>
      <c r="F44" s="27">
        <f t="shared" si="0"/>
        <v>137.43</v>
      </c>
      <c r="G44" s="14"/>
      <c r="H44" s="28"/>
    </row>
    <row r="45" spans="2:9" ht="14.65" thickBot="1" x14ac:dyDescent="0.5">
      <c r="B45" s="25">
        <v>4</v>
      </c>
      <c r="C45" s="25" t="s">
        <v>7</v>
      </c>
      <c r="D45" s="30" t="s">
        <v>36</v>
      </c>
      <c r="E45" s="31">
        <v>920.44050000000004</v>
      </c>
      <c r="F45" s="27">
        <f t="shared" si="0"/>
        <v>920.44</v>
      </c>
      <c r="G45" s="14"/>
      <c r="H45" s="28"/>
    </row>
    <row r="46" spans="2:9" ht="14.65" thickBot="1" x14ac:dyDescent="0.5">
      <c r="B46" s="25">
        <v>5</v>
      </c>
      <c r="C46" s="25" t="s">
        <v>7</v>
      </c>
      <c r="D46" s="30" t="s">
        <v>37</v>
      </c>
      <c r="E46" s="31">
        <v>597.85950000000003</v>
      </c>
      <c r="F46" s="27">
        <f t="shared" si="0"/>
        <v>597.86</v>
      </c>
      <c r="G46" s="14"/>
      <c r="H46" s="28"/>
    </row>
    <row r="47" spans="2:9" ht="14.65" thickBot="1" x14ac:dyDescent="0.5">
      <c r="B47" s="25">
        <v>6</v>
      </c>
      <c r="C47" s="25" t="s">
        <v>7</v>
      </c>
      <c r="D47" s="30" t="s">
        <v>38</v>
      </c>
      <c r="E47" s="31">
        <v>95.529000000000011</v>
      </c>
      <c r="F47" s="27">
        <f t="shared" si="0"/>
        <v>95.53</v>
      </c>
      <c r="G47" s="14"/>
      <c r="H47" s="28"/>
    </row>
    <row r="48" spans="2:9" ht="14.65" thickBot="1" x14ac:dyDescent="0.5">
      <c r="B48" s="25">
        <v>7</v>
      </c>
      <c r="C48" s="25" t="s">
        <v>7</v>
      </c>
      <c r="D48" s="30" t="s">
        <v>39</v>
      </c>
      <c r="E48" s="31">
        <v>63.588000000000008</v>
      </c>
      <c r="F48" s="27">
        <f t="shared" si="0"/>
        <v>63.59</v>
      </c>
      <c r="G48" s="14"/>
      <c r="H48" s="28"/>
    </row>
    <row r="49" spans="2:9" ht="14.65" thickBot="1" x14ac:dyDescent="0.5">
      <c r="B49" s="25">
        <v>8</v>
      </c>
      <c r="C49" s="25" t="s">
        <v>4</v>
      </c>
      <c r="D49" s="30" t="s">
        <v>40</v>
      </c>
      <c r="E49" s="31">
        <v>562.72649999999999</v>
      </c>
      <c r="F49" s="27">
        <f t="shared" si="0"/>
        <v>562.73</v>
      </c>
      <c r="G49" s="14"/>
      <c r="H49" s="28"/>
    </row>
    <row r="50" spans="2:9" ht="14.65" thickBot="1" x14ac:dyDescent="0.5">
      <c r="B50" s="25">
        <v>9</v>
      </c>
      <c r="C50" s="25" t="s">
        <v>4</v>
      </c>
      <c r="D50" s="30" t="s">
        <v>41</v>
      </c>
      <c r="E50" s="31">
        <v>349.05150000000003</v>
      </c>
      <c r="F50" s="27">
        <f t="shared" si="0"/>
        <v>349.05</v>
      </c>
      <c r="G50" s="14"/>
      <c r="H50" s="28"/>
    </row>
    <row r="51" spans="2:9" ht="14.65" thickBot="1" x14ac:dyDescent="0.5">
      <c r="B51" s="25">
        <v>10</v>
      </c>
      <c r="C51" s="25" t="s">
        <v>4</v>
      </c>
      <c r="D51" s="30" t="s">
        <v>42</v>
      </c>
      <c r="E51" s="31">
        <v>110.0715</v>
      </c>
      <c r="F51" s="27">
        <f t="shared" si="0"/>
        <v>110.07</v>
      </c>
      <c r="G51" s="14" t="e">
        <f>ROUND(#REF!,4)</f>
        <v>#REF!</v>
      </c>
      <c r="H51" s="28"/>
    </row>
    <row r="52" spans="2:9" ht="14.65" thickBot="1" x14ac:dyDescent="0.5">
      <c r="B52" s="25">
        <v>11</v>
      </c>
      <c r="C52" s="25" t="s">
        <v>4</v>
      </c>
      <c r="D52" s="30" t="s">
        <v>43</v>
      </c>
      <c r="E52" s="31">
        <v>456.54</v>
      </c>
      <c r="F52" s="27">
        <f t="shared" si="0"/>
        <v>456.54</v>
      </c>
      <c r="G52" s="14" t="e">
        <f>ROUND(#REF!,4)</f>
        <v>#REF!</v>
      </c>
      <c r="H52" s="28"/>
      <c r="I52" s="29"/>
    </row>
    <row r="53" spans="2:9" ht="14.65" thickBot="1" x14ac:dyDescent="0.5">
      <c r="B53" s="25">
        <v>12</v>
      </c>
      <c r="C53" s="25" t="s">
        <v>4</v>
      </c>
      <c r="D53" s="30" t="s">
        <v>44</v>
      </c>
      <c r="E53" s="31">
        <v>92.4315</v>
      </c>
      <c r="F53" s="27">
        <f t="shared" si="0"/>
        <v>92.43</v>
      </c>
      <c r="G53" s="14" t="e">
        <f>ROUND(#REF!,4)</f>
        <v>#REF!</v>
      </c>
      <c r="H53" s="28"/>
    </row>
    <row r="54" spans="2:9" ht="14.65" thickBot="1" x14ac:dyDescent="0.5">
      <c r="B54" s="25">
        <v>13</v>
      </c>
      <c r="C54" s="25" t="s">
        <v>4</v>
      </c>
      <c r="D54" s="30" t="s">
        <v>45</v>
      </c>
      <c r="E54" s="31">
        <v>211.90050000000002</v>
      </c>
      <c r="F54" s="27">
        <f t="shared" si="0"/>
        <v>211.9</v>
      </c>
      <c r="G54" s="14"/>
      <c r="H54" s="28"/>
    </row>
    <row r="55" spans="2:9" ht="14.65" thickBot="1" x14ac:dyDescent="0.5">
      <c r="B55" s="25">
        <v>14</v>
      </c>
      <c r="C55" s="25" t="s">
        <v>4</v>
      </c>
      <c r="D55" s="30" t="s">
        <v>46</v>
      </c>
      <c r="E55" s="31">
        <v>303.45</v>
      </c>
      <c r="F55" s="27">
        <f t="shared" si="0"/>
        <v>303.45</v>
      </c>
      <c r="G55" s="14"/>
      <c r="H55" s="28"/>
    </row>
    <row r="56" spans="2:9" ht="14.65" thickBot="1" x14ac:dyDescent="0.5">
      <c r="B56" s="25">
        <v>15</v>
      </c>
      <c r="C56" s="25" t="s">
        <v>4</v>
      </c>
      <c r="D56" s="30" t="s">
        <v>47</v>
      </c>
      <c r="E56" s="31">
        <v>633.21299999999997</v>
      </c>
      <c r="F56" s="27">
        <f t="shared" si="0"/>
        <v>633.21</v>
      </c>
      <c r="G56" s="14"/>
      <c r="H56" s="28"/>
    </row>
    <row r="57" spans="2:9" ht="14.65" thickBot="1" x14ac:dyDescent="0.5">
      <c r="B57" s="25">
        <v>16</v>
      </c>
      <c r="C57" s="25" t="s">
        <v>4</v>
      </c>
      <c r="D57" s="30" t="s">
        <v>48</v>
      </c>
      <c r="E57" s="31">
        <v>394.7475</v>
      </c>
      <c r="F57" s="27">
        <f t="shared" si="0"/>
        <v>394.75</v>
      </c>
      <c r="G57" s="14"/>
      <c r="H57" s="28"/>
    </row>
    <row r="58" spans="2:9" ht="14.65" thickBot="1" x14ac:dyDescent="0.5">
      <c r="B58" s="25">
        <v>17</v>
      </c>
      <c r="C58" s="25" t="s">
        <v>4</v>
      </c>
      <c r="D58" s="30" t="s">
        <v>49</v>
      </c>
      <c r="E58" s="31">
        <v>74.014499999999998</v>
      </c>
      <c r="F58" s="27">
        <f t="shared" si="0"/>
        <v>74.010000000000005</v>
      </c>
      <c r="G58" s="14"/>
      <c r="H58" s="28"/>
    </row>
    <row r="59" spans="2:9" ht="14.65" thickBot="1" x14ac:dyDescent="0.5">
      <c r="B59" s="25">
        <v>18</v>
      </c>
      <c r="C59" s="25" t="s">
        <v>4</v>
      </c>
      <c r="D59" s="30" t="s">
        <v>50</v>
      </c>
      <c r="E59" s="31">
        <v>927.81150000000002</v>
      </c>
      <c r="F59" s="27">
        <f t="shared" si="0"/>
        <v>927.81</v>
      </c>
      <c r="G59" s="14"/>
      <c r="H59" s="28"/>
    </row>
    <row r="60" spans="2:9" ht="14.65" thickBot="1" x14ac:dyDescent="0.5">
      <c r="B60" s="25">
        <v>19</v>
      </c>
      <c r="C60" s="25" t="s">
        <v>20</v>
      </c>
      <c r="D60" s="30" t="s">
        <v>22</v>
      </c>
      <c r="E60" s="31">
        <v>83.884500000000003</v>
      </c>
      <c r="F60" s="27">
        <f t="shared" si="0"/>
        <v>83.88</v>
      </c>
      <c r="G60" s="14"/>
      <c r="H60" s="28"/>
    </row>
    <row r="61" spans="2:9" ht="14.65" thickBot="1" x14ac:dyDescent="0.5">
      <c r="B61" s="25">
        <v>20</v>
      </c>
      <c r="C61" s="25" t="s">
        <v>20</v>
      </c>
      <c r="D61" s="30" t="s">
        <v>21</v>
      </c>
      <c r="E61" s="31">
        <v>76.566000000000003</v>
      </c>
      <c r="F61" s="27">
        <f t="shared" si="0"/>
        <v>76.569999999999993</v>
      </c>
      <c r="G61" s="14" t="e">
        <f>ROUND(#REF!,4)</f>
        <v>#REF!</v>
      </c>
      <c r="H61" s="28"/>
    </row>
    <row r="62" spans="2:9" ht="14.65" customHeight="1" thickBot="1" x14ac:dyDescent="0.5">
      <c r="B62" s="21" t="s">
        <v>51</v>
      </c>
      <c r="C62" s="22" t="s">
        <v>52</v>
      </c>
      <c r="D62" s="23"/>
      <c r="E62" s="23"/>
      <c r="F62" s="24"/>
      <c r="G62" s="14"/>
      <c r="H62" s="28"/>
    </row>
    <row r="63" spans="2:9" ht="14.65" thickBot="1" x14ac:dyDescent="0.5">
      <c r="B63" s="25">
        <v>1</v>
      </c>
      <c r="C63" s="25" t="s">
        <v>20</v>
      </c>
      <c r="D63" s="30" t="s">
        <v>24</v>
      </c>
      <c r="E63" s="27">
        <v>129.37049999999999</v>
      </c>
      <c r="F63" s="27">
        <f t="shared" si="0"/>
        <v>129.37</v>
      </c>
      <c r="G63" s="14" t="e">
        <f>ROUND(#REF!,4)</f>
        <v>#REF!</v>
      </c>
      <c r="H63" s="28"/>
      <c r="I63" s="29"/>
    </row>
    <row r="64" spans="2:9" ht="14.65" thickBot="1" x14ac:dyDescent="0.5">
      <c r="B64" s="25">
        <v>2</v>
      </c>
      <c r="C64" s="25" t="s">
        <v>16</v>
      </c>
      <c r="D64" s="30" t="s">
        <v>53</v>
      </c>
      <c r="E64" s="27">
        <v>57.9495</v>
      </c>
      <c r="F64" s="27">
        <f t="shared" si="0"/>
        <v>57.95</v>
      </c>
      <c r="G64" s="14" t="e">
        <f>ROUND(#REF!,4)</f>
        <v>#REF!</v>
      </c>
      <c r="H64" s="28"/>
    </row>
    <row r="65" spans="2:9" ht="14.65" thickBot="1" x14ac:dyDescent="0.5">
      <c r="B65" s="25">
        <v>3</v>
      </c>
      <c r="C65" s="25" t="s">
        <v>20</v>
      </c>
      <c r="D65" s="30" t="s">
        <v>54</v>
      </c>
      <c r="E65" s="27">
        <v>184.3065</v>
      </c>
      <c r="F65" s="27">
        <f t="shared" si="0"/>
        <v>184.31</v>
      </c>
      <c r="G65" s="14" t="e">
        <f>ROUND(#REF!,4)</f>
        <v>#REF!</v>
      </c>
      <c r="H65" s="28"/>
    </row>
    <row r="66" spans="2:9" ht="14.65" thickBot="1" x14ac:dyDescent="0.5">
      <c r="B66" s="25">
        <v>4</v>
      </c>
      <c r="C66" s="25" t="s">
        <v>20</v>
      </c>
      <c r="D66" s="30" t="s">
        <v>55</v>
      </c>
      <c r="E66" s="31">
        <v>878.36699999999996</v>
      </c>
      <c r="F66" s="27">
        <f t="shared" si="0"/>
        <v>878.37</v>
      </c>
      <c r="G66" s="14" t="e">
        <f>ROUND(#REF!,4)</f>
        <v>#REF!</v>
      </c>
      <c r="H66" s="28"/>
      <c r="I66" s="29"/>
    </row>
    <row r="67" spans="2:9" ht="14.65" thickBot="1" x14ac:dyDescent="0.5">
      <c r="B67" s="25">
        <v>5</v>
      </c>
      <c r="C67" s="25" t="s">
        <v>16</v>
      </c>
      <c r="D67" s="30" t="s">
        <v>56</v>
      </c>
      <c r="E67" s="31">
        <v>296.04750000000001</v>
      </c>
      <c r="F67" s="27">
        <f t="shared" si="0"/>
        <v>296.05</v>
      </c>
      <c r="G67" s="14" t="e">
        <f>ROUND(#REF!,4)</f>
        <v>#REF!</v>
      </c>
      <c r="H67" s="28"/>
    </row>
    <row r="68" spans="2:9" ht="14.65" thickBot="1" x14ac:dyDescent="0.5">
      <c r="B68" s="25">
        <v>6</v>
      </c>
      <c r="C68" s="25" t="s">
        <v>7</v>
      </c>
      <c r="D68" s="30" t="s">
        <v>12</v>
      </c>
      <c r="E68" s="31">
        <v>143.20949999999999</v>
      </c>
      <c r="F68" s="27">
        <f t="shared" si="0"/>
        <v>143.21</v>
      </c>
      <c r="G68" s="14"/>
      <c r="H68" s="28"/>
    </row>
    <row r="69" spans="2:9" ht="14.65" thickBot="1" x14ac:dyDescent="0.5">
      <c r="B69" s="25">
        <v>7</v>
      </c>
      <c r="C69" s="25" t="s">
        <v>16</v>
      </c>
      <c r="D69" s="30" t="s">
        <v>57</v>
      </c>
      <c r="E69" s="31">
        <v>46.872</v>
      </c>
      <c r="F69" s="27">
        <f t="shared" si="0"/>
        <v>46.87</v>
      </c>
      <c r="G69" s="14"/>
      <c r="H69" s="28"/>
    </row>
    <row r="70" spans="2:9" ht="14.65" thickBot="1" x14ac:dyDescent="0.5">
      <c r="B70" s="25">
        <v>8</v>
      </c>
      <c r="C70" s="25" t="s">
        <v>16</v>
      </c>
      <c r="D70" s="30" t="s">
        <v>58</v>
      </c>
      <c r="E70" s="31">
        <v>54.6</v>
      </c>
      <c r="F70" s="27">
        <f t="shared" si="0"/>
        <v>54.6</v>
      </c>
      <c r="G70" s="14"/>
      <c r="H70" s="28"/>
    </row>
    <row r="71" spans="2:9" ht="14.65" thickBot="1" x14ac:dyDescent="0.5">
      <c r="B71" s="25">
        <v>9</v>
      </c>
      <c r="C71" s="25" t="s">
        <v>7</v>
      </c>
      <c r="D71" s="30" t="s">
        <v>13</v>
      </c>
      <c r="E71" s="31">
        <v>106.34400000000001</v>
      </c>
      <c r="F71" s="27">
        <f t="shared" si="0"/>
        <v>106.34</v>
      </c>
      <c r="G71" s="14"/>
      <c r="H71" s="28"/>
    </row>
    <row r="72" spans="2:9" ht="14.65" thickBot="1" x14ac:dyDescent="0.5">
      <c r="B72" s="25">
        <v>10</v>
      </c>
      <c r="C72" s="25" t="s">
        <v>4</v>
      </c>
      <c r="D72" s="30" t="s">
        <v>31</v>
      </c>
      <c r="E72" s="31">
        <v>519.72900000000004</v>
      </c>
      <c r="F72" s="27">
        <f t="shared" si="0"/>
        <v>519.73</v>
      </c>
      <c r="G72" s="14"/>
      <c r="H72" s="28"/>
    </row>
    <row r="73" spans="2:9" ht="14.65" thickBot="1" x14ac:dyDescent="0.5">
      <c r="B73" s="25">
        <v>11</v>
      </c>
      <c r="C73" s="25" t="s">
        <v>14</v>
      </c>
      <c r="D73" s="30" t="s">
        <v>59</v>
      </c>
      <c r="E73" s="31">
        <v>3.7170000000000001</v>
      </c>
      <c r="F73" s="27">
        <f t="shared" si="0"/>
        <v>3.72</v>
      </c>
      <c r="G73" s="14"/>
      <c r="H73" s="28"/>
    </row>
    <row r="74" spans="2:9" ht="14.65" thickBot="1" x14ac:dyDescent="0.5">
      <c r="B74" s="25">
        <v>12</v>
      </c>
      <c r="C74" s="25" t="s">
        <v>20</v>
      </c>
      <c r="D74" s="30" t="s">
        <v>60</v>
      </c>
      <c r="E74" s="31">
        <v>382.851</v>
      </c>
      <c r="F74" s="27">
        <f t="shared" si="0"/>
        <v>382.85</v>
      </c>
      <c r="G74" s="14"/>
      <c r="H74" s="28"/>
    </row>
    <row r="75" spans="2:9" ht="14.65" thickBot="1" x14ac:dyDescent="0.5">
      <c r="B75" s="25">
        <v>13</v>
      </c>
      <c r="C75" s="25" t="s">
        <v>4</v>
      </c>
      <c r="D75" s="30" t="s">
        <v>61</v>
      </c>
      <c r="E75" s="31">
        <v>53.770500000000006</v>
      </c>
      <c r="F75" s="27">
        <f t="shared" si="0"/>
        <v>53.77</v>
      </c>
      <c r="G75" s="14" t="e">
        <f>ROUND(#REF!,4)</f>
        <v>#REF!</v>
      </c>
      <c r="H75" s="28"/>
    </row>
    <row r="76" spans="2:9" ht="14.65" thickBot="1" x14ac:dyDescent="0.5">
      <c r="B76" s="25">
        <v>14</v>
      </c>
      <c r="C76" s="25" t="s">
        <v>7</v>
      </c>
      <c r="D76" s="30" t="s">
        <v>62</v>
      </c>
      <c r="E76" s="31">
        <v>28.360500000000002</v>
      </c>
      <c r="F76" s="27">
        <f t="shared" si="0"/>
        <v>28.36</v>
      </c>
      <c r="G76" s="14" t="e">
        <f>ROUND(#REF!,4)</f>
        <v>#REF!</v>
      </c>
      <c r="H76" s="28"/>
      <c r="I76" s="29"/>
    </row>
    <row r="77" spans="2:9" ht="14.65" thickBot="1" x14ac:dyDescent="0.5">
      <c r="B77" s="25">
        <v>15</v>
      </c>
      <c r="C77" s="25" t="s">
        <v>16</v>
      </c>
      <c r="D77" s="30" t="s">
        <v>63</v>
      </c>
      <c r="E77" s="31">
        <v>80.398499999999999</v>
      </c>
      <c r="F77" s="27">
        <f t="shared" si="0"/>
        <v>80.400000000000006</v>
      </c>
      <c r="G77" s="14" t="e">
        <f>ROUND(#REF!,4)</f>
        <v>#REF!</v>
      </c>
      <c r="H77" s="28"/>
    </row>
    <row r="78" spans="2:9" ht="14.65" thickBot="1" x14ac:dyDescent="0.5">
      <c r="B78" s="25">
        <v>16</v>
      </c>
      <c r="C78" s="25" t="s">
        <v>7</v>
      </c>
      <c r="D78" s="30" t="s">
        <v>64</v>
      </c>
      <c r="E78" s="31">
        <v>15.487500000000001</v>
      </c>
      <c r="F78" s="27">
        <f t="shared" si="0"/>
        <v>15.49</v>
      </c>
      <c r="G78" s="14"/>
      <c r="H78" s="28"/>
    </row>
    <row r="79" spans="2:9" ht="14.65" thickBot="1" x14ac:dyDescent="0.5">
      <c r="B79" s="25">
        <v>17</v>
      </c>
      <c r="C79" s="25" t="s">
        <v>65</v>
      </c>
      <c r="D79" s="30" t="s">
        <v>66</v>
      </c>
      <c r="E79" s="31">
        <v>20.338500000000003</v>
      </c>
      <c r="F79" s="27">
        <f t="shared" si="0"/>
        <v>20.34</v>
      </c>
      <c r="G79" s="14"/>
      <c r="H79" s="28"/>
    </row>
    <row r="80" spans="2:9" ht="14.65" thickBot="1" x14ac:dyDescent="0.5">
      <c r="B80" s="25">
        <v>18</v>
      </c>
      <c r="C80" s="25" t="s">
        <v>16</v>
      </c>
      <c r="D80" s="30" t="s">
        <v>67</v>
      </c>
      <c r="E80" s="31">
        <v>28.843499999999999</v>
      </c>
      <c r="F80" s="27">
        <f t="shared" si="0"/>
        <v>28.84</v>
      </c>
      <c r="G80" s="14"/>
      <c r="H80" s="28"/>
    </row>
    <row r="81" spans="2:9" ht="14.65" thickBot="1" x14ac:dyDescent="0.5">
      <c r="B81" s="25">
        <v>19</v>
      </c>
      <c r="C81" s="25" t="s">
        <v>16</v>
      </c>
      <c r="D81" s="30" t="s">
        <v>68</v>
      </c>
      <c r="E81" s="31">
        <v>312.375</v>
      </c>
      <c r="F81" s="27">
        <f t="shared" si="0"/>
        <v>312.38</v>
      </c>
      <c r="G81" s="14"/>
      <c r="H81" s="28"/>
    </row>
    <row r="82" spans="2:9" ht="14.65" thickBot="1" x14ac:dyDescent="0.5">
      <c r="B82" s="25">
        <v>20</v>
      </c>
      <c r="C82" s="25" t="s">
        <v>16</v>
      </c>
      <c r="D82" s="30" t="s">
        <v>69</v>
      </c>
      <c r="E82" s="31">
        <v>20.558999999999997</v>
      </c>
      <c r="F82" s="27">
        <f t="shared" si="0"/>
        <v>20.56</v>
      </c>
      <c r="G82" s="14"/>
      <c r="H82" s="28"/>
    </row>
    <row r="83" spans="2:9" ht="14.65" thickBot="1" x14ac:dyDescent="0.5">
      <c r="B83" s="25">
        <v>21</v>
      </c>
      <c r="C83" s="25" t="s">
        <v>16</v>
      </c>
      <c r="D83" s="30" t="s">
        <v>70</v>
      </c>
      <c r="E83" s="31">
        <v>205.59000000000003</v>
      </c>
      <c r="F83" s="27">
        <f t="shared" si="0"/>
        <v>205.59</v>
      </c>
      <c r="G83" s="14"/>
      <c r="H83" s="28"/>
    </row>
    <row r="84" spans="2:9" ht="14.65" thickBot="1" x14ac:dyDescent="0.5">
      <c r="B84" s="25">
        <v>22</v>
      </c>
      <c r="C84" s="25" t="s">
        <v>16</v>
      </c>
      <c r="D84" s="30" t="s">
        <v>71</v>
      </c>
      <c r="E84" s="31">
        <v>79.810500000000005</v>
      </c>
      <c r="F84" s="27">
        <f t="shared" ref="F84:F92" si="1">ROUND(E84-($I$13*E84),2)</f>
        <v>79.81</v>
      </c>
      <c r="G84" s="14"/>
      <c r="H84" s="28"/>
    </row>
    <row r="85" spans="2:9" ht="14.65" thickBot="1" x14ac:dyDescent="0.5">
      <c r="B85" s="25">
        <v>23</v>
      </c>
      <c r="C85" s="25" t="s">
        <v>16</v>
      </c>
      <c r="D85" s="30" t="s">
        <v>72</v>
      </c>
      <c r="E85" s="31">
        <v>26.0715</v>
      </c>
      <c r="F85" s="27">
        <f t="shared" si="1"/>
        <v>26.07</v>
      </c>
      <c r="G85" s="14" t="e">
        <f>ROUND(#REF!,4)</f>
        <v>#REF!</v>
      </c>
      <c r="H85" s="28"/>
    </row>
    <row r="86" spans="2:9" ht="14.65" thickBot="1" x14ac:dyDescent="0.5">
      <c r="B86" s="25">
        <v>24</v>
      </c>
      <c r="C86" s="25" t="s">
        <v>16</v>
      </c>
      <c r="D86" s="30" t="s">
        <v>73</v>
      </c>
      <c r="E86" s="31">
        <v>69.478500000000011</v>
      </c>
      <c r="F86" s="27">
        <f t="shared" si="1"/>
        <v>69.48</v>
      </c>
      <c r="G86" s="14"/>
      <c r="H86" s="28"/>
    </row>
    <row r="87" spans="2:9" ht="14.65" thickBot="1" x14ac:dyDescent="0.5">
      <c r="B87" s="25">
        <v>25</v>
      </c>
      <c r="C87" s="25" t="s">
        <v>16</v>
      </c>
      <c r="D87" s="30" t="s">
        <v>74</v>
      </c>
      <c r="E87" s="31">
        <v>95.004000000000005</v>
      </c>
      <c r="F87" s="27">
        <f t="shared" si="1"/>
        <v>95</v>
      </c>
      <c r="G87" s="14"/>
      <c r="H87" s="28"/>
    </row>
    <row r="88" spans="2:9" ht="14.65" thickBot="1" x14ac:dyDescent="0.5">
      <c r="B88" s="25">
        <v>26</v>
      </c>
      <c r="C88" s="25" t="s">
        <v>16</v>
      </c>
      <c r="D88" s="30" t="s">
        <v>75</v>
      </c>
      <c r="E88" s="31">
        <v>22.680000000000003</v>
      </c>
      <c r="F88" s="27">
        <f t="shared" si="1"/>
        <v>22.68</v>
      </c>
      <c r="G88" s="14"/>
      <c r="H88" s="28"/>
    </row>
    <row r="89" spans="2:9" ht="14.65" thickBot="1" x14ac:dyDescent="0.5">
      <c r="B89" s="25">
        <v>27</v>
      </c>
      <c r="C89" s="25" t="s">
        <v>16</v>
      </c>
      <c r="D89" s="30" t="s">
        <v>76</v>
      </c>
      <c r="E89" s="31">
        <v>58.128</v>
      </c>
      <c r="F89" s="27">
        <f t="shared" si="1"/>
        <v>58.13</v>
      </c>
      <c r="G89" s="14"/>
      <c r="H89" s="28"/>
    </row>
    <row r="90" spans="2:9" ht="14.65" thickBot="1" x14ac:dyDescent="0.5">
      <c r="B90" s="25">
        <v>28</v>
      </c>
      <c r="C90" s="25" t="s">
        <v>16</v>
      </c>
      <c r="D90" s="30" t="s">
        <v>77</v>
      </c>
      <c r="E90" s="31">
        <v>76.566000000000003</v>
      </c>
      <c r="F90" s="27">
        <f t="shared" si="1"/>
        <v>76.569999999999993</v>
      </c>
      <c r="G90" s="14"/>
      <c r="H90" s="28"/>
    </row>
    <row r="91" spans="2:9" ht="14.65" thickBot="1" x14ac:dyDescent="0.5">
      <c r="B91" s="25">
        <v>29</v>
      </c>
      <c r="C91" s="25" t="s">
        <v>16</v>
      </c>
      <c r="D91" s="30" t="s">
        <v>78</v>
      </c>
      <c r="E91" s="31">
        <v>198.50250000000003</v>
      </c>
      <c r="F91" s="27">
        <f t="shared" si="1"/>
        <v>198.5</v>
      </c>
      <c r="G91" s="14"/>
      <c r="H91" s="28"/>
    </row>
    <row r="92" spans="2:9" ht="14.65" thickBot="1" x14ac:dyDescent="0.5">
      <c r="B92" s="25">
        <v>30</v>
      </c>
      <c r="C92" s="25" t="s">
        <v>7</v>
      </c>
      <c r="D92" s="30" t="s">
        <v>79</v>
      </c>
      <c r="E92" s="31">
        <v>829.46850000000006</v>
      </c>
      <c r="F92" s="27">
        <f t="shared" si="1"/>
        <v>829.47</v>
      </c>
      <c r="G92" s="14" t="e">
        <f>ROUND(#REF!,4)</f>
        <v>#REF!</v>
      </c>
      <c r="H92" s="28"/>
    </row>
    <row r="93" spans="2:9" ht="14.65" customHeight="1" thickBot="1" x14ac:dyDescent="0.5">
      <c r="B93" s="21" t="s">
        <v>80</v>
      </c>
      <c r="C93" s="22" t="s">
        <v>81</v>
      </c>
      <c r="D93" s="23"/>
      <c r="E93" s="23"/>
      <c r="F93" s="24"/>
      <c r="G93" s="14"/>
      <c r="H93" s="28"/>
    </row>
    <row r="94" spans="2:9" ht="14.65" customHeight="1" thickBot="1" x14ac:dyDescent="0.5">
      <c r="B94" s="32" t="s">
        <v>29</v>
      </c>
      <c r="C94" s="33" t="s">
        <v>82</v>
      </c>
      <c r="D94" s="34"/>
      <c r="E94" s="34"/>
      <c r="F94" s="35"/>
      <c r="G94" s="14"/>
      <c r="H94" s="28"/>
    </row>
    <row r="95" spans="2:9" ht="14.65" thickBot="1" x14ac:dyDescent="0.5">
      <c r="B95" s="25">
        <v>1</v>
      </c>
      <c r="C95" s="25" t="s">
        <v>20</v>
      </c>
      <c r="D95" s="30" t="s">
        <v>23</v>
      </c>
      <c r="E95" s="27">
        <v>134.68350000000001</v>
      </c>
      <c r="F95" s="27">
        <f t="shared" ref="F95:F125" si="2">ROUND(E95-($I$13*E95),2)</f>
        <v>134.68</v>
      </c>
      <c r="G95" s="14" t="e">
        <f>ROUND(#REF!,4)</f>
        <v>#REF!</v>
      </c>
      <c r="H95" s="28"/>
    </row>
    <row r="96" spans="2:9" ht="14.65" thickBot="1" x14ac:dyDescent="0.5">
      <c r="B96" s="25">
        <v>2</v>
      </c>
      <c r="C96" s="25" t="s">
        <v>20</v>
      </c>
      <c r="D96" s="30" t="s">
        <v>24</v>
      </c>
      <c r="E96" s="27">
        <v>129.37049999999999</v>
      </c>
      <c r="F96" s="27">
        <f t="shared" si="2"/>
        <v>129.37</v>
      </c>
      <c r="G96" s="14" t="e">
        <f>ROUND(#REF!,4)</f>
        <v>#REF!</v>
      </c>
      <c r="H96" s="28"/>
      <c r="I96" s="29"/>
    </row>
    <row r="97" spans="2:9" ht="14.65" thickBot="1" x14ac:dyDescent="0.5">
      <c r="B97" s="25">
        <v>3</v>
      </c>
      <c r="C97" s="25" t="s">
        <v>4</v>
      </c>
      <c r="D97" s="30" t="s">
        <v>83</v>
      </c>
      <c r="E97" s="27">
        <v>8017.0335000000005</v>
      </c>
      <c r="F97" s="27">
        <f t="shared" si="2"/>
        <v>8017.03</v>
      </c>
      <c r="G97" s="36" t="e">
        <f>ROUND(#REF!,4)</f>
        <v>#REF!</v>
      </c>
      <c r="H97" s="37"/>
    </row>
    <row r="98" spans="2:9" ht="14.65" thickBot="1" x14ac:dyDescent="0.5">
      <c r="B98" s="25">
        <v>4</v>
      </c>
      <c r="C98" s="25" t="s">
        <v>4</v>
      </c>
      <c r="D98" s="30" t="s">
        <v>84</v>
      </c>
      <c r="E98" s="27">
        <v>5765.7074999999995</v>
      </c>
      <c r="F98" s="27">
        <f t="shared" si="2"/>
        <v>5765.71</v>
      </c>
      <c r="G98" s="36" t="e">
        <f>ROUND(#REF!,4)</f>
        <v>#REF!</v>
      </c>
      <c r="H98" s="37"/>
    </row>
    <row r="99" spans="2:9" ht="14.65" thickBot="1" x14ac:dyDescent="0.5">
      <c r="B99" s="25">
        <v>5</v>
      </c>
      <c r="C99" s="25" t="s">
        <v>20</v>
      </c>
      <c r="D99" s="30" t="s">
        <v>55</v>
      </c>
      <c r="E99" s="31">
        <v>878.36699999999996</v>
      </c>
      <c r="F99" s="27">
        <f t="shared" si="2"/>
        <v>878.37</v>
      </c>
      <c r="G99" s="36" t="e">
        <f>ROUND(#REF!,4)</f>
        <v>#REF!</v>
      </c>
      <c r="H99" s="37"/>
      <c r="I99" s="29"/>
    </row>
    <row r="100" spans="2:9" ht="14.65" thickBot="1" x14ac:dyDescent="0.5">
      <c r="B100" s="25">
        <v>6</v>
      </c>
      <c r="C100" s="25" t="s">
        <v>7</v>
      </c>
      <c r="D100" s="30" t="s">
        <v>85</v>
      </c>
      <c r="E100" s="31">
        <v>95.403000000000006</v>
      </c>
      <c r="F100" s="27">
        <f t="shared" si="2"/>
        <v>95.4</v>
      </c>
      <c r="G100" s="36" t="e">
        <f>ROUND(#REF!,4)</f>
        <v>#REF!</v>
      </c>
      <c r="H100" s="37"/>
    </row>
    <row r="101" spans="2:9" ht="14.65" thickBot="1" x14ac:dyDescent="0.5">
      <c r="B101" s="25">
        <v>7</v>
      </c>
      <c r="C101" s="25" t="s">
        <v>7</v>
      </c>
      <c r="D101" s="30" t="s">
        <v>12</v>
      </c>
      <c r="E101" s="31">
        <v>143.20949999999999</v>
      </c>
      <c r="F101" s="27">
        <f t="shared" si="2"/>
        <v>143.21</v>
      </c>
      <c r="G101" s="14"/>
      <c r="H101" s="28"/>
    </row>
    <row r="102" spans="2:9" ht="14.65" thickBot="1" x14ac:dyDescent="0.5">
      <c r="B102" s="25">
        <v>8</v>
      </c>
      <c r="C102" s="25" t="s">
        <v>7</v>
      </c>
      <c r="D102" s="30" t="s">
        <v>13</v>
      </c>
      <c r="E102" s="31">
        <v>106.34400000000001</v>
      </c>
      <c r="F102" s="27">
        <f t="shared" si="2"/>
        <v>106.34</v>
      </c>
      <c r="G102" s="14"/>
      <c r="H102" s="28"/>
    </row>
    <row r="103" spans="2:9" ht="14.65" thickBot="1" x14ac:dyDescent="0.5">
      <c r="B103" s="25">
        <v>9</v>
      </c>
      <c r="C103" s="25" t="s">
        <v>16</v>
      </c>
      <c r="D103" s="30" t="s">
        <v>56</v>
      </c>
      <c r="E103" s="31">
        <v>296.04750000000001</v>
      </c>
      <c r="F103" s="27">
        <f t="shared" si="2"/>
        <v>296.05</v>
      </c>
      <c r="G103" s="14"/>
      <c r="H103" s="28"/>
    </row>
    <row r="104" spans="2:9" ht="14.65" thickBot="1" x14ac:dyDescent="0.5">
      <c r="B104" s="25">
        <v>10</v>
      </c>
      <c r="C104" s="25" t="s">
        <v>86</v>
      </c>
      <c r="D104" s="30" t="s">
        <v>87</v>
      </c>
      <c r="E104" s="31">
        <v>95.403000000000006</v>
      </c>
      <c r="F104" s="27">
        <f t="shared" si="2"/>
        <v>95.4</v>
      </c>
      <c r="G104" s="14"/>
      <c r="H104" s="28"/>
    </row>
    <row r="105" spans="2:9" ht="14.65" thickBot="1" x14ac:dyDescent="0.5">
      <c r="B105" s="25">
        <v>11</v>
      </c>
      <c r="C105" s="25" t="s">
        <v>16</v>
      </c>
      <c r="D105" s="30" t="s">
        <v>88</v>
      </c>
      <c r="E105" s="31">
        <v>52.636500000000005</v>
      </c>
      <c r="F105" s="27">
        <f t="shared" si="2"/>
        <v>52.64</v>
      </c>
      <c r="G105" s="14"/>
      <c r="H105" s="28"/>
    </row>
    <row r="106" spans="2:9" ht="14.65" thickBot="1" x14ac:dyDescent="0.5">
      <c r="B106" s="25">
        <v>12</v>
      </c>
      <c r="C106" s="25" t="s">
        <v>86</v>
      </c>
      <c r="D106" s="30" t="s">
        <v>89</v>
      </c>
      <c r="E106" s="31">
        <v>1069.0785000000001</v>
      </c>
      <c r="F106" s="27">
        <f t="shared" si="2"/>
        <v>1069.08</v>
      </c>
      <c r="G106" s="14"/>
      <c r="H106" s="28"/>
    </row>
    <row r="107" spans="2:9" ht="14.65" thickBot="1" x14ac:dyDescent="0.5">
      <c r="B107" s="25">
        <v>13</v>
      </c>
      <c r="C107" s="25" t="s">
        <v>86</v>
      </c>
      <c r="D107" s="30" t="s">
        <v>90</v>
      </c>
      <c r="E107" s="31">
        <v>921.08100000000002</v>
      </c>
      <c r="F107" s="27">
        <f t="shared" si="2"/>
        <v>921.08</v>
      </c>
      <c r="G107" s="14"/>
      <c r="H107" s="28"/>
    </row>
    <row r="108" spans="2:9" ht="14.65" thickBot="1" x14ac:dyDescent="0.5">
      <c r="B108" s="25">
        <v>14</v>
      </c>
      <c r="C108" s="25" t="s">
        <v>20</v>
      </c>
      <c r="D108" s="30" t="s">
        <v>21</v>
      </c>
      <c r="E108" s="31">
        <v>76.566000000000003</v>
      </c>
      <c r="F108" s="27">
        <f t="shared" si="2"/>
        <v>76.569999999999993</v>
      </c>
      <c r="G108" s="14" t="e">
        <f>ROUND(#REF!,4)</f>
        <v>#REF!</v>
      </c>
      <c r="H108" s="28"/>
    </row>
    <row r="109" spans="2:9" ht="14.65" thickBot="1" x14ac:dyDescent="0.5">
      <c r="B109" s="25">
        <v>15</v>
      </c>
      <c r="C109" s="25" t="s">
        <v>4</v>
      </c>
      <c r="D109" s="30" t="s">
        <v>47</v>
      </c>
      <c r="E109" s="31">
        <v>633.21299999999997</v>
      </c>
      <c r="F109" s="27">
        <f t="shared" si="2"/>
        <v>633.21</v>
      </c>
      <c r="G109" s="36" t="e">
        <f>ROUND(#REF!,4)</f>
        <v>#REF!</v>
      </c>
      <c r="H109" s="37"/>
      <c r="I109" s="29"/>
    </row>
    <row r="110" spans="2:9" ht="14.65" customHeight="1" thickBot="1" x14ac:dyDescent="0.5">
      <c r="B110" s="32" t="s">
        <v>33</v>
      </c>
      <c r="C110" s="33" t="s">
        <v>95</v>
      </c>
      <c r="D110" s="34"/>
      <c r="E110" s="34"/>
      <c r="F110" s="35"/>
      <c r="G110" s="14"/>
      <c r="H110" s="28"/>
    </row>
    <row r="111" spans="2:9" ht="14.65" thickBot="1" x14ac:dyDescent="0.5">
      <c r="B111" s="25">
        <v>1</v>
      </c>
      <c r="C111" s="25" t="s">
        <v>4</v>
      </c>
      <c r="D111" s="30" t="s">
        <v>91</v>
      </c>
      <c r="E111" s="27">
        <v>1521.3765000000001</v>
      </c>
      <c r="F111" s="27">
        <f t="shared" si="2"/>
        <v>1521.38</v>
      </c>
      <c r="G111" s="14" t="e">
        <f>ROUND(#REF!,4)</f>
        <v>#REF!</v>
      </c>
      <c r="H111" s="28"/>
    </row>
    <row r="112" spans="2:9" ht="14.65" thickBot="1" x14ac:dyDescent="0.5">
      <c r="B112" s="25">
        <v>2</v>
      </c>
      <c r="C112" s="25" t="s">
        <v>4</v>
      </c>
      <c r="D112" s="30" t="s">
        <v>92</v>
      </c>
      <c r="E112" s="27">
        <v>3453.9434999999999</v>
      </c>
      <c r="F112" s="27">
        <f t="shared" si="2"/>
        <v>3453.94</v>
      </c>
      <c r="G112" s="14" t="e">
        <f>ROUND(#REF!,4)</f>
        <v>#REF!</v>
      </c>
      <c r="H112" s="28"/>
    </row>
    <row r="113" spans="2:9" ht="14.65" thickBot="1" x14ac:dyDescent="0.5">
      <c r="B113" s="25">
        <v>3</v>
      </c>
      <c r="C113" s="25" t="s">
        <v>14</v>
      </c>
      <c r="D113" s="30" t="s">
        <v>93</v>
      </c>
      <c r="E113" s="27">
        <v>26.25</v>
      </c>
      <c r="F113" s="27">
        <f t="shared" si="2"/>
        <v>26.25</v>
      </c>
      <c r="G113" s="14" t="e">
        <f>ROUND(#REF!,4)</f>
        <v>#REF!</v>
      </c>
      <c r="H113" s="28"/>
    </row>
    <row r="114" spans="2:9" ht="14.65" thickBot="1" x14ac:dyDescent="0.5">
      <c r="B114" s="25">
        <v>4</v>
      </c>
      <c r="C114" s="25" t="s">
        <v>14</v>
      </c>
      <c r="D114" s="30" t="s">
        <v>94</v>
      </c>
      <c r="E114" s="27">
        <v>1.1760000000000002</v>
      </c>
      <c r="F114" s="27">
        <f t="shared" si="2"/>
        <v>1.18</v>
      </c>
      <c r="G114" s="14" t="e">
        <f>ROUND(#REF!,4)</f>
        <v>#REF!</v>
      </c>
      <c r="H114" s="28"/>
    </row>
    <row r="115" spans="2:9" ht="14.65" customHeight="1" thickBot="1" x14ac:dyDescent="0.5">
      <c r="B115" s="32" t="s">
        <v>35</v>
      </c>
      <c r="C115" s="33" t="s">
        <v>96</v>
      </c>
      <c r="D115" s="34"/>
      <c r="E115" s="34"/>
      <c r="F115" s="35"/>
      <c r="G115" s="14"/>
      <c r="H115" s="28"/>
    </row>
    <row r="116" spans="2:9" ht="14.65" thickBot="1" x14ac:dyDescent="0.5">
      <c r="B116" s="25">
        <v>1</v>
      </c>
      <c r="C116" s="25" t="s">
        <v>4</v>
      </c>
      <c r="D116" s="30" t="s">
        <v>91</v>
      </c>
      <c r="E116" s="27">
        <v>1521.3765000000001</v>
      </c>
      <c r="F116" s="27">
        <f t="shared" si="2"/>
        <v>1521.38</v>
      </c>
      <c r="G116" s="14" t="e">
        <f>ROUND(#REF!,4)</f>
        <v>#REF!</v>
      </c>
      <c r="H116" s="28"/>
      <c r="I116" s="29"/>
    </row>
    <row r="117" spans="2:9" ht="14.65" thickBot="1" x14ac:dyDescent="0.5">
      <c r="B117" s="25">
        <v>2</v>
      </c>
      <c r="C117" s="25" t="s">
        <v>14</v>
      </c>
      <c r="D117" s="30" t="s">
        <v>93</v>
      </c>
      <c r="E117" s="27">
        <v>26.25</v>
      </c>
      <c r="F117" s="27">
        <f t="shared" si="2"/>
        <v>26.25</v>
      </c>
      <c r="G117" s="14" t="e">
        <f>ROUND(#REF!,4)</f>
        <v>#REF!</v>
      </c>
      <c r="H117" s="28"/>
    </row>
    <row r="118" spans="2:9" ht="14.65" thickBot="1" x14ac:dyDescent="0.5">
      <c r="B118" s="25">
        <v>3</v>
      </c>
      <c r="C118" s="25" t="s">
        <v>4</v>
      </c>
      <c r="D118" s="30" t="s">
        <v>97</v>
      </c>
      <c r="E118" s="27">
        <v>1521.3765000000001</v>
      </c>
      <c r="F118" s="27">
        <f t="shared" si="2"/>
        <v>1521.38</v>
      </c>
      <c r="G118" s="14" t="e">
        <f>ROUND(#REF!,4)</f>
        <v>#REF!</v>
      </c>
      <c r="H118" s="28"/>
    </row>
    <row r="119" spans="2:9" ht="14.65" customHeight="1" thickBot="1" x14ac:dyDescent="0.5">
      <c r="B119" s="21" t="s">
        <v>98</v>
      </c>
      <c r="C119" s="22" t="s">
        <v>99</v>
      </c>
      <c r="D119" s="23"/>
      <c r="E119" s="23"/>
      <c r="F119" s="24"/>
      <c r="G119" s="14"/>
      <c r="H119" s="28"/>
    </row>
    <row r="120" spans="2:9" ht="14.65" thickBot="1" x14ac:dyDescent="0.5">
      <c r="B120" s="25">
        <v>1</v>
      </c>
      <c r="C120" s="25" t="s">
        <v>20</v>
      </c>
      <c r="D120" s="30" t="s">
        <v>100</v>
      </c>
      <c r="E120" s="27">
        <v>4.851</v>
      </c>
      <c r="F120" s="27">
        <f t="shared" si="2"/>
        <v>4.8499999999999996</v>
      </c>
      <c r="G120" s="14" t="e">
        <f>ROUND(#REF!,4)</f>
        <v>#REF!</v>
      </c>
      <c r="H120" s="28"/>
    </row>
    <row r="121" spans="2:9" ht="14.65" thickBot="1" x14ac:dyDescent="0.5">
      <c r="B121" s="25">
        <v>2</v>
      </c>
      <c r="C121" s="25" t="s">
        <v>4</v>
      </c>
      <c r="D121" s="30" t="s">
        <v>101</v>
      </c>
      <c r="E121" s="27">
        <v>575.66250000000002</v>
      </c>
      <c r="F121" s="27">
        <f t="shared" si="2"/>
        <v>575.66</v>
      </c>
      <c r="G121" s="14" t="e">
        <f>ROUND(#REF!,4)</f>
        <v>#REF!</v>
      </c>
      <c r="H121" s="28"/>
    </row>
    <row r="122" spans="2:9" ht="14.65" thickBot="1" x14ac:dyDescent="0.5">
      <c r="B122" s="25">
        <v>3</v>
      </c>
      <c r="C122" s="25" t="s">
        <v>102</v>
      </c>
      <c r="D122" s="30" t="s">
        <v>103</v>
      </c>
      <c r="E122" s="27">
        <v>16.233000000000001</v>
      </c>
      <c r="F122" s="27">
        <f t="shared" si="2"/>
        <v>16.23</v>
      </c>
      <c r="G122" s="14" t="e">
        <f>ROUND(#REF!,4)</f>
        <v>#REF!</v>
      </c>
      <c r="H122" s="28"/>
    </row>
    <row r="123" spans="2:9" ht="14.65" thickBot="1" x14ac:dyDescent="0.5">
      <c r="B123" s="25">
        <v>4</v>
      </c>
      <c r="C123" s="25" t="s">
        <v>7</v>
      </c>
      <c r="D123" s="30" t="s">
        <v>104</v>
      </c>
      <c r="E123" s="27">
        <v>16.201499999999999</v>
      </c>
      <c r="F123" s="27">
        <f t="shared" si="2"/>
        <v>16.2</v>
      </c>
      <c r="G123" s="14" t="e">
        <f>ROUND(#REF!,4)</f>
        <v>#REF!</v>
      </c>
      <c r="H123" s="28"/>
    </row>
    <row r="124" spans="2:9" ht="14.65" thickBot="1" x14ac:dyDescent="0.5">
      <c r="B124" s="25">
        <v>5</v>
      </c>
      <c r="C124" s="25" t="s">
        <v>7</v>
      </c>
      <c r="D124" s="30" t="s">
        <v>105</v>
      </c>
      <c r="E124" s="27">
        <v>29.767500000000002</v>
      </c>
      <c r="F124" s="27">
        <f t="shared" si="2"/>
        <v>29.77</v>
      </c>
      <c r="G124" s="14" t="e">
        <f>ROUND(#REF!,4)</f>
        <v>#REF!</v>
      </c>
      <c r="H124" s="28"/>
    </row>
    <row r="125" spans="2:9" ht="14.65" thickBot="1" x14ac:dyDescent="0.5">
      <c r="B125" s="25">
        <v>6</v>
      </c>
      <c r="C125" s="25" t="s">
        <v>7</v>
      </c>
      <c r="D125" s="30" t="s">
        <v>106</v>
      </c>
      <c r="E125" s="27">
        <v>39.647999999999996</v>
      </c>
      <c r="F125" s="27">
        <f t="shared" si="2"/>
        <v>39.65</v>
      </c>
      <c r="G125" s="14" t="e">
        <f>ROUND(#REF!,4)</f>
        <v>#REF!</v>
      </c>
      <c r="H125" s="28"/>
    </row>
    <row r="126" spans="2:9" ht="14.65" customHeight="1" thickBot="1" x14ac:dyDescent="0.5">
      <c r="B126" s="21" t="s">
        <v>107</v>
      </c>
      <c r="C126" s="22" t="s">
        <v>108</v>
      </c>
      <c r="D126" s="23"/>
      <c r="E126" s="23"/>
      <c r="F126" s="24"/>
      <c r="G126" s="14"/>
      <c r="H126" s="28"/>
    </row>
    <row r="127" spans="2:9" ht="14.65" customHeight="1" thickBot="1" x14ac:dyDescent="0.5">
      <c r="B127" s="32" t="s">
        <v>29</v>
      </c>
      <c r="C127" s="33" t="s">
        <v>109</v>
      </c>
      <c r="D127" s="34"/>
      <c r="E127" s="34"/>
      <c r="F127" s="35"/>
      <c r="G127" s="14"/>
      <c r="H127" s="28"/>
    </row>
    <row r="128" spans="2:9" ht="14.65" thickBot="1" x14ac:dyDescent="0.5">
      <c r="B128" s="25">
        <v>1</v>
      </c>
      <c r="C128" s="25" t="s">
        <v>4</v>
      </c>
      <c r="D128" s="30" t="s">
        <v>110</v>
      </c>
      <c r="E128" s="27">
        <v>822.37050000000011</v>
      </c>
      <c r="F128" s="27">
        <f t="shared" ref="F128:F193" si="3">ROUND(E128-($I$13*E128),2)</f>
        <v>822.37</v>
      </c>
      <c r="G128" s="14" t="e">
        <f>ROUND(#REF!,4)</f>
        <v>#REF!</v>
      </c>
      <c r="H128" s="28"/>
    </row>
    <row r="129" spans="2:8" ht="14.65" thickBot="1" x14ac:dyDescent="0.5">
      <c r="B129" s="25">
        <v>2</v>
      </c>
      <c r="C129" s="25" t="s">
        <v>4</v>
      </c>
      <c r="D129" s="30" t="s">
        <v>111</v>
      </c>
      <c r="E129" s="27">
        <v>822.37050000000011</v>
      </c>
      <c r="F129" s="27">
        <f t="shared" si="3"/>
        <v>822.37</v>
      </c>
      <c r="G129" s="14" t="e">
        <f>ROUND(#REF!,4)</f>
        <v>#REF!</v>
      </c>
      <c r="H129" s="28"/>
    </row>
    <row r="130" spans="2:8" ht="14.65" thickBot="1" x14ac:dyDescent="0.5">
      <c r="B130" s="25">
        <v>3</v>
      </c>
      <c r="C130" s="25" t="s">
        <v>4</v>
      </c>
      <c r="D130" s="30" t="s">
        <v>112</v>
      </c>
      <c r="E130" s="27">
        <v>205.59000000000003</v>
      </c>
      <c r="F130" s="27">
        <f t="shared" si="3"/>
        <v>205.59</v>
      </c>
      <c r="G130" s="14" t="e">
        <f>ROUND(#REF!,4)</f>
        <v>#REF!</v>
      </c>
      <c r="H130" s="28"/>
    </row>
    <row r="131" spans="2:8" ht="14.65" thickBot="1" x14ac:dyDescent="0.5">
      <c r="B131" s="25">
        <v>4</v>
      </c>
      <c r="C131" s="25" t="s">
        <v>4</v>
      </c>
      <c r="D131" s="30" t="s">
        <v>113</v>
      </c>
      <c r="E131" s="27">
        <v>3042.7635</v>
      </c>
      <c r="F131" s="27">
        <f t="shared" si="3"/>
        <v>3042.76</v>
      </c>
      <c r="G131" s="14" t="e">
        <f>ROUND(#REF!,4)</f>
        <v>#REF!</v>
      </c>
      <c r="H131" s="28"/>
    </row>
    <row r="132" spans="2:8" ht="14.65" thickBot="1" x14ac:dyDescent="0.5">
      <c r="B132" s="25">
        <v>5</v>
      </c>
      <c r="C132" s="25" t="s">
        <v>4</v>
      </c>
      <c r="D132" s="30" t="s">
        <v>114</v>
      </c>
      <c r="E132" s="27">
        <v>740.1345</v>
      </c>
      <c r="F132" s="27">
        <f t="shared" si="3"/>
        <v>740.13</v>
      </c>
      <c r="G132" s="14" t="e">
        <f>ROUND(#REF!,4)</f>
        <v>#REF!</v>
      </c>
      <c r="H132" s="28"/>
    </row>
    <row r="133" spans="2:8" ht="14.65" thickBot="1" x14ac:dyDescent="0.5">
      <c r="B133" s="25">
        <v>6</v>
      </c>
      <c r="C133" s="25" t="s">
        <v>7</v>
      </c>
      <c r="D133" s="30" t="s">
        <v>115</v>
      </c>
      <c r="E133" s="27">
        <v>197.36850000000001</v>
      </c>
      <c r="F133" s="27">
        <f t="shared" si="3"/>
        <v>197.37</v>
      </c>
      <c r="G133" s="14" t="e">
        <f>ROUND(#REF!,4)</f>
        <v>#REF!</v>
      </c>
      <c r="H133" s="28"/>
    </row>
    <row r="134" spans="2:8" ht="14.65" thickBot="1" x14ac:dyDescent="0.5">
      <c r="B134" s="25">
        <v>7</v>
      </c>
      <c r="C134" s="25" t="s">
        <v>7</v>
      </c>
      <c r="D134" s="30" t="s">
        <v>116</v>
      </c>
      <c r="E134" s="27">
        <v>131.57550000000001</v>
      </c>
      <c r="F134" s="27">
        <f t="shared" si="3"/>
        <v>131.58000000000001</v>
      </c>
      <c r="G134" s="14" t="e">
        <f>ROUND(#REF!,4)</f>
        <v>#REF!</v>
      </c>
      <c r="H134" s="28"/>
    </row>
    <row r="135" spans="2:8" ht="14.65" thickBot="1" x14ac:dyDescent="0.5">
      <c r="B135" s="25">
        <v>8</v>
      </c>
      <c r="C135" s="25" t="s">
        <v>4</v>
      </c>
      <c r="D135" s="30" t="s">
        <v>117</v>
      </c>
      <c r="E135" s="27">
        <v>4605.2579999999998</v>
      </c>
      <c r="F135" s="27">
        <f t="shared" si="3"/>
        <v>4605.26</v>
      </c>
      <c r="G135" s="14" t="e">
        <f>ROUND(#REF!,4)</f>
        <v>#REF!</v>
      </c>
      <c r="H135" s="28"/>
    </row>
    <row r="136" spans="2:8" ht="14.65" thickBot="1" x14ac:dyDescent="0.5">
      <c r="B136" s="25">
        <v>9</v>
      </c>
      <c r="C136" s="25" t="s">
        <v>4</v>
      </c>
      <c r="D136" s="30" t="s">
        <v>118</v>
      </c>
      <c r="E136" s="27">
        <v>2960.5275000000001</v>
      </c>
      <c r="F136" s="27">
        <f t="shared" si="3"/>
        <v>2960.53</v>
      </c>
      <c r="G136" s="14" t="e">
        <f>ROUND(#REF!,4)</f>
        <v>#REF!</v>
      </c>
      <c r="H136" s="28"/>
    </row>
    <row r="137" spans="2:8" ht="14.65" thickBot="1" x14ac:dyDescent="0.5">
      <c r="B137" s="25">
        <v>10</v>
      </c>
      <c r="C137" s="25" t="s">
        <v>4</v>
      </c>
      <c r="D137" s="30" t="s">
        <v>119</v>
      </c>
      <c r="E137" s="27">
        <v>4276.3140000000003</v>
      </c>
      <c r="F137" s="27">
        <f t="shared" si="3"/>
        <v>4276.3100000000004</v>
      </c>
      <c r="G137" s="14" t="e">
        <f>ROUND(#REF!,4)</f>
        <v>#REF!</v>
      </c>
      <c r="H137" s="28"/>
    </row>
    <row r="138" spans="2:8" ht="14.65" thickBot="1" x14ac:dyDescent="0.5">
      <c r="B138" s="25">
        <v>11</v>
      </c>
      <c r="C138" s="25" t="s">
        <v>4</v>
      </c>
      <c r="D138" s="30" t="s">
        <v>120</v>
      </c>
      <c r="E138" s="27">
        <v>986.84250000000009</v>
      </c>
      <c r="F138" s="27">
        <f t="shared" si="3"/>
        <v>986.84</v>
      </c>
      <c r="G138" s="14" t="e">
        <f>ROUND(#REF!,4)</f>
        <v>#REF!</v>
      </c>
      <c r="H138" s="28"/>
    </row>
    <row r="139" spans="2:8" ht="14.65" thickBot="1" x14ac:dyDescent="0.5">
      <c r="B139" s="25">
        <v>12</v>
      </c>
      <c r="C139" s="25" t="s">
        <v>4</v>
      </c>
      <c r="D139" s="30" t="s">
        <v>121</v>
      </c>
      <c r="E139" s="27">
        <v>3651.3224999999998</v>
      </c>
      <c r="F139" s="27">
        <f t="shared" si="3"/>
        <v>3651.32</v>
      </c>
      <c r="G139" s="14" t="e">
        <f>ROUND(#REF!,4)</f>
        <v>#REF!</v>
      </c>
      <c r="H139" s="28"/>
    </row>
    <row r="140" spans="2:8" ht="14.65" thickBot="1" x14ac:dyDescent="0.5">
      <c r="B140" s="25">
        <v>13</v>
      </c>
      <c r="C140" s="25" t="s">
        <v>4</v>
      </c>
      <c r="D140" s="30" t="s">
        <v>122</v>
      </c>
      <c r="E140" s="27">
        <v>986.84250000000009</v>
      </c>
      <c r="F140" s="27">
        <f t="shared" si="3"/>
        <v>986.84</v>
      </c>
      <c r="G140" s="14" t="e">
        <f>ROUND(#REF!,4)</f>
        <v>#REF!</v>
      </c>
      <c r="H140" s="28"/>
    </row>
    <row r="141" spans="2:8" ht="14.65" thickBot="1" x14ac:dyDescent="0.5">
      <c r="B141" s="25">
        <v>14</v>
      </c>
      <c r="C141" s="25" t="s">
        <v>4</v>
      </c>
      <c r="D141" s="30" t="s">
        <v>123</v>
      </c>
      <c r="E141" s="27">
        <v>78.9495</v>
      </c>
      <c r="F141" s="27">
        <f t="shared" si="3"/>
        <v>78.95</v>
      </c>
      <c r="G141" s="14" t="e">
        <f>ROUND(#REF!,4)</f>
        <v>#REF!</v>
      </c>
      <c r="H141" s="28"/>
    </row>
    <row r="142" spans="2:8" ht="14.65" thickBot="1" x14ac:dyDescent="0.5">
      <c r="B142" s="25">
        <v>15</v>
      </c>
      <c r="C142" s="25" t="s">
        <v>4</v>
      </c>
      <c r="D142" s="30" t="s">
        <v>124</v>
      </c>
      <c r="E142" s="27">
        <v>492.92250000000001</v>
      </c>
      <c r="F142" s="27">
        <f t="shared" si="3"/>
        <v>492.92</v>
      </c>
      <c r="G142" s="14" t="e">
        <f>ROUND(#REF!,4)</f>
        <v>#REF!</v>
      </c>
      <c r="H142" s="28"/>
    </row>
    <row r="143" spans="2:8" ht="14.65" thickBot="1" x14ac:dyDescent="0.5">
      <c r="B143" s="25">
        <v>16</v>
      </c>
      <c r="C143" s="25" t="s">
        <v>4</v>
      </c>
      <c r="D143" s="30" t="s">
        <v>125</v>
      </c>
      <c r="E143" s="27">
        <v>1069.0785000000001</v>
      </c>
      <c r="F143" s="27">
        <f t="shared" si="3"/>
        <v>1069.08</v>
      </c>
      <c r="G143" s="14" t="e">
        <f>ROUND(#REF!,4)</f>
        <v>#REF!</v>
      </c>
      <c r="H143" s="28"/>
    </row>
    <row r="144" spans="2:8" ht="14.65" customHeight="1" thickBot="1" x14ac:dyDescent="0.5">
      <c r="B144" s="32" t="s">
        <v>33</v>
      </c>
      <c r="C144" s="33" t="s">
        <v>126</v>
      </c>
      <c r="D144" s="34"/>
      <c r="E144" s="34"/>
      <c r="F144" s="35"/>
      <c r="G144" s="14"/>
      <c r="H144" s="28"/>
    </row>
    <row r="145" spans="2:9" ht="14.65" thickBot="1" x14ac:dyDescent="0.5">
      <c r="B145" s="25">
        <v>1</v>
      </c>
      <c r="C145" s="25" t="s">
        <v>127</v>
      </c>
      <c r="D145" s="30" t="s">
        <v>128</v>
      </c>
      <c r="E145" s="27">
        <v>525.78750000000002</v>
      </c>
      <c r="F145" s="27">
        <f t="shared" si="3"/>
        <v>525.79</v>
      </c>
      <c r="G145" s="14" t="e">
        <f>ROUND(#REF!,4)</f>
        <v>#REF!</v>
      </c>
      <c r="H145" s="28"/>
      <c r="I145" s="29"/>
    </row>
    <row r="146" spans="2:9" ht="14.65" thickBot="1" x14ac:dyDescent="0.5">
      <c r="B146" s="25">
        <v>2</v>
      </c>
      <c r="C146" s="25" t="s">
        <v>4</v>
      </c>
      <c r="D146" s="30" t="s">
        <v>129</v>
      </c>
      <c r="E146" s="27">
        <v>870.84900000000005</v>
      </c>
      <c r="F146" s="27">
        <f t="shared" si="3"/>
        <v>870.85</v>
      </c>
      <c r="G146" s="14" t="e">
        <f>ROUND(#REF!,4)</f>
        <v>#REF!</v>
      </c>
      <c r="H146" s="28"/>
    </row>
    <row r="147" spans="2:9" ht="14.65" thickBot="1" x14ac:dyDescent="0.5">
      <c r="B147" s="25">
        <v>3</v>
      </c>
      <c r="C147" s="25" t="s">
        <v>4</v>
      </c>
      <c r="D147" s="30" t="s">
        <v>130</v>
      </c>
      <c r="E147" s="27">
        <v>518.10149999999999</v>
      </c>
      <c r="F147" s="27">
        <f t="shared" si="3"/>
        <v>518.1</v>
      </c>
      <c r="G147" s="14" t="e">
        <f>ROUND(#REF!,4)</f>
        <v>#REF!</v>
      </c>
      <c r="H147" s="28"/>
    </row>
    <row r="148" spans="2:9" ht="14.65" thickBot="1" x14ac:dyDescent="0.5">
      <c r="B148" s="25">
        <v>4</v>
      </c>
      <c r="C148" s="25" t="s">
        <v>4</v>
      </c>
      <c r="D148" s="30" t="s">
        <v>131</v>
      </c>
      <c r="E148" s="27">
        <v>1233.5505000000001</v>
      </c>
      <c r="F148" s="27">
        <f t="shared" si="3"/>
        <v>1233.55</v>
      </c>
      <c r="G148" s="14" t="e">
        <f>ROUND(#REF!,4)</f>
        <v>#REF!</v>
      </c>
      <c r="H148" s="28"/>
    </row>
    <row r="149" spans="2:9" ht="14.65" thickBot="1" x14ac:dyDescent="0.5">
      <c r="B149" s="25">
        <v>5</v>
      </c>
      <c r="C149" s="25" t="s">
        <v>4</v>
      </c>
      <c r="D149" s="30" t="s">
        <v>132</v>
      </c>
      <c r="E149" s="27">
        <v>361.851</v>
      </c>
      <c r="F149" s="27">
        <f t="shared" si="3"/>
        <v>361.85</v>
      </c>
      <c r="G149" s="14" t="e">
        <f>ROUND(#REF!,4)</f>
        <v>#REF!</v>
      </c>
      <c r="H149" s="28"/>
    </row>
    <row r="150" spans="2:9" ht="14.65" thickBot="1" x14ac:dyDescent="0.5">
      <c r="B150" s="25">
        <v>6</v>
      </c>
      <c r="C150" s="25" t="s">
        <v>7</v>
      </c>
      <c r="D150" s="30" t="s">
        <v>133</v>
      </c>
      <c r="E150" s="27">
        <v>296.04750000000001</v>
      </c>
      <c r="F150" s="27">
        <f t="shared" si="3"/>
        <v>296.05</v>
      </c>
      <c r="G150" s="14" t="e">
        <f>ROUND(#REF!,4)</f>
        <v>#REF!</v>
      </c>
      <c r="H150" s="28"/>
    </row>
    <row r="151" spans="2:9" ht="14.65" customHeight="1" thickBot="1" x14ac:dyDescent="0.5">
      <c r="B151" s="32" t="s">
        <v>35</v>
      </c>
      <c r="C151" s="33" t="s">
        <v>134</v>
      </c>
      <c r="D151" s="34"/>
      <c r="E151" s="34"/>
      <c r="F151" s="35"/>
      <c r="G151" s="14"/>
      <c r="H151" s="28"/>
    </row>
    <row r="152" spans="2:9" ht="14.65" thickBot="1" x14ac:dyDescent="0.5">
      <c r="B152" s="25">
        <v>1</v>
      </c>
      <c r="C152" s="25" t="s">
        <v>4</v>
      </c>
      <c r="D152" s="30" t="s">
        <v>135</v>
      </c>
      <c r="E152" s="27">
        <v>1562.5049999999999</v>
      </c>
      <c r="F152" s="27">
        <f t="shared" si="3"/>
        <v>1562.51</v>
      </c>
      <c r="G152" s="14" t="e">
        <f>ROUND(#REF!,4)</f>
        <v>#REF!</v>
      </c>
      <c r="H152" s="28"/>
    </row>
    <row r="153" spans="2:9" ht="14.65" thickBot="1" x14ac:dyDescent="0.5">
      <c r="B153" s="25">
        <v>2</v>
      </c>
      <c r="C153" s="25" t="s">
        <v>4</v>
      </c>
      <c r="D153" s="30" t="s">
        <v>136</v>
      </c>
      <c r="E153" s="27">
        <v>460.51949999999999</v>
      </c>
      <c r="F153" s="27">
        <f t="shared" si="3"/>
        <v>460.52</v>
      </c>
      <c r="G153" s="14" t="e">
        <f>ROUND(#REF!,4)</f>
        <v>#REF!</v>
      </c>
      <c r="H153" s="28"/>
    </row>
    <row r="154" spans="2:9" ht="14.65" thickBot="1" x14ac:dyDescent="0.5">
      <c r="B154" s="25">
        <v>3</v>
      </c>
      <c r="C154" s="25" t="s">
        <v>127</v>
      </c>
      <c r="D154" s="30" t="s">
        <v>137</v>
      </c>
      <c r="E154" s="27">
        <v>4111.8420000000006</v>
      </c>
      <c r="F154" s="27">
        <f t="shared" si="3"/>
        <v>4111.84</v>
      </c>
      <c r="G154" s="14" t="e">
        <f>ROUND(#REF!,4)</f>
        <v>#REF!</v>
      </c>
      <c r="H154" s="28"/>
    </row>
    <row r="155" spans="2:9" ht="14.65" thickBot="1" x14ac:dyDescent="0.5">
      <c r="B155" s="25">
        <v>4</v>
      </c>
      <c r="C155" s="25" t="s">
        <v>4</v>
      </c>
      <c r="D155" s="30" t="s">
        <v>138</v>
      </c>
      <c r="E155" s="27">
        <v>8996.7255000000005</v>
      </c>
      <c r="F155" s="27">
        <f t="shared" si="3"/>
        <v>8996.73</v>
      </c>
      <c r="G155" s="14" t="e">
        <f>ROUND(#REF!,4)</f>
        <v>#REF!</v>
      </c>
      <c r="H155" s="28"/>
    </row>
    <row r="156" spans="2:9" ht="14.65" thickBot="1" x14ac:dyDescent="0.5">
      <c r="B156" s="25">
        <v>5</v>
      </c>
      <c r="C156" s="25" t="s">
        <v>4</v>
      </c>
      <c r="D156" s="30" t="s">
        <v>139</v>
      </c>
      <c r="E156" s="27">
        <v>1282.8900000000001</v>
      </c>
      <c r="F156" s="27">
        <f t="shared" si="3"/>
        <v>1282.8900000000001</v>
      </c>
      <c r="G156" s="14" t="e">
        <f>ROUND(#REF!,4)</f>
        <v>#REF!</v>
      </c>
      <c r="H156" s="28"/>
    </row>
    <row r="157" spans="2:9" ht="14.65" thickBot="1" x14ac:dyDescent="0.5">
      <c r="B157" s="25">
        <v>6</v>
      </c>
      <c r="C157" s="25" t="s">
        <v>4</v>
      </c>
      <c r="D157" s="30" t="s">
        <v>140</v>
      </c>
      <c r="E157" s="27">
        <v>237.84600000000003</v>
      </c>
      <c r="F157" s="27">
        <f t="shared" si="3"/>
        <v>237.85</v>
      </c>
      <c r="G157" s="14" t="e">
        <f>ROUND(#REF!,4)</f>
        <v>#REF!</v>
      </c>
      <c r="H157" s="28"/>
    </row>
    <row r="158" spans="2:9" ht="14.65" customHeight="1" thickBot="1" x14ac:dyDescent="0.5">
      <c r="B158" s="21" t="s">
        <v>141</v>
      </c>
      <c r="C158" s="22" t="s">
        <v>142</v>
      </c>
      <c r="D158" s="23"/>
      <c r="E158" s="23"/>
      <c r="F158" s="24"/>
      <c r="G158" s="14"/>
      <c r="H158" s="28"/>
    </row>
    <row r="159" spans="2:9" ht="14.65" thickBot="1" x14ac:dyDescent="0.5">
      <c r="B159" s="25">
        <v>1</v>
      </c>
      <c r="C159" s="25" t="s">
        <v>7</v>
      </c>
      <c r="D159" s="30" t="s">
        <v>143</v>
      </c>
      <c r="E159" s="27">
        <v>28.360500000000002</v>
      </c>
      <c r="F159" s="27">
        <f t="shared" si="3"/>
        <v>28.36</v>
      </c>
      <c r="G159" s="14" t="e">
        <f>ROUND(#REF!,4)</f>
        <v>#REF!</v>
      </c>
      <c r="H159" s="28"/>
      <c r="I159" s="29"/>
    </row>
    <row r="160" spans="2:9" ht="14.65" thickBot="1" x14ac:dyDescent="0.5">
      <c r="B160" s="25">
        <v>2</v>
      </c>
      <c r="C160" s="25" t="s">
        <v>4</v>
      </c>
      <c r="D160" s="30" t="s">
        <v>144</v>
      </c>
      <c r="E160" s="27">
        <v>144.62700000000001</v>
      </c>
      <c r="F160" s="27">
        <f t="shared" si="3"/>
        <v>144.63</v>
      </c>
      <c r="G160" s="14" t="e">
        <f>ROUND(#REF!,4)</f>
        <v>#REF!</v>
      </c>
      <c r="H160" s="28"/>
    </row>
    <row r="161" spans="2:8" ht="14.65" thickBot="1" x14ac:dyDescent="0.5">
      <c r="B161" s="25">
        <v>3</v>
      </c>
      <c r="C161" s="25" t="s">
        <v>4</v>
      </c>
      <c r="D161" s="30" t="s">
        <v>145</v>
      </c>
      <c r="E161" s="27">
        <v>290.67149999999998</v>
      </c>
      <c r="F161" s="27">
        <f t="shared" si="3"/>
        <v>290.67</v>
      </c>
      <c r="G161" s="14" t="e">
        <f>ROUND(#REF!,4)</f>
        <v>#REF!</v>
      </c>
      <c r="H161" s="28"/>
    </row>
    <row r="162" spans="2:8" ht="14.65" thickBot="1" x14ac:dyDescent="0.5">
      <c r="B162" s="25">
        <v>4</v>
      </c>
      <c r="C162" s="25" t="s">
        <v>4</v>
      </c>
      <c r="D162" s="30" t="s">
        <v>146</v>
      </c>
      <c r="E162" s="27">
        <v>109.179</v>
      </c>
      <c r="F162" s="27">
        <f t="shared" si="3"/>
        <v>109.18</v>
      </c>
      <c r="G162" s="14" t="e">
        <f>ROUND(#REF!,4)</f>
        <v>#REF!</v>
      </c>
      <c r="H162" s="28"/>
    </row>
    <row r="163" spans="2:8" ht="14.65" thickBot="1" x14ac:dyDescent="0.5">
      <c r="B163" s="25">
        <v>5</v>
      </c>
      <c r="C163" s="25" t="s">
        <v>4</v>
      </c>
      <c r="D163" s="30" t="s">
        <v>147</v>
      </c>
      <c r="E163" s="27">
        <v>87.906000000000006</v>
      </c>
      <c r="F163" s="27">
        <f t="shared" si="3"/>
        <v>87.91</v>
      </c>
      <c r="G163" s="14"/>
      <c r="H163" s="28"/>
    </row>
    <row r="164" spans="2:8" ht="14.65" thickBot="1" x14ac:dyDescent="0.5">
      <c r="B164" s="25">
        <v>6</v>
      </c>
      <c r="C164" s="25" t="s">
        <v>4</v>
      </c>
      <c r="D164" s="30" t="s">
        <v>148</v>
      </c>
      <c r="E164" s="27">
        <v>42.535499999999999</v>
      </c>
      <c r="F164" s="27">
        <f t="shared" si="3"/>
        <v>42.54</v>
      </c>
      <c r="G164" s="14"/>
      <c r="H164" s="28"/>
    </row>
    <row r="165" spans="2:8" ht="14.65" thickBot="1" x14ac:dyDescent="0.5">
      <c r="B165" s="25">
        <v>7</v>
      </c>
      <c r="C165" s="25" t="s">
        <v>149</v>
      </c>
      <c r="D165" s="30" t="s">
        <v>150</v>
      </c>
      <c r="E165" s="27">
        <v>432.45300000000003</v>
      </c>
      <c r="F165" s="27">
        <f t="shared" si="3"/>
        <v>432.45</v>
      </c>
      <c r="G165" s="14" t="e">
        <f>ROUND(#REF!,4)</f>
        <v>#REF!</v>
      </c>
      <c r="H165" s="28"/>
    </row>
    <row r="166" spans="2:8" ht="14.65" thickBot="1" x14ac:dyDescent="0.5">
      <c r="B166" s="25">
        <v>8</v>
      </c>
      <c r="C166" s="25" t="s">
        <v>149</v>
      </c>
      <c r="D166" s="30" t="s">
        <v>151</v>
      </c>
      <c r="E166" s="27">
        <v>801.09750000000008</v>
      </c>
      <c r="F166" s="27">
        <f t="shared" si="3"/>
        <v>801.1</v>
      </c>
      <c r="G166" s="14" t="e">
        <f>ROUND(#REF!,4)</f>
        <v>#REF!</v>
      </c>
      <c r="H166" s="28"/>
    </row>
    <row r="167" spans="2:8" ht="14.65" thickBot="1" x14ac:dyDescent="0.5">
      <c r="B167" s="25">
        <v>9</v>
      </c>
      <c r="C167" s="25" t="s">
        <v>149</v>
      </c>
      <c r="D167" s="30" t="s">
        <v>152</v>
      </c>
      <c r="E167" s="27">
        <v>1361.1675</v>
      </c>
      <c r="F167" s="27">
        <f t="shared" si="3"/>
        <v>1361.17</v>
      </c>
      <c r="G167" s="14" t="e">
        <f>ROUND(#REF!,4)</f>
        <v>#REF!</v>
      </c>
      <c r="H167" s="28"/>
    </row>
    <row r="168" spans="2:8" ht="14.65" thickBot="1" x14ac:dyDescent="0.5">
      <c r="B168" s="25">
        <v>10</v>
      </c>
      <c r="C168" s="25" t="s">
        <v>149</v>
      </c>
      <c r="D168" s="30" t="s">
        <v>153</v>
      </c>
      <c r="E168" s="27">
        <v>1346.982</v>
      </c>
      <c r="F168" s="27">
        <f t="shared" si="3"/>
        <v>1346.98</v>
      </c>
      <c r="G168" s="14" t="e">
        <f>ROUND(#REF!,4)</f>
        <v>#REF!</v>
      </c>
      <c r="H168" s="28"/>
    </row>
    <row r="169" spans="2:8" ht="14.65" thickBot="1" x14ac:dyDescent="0.5">
      <c r="B169" s="25">
        <v>11</v>
      </c>
      <c r="C169" s="25" t="s">
        <v>20</v>
      </c>
      <c r="D169" s="30" t="s">
        <v>154</v>
      </c>
      <c r="E169" s="27">
        <v>652.22849999999994</v>
      </c>
      <c r="F169" s="27">
        <f t="shared" si="3"/>
        <v>652.23</v>
      </c>
      <c r="G169" s="14"/>
      <c r="H169" s="28"/>
    </row>
    <row r="170" spans="2:8" ht="14.65" thickBot="1" x14ac:dyDescent="0.5">
      <c r="B170" s="25">
        <v>12</v>
      </c>
      <c r="C170" s="25" t="s">
        <v>4</v>
      </c>
      <c r="D170" s="30" t="s">
        <v>155</v>
      </c>
      <c r="E170" s="27">
        <v>106.34400000000001</v>
      </c>
      <c r="F170" s="27">
        <f t="shared" si="3"/>
        <v>106.34</v>
      </c>
      <c r="G170" s="14"/>
      <c r="H170" s="28"/>
    </row>
    <row r="171" spans="2:8" ht="14.65" thickBot="1" x14ac:dyDescent="0.5">
      <c r="B171" s="25">
        <v>13</v>
      </c>
      <c r="C171" s="25" t="s">
        <v>4</v>
      </c>
      <c r="D171" s="30" t="s">
        <v>156</v>
      </c>
      <c r="E171" s="27">
        <v>241.03800000000001</v>
      </c>
      <c r="F171" s="27">
        <f t="shared" si="3"/>
        <v>241.04</v>
      </c>
      <c r="G171" s="14"/>
      <c r="H171" s="28"/>
    </row>
    <row r="172" spans="2:8" ht="14.65" thickBot="1" x14ac:dyDescent="0.5">
      <c r="B172" s="25">
        <v>14</v>
      </c>
      <c r="C172" s="25" t="s">
        <v>4</v>
      </c>
      <c r="D172" s="30" t="s">
        <v>157</v>
      </c>
      <c r="E172" s="27">
        <v>25.525500000000001</v>
      </c>
      <c r="F172" s="27">
        <f t="shared" si="3"/>
        <v>25.53</v>
      </c>
      <c r="G172" s="14"/>
      <c r="H172" s="28"/>
    </row>
    <row r="173" spans="2:8" ht="14.65" thickBot="1" x14ac:dyDescent="0.5">
      <c r="B173" s="25">
        <v>15</v>
      </c>
      <c r="C173" s="25" t="s">
        <v>4</v>
      </c>
      <c r="D173" s="30" t="s">
        <v>158</v>
      </c>
      <c r="E173" s="27">
        <v>116.26650000000001</v>
      </c>
      <c r="F173" s="27">
        <f t="shared" si="3"/>
        <v>116.27</v>
      </c>
      <c r="G173" s="14"/>
      <c r="H173" s="28"/>
    </row>
    <row r="174" spans="2:8" ht="14.65" customHeight="1" thickBot="1" x14ac:dyDescent="0.5">
      <c r="B174" s="21" t="s">
        <v>159</v>
      </c>
      <c r="C174" s="22" t="s">
        <v>160</v>
      </c>
      <c r="D174" s="23"/>
      <c r="E174" s="23"/>
      <c r="F174" s="24"/>
      <c r="G174" s="14"/>
      <c r="H174" s="28"/>
    </row>
    <row r="175" spans="2:8" ht="14.65" thickBot="1" x14ac:dyDescent="0.5">
      <c r="B175" s="25">
        <v>1</v>
      </c>
      <c r="C175" s="25" t="s">
        <v>161</v>
      </c>
      <c r="D175" s="30" t="s">
        <v>162</v>
      </c>
      <c r="E175" s="27">
        <v>5756.5935000000009</v>
      </c>
      <c r="F175" s="27">
        <f t="shared" si="3"/>
        <v>5756.59</v>
      </c>
      <c r="G175" s="14" t="e">
        <f>ROUND(#REF!,4)</f>
        <v>#REF!</v>
      </c>
      <c r="H175" s="28"/>
    </row>
    <row r="176" spans="2:8" ht="14.65" thickBot="1" x14ac:dyDescent="0.5">
      <c r="B176" s="25">
        <v>2</v>
      </c>
      <c r="C176" s="25" t="s">
        <v>161</v>
      </c>
      <c r="D176" s="30" t="s">
        <v>163</v>
      </c>
      <c r="E176" s="27">
        <v>1486.4850000000001</v>
      </c>
      <c r="F176" s="27">
        <f t="shared" si="3"/>
        <v>1486.49</v>
      </c>
      <c r="G176" s="14" t="e">
        <f>ROUND(#REF!,4)</f>
        <v>#REF!</v>
      </c>
      <c r="H176" s="28"/>
    </row>
    <row r="177" spans="2:8" ht="14.65" thickBot="1" x14ac:dyDescent="0.5">
      <c r="B177" s="25">
        <v>3</v>
      </c>
      <c r="C177" s="25" t="s">
        <v>161</v>
      </c>
      <c r="D177" s="30" t="s">
        <v>164</v>
      </c>
      <c r="E177" s="27">
        <v>1247.4000000000001</v>
      </c>
      <c r="F177" s="27">
        <f t="shared" si="3"/>
        <v>1247.4000000000001</v>
      </c>
      <c r="G177" s="14" t="e">
        <f>ROUND(#REF!,4)</f>
        <v>#REF!</v>
      </c>
      <c r="H177" s="28"/>
    </row>
    <row r="178" spans="2:8" ht="14.65" thickBot="1" x14ac:dyDescent="0.5">
      <c r="B178" s="25">
        <v>4</v>
      </c>
      <c r="C178" s="25" t="s">
        <v>4</v>
      </c>
      <c r="D178" s="30" t="s">
        <v>165</v>
      </c>
      <c r="E178" s="27">
        <v>1644.3000000000002</v>
      </c>
      <c r="F178" s="27">
        <f t="shared" si="3"/>
        <v>1644.3</v>
      </c>
      <c r="G178" s="14" t="e">
        <f>ROUND(#REF!,4)</f>
        <v>#REF!</v>
      </c>
      <c r="H178" s="28"/>
    </row>
    <row r="179" spans="2:8" ht="14.65" thickBot="1" x14ac:dyDescent="0.5">
      <c r="B179" s="25">
        <v>5</v>
      </c>
      <c r="C179" s="25" t="s">
        <v>161</v>
      </c>
      <c r="D179" s="30" t="s">
        <v>166</v>
      </c>
      <c r="E179" s="27">
        <v>1026.816</v>
      </c>
      <c r="F179" s="27">
        <f t="shared" si="3"/>
        <v>1026.82</v>
      </c>
      <c r="G179" s="14" t="e">
        <f>ROUND(#REF!,4)</f>
        <v>#REF!</v>
      </c>
      <c r="H179" s="28"/>
    </row>
    <row r="180" spans="2:8" ht="14.65" thickBot="1" x14ac:dyDescent="0.5">
      <c r="B180" s="25">
        <v>6</v>
      </c>
      <c r="C180" s="25" t="s">
        <v>161</v>
      </c>
      <c r="D180" s="30" t="s">
        <v>167</v>
      </c>
      <c r="E180" s="27">
        <v>5712.5145000000002</v>
      </c>
      <c r="F180" s="27">
        <f t="shared" si="3"/>
        <v>5712.51</v>
      </c>
      <c r="G180" s="14" t="e">
        <f>ROUND(#REF!,4)</f>
        <v>#REF!</v>
      </c>
      <c r="H180" s="28"/>
    </row>
    <row r="181" spans="2:8" ht="14.65" customHeight="1" thickBot="1" x14ac:dyDescent="0.5">
      <c r="B181" s="17" t="s">
        <v>33</v>
      </c>
      <c r="C181" s="38" t="s">
        <v>168</v>
      </c>
      <c r="D181" s="19"/>
      <c r="E181" s="19"/>
      <c r="F181" s="20"/>
      <c r="G181" s="14"/>
      <c r="H181" s="28"/>
    </row>
    <row r="182" spans="2:8" ht="14.65" thickBot="1" x14ac:dyDescent="0.5">
      <c r="B182" s="25">
        <v>1</v>
      </c>
      <c r="C182" s="25" t="s">
        <v>4</v>
      </c>
      <c r="D182" s="30" t="s">
        <v>169</v>
      </c>
      <c r="E182" s="27">
        <v>275.10000000000002</v>
      </c>
      <c r="F182" s="27">
        <f t="shared" si="3"/>
        <v>275.10000000000002</v>
      </c>
      <c r="G182" s="14" t="e">
        <f>ROUND(#REF!,4)</f>
        <v>#REF!</v>
      </c>
      <c r="H182" s="28"/>
    </row>
    <row r="183" spans="2:8" ht="14.65" thickBot="1" x14ac:dyDescent="0.5">
      <c r="B183" s="25">
        <v>2</v>
      </c>
      <c r="C183" s="25" t="s">
        <v>4</v>
      </c>
      <c r="D183" s="30" t="s">
        <v>170</v>
      </c>
      <c r="E183" s="27">
        <v>550.20000000000005</v>
      </c>
      <c r="F183" s="27">
        <f t="shared" si="3"/>
        <v>550.20000000000005</v>
      </c>
      <c r="G183" s="14" t="e">
        <f>ROUND(#REF!,4)</f>
        <v>#REF!</v>
      </c>
      <c r="H183" s="28"/>
    </row>
    <row r="184" spans="2:8" ht="14.65" thickBot="1" x14ac:dyDescent="0.5">
      <c r="B184" s="25">
        <v>3</v>
      </c>
      <c r="C184" s="25" t="s">
        <v>4</v>
      </c>
      <c r="D184" s="30" t="s">
        <v>171</v>
      </c>
      <c r="E184" s="27">
        <v>924</v>
      </c>
      <c r="F184" s="27">
        <f t="shared" si="3"/>
        <v>924</v>
      </c>
      <c r="G184" s="14" t="e">
        <f>ROUND(#REF!,4)</f>
        <v>#REF!</v>
      </c>
      <c r="H184" s="28"/>
    </row>
    <row r="185" spans="2:8" ht="14.65" thickBot="1" x14ac:dyDescent="0.5">
      <c r="B185" s="25">
        <v>4</v>
      </c>
      <c r="C185" s="25" t="s">
        <v>4</v>
      </c>
      <c r="D185" s="30" t="s">
        <v>172</v>
      </c>
      <c r="E185" s="27">
        <v>1027.95</v>
      </c>
      <c r="F185" s="27">
        <f t="shared" si="3"/>
        <v>1027.95</v>
      </c>
      <c r="G185" s="14" t="e">
        <f>ROUND(#REF!,4)</f>
        <v>#REF!</v>
      </c>
      <c r="H185" s="28"/>
    </row>
    <row r="186" spans="2:8" ht="14.65" customHeight="1" thickBot="1" x14ac:dyDescent="0.5">
      <c r="B186" s="17" t="s">
        <v>35</v>
      </c>
      <c r="C186" s="38" t="s">
        <v>173</v>
      </c>
      <c r="D186" s="19"/>
      <c r="E186" s="19"/>
      <c r="F186" s="20"/>
      <c r="G186" s="14"/>
      <c r="H186" s="28"/>
    </row>
    <row r="187" spans="2:8" ht="14.65" thickBot="1" x14ac:dyDescent="0.5">
      <c r="B187" s="25">
        <v>1</v>
      </c>
      <c r="C187" s="25" t="s">
        <v>4</v>
      </c>
      <c r="D187" s="30" t="s">
        <v>174</v>
      </c>
      <c r="E187" s="27">
        <v>1115.184</v>
      </c>
      <c r="F187" s="27">
        <f t="shared" si="3"/>
        <v>1115.18</v>
      </c>
      <c r="G187" s="14" t="e">
        <f>ROUND(#REF!,4)</f>
        <v>#REF!</v>
      </c>
      <c r="H187" s="28"/>
    </row>
    <row r="188" spans="2:8" ht="14.65" thickBot="1" x14ac:dyDescent="0.5">
      <c r="B188" s="25">
        <v>2</v>
      </c>
      <c r="C188" s="25" t="s">
        <v>4</v>
      </c>
      <c r="D188" s="30" t="s">
        <v>175</v>
      </c>
      <c r="E188" s="27">
        <v>1639.9740000000002</v>
      </c>
      <c r="F188" s="27">
        <f t="shared" si="3"/>
        <v>1639.97</v>
      </c>
      <c r="G188" s="14" t="e">
        <f>ROUND(#REF!,4)</f>
        <v>#REF!</v>
      </c>
      <c r="H188" s="28"/>
    </row>
    <row r="189" spans="2:8" ht="14.65" thickBot="1" x14ac:dyDescent="0.5">
      <c r="B189" s="25">
        <v>3</v>
      </c>
      <c r="C189" s="25" t="s">
        <v>4</v>
      </c>
      <c r="D189" s="30" t="s">
        <v>176</v>
      </c>
      <c r="E189" s="27">
        <v>1449.7350000000001</v>
      </c>
      <c r="F189" s="27">
        <f t="shared" si="3"/>
        <v>1449.74</v>
      </c>
      <c r="G189" s="14" t="e">
        <f>ROUND(#REF!,4)</f>
        <v>#REF!</v>
      </c>
      <c r="H189" s="28"/>
    </row>
    <row r="190" spans="2:8" ht="14.65" thickBot="1" x14ac:dyDescent="0.5">
      <c r="B190" s="25">
        <v>4</v>
      </c>
      <c r="C190" s="25" t="s">
        <v>4</v>
      </c>
      <c r="D190" s="30" t="s">
        <v>177</v>
      </c>
      <c r="E190" s="27">
        <v>2012.0100000000002</v>
      </c>
      <c r="F190" s="27">
        <f t="shared" si="3"/>
        <v>2012.01</v>
      </c>
      <c r="G190" s="14" t="e">
        <f>ROUND(#REF!,4)</f>
        <v>#REF!</v>
      </c>
      <c r="H190" s="28"/>
    </row>
    <row r="191" spans="2:8" ht="14.65" customHeight="1" thickBot="1" x14ac:dyDescent="0.5">
      <c r="B191" s="17" t="s">
        <v>51</v>
      </c>
      <c r="C191" s="38" t="s">
        <v>178</v>
      </c>
      <c r="D191" s="19"/>
      <c r="E191" s="19"/>
      <c r="F191" s="20"/>
      <c r="G191" s="14"/>
      <c r="H191" s="28"/>
    </row>
    <row r="192" spans="2:8" ht="14.65" thickBot="1" x14ac:dyDescent="0.5">
      <c r="B192" s="25">
        <v>1</v>
      </c>
      <c r="C192" s="25" t="s">
        <v>4</v>
      </c>
      <c r="D192" s="30" t="s">
        <v>179</v>
      </c>
      <c r="E192" s="27">
        <v>334.95</v>
      </c>
      <c r="F192" s="27">
        <f t="shared" si="3"/>
        <v>334.95</v>
      </c>
      <c r="G192" s="14" t="e">
        <f>ROUND(#REF!,4)</f>
        <v>#REF!</v>
      </c>
      <c r="H192" s="28"/>
    </row>
    <row r="193" spans="2:8" ht="14.65" thickBot="1" x14ac:dyDescent="0.5">
      <c r="B193" s="25">
        <v>2</v>
      </c>
      <c r="C193" s="25" t="s">
        <v>4</v>
      </c>
      <c r="D193" s="30" t="s">
        <v>180</v>
      </c>
      <c r="E193" s="27">
        <v>369.6</v>
      </c>
      <c r="F193" s="27">
        <f t="shared" si="3"/>
        <v>369.6</v>
      </c>
      <c r="G193" s="14" t="e">
        <f>ROUND(#REF!,4)</f>
        <v>#REF!</v>
      </c>
      <c r="H193" s="28"/>
    </row>
    <row r="194" spans="2:8" ht="14.65" thickBot="1" x14ac:dyDescent="0.5">
      <c r="B194" s="25">
        <v>3</v>
      </c>
      <c r="C194" s="25" t="s">
        <v>4</v>
      </c>
      <c r="D194" s="30" t="s">
        <v>181</v>
      </c>
      <c r="E194" s="27">
        <v>462</v>
      </c>
      <c r="F194" s="27">
        <f t="shared" ref="F194:F206" si="4">ROUND(E194-($I$13*E194),2)</f>
        <v>462</v>
      </c>
      <c r="G194" s="14" t="e">
        <f>ROUND(#REF!,4)</f>
        <v>#REF!</v>
      </c>
      <c r="H194" s="28"/>
    </row>
    <row r="195" spans="2:8" ht="14.65" thickBot="1" x14ac:dyDescent="0.5">
      <c r="B195" s="25">
        <v>4</v>
      </c>
      <c r="C195" s="25" t="s">
        <v>4</v>
      </c>
      <c r="D195" s="30" t="s">
        <v>182</v>
      </c>
      <c r="E195" s="27">
        <v>513.97500000000002</v>
      </c>
      <c r="F195" s="27">
        <f t="shared" si="4"/>
        <v>513.98</v>
      </c>
      <c r="G195" s="14" t="e">
        <f>ROUND(#REF!,4)</f>
        <v>#REF!</v>
      </c>
      <c r="H195" s="28"/>
    </row>
    <row r="196" spans="2:8" ht="14.65" thickBot="1" x14ac:dyDescent="0.5">
      <c r="B196" s="25">
        <v>5</v>
      </c>
      <c r="C196" s="25" t="s">
        <v>4</v>
      </c>
      <c r="D196" s="30" t="s">
        <v>183</v>
      </c>
      <c r="E196" s="27">
        <v>381.15000000000003</v>
      </c>
      <c r="F196" s="27">
        <f t="shared" si="4"/>
        <v>381.15</v>
      </c>
      <c r="G196" s="14" t="e">
        <f>ROUND(#REF!,4)</f>
        <v>#REF!</v>
      </c>
      <c r="H196" s="28"/>
    </row>
    <row r="197" spans="2:8" ht="14.65" thickBot="1" x14ac:dyDescent="0.5">
      <c r="B197" s="25">
        <v>6</v>
      </c>
      <c r="C197" s="39" t="s">
        <v>4</v>
      </c>
      <c r="D197" s="40" t="s">
        <v>184</v>
      </c>
      <c r="E197" s="41">
        <v>1085.8154999999999</v>
      </c>
      <c r="F197" s="27">
        <f t="shared" si="4"/>
        <v>1085.82</v>
      </c>
      <c r="G197" s="14" t="e">
        <f>ROUND(#REF!,4)</f>
        <v>#REF!</v>
      </c>
      <c r="H197" s="28"/>
    </row>
    <row r="198" spans="2:8" ht="14.65" customHeight="1" thickBot="1" x14ac:dyDescent="0.5">
      <c r="B198" s="17" t="s">
        <v>80</v>
      </c>
      <c r="C198" s="38" t="s">
        <v>185</v>
      </c>
      <c r="D198" s="19"/>
      <c r="E198" s="19"/>
      <c r="F198" s="20"/>
      <c r="G198" s="14"/>
      <c r="H198" s="28"/>
    </row>
    <row r="199" spans="2:8" ht="14.65" thickBot="1" x14ac:dyDescent="0.5">
      <c r="B199" s="25">
        <v>1</v>
      </c>
      <c r="C199" s="42" t="s">
        <v>4</v>
      </c>
      <c r="D199" s="43" t="s">
        <v>186</v>
      </c>
      <c r="E199" s="44">
        <v>157.5</v>
      </c>
      <c r="F199" s="27">
        <f t="shared" si="4"/>
        <v>157.5</v>
      </c>
      <c r="G199" s="14" t="e">
        <f>ROUND(#REF!,4)</f>
        <v>#REF!</v>
      </c>
      <c r="H199" s="28"/>
    </row>
    <row r="200" spans="2:8" ht="14.65" thickBot="1" x14ac:dyDescent="0.5">
      <c r="B200" s="25">
        <v>2</v>
      </c>
      <c r="C200" s="25" t="s">
        <v>4</v>
      </c>
      <c r="D200" s="30" t="s">
        <v>187</v>
      </c>
      <c r="E200" s="27">
        <v>236.25</v>
      </c>
      <c r="F200" s="27">
        <f t="shared" si="4"/>
        <v>236.25</v>
      </c>
      <c r="G200" s="14" t="e">
        <f>ROUND(#REF!,4)</f>
        <v>#REF!</v>
      </c>
      <c r="H200" s="28"/>
    </row>
    <row r="201" spans="2:8" ht="14.65" thickBot="1" x14ac:dyDescent="0.5">
      <c r="B201" s="25">
        <v>3</v>
      </c>
      <c r="C201" s="25" t="s">
        <v>16</v>
      </c>
      <c r="D201" s="30" t="s">
        <v>188</v>
      </c>
      <c r="E201" s="27">
        <v>18.900000000000002</v>
      </c>
      <c r="F201" s="27">
        <f t="shared" si="4"/>
        <v>18.899999999999999</v>
      </c>
      <c r="G201" s="14" t="e">
        <f>ROUND(#REF!,4)</f>
        <v>#REF!</v>
      </c>
      <c r="H201" s="28"/>
    </row>
    <row r="202" spans="2:8" ht="14.65" thickBot="1" x14ac:dyDescent="0.5">
      <c r="B202" s="25">
        <v>4</v>
      </c>
      <c r="C202" s="25" t="s">
        <v>14</v>
      </c>
      <c r="D202" s="30" t="s">
        <v>189</v>
      </c>
      <c r="E202" s="27">
        <v>2.625</v>
      </c>
      <c r="F202" s="27">
        <f t="shared" si="4"/>
        <v>2.63</v>
      </c>
      <c r="G202" s="14" t="e">
        <f>ROUND(#REF!,4)</f>
        <v>#REF!</v>
      </c>
      <c r="H202" s="28"/>
    </row>
    <row r="203" spans="2:8" ht="14.65" thickBot="1" x14ac:dyDescent="0.5">
      <c r="B203" s="25">
        <v>5</v>
      </c>
      <c r="C203" s="25" t="s">
        <v>14</v>
      </c>
      <c r="D203" s="30" t="s">
        <v>190</v>
      </c>
      <c r="E203" s="27">
        <v>3.2025000000000001</v>
      </c>
      <c r="F203" s="27">
        <f t="shared" si="4"/>
        <v>3.2</v>
      </c>
      <c r="G203" s="14" t="e">
        <f>ROUND(#REF!,4)</f>
        <v>#REF!</v>
      </c>
      <c r="H203" s="28"/>
    </row>
    <row r="204" spans="2:8" ht="14.65" thickBot="1" x14ac:dyDescent="0.5">
      <c r="B204" s="25">
        <v>6</v>
      </c>
      <c r="C204" s="25" t="s">
        <v>20</v>
      </c>
      <c r="D204" s="30" t="s">
        <v>191</v>
      </c>
      <c r="E204" s="27">
        <v>107.10000000000001</v>
      </c>
      <c r="F204" s="27">
        <f t="shared" si="4"/>
        <v>107.1</v>
      </c>
      <c r="G204" s="14" t="e">
        <f>ROUND(#REF!,4)</f>
        <v>#REF!</v>
      </c>
      <c r="H204" s="28"/>
    </row>
    <row r="205" spans="2:8" ht="14.65" thickBot="1" x14ac:dyDescent="0.5">
      <c r="B205" s="25">
        <v>7</v>
      </c>
      <c r="C205" s="25" t="s">
        <v>14</v>
      </c>
      <c r="D205" s="30" t="s">
        <v>192</v>
      </c>
      <c r="E205" s="27">
        <v>4.7250000000000005</v>
      </c>
      <c r="F205" s="27">
        <f t="shared" si="4"/>
        <v>4.7300000000000004</v>
      </c>
      <c r="G205" s="14" t="e">
        <f>ROUND(#REF!,4)</f>
        <v>#REF!</v>
      </c>
      <c r="H205" s="28"/>
    </row>
    <row r="206" spans="2:8" ht="14.65" thickBot="1" x14ac:dyDescent="0.5">
      <c r="B206" s="25">
        <v>8</v>
      </c>
      <c r="C206" s="25" t="s">
        <v>16</v>
      </c>
      <c r="D206" s="30" t="s">
        <v>193</v>
      </c>
      <c r="E206" s="27">
        <v>18.900000000000002</v>
      </c>
      <c r="F206" s="27">
        <f t="shared" si="4"/>
        <v>18.899999999999999</v>
      </c>
      <c r="G206" s="14"/>
      <c r="H206" s="28"/>
    </row>
    <row r="207" spans="2:8" x14ac:dyDescent="0.45">
      <c r="E207" s="29"/>
    </row>
  </sheetData>
  <sheetProtection algorithmName="SHA-512" hashValue="c3YerDl+k4+ZjCEk/APFJwaXi6gwseYTXE+LRyEi27G7qX53EzKCaXlh3aOuyfeXqJkQUOGa5BSBdnBE/IU6sw==" saltValue="LMu2lIYABQ6avWRToKkH7g==" spinCount="100000" sheet="1" objects="1" scenarios="1" selectLockedCells="1"/>
  <mergeCells count="23">
    <mergeCell ref="D9:F9"/>
    <mergeCell ref="D11:E11"/>
    <mergeCell ref="B9:C9"/>
    <mergeCell ref="C17:F17"/>
    <mergeCell ref="C32:F32"/>
    <mergeCell ref="C41:F41"/>
    <mergeCell ref="C144:F144"/>
    <mergeCell ref="C151:F151"/>
    <mergeCell ref="C158:F158"/>
    <mergeCell ref="C18:F18"/>
    <mergeCell ref="C94:F94"/>
    <mergeCell ref="C119:F119"/>
    <mergeCell ref="C127:F127"/>
    <mergeCell ref="C62:F62"/>
    <mergeCell ref="C93:F93"/>
    <mergeCell ref="C110:F110"/>
    <mergeCell ref="C115:F115"/>
    <mergeCell ref="C174:F174"/>
    <mergeCell ref="C181:F181"/>
    <mergeCell ref="C186:F186"/>
    <mergeCell ref="C126:F126"/>
    <mergeCell ref="C191:F191"/>
    <mergeCell ref="C198:F198"/>
  </mergeCells>
  <pageMargins left="0.7" right="0.7" top="0.75" bottom="0.75" header="0.3" footer="0.3"/>
  <pageSetup paperSize="9"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05b5c50-6878-419c-aaee-f57d1b61cb07">
      <Terms xmlns="http://schemas.microsoft.com/office/infopath/2007/PartnerControls"/>
    </lcf76f155ced4ddcb4097134ff3c332f>
    <TaxCatchAll xmlns="c4d65d83-e6de-4071-ac96-3b9ea901594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6131D8716343F4787BB6C83E936E8FC" ma:contentTypeVersion="19" ma:contentTypeDescription="Crear nuevo documento." ma:contentTypeScope="" ma:versionID="87624be757b0eeb43521b89d3ed3ed8b">
  <xsd:schema xmlns:xsd="http://www.w3.org/2001/XMLSchema" xmlns:xs="http://www.w3.org/2001/XMLSchema" xmlns:p="http://schemas.microsoft.com/office/2006/metadata/properties" xmlns:ns2="d05b5c50-6878-419c-aaee-f57d1b61cb07" xmlns:ns3="c4d65d83-e6de-4071-ac96-3b9ea9015942" targetNamespace="http://schemas.microsoft.com/office/2006/metadata/properties" ma:root="true" ma:fieldsID="14de6534595c5425cf4b44ad73a102c5" ns2:_="" ns3:_="">
    <xsd:import namespace="d05b5c50-6878-419c-aaee-f57d1b61cb07"/>
    <xsd:import namespace="c4d65d83-e6de-4071-ac96-3b9ea901594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5b5c50-6878-419c-aaee-f57d1b61cb0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6f159e05-dd76-4a0e-8ee7-6d8456fbe77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4d65d83-e6de-4071-ac96-3b9ea9015942" elementFormDefault="qualified">
    <xsd:import namespace="http://schemas.microsoft.com/office/2006/documentManagement/types"/>
    <xsd:import namespace="http://schemas.microsoft.com/office/infopath/2007/PartnerControls"/>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c60e8459-a743-4076-9694-5a4fd6679667}" ma:internalName="TaxCatchAll" ma:showField="CatchAllData" ma:web="c4d65d83-e6de-4071-ac96-3b9ea90159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465E2D-0B8D-487C-9E2A-192219264D03}">
  <ds:schemaRefs>
    <ds:schemaRef ds:uri="http://schemas.microsoft.com/sharepoint/v3/contenttype/forms"/>
  </ds:schemaRefs>
</ds:datastoreItem>
</file>

<file path=customXml/itemProps2.xml><?xml version="1.0" encoding="utf-8"?>
<ds:datastoreItem xmlns:ds="http://schemas.openxmlformats.org/officeDocument/2006/customXml" ds:itemID="{ED87CD65-9508-4A0C-91AB-EBF8F7BF496C}">
  <ds:schemaRefs>
    <ds:schemaRef ds:uri="http://schemas.microsoft.com/office/2006/documentManagement/types"/>
    <ds:schemaRef ds:uri="http://www.w3.org/XML/1998/namespace"/>
    <ds:schemaRef ds:uri="d05b5c50-6878-419c-aaee-f57d1b61cb07"/>
    <ds:schemaRef ds:uri="http://purl.org/dc/terms/"/>
    <ds:schemaRef ds:uri="http://purl.org/dc/dcmitype/"/>
    <ds:schemaRef ds:uri="http://purl.org/dc/elements/1.1/"/>
    <ds:schemaRef ds:uri="http://schemas.microsoft.com/office/infopath/2007/PartnerControls"/>
    <ds:schemaRef ds:uri="http://schemas.openxmlformats.org/package/2006/metadata/core-properties"/>
    <ds:schemaRef ds:uri="c4d65d83-e6de-4071-ac96-3b9ea9015942"/>
    <ds:schemaRef ds:uri="http://schemas.microsoft.com/office/2006/metadata/properties"/>
    <ds:schemaRef ds:uri="a4e8c040-620f-42a2-8d8e-d59e2c082eaf"/>
    <ds:schemaRef ds:uri="c6cc41f6-4694-4999-a616-93cae258eccb"/>
    <ds:schemaRef ds:uri="eea7a479-9c10-413b-aefd-b01f39b494a3"/>
    <ds:schemaRef ds:uri="303ac9fa-413a-4b96-8276-e5725066a334"/>
  </ds:schemaRefs>
</ds:datastoreItem>
</file>

<file path=customXml/itemProps3.xml><?xml version="1.0" encoding="utf-8"?>
<ds:datastoreItem xmlns:ds="http://schemas.openxmlformats.org/officeDocument/2006/customXml" ds:itemID="{AB9D7649-47E9-4D93-B82D-268022A467A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Annex 2 PCAP-Oferta econ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Belén Hidalgo Garcia</dc:creator>
  <cp:lastModifiedBy>Nuria Jurjo Villegas</cp:lastModifiedBy>
  <dcterms:created xsi:type="dcterms:W3CDTF">2025-03-31T06:26:07Z</dcterms:created>
  <dcterms:modified xsi:type="dcterms:W3CDTF">2026-06-07T13:52:10Z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0x010100C6131D8716343F4787BB6C83E936E8FC</vt:lpwstr>
  </property>
  <property fmtid="{D5CDD505-2E9C-101B-9397-08002B2CF9AE}" pid="3" name="MediaServiceImageTags">
    <vt:lpwstr/>
  </property>
</Properties>
</file>