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HM-sscccontr\LICITACIONS 2026\.HM-2026-213-SSC-PNSPRH Catèters PICC i de línia mitjana BD\2. Plecs\"/>
    </mc:Choice>
  </mc:AlternateContent>
  <bookViews>
    <workbookView xWindow="16695" yWindow="-1635" windowWidth="19425" windowHeight="11505"/>
  </bookViews>
  <sheets>
    <sheet name="Annex 1 PPT" sheetId="1" r:id="rId1"/>
  </sheets>
  <definedNames>
    <definedName name="_xlnm.Print_Area" localSheetId="0">'Annex 1 PPT'!$A$1:$I$63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7" i="1" l="1"/>
  <c r="F40" i="1"/>
  <c r="F41" i="1"/>
  <c r="F42" i="1"/>
  <c r="F39" i="1"/>
  <c r="F29" i="1"/>
  <c r="F30" i="1"/>
  <c r="F31" i="1"/>
  <c r="F32" i="1"/>
  <c r="F33" i="1"/>
  <c r="F21" i="1"/>
  <c r="F22" i="1"/>
  <c r="F23" i="1"/>
  <c r="F14" i="1"/>
  <c r="I23" i="1" l="1"/>
  <c r="I42" i="1"/>
  <c r="I41" i="1"/>
  <c r="G41" i="1"/>
  <c r="I22" i="1" l="1"/>
  <c r="I21" i="1"/>
  <c r="G40" i="1"/>
  <c r="H40" i="1" s="1"/>
  <c r="H41" i="1"/>
  <c r="G42" i="1"/>
  <c r="H42" i="1" s="1"/>
  <c r="G39" i="1"/>
  <c r="G30" i="1"/>
  <c r="H30" i="1" s="1"/>
  <c r="G31" i="1"/>
  <c r="H31" i="1" s="1"/>
  <c r="G32" i="1"/>
  <c r="H32" i="1" s="1"/>
  <c r="G33" i="1"/>
  <c r="H33" i="1" s="1"/>
  <c r="G29" i="1"/>
  <c r="G22" i="1"/>
  <c r="H22" i="1" s="1"/>
  <c r="G23" i="1"/>
  <c r="H23" i="1" s="1"/>
  <c r="G21" i="1"/>
  <c r="G15" i="1"/>
  <c r="H15" i="1" s="1"/>
  <c r="G14" i="1"/>
  <c r="I40" i="1"/>
  <c r="I39" i="1"/>
  <c r="I43" i="1" s="1"/>
  <c r="I33" i="1"/>
  <c r="I30" i="1"/>
  <c r="I31" i="1"/>
  <c r="I29" i="1"/>
  <c r="F15" i="1"/>
  <c r="I15" i="1" s="1"/>
  <c r="I14" i="1"/>
  <c r="I32" i="1"/>
  <c r="I16" i="1" l="1"/>
  <c r="H39" i="1"/>
  <c r="H43" i="1" s="1"/>
  <c r="G43" i="1"/>
  <c r="I34" i="1"/>
  <c r="H29" i="1"/>
  <c r="H34" i="1" s="1"/>
  <c r="G34" i="1"/>
  <c r="H14" i="1"/>
  <c r="H16" i="1" s="1"/>
  <c r="G16" i="1"/>
  <c r="H21" i="1"/>
  <c r="H24" i="1" s="1"/>
  <c r="G24" i="1"/>
  <c r="I24" i="1"/>
  <c r="H46" i="1" l="1"/>
  <c r="I47" i="1"/>
  <c r="G47" i="1"/>
  <c r="H45" i="1"/>
</calcChain>
</file>

<file path=xl/sharedStrings.xml><?xml version="1.0" encoding="utf-8"?>
<sst xmlns="http://schemas.openxmlformats.org/spreadsheetml/2006/main" count="99" uniqueCount="67">
  <si>
    <t xml:space="preserve">LOT 1 </t>
  </si>
  <si>
    <t>Catèter PICC sense clamp amb vàlvula</t>
  </si>
  <si>
    <t>Codi</t>
  </si>
  <si>
    <t>Descripció</t>
  </si>
  <si>
    <t>Referència del proveÏdor</t>
  </si>
  <si>
    <t>Consums</t>
  </si>
  <si>
    <t>Preu Unitari</t>
  </si>
  <si>
    <t>(IVA exclós)</t>
  </si>
  <si>
    <t>Preu Unitari (IVA inclós)</t>
  </si>
  <si>
    <t>Total anual (IVA exclós)</t>
  </si>
  <si>
    <t>Total anual (IVA inclós)</t>
  </si>
  <si>
    <t>FBQ004</t>
  </si>
  <si>
    <t>FBQ005</t>
  </si>
  <si>
    <t>LOT 2</t>
  </si>
  <si>
    <t>Catèter PICC amb clamp sense vàlvula</t>
  </si>
  <si>
    <t>FBQ001</t>
  </si>
  <si>
    <t>FBQ002</t>
  </si>
  <si>
    <t xml:space="preserve">PICC 1 VIA 4FR+KIT  </t>
  </si>
  <si>
    <t>LOT 3</t>
  </si>
  <si>
    <t>Catèter de línia mitjana</t>
  </si>
  <si>
    <t>FBA390</t>
  </si>
  <si>
    <t>6F120100</t>
  </si>
  <si>
    <t>FBA512</t>
  </si>
  <si>
    <t>6F118100</t>
  </si>
  <si>
    <t>FBA084</t>
  </si>
  <si>
    <t>6F122080</t>
  </si>
  <si>
    <t>FBA008</t>
  </si>
  <si>
    <t>P6254118</t>
  </si>
  <si>
    <t>LOT 4</t>
  </si>
  <si>
    <t>Complements de fixació</t>
  </si>
  <si>
    <t>FMB191</t>
  </si>
  <si>
    <t>IV0520CE</t>
  </si>
  <si>
    <t>FBB175</t>
  </si>
  <si>
    <t>PIC0220CE</t>
  </si>
  <si>
    <t>FBC666</t>
  </si>
  <si>
    <t>900013B01</t>
  </si>
  <si>
    <t>FBC789</t>
  </si>
  <si>
    <t>MICROINTRODUCTOR UNIVERSAL</t>
  </si>
  <si>
    <t>0668945CE</t>
  </si>
  <si>
    <t>FBQ024</t>
  </si>
  <si>
    <t>22375208Q</t>
  </si>
  <si>
    <t>FBA198</t>
  </si>
  <si>
    <t>S64153208</t>
  </si>
  <si>
    <t>10% IVA anual</t>
  </si>
  <si>
    <t>21% IVA anual</t>
  </si>
  <si>
    <t>Total lot:</t>
  </si>
  <si>
    <t>IVA 10%</t>
  </si>
  <si>
    <t>IVA 21%</t>
  </si>
  <si>
    <t>TOTAL</t>
  </si>
  <si>
    <t>SISTEMA DE FIXACIÓ PER A CATETER PICC</t>
  </si>
  <si>
    <t>SISTEMA DE FIXACIÓ PER A CATETER LINEA MITJANA</t>
  </si>
  <si>
    <t>KIT GUIA-AGULLA 21G SITE RITE</t>
  </si>
  <si>
    <t xml:space="preserve">CATETER LINEA MITJANA 20Gx10cm  </t>
  </si>
  <si>
    <t xml:space="preserve">CATETER LINEA MITJANA  18Gx10cm  </t>
  </si>
  <si>
    <t>CATETER LINEA MITJANA  22Gx8cm</t>
  </si>
  <si>
    <t>CATETER LINEA MITJANA  3F 1 LUMEN DIAMETRE REDUÏT</t>
  </si>
  <si>
    <t>CATETER LINEA MITJANA 4F BILUMEN</t>
  </si>
  <si>
    <t>PICC 2 VIES 5FR+KIT</t>
  </si>
  <si>
    <t xml:space="preserve">PICC 1 VIA 4FR+KIT A/CLAMP </t>
  </si>
  <si>
    <t xml:space="preserve">PICC 2 VIES 5FR+KIT A/CLAMP </t>
  </si>
  <si>
    <t xml:space="preserve">PICC 3 VIES 5FR+KIT A/CLAMP </t>
  </si>
  <si>
    <t>SUBMINISTRAMENT SUCCESSIU I CONTINUAT DE CATÈTERS PICC, CATÈTERS DE LÍNIA MITJANA, ELS SEUS COMPLEMENTS DE FIXACIÓ, LA CESSIÓ DE L’EQUIPAMENT ASSOCIAT I EL SEU SERVEI D’ASSITÈNCIA TÈCNICA, AMB DESTINACIÓ A TOTS ELS CENTRES DEL CONSORCI MAR PARC DE SALUT DE BARCELONA</t>
  </si>
  <si>
    <t>ANNEX PE</t>
  </si>
  <si>
    <t>NOTA IMPORTANT:</t>
  </si>
  <si>
    <t>Totes les taules es publiquen en format Excel per tal de facilitar els càlculs i/o l’escriptura pertinent. Els licitadors que utilitzin aquests arxius, ho faran sota la seva responsabilitat i els hi correspon revisar que les fórmules, càlculs i/o text aplicats són correctes.</t>
  </si>
  <si>
    <t>Les taules que el licitador hagi d’adjuntar en la seva proposta, s’han de presentar en format Excel  i PDF (signat electrònicament).</t>
  </si>
  <si>
    <t>Signatura electrònica de la persona que formula la proposició.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</si>
</sst>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€&quot;;[Red]\-#,##0.00\ &quot;€&quot;"/>
  </numFmts>
  <fonts count="11">
    <font>
      <sz val="11"/>
      <color theme="1"/>
      <name val="Aptos Narrow"/>
      <family val="2"/>
      <scheme val="minor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BDD7EE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7" fillId="0" borderId="0"/>
    <xf numFmtId="0" fontId="5" fillId="0" borderId="0"/>
    <xf numFmtId="0" fontId="5" fillId="0" borderId="0"/>
    <xf numFmtId="0" fontId="7" fillId="0" borderId="0"/>
  </cellStyleXfs>
  <cellXfs count="43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8" fontId="3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justify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8" fontId="3" fillId="0" borderId="0" xfId="0" applyNumberFormat="1" applyFont="1" applyBorder="1" applyAlignment="1">
      <alignment horizontal="right" vertical="center" wrapText="1"/>
    </xf>
    <xf numFmtId="8" fontId="2" fillId="0" borderId="1" xfId="0" applyNumberFormat="1" applyFont="1" applyBorder="1" applyAlignment="1">
      <alignment horizontal="right" vertical="center" wrapText="1"/>
    </xf>
    <xf numFmtId="8" fontId="3" fillId="0" borderId="0" xfId="0" applyNumberFormat="1" applyFont="1" applyAlignment="1">
      <alignment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8" fontId="2" fillId="0" borderId="0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6" fillId="0" borderId="0" xfId="0" applyFont="1"/>
    <xf numFmtId="0" fontId="2" fillId="2" borderId="0" xfId="0" applyFont="1" applyFill="1" applyBorder="1" applyAlignment="1">
      <alignment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8" fontId="3" fillId="0" borderId="2" xfId="0" applyNumberFormat="1" applyFont="1" applyBorder="1" applyAlignment="1">
      <alignment horizontal="righ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8" fillId="0" borderId="0" xfId="0" applyFont="1"/>
    <xf numFmtId="0" fontId="9" fillId="0" borderId="0" xfId="0" applyFont="1"/>
    <xf numFmtId="0" fontId="5" fillId="0" borderId="0" xfId="0" applyFont="1" applyAlignment="1">
      <alignment vertical="center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/>
    <xf numFmtId="0" fontId="10" fillId="2" borderId="0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5" fillId="0" borderId="0" xfId="0" applyFont="1" applyAlignment="1">
      <alignment horizontal="right"/>
    </xf>
    <xf numFmtId="8" fontId="5" fillId="0" borderId="0" xfId="0" applyNumberFormat="1" applyFont="1"/>
  </cellXfs>
  <cellStyles count="6">
    <cellStyle name="Normal" xfId="0" builtinId="0"/>
    <cellStyle name="Normal 2 2" xfId="1"/>
    <cellStyle name="Normal 2 2 2" xfId="2"/>
    <cellStyle name="Normal 2 2 2 2" xfId="4"/>
    <cellStyle name="Normal 2 3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62"/>
  <sheetViews>
    <sheetView tabSelected="1" view="pageBreakPreview" zoomScale="90" zoomScaleNormal="115" zoomScaleSheetLayoutView="90" workbookViewId="0">
      <selection activeCell="K16" sqref="K16"/>
    </sheetView>
  </sheetViews>
  <sheetFormatPr baseColWidth="10" defaultRowHeight="14.25"/>
  <cols>
    <col min="1" max="1" width="6.75" style="37" bestFit="1" customWidth="1"/>
    <col min="2" max="2" width="24.125" style="37" customWidth="1"/>
    <col min="3" max="6" width="11" style="37"/>
    <col min="7" max="7" width="11.875" style="37" bestFit="1" customWidth="1"/>
    <col min="8" max="16384" width="11" style="37"/>
  </cols>
  <sheetData>
    <row r="3" spans="1:9" ht="18.600000000000001" customHeight="1">
      <c r="A3" s="26" t="s">
        <v>61</v>
      </c>
      <c r="B3" s="26"/>
      <c r="C3" s="26"/>
      <c r="D3" s="26"/>
      <c r="E3" s="26"/>
      <c r="F3" s="26"/>
      <c r="G3" s="26"/>
      <c r="H3" s="36"/>
      <c r="I3" s="36"/>
    </row>
    <row r="4" spans="1:9" ht="14.25" customHeight="1">
      <c r="A4" s="26"/>
      <c r="B4" s="26"/>
      <c r="C4" s="26"/>
      <c r="D4" s="26"/>
      <c r="E4" s="26"/>
      <c r="F4" s="26"/>
      <c r="G4" s="26"/>
      <c r="H4" s="36"/>
      <c r="I4" s="36"/>
    </row>
    <row r="5" spans="1:9" ht="14.25" customHeight="1">
      <c r="A5" s="26"/>
      <c r="B5" s="26"/>
      <c r="C5" s="26"/>
      <c r="D5" s="26"/>
      <c r="E5" s="26"/>
      <c r="F5" s="26"/>
      <c r="G5" s="26"/>
      <c r="H5" s="36"/>
      <c r="I5" s="36"/>
    </row>
    <row r="6" spans="1:9" ht="14.25" customHeight="1">
      <c r="A6" s="26"/>
      <c r="B6" s="26"/>
      <c r="C6" s="26"/>
      <c r="D6" s="26"/>
      <c r="E6" s="26"/>
      <c r="F6" s="26"/>
      <c r="G6" s="26"/>
      <c r="H6" s="36"/>
      <c r="I6" s="36"/>
    </row>
    <row r="7" spans="1:9">
      <c r="A7" s="26"/>
      <c r="B7" s="26"/>
      <c r="C7" s="26"/>
      <c r="D7" s="26"/>
      <c r="E7" s="26"/>
      <c r="F7" s="26"/>
      <c r="G7" s="26"/>
      <c r="H7" s="36"/>
      <c r="I7" s="36"/>
    </row>
    <row r="8" spans="1:9">
      <c r="F8" s="1"/>
    </row>
    <row r="9" spans="1:9" ht="15">
      <c r="E9" s="16" t="s">
        <v>62</v>
      </c>
    </row>
    <row r="11" spans="1:9">
      <c r="A11" s="17" t="s">
        <v>0</v>
      </c>
      <c r="B11" s="30" t="s">
        <v>1</v>
      </c>
      <c r="C11" s="30"/>
      <c r="D11" s="38"/>
      <c r="E11" s="38"/>
      <c r="F11" s="39"/>
      <c r="G11" s="39"/>
      <c r="H11" s="39"/>
      <c r="I11" s="39"/>
    </row>
    <row r="12" spans="1:9">
      <c r="A12" s="27" t="s">
        <v>2</v>
      </c>
      <c r="B12" s="27" t="s">
        <v>3</v>
      </c>
      <c r="C12" s="27" t="s">
        <v>4</v>
      </c>
      <c r="D12" s="29" t="s">
        <v>5</v>
      </c>
      <c r="E12" s="22" t="s">
        <v>6</v>
      </c>
      <c r="F12" s="28" t="s">
        <v>8</v>
      </c>
      <c r="G12" s="27" t="s">
        <v>9</v>
      </c>
      <c r="H12" s="27" t="s">
        <v>43</v>
      </c>
      <c r="I12" s="27" t="s">
        <v>10</v>
      </c>
    </row>
    <row r="13" spans="1:9">
      <c r="A13" s="27"/>
      <c r="B13" s="27"/>
      <c r="C13" s="27"/>
      <c r="D13" s="29"/>
      <c r="E13" s="23" t="s">
        <v>7</v>
      </c>
      <c r="F13" s="28"/>
      <c r="G13" s="27"/>
      <c r="H13" s="27"/>
      <c r="I13" s="27"/>
    </row>
    <row r="14" spans="1:9">
      <c r="A14" s="18" t="s">
        <v>15</v>
      </c>
      <c r="B14" s="19" t="s">
        <v>57</v>
      </c>
      <c r="C14" s="19">
        <v>2295108</v>
      </c>
      <c r="D14" s="20">
        <v>5</v>
      </c>
      <c r="E14" s="21">
        <v>0</v>
      </c>
      <c r="F14" s="21">
        <f>E14*10%+E14</f>
        <v>0</v>
      </c>
      <c r="G14" s="21">
        <f>E14*D14</f>
        <v>0</v>
      </c>
      <c r="H14" s="21">
        <f>+G14*10%</f>
        <v>0</v>
      </c>
      <c r="I14" s="21">
        <f>F14*D14</f>
        <v>0</v>
      </c>
    </row>
    <row r="15" spans="1:9">
      <c r="A15" s="2" t="s">
        <v>16</v>
      </c>
      <c r="B15" s="3" t="s">
        <v>17</v>
      </c>
      <c r="C15" s="3">
        <v>2294108</v>
      </c>
      <c r="D15" s="4">
        <v>209</v>
      </c>
      <c r="E15" s="5">
        <v>0</v>
      </c>
      <c r="F15" s="5">
        <f>E15*10%+E15</f>
        <v>0</v>
      </c>
      <c r="G15" s="5">
        <f>E15*D15</f>
        <v>0</v>
      </c>
      <c r="H15" s="5">
        <f>+G15*10%</f>
        <v>0</v>
      </c>
      <c r="I15" s="5">
        <f>F15*D15</f>
        <v>0</v>
      </c>
    </row>
    <row r="16" spans="1:9">
      <c r="A16" s="6"/>
      <c r="B16" s="7"/>
      <c r="C16" s="7"/>
      <c r="D16" s="8"/>
      <c r="E16" s="9"/>
      <c r="F16" s="9" t="s">
        <v>45</v>
      </c>
      <c r="G16" s="10">
        <f>SUM(G14:G15)</f>
        <v>0</v>
      </c>
      <c r="H16" s="10">
        <f>SUM(H14:H15)</f>
        <v>0</v>
      </c>
      <c r="I16" s="10">
        <f>SUM(I14:I15)</f>
        <v>0</v>
      </c>
    </row>
    <row r="18" spans="1:11">
      <c r="A18" s="17" t="s">
        <v>13</v>
      </c>
      <c r="B18" s="30" t="s">
        <v>14</v>
      </c>
      <c r="C18" s="30"/>
      <c r="D18" s="38"/>
      <c r="E18" s="38"/>
      <c r="F18" s="39"/>
      <c r="G18" s="39"/>
      <c r="H18" s="39"/>
      <c r="I18" s="39"/>
    </row>
    <row r="19" spans="1:11">
      <c r="A19" s="27" t="s">
        <v>2</v>
      </c>
      <c r="B19" s="27" t="s">
        <v>3</v>
      </c>
      <c r="C19" s="27" t="s">
        <v>4</v>
      </c>
      <c r="D19" s="27" t="s">
        <v>5</v>
      </c>
      <c r="E19" s="22" t="s">
        <v>6</v>
      </c>
      <c r="F19" s="27" t="s">
        <v>8</v>
      </c>
      <c r="G19" s="27" t="s">
        <v>9</v>
      </c>
      <c r="H19" s="27" t="s">
        <v>43</v>
      </c>
      <c r="I19" s="27" t="s">
        <v>10</v>
      </c>
    </row>
    <row r="20" spans="1:11">
      <c r="A20" s="27"/>
      <c r="B20" s="27"/>
      <c r="C20" s="27"/>
      <c r="D20" s="27"/>
      <c r="E20" s="23" t="s">
        <v>7</v>
      </c>
      <c r="F20" s="27"/>
      <c r="G20" s="27"/>
      <c r="H20" s="27"/>
      <c r="I20" s="27"/>
    </row>
    <row r="21" spans="1:11">
      <c r="A21" s="18" t="s">
        <v>11</v>
      </c>
      <c r="B21" s="19" t="s">
        <v>58</v>
      </c>
      <c r="C21" s="19">
        <v>2174108</v>
      </c>
      <c r="D21" s="20">
        <v>222</v>
      </c>
      <c r="E21" s="21">
        <v>0</v>
      </c>
      <c r="F21" s="21">
        <f>E21*10%+E21</f>
        <v>0</v>
      </c>
      <c r="G21" s="21">
        <f>E21*D21</f>
        <v>0</v>
      </c>
      <c r="H21" s="21">
        <f>+G21*10%</f>
        <v>0</v>
      </c>
      <c r="I21" s="21">
        <f>F21*D21</f>
        <v>0</v>
      </c>
      <c r="J21" s="11"/>
      <c r="K21" s="11"/>
    </row>
    <row r="22" spans="1:11">
      <c r="A22" s="2" t="s">
        <v>12</v>
      </c>
      <c r="B22" s="3" t="s">
        <v>59</v>
      </c>
      <c r="C22" s="3">
        <v>2275108</v>
      </c>
      <c r="D22" s="4">
        <v>328</v>
      </c>
      <c r="E22" s="5">
        <v>0</v>
      </c>
      <c r="F22" s="21">
        <f t="shared" ref="F22:F23" si="0">E22*10%+E22</f>
        <v>0</v>
      </c>
      <c r="G22" s="5">
        <f>E22*D22</f>
        <v>0</v>
      </c>
      <c r="H22" s="5">
        <f>+G22*10%</f>
        <v>0</v>
      </c>
      <c r="I22" s="5">
        <f>F22*D22</f>
        <v>0</v>
      </c>
      <c r="J22" s="11"/>
      <c r="K22" s="11"/>
    </row>
    <row r="23" spans="1:11" ht="14.25" customHeight="1">
      <c r="A23" s="2" t="s">
        <v>39</v>
      </c>
      <c r="B23" s="3" t="s">
        <v>60</v>
      </c>
      <c r="C23" s="15" t="s">
        <v>40</v>
      </c>
      <c r="D23" s="4">
        <v>350</v>
      </c>
      <c r="E23" s="5">
        <v>0</v>
      </c>
      <c r="F23" s="21">
        <f t="shared" si="0"/>
        <v>0</v>
      </c>
      <c r="G23" s="5">
        <f>E23*D23</f>
        <v>0</v>
      </c>
      <c r="H23" s="5">
        <f>+G23*10%</f>
        <v>0</v>
      </c>
      <c r="I23" s="5">
        <f>F23*D23</f>
        <v>0</v>
      </c>
      <c r="J23" s="11"/>
      <c r="K23" s="11"/>
    </row>
    <row r="24" spans="1:11">
      <c r="A24" s="40"/>
      <c r="B24" s="40"/>
      <c r="C24" s="40"/>
      <c r="D24" s="40"/>
      <c r="E24" s="40"/>
      <c r="F24" s="9" t="s">
        <v>45</v>
      </c>
      <c r="G24" s="10">
        <f>SUM(G21:G23)</f>
        <v>0</v>
      </c>
      <c r="H24" s="10">
        <f>SUM(H21:H23)</f>
        <v>0</v>
      </c>
      <c r="I24" s="10">
        <f>SUM(I21:I23)</f>
        <v>0</v>
      </c>
      <c r="J24" s="11"/>
      <c r="K24" s="11"/>
    </row>
    <row r="26" spans="1:11">
      <c r="A26" s="17" t="s">
        <v>18</v>
      </c>
      <c r="B26" s="17" t="s">
        <v>19</v>
      </c>
      <c r="C26" s="39"/>
      <c r="D26" s="38"/>
      <c r="E26" s="38"/>
      <c r="F26" s="39"/>
      <c r="G26" s="39"/>
      <c r="H26" s="39"/>
      <c r="I26" s="39"/>
    </row>
    <row r="27" spans="1:11" ht="14.25" customHeight="1">
      <c r="A27" s="27" t="s">
        <v>2</v>
      </c>
      <c r="B27" s="27" t="s">
        <v>3</v>
      </c>
      <c r="C27" s="27" t="s">
        <v>4</v>
      </c>
      <c r="D27" s="27" t="s">
        <v>5</v>
      </c>
      <c r="E27" s="22" t="s">
        <v>6</v>
      </c>
      <c r="F27" s="27" t="s">
        <v>8</v>
      </c>
      <c r="G27" s="27" t="s">
        <v>9</v>
      </c>
      <c r="H27" s="27" t="s">
        <v>44</v>
      </c>
      <c r="I27" s="27" t="s">
        <v>10</v>
      </c>
    </row>
    <row r="28" spans="1:11">
      <c r="A28" s="27"/>
      <c r="B28" s="27"/>
      <c r="C28" s="27"/>
      <c r="D28" s="27"/>
      <c r="E28" s="23" t="s">
        <v>7</v>
      </c>
      <c r="F28" s="27"/>
      <c r="G28" s="27"/>
      <c r="H28" s="27"/>
      <c r="I28" s="27"/>
    </row>
    <row r="29" spans="1:11" ht="24">
      <c r="A29" s="18" t="s">
        <v>20</v>
      </c>
      <c r="B29" s="19" t="s">
        <v>52</v>
      </c>
      <c r="C29" s="24" t="s">
        <v>21</v>
      </c>
      <c r="D29" s="25">
        <v>1320</v>
      </c>
      <c r="E29" s="21">
        <v>0</v>
      </c>
      <c r="F29" s="21">
        <f>E29*21%+E29</f>
        <v>0</v>
      </c>
      <c r="G29" s="21">
        <f>E29*D29</f>
        <v>0</v>
      </c>
      <c r="H29" s="21">
        <f>+G29*21%</f>
        <v>0</v>
      </c>
      <c r="I29" s="21">
        <f>F29*D29</f>
        <v>0</v>
      </c>
    </row>
    <row r="30" spans="1:11" ht="24">
      <c r="A30" s="2" t="s">
        <v>22</v>
      </c>
      <c r="B30" s="3" t="s">
        <v>53</v>
      </c>
      <c r="C30" s="15" t="s">
        <v>23</v>
      </c>
      <c r="D30" s="12">
        <v>60</v>
      </c>
      <c r="E30" s="5">
        <v>0</v>
      </c>
      <c r="F30" s="21">
        <f t="shared" ref="F30:F33" si="1">E30*21%+E30</f>
        <v>0</v>
      </c>
      <c r="G30" s="5">
        <f>E30*D30</f>
        <v>0</v>
      </c>
      <c r="H30" s="5">
        <f>+G30*21%</f>
        <v>0</v>
      </c>
      <c r="I30" s="5">
        <f>F30*D30</f>
        <v>0</v>
      </c>
    </row>
    <row r="31" spans="1:11" ht="24">
      <c r="A31" s="2" t="s">
        <v>24</v>
      </c>
      <c r="B31" s="3" t="s">
        <v>54</v>
      </c>
      <c r="C31" s="15" t="s">
        <v>25</v>
      </c>
      <c r="D31" s="12">
        <v>80</v>
      </c>
      <c r="E31" s="5">
        <v>0</v>
      </c>
      <c r="F31" s="21">
        <f t="shared" si="1"/>
        <v>0</v>
      </c>
      <c r="G31" s="5">
        <f>E31*D31</f>
        <v>0</v>
      </c>
      <c r="H31" s="5">
        <f>+G31*21%</f>
        <v>0</v>
      </c>
      <c r="I31" s="5">
        <f>F31*D31</f>
        <v>0</v>
      </c>
    </row>
    <row r="32" spans="1:11" ht="24">
      <c r="A32" s="2" t="s">
        <v>41</v>
      </c>
      <c r="B32" s="3" t="s">
        <v>55</v>
      </c>
      <c r="C32" s="15" t="s">
        <v>42</v>
      </c>
      <c r="D32" s="12">
        <v>150</v>
      </c>
      <c r="E32" s="5">
        <v>0</v>
      </c>
      <c r="F32" s="21">
        <f t="shared" si="1"/>
        <v>0</v>
      </c>
      <c r="G32" s="5">
        <f>E32*D32</f>
        <v>0</v>
      </c>
      <c r="H32" s="5">
        <f>+G32*21%</f>
        <v>0</v>
      </c>
      <c r="I32" s="5">
        <f>F32*D32</f>
        <v>0</v>
      </c>
    </row>
    <row r="33" spans="1:9" ht="24">
      <c r="A33" s="2" t="s">
        <v>26</v>
      </c>
      <c r="B33" s="3" t="s">
        <v>56</v>
      </c>
      <c r="C33" s="15" t="s">
        <v>27</v>
      </c>
      <c r="D33" s="12">
        <v>155</v>
      </c>
      <c r="E33" s="5">
        <v>0</v>
      </c>
      <c r="F33" s="21">
        <f t="shared" si="1"/>
        <v>0</v>
      </c>
      <c r="G33" s="5">
        <f>E33*D33</f>
        <v>0</v>
      </c>
      <c r="H33" s="5">
        <f>+G33*21%</f>
        <v>0</v>
      </c>
      <c r="I33" s="5">
        <f>F33*D33</f>
        <v>0</v>
      </c>
    </row>
    <row r="34" spans="1:9">
      <c r="F34" s="9" t="s">
        <v>45</v>
      </c>
      <c r="G34" s="10">
        <f>SUM(G29:G33)</f>
        <v>0</v>
      </c>
      <c r="H34" s="10">
        <f>SUM(H29:H33)</f>
        <v>0</v>
      </c>
      <c r="I34" s="10">
        <f>SUM(I29:I33)</f>
        <v>0</v>
      </c>
    </row>
    <row r="36" spans="1:9">
      <c r="A36" s="17" t="s">
        <v>28</v>
      </c>
      <c r="B36" s="17" t="s">
        <v>29</v>
      </c>
      <c r="C36" s="39"/>
      <c r="D36" s="38"/>
      <c r="E36" s="38"/>
      <c r="F36" s="39"/>
      <c r="G36" s="39"/>
      <c r="H36" s="39"/>
      <c r="I36" s="39"/>
    </row>
    <row r="37" spans="1:9" ht="14.25" customHeight="1">
      <c r="A37" s="27" t="s">
        <v>2</v>
      </c>
      <c r="B37" s="27" t="s">
        <v>3</v>
      </c>
      <c r="C37" s="27" t="s">
        <v>4</v>
      </c>
      <c r="D37" s="27" t="s">
        <v>5</v>
      </c>
      <c r="E37" s="22" t="s">
        <v>6</v>
      </c>
      <c r="F37" s="27" t="s">
        <v>8</v>
      </c>
      <c r="G37" s="27" t="s">
        <v>9</v>
      </c>
      <c r="H37" s="27" t="s">
        <v>44</v>
      </c>
      <c r="I37" s="27" t="s">
        <v>10</v>
      </c>
    </row>
    <row r="38" spans="1:9">
      <c r="A38" s="27"/>
      <c r="B38" s="27"/>
      <c r="C38" s="27"/>
      <c r="D38" s="27"/>
      <c r="E38" s="23" t="s">
        <v>7</v>
      </c>
      <c r="F38" s="27"/>
      <c r="G38" s="27"/>
      <c r="H38" s="27"/>
      <c r="I38" s="27"/>
    </row>
    <row r="39" spans="1:9" ht="24">
      <c r="A39" s="18" t="s">
        <v>30</v>
      </c>
      <c r="B39" s="19" t="s">
        <v>50</v>
      </c>
      <c r="C39" s="24" t="s">
        <v>31</v>
      </c>
      <c r="D39" s="25">
        <v>1350</v>
      </c>
      <c r="E39" s="21">
        <v>0</v>
      </c>
      <c r="F39" s="21">
        <f>E39*21%+E39</f>
        <v>0</v>
      </c>
      <c r="G39" s="21">
        <f>E39*D39</f>
        <v>0</v>
      </c>
      <c r="H39" s="21">
        <f>+G39*21%</f>
        <v>0</v>
      </c>
      <c r="I39" s="21">
        <f>F39*D39</f>
        <v>0</v>
      </c>
    </row>
    <row r="40" spans="1:9" ht="24">
      <c r="A40" s="2" t="s">
        <v>32</v>
      </c>
      <c r="B40" s="3" t="s">
        <v>49</v>
      </c>
      <c r="C40" s="15" t="s">
        <v>33</v>
      </c>
      <c r="D40" s="12">
        <v>2200</v>
      </c>
      <c r="E40" s="5">
        <v>0</v>
      </c>
      <c r="F40" s="21">
        <f t="shared" ref="F40:F42" si="2">E40*21%+E40</f>
        <v>0</v>
      </c>
      <c r="G40" s="5">
        <f>E40*D40</f>
        <v>0</v>
      </c>
      <c r="H40" s="5">
        <f>+G40*21%</f>
        <v>0</v>
      </c>
      <c r="I40" s="5">
        <f>F40*D40</f>
        <v>0</v>
      </c>
    </row>
    <row r="41" spans="1:9" ht="24">
      <c r="A41" s="2" t="s">
        <v>34</v>
      </c>
      <c r="B41" s="3" t="s">
        <v>51</v>
      </c>
      <c r="C41" s="15" t="s">
        <v>35</v>
      </c>
      <c r="D41" s="12">
        <v>1680</v>
      </c>
      <c r="E41" s="5">
        <v>0</v>
      </c>
      <c r="F41" s="21">
        <f t="shared" si="2"/>
        <v>0</v>
      </c>
      <c r="G41" s="5">
        <f>E41*D41</f>
        <v>0</v>
      </c>
      <c r="H41" s="5">
        <f>+G41*21%</f>
        <v>0</v>
      </c>
      <c r="I41" s="5">
        <f>F41*D41</f>
        <v>0</v>
      </c>
    </row>
    <row r="42" spans="1:9" ht="24">
      <c r="A42" s="2" t="s">
        <v>36</v>
      </c>
      <c r="B42" s="3" t="s">
        <v>37</v>
      </c>
      <c r="C42" s="15" t="s">
        <v>38</v>
      </c>
      <c r="D42" s="12">
        <v>110</v>
      </c>
      <c r="E42" s="5">
        <v>0</v>
      </c>
      <c r="F42" s="21">
        <f t="shared" si="2"/>
        <v>0</v>
      </c>
      <c r="G42" s="5">
        <f>E42*D42</f>
        <v>0</v>
      </c>
      <c r="H42" s="5">
        <f>+G42*21%</f>
        <v>0</v>
      </c>
      <c r="I42" s="5">
        <f>F42*D42</f>
        <v>0</v>
      </c>
    </row>
    <row r="43" spans="1:9">
      <c r="F43" s="9" t="s">
        <v>45</v>
      </c>
      <c r="G43" s="10">
        <f>SUM(G39:G42)</f>
        <v>0</v>
      </c>
      <c r="H43" s="10">
        <f>SUM(H39:H42)</f>
        <v>0</v>
      </c>
      <c r="I43" s="10">
        <f>SUM(I39:I42)</f>
        <v>0</v>
      </c>
    </row>
    <row r="45" spans="1:9">
      <c r="G45" s="14" t="s">
        <v>46</v>
      </c>
      <c r="H45" s="10">
        <f>+H16+H24</f>
        <v>0</v>
      </c>
    </row>
    <row r="46" spans="1:9">
      <c r="G46" s="14" t="s">
        <v>47</v>
      </c>
      <c r="H46" s="10">
        <f>+H34+H43</f>
        <v>0</v>
      </c>
    </row>
    <row r="47" spans="1:9" ht="15">
      <c r="F47" s="13" t="s">
        <v>48</v>
      </c>
      <c r="G47" s="10">
        <f>+G43+G34+G24+G16</f>
        <v>0</v>
      </c>
      <c r="H47" s="42">
        <f>SUM(H45:H46)</f>
        <v>0</v>
      </c>
      <c r="I47" s="10">
        <f>+I43+I34+I24+I16</f>
        <v>0</v>
      </c>
    </row>
    <row r="52" spans="1:12">
      <c r="I52" s="41" t="s">
        <v>66</v>
      </c>
    </row>
    <row r="58" spans="1:12" s="33" customFormat="1">
      <c r="A58" s="31" t="s">
        <v>63</v>
      </c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</row>
    <row r="59" spans="1:12" s="33" customFormat="1">
      <c r="A59" s="31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</row>
    <row r="60" spans="1:12" s="33" customFormat="1" ht="27.75" customHeight="1">
      <c r="A60" s="34" t="s">
        <v>64</v>
      </c>
      <c r="B60" s="34"/>
      <c r="C60" s="34"/>
      <c r="D60" s="34"/>
      <c r="E60" s="34"/>
      <c r="F60" s="34"/>
      <c r="G60" s="34"/>
      <c r="H60" s="34"/>
      <c r="I60" s="34"/>
      <c r="J60" s="35"/>
      <c r="K60" s="35"/>
      <c r="L60" s="35"/>
    </row>
    <row r="61" spans="1:12" s="33" customFormat="1">
      <c r="A61" s="31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</row>
    <row r="62" spans="1:12" s="33" customFormat="1">
      <c r="A62" s="31" t="s">
        <v>65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</row>
  </sheetData>
  <mergeCells count="40">
    <mergeCell ref="A60:I60"/>
    <mergeCell ref="D26:E26"/>
    <mergeCell ref="H19:H20"/>
    <mergeCell ref="I19:I20"/>
    <mergeCell ref="G12:G13"/>
    <mergeCell ref="H12:H13"/>
    <mergeCell ref="I12:I13"/>
    <mergeCell ref="D36:E36"/>
    <mergeCell ref="I37:I38"/>
    <mergeCell ref="G27:G28"/>
    <mergeCell ref="H27:H28"/>
    <mergeCell ref="I27:I28"/>
    <mergeCell ref="A37:A38"/>
    <mergeCell ref="B37:B38"/>
    <mergeCell ref="C37:C38"/>
    <mergeCell ref="D37:D38"/>
    <mergeCell ref="H37:H38"/>
    <mergeCell ref="F37:F38"/>
    <mergeCell ref="G37:G38"/>
    <mergeCell ref="A27:A28"/>
    <mergeCell ref="B27:B28"/>
    <mergeCell ref="C27:C28"/>
    <mergeCell ref="D27:D28"/>
    <mergeCell ref="F27:F28"/>
    <mergeCell ref="A3:I7"/>
    <mergeCell ref="F19:F20"/>
    <mergeCell ref="G19:G20"/>
    <mergeCell ref="F12:F13"/>
    <mergeCell ref="D11:E11"/>
    <mergeCell ref="A12:A13"/>
    <mergeCell ref="B12:B13"/>
    <mergeCell ref="C12:C13"/>
    <mergeCell ref="D12:D13"/>
    <mergeCell ref="D18:E18"/>
    <mergeCell ref="A19:A20"/>
    <mergeCell ref="B19:B20"/>
    <mergeCell ref="C19:C20"/>
    <mergeCell ref="D19:D20"/>
    <mergeCell ref="B11:C11"/>
    <mergeCell ref="B18:C18"/>
  </mergeCells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Annex 1 PPT</vt:lpstr>
      <vt:lpstr>'Annex 1 PPT'!Área_de_impresión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Castellvi Lucea</dc:creator>
  <cp:lastModifiedBy>Georgina Miquel Soler</cp:lastModifiedBy>
  <cp:lastPrinted>2026-06-16T11:20:01Z</cp:lastPrinted>
  <dcterms:created xsi:type="dcterms:W3CDTF">2026-02-04T12:03:04Z</dcterms:created>
  <dcterms:modified xsi:type="dcterms:W3CDTF">2026-07-16T12:50:00Z</dcterms:modified>
</cp:coreProperties>
</file>