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filterPrivacy="1" defaultThemeVersion="124226"/>
  <xr:revisionPtr revIDLastSave="14" documentId="13_ncr:1_{CFF7A9E3-F4D2-4375-B9E5-EC3ADE876054}" xr6:coauthVersionLast="47" xr6:coauthVersionMax="47" xr10:uidLastSave="{7133DCF7-15A7-4E18-A891-92DD5B57574E}"/>
  <bookViews>
    <workbookView xWindow="-120" yWindow="-120" windowWidth="29040" windowHeight="15840" xr2:uid="{00000000-000D-0000-FFFF-FFFF00000000}"/>
  </bookViews>
  <sheets>
    <sheet name="annex C1 lot 1" sheetId="8" r:id="rId1"/>
  </sheets>
  <definedNames>
    <definedName name="_xlnm.Print_Area" localSheetId="0">'annex C1 lot 1'!$A$1:$G$165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0" i="8" l="1"/>
  <c r="C149" i="8" s="1"/>
  <c r="C145" i="8"/>
  <c r="C150" i="8" s="1"/>
  <c r="E144" i="8"/>
  <c r="G144" i="8" s="1"/>
  <c r="E143" i="8"/>
  <c r="G143" i="8" s="1"/>
  <c r="E142" i="8"/>
  <c r="G142" i="8" s="1"/>
  <c r="E141" i="8"/>
  <c r="G141" i="8"/>
  <c r="E140" i="8"/>
  <c r="G140" i="8" s="1"/>
  <c r="E139" i="8"/>
  <c r="G139" i="8" s="1"/>
  <c r="E112" i="8"/>
  <c r="G112" i="8" s="1"/>
  <c r="E33" i="8"/>
  <c r="G33" i="8" s="1"/>
  <c r="E34" i="8"/>
  <c r="G34" i="8" s="1"/>
  <c r="E35" i="8"/>
  <c r="G35" i="8" s="1"/>
  <c r="E36" i="8"/>
  <c r="G36" i="8" s="1"/>
  <c r="E37" i="8"/>
  <c r="G37" i="8" s="1"/>
  <c r="E38" i="8"/>
  <c r="G38" i="8" s="1"/>
  <c r="E39" i="8"/>
  <c r="G39" i="8" s="1"/>
  <c r="E40" i="8"/>
  <c r="G40" i="8" s="1"/>
  <c r="E41" i="8"/>
  <c r="G41" i="8" s="1"/>
  <c r="E42" i="8"/>
  <c r="G42" i="8" s="1"/>
  <c r="E43" i="8"/>
  <c r="G43" i="8" s="1"/>
  <c r="E44" i="8"/>
  <c r="G44" i="8" s="1"/>
  <c r="E45" i="8"/>
  <c r="G45" i="8" s="1"/>
  <c r="E46" i="8"/>
  <c r="G46" i="8" s="1"/>
  <c r="E47" i="8"/>
  <c r="G47" i="8" s="1"/>
  <c r="E48" i="8"/>
  <c r="G48" i="8" s="1"/>
  <c r="E49" i="8"/>
  <c r="G49" i="8" s="1"/>
  <c r="E50" i="8"/>
  <c r="G50" i="8" s="1"/>
  <c r="E51" i="8"/>
  <c r="G51" i="8" s="1"/>
  <c r="E52" i="8"/>
  <c r="G52" i="8" s="1"/>
  <c r="E53" i="8"/>
  <c r="G53" i="8" s="1"/>
  <c r="E54" i="8"/>
  <c r="G54" i="8" s="1"/>
  <c r="E55" i="8"/>
  <c r="G55" i="8" s="1"/>
  <c r="E56" i="8"/>
  <c r="G56" i="8" s="1"/>
  <c r="E57" i="8"/>
  <c r="G57" i="8" s="1"/>
  <c r="E58" i="8"/>
  <c r="G58" i="8" s="1"/>
  <c r="E59" i="8"/>
  <c r="G59" i="8" s="1"/>
  <c r="E60" i="8"/>
  <c r="G60" i="8" s="1"/>
  <c r="E61" i="8"/>
  <c r="G61" i="8" s="1"/>
  <c r="E62" i="8"/>
  <c r="G62" i="8" s="1"/>
  <c r="E63" i="8"/>
  <c r="G63" i="8" s="1"/>
  <c r="E64" i="8"/>
  <c r="G64" i="8" s="1"/>
  <c r="E65" i="8"/>
  <c r="G65" i="8" s="1"/>
  <c r="E66" i="8"/>
  <c r="G66" i="8" s="1"/>
  <c r="E67" i="8"/>
  <c r="G67" i="8" s="1"/>
  <c r="E68" i="8"/>
  <c r="G68" i="8" s="1"/>
  <c r="E69" i="8"/>
  <c r="G69" i="8" s="1"/>
  <c r="E70" i="8"/>
  <c r="G70" i="8" s="1"/>
  <c r="E71" i="8"/>
  <c r="G71" i="8" s="1"/>
  <c r="E72" i="8"/>
  <c r="G72" i="8" s="1"/>
  <c r="E73" i="8"/>
  <c r="G73" i="8" s="1"/>
  <c r="E74" i="8"/>
  <c r="G74" i="8" s="1"/>
  <c r="E75" i="8"/>
  <c r="G75" i="8" s="1"/>
  <c r="E76" i="8"/>
  <c r="G76" i="8" s="1"/>
  <c r="E77" i="8"/>
  <c r="G77" i="8" s="1"/>
  <c r="E78" i="8"/>
  <c r="G78" i="8" s="1"/>
  <c r="E79" i="8"/>
  <c r="G79" i="8" s="1"/>
  <c r="E80" i="8"/>
  <c r="G80" i="8" s="1"/>
  <c r="E81" i="8"/>
  <c r="G81" i="8" s="1"/>
  <c r="E82" i="8"/>
  <c r="G82" i="8" s="1"/>
  <c r="E83" i="8"/>
  <c r="G83" i="8" s="1"/>
  <c r="E84" i="8"/>
  <c r="G84" i="8" s="1"/>
  <c r="E85" i="8"/>
  <c r="G85" i="8" s="1"/>
  <c r="E86" i="8"/>
  <c r="G86" i="8" s="1"/>
  <c r="E87" i="8"/>
  <c r="G87" i="8" s="1"/>
  <c r="E88" i="8"/>
  <c r="G88" i="8" s="1"/>
  <c r="E89" i="8"/>
  <c r="G89" i="8" s="1"/>
  <c r="E97" i="8"/>
  <c r="G97" i="8" s="1"/>
  <c r="E98" i="8"/>
  <c r="G98" i="8" s="1"/>
  <c r="E99" i="8"/>
  <c r="G99" i="8" s="1"/>
  <c r="E100" i="8"/>
  <c r="G100" i="8" s="1"/>
  <c r="E101" i="8"/>
  <c r="G101" i="8" s="1"/>
  <c r="E102" i="8"/>
  <c r="G102" i="8" s="1"/>
  <c r="E103" i="8"/>
  <c r="G103" i="8" s="1"/>
  <c r="E104" i="8"/>
  <c r="G104" i="8" s="1"/>
  <c r="E105" i="8"/>
  <c r="G105" i="8" s="1"/>
  <c r="E106" i="8"/>
  <c r="G106" i="8" s="1"/>
  <c r="E107" i="8"/>
  <c r="G107" i="8" s="1"/>
  <c r="E108" i="8"/>
  <c r="G108" i="8" s="1"/>
  <c r="E109" i="8"/>
  <c r="G109" i="8" s="1"/>
  <c r="E110" i="8"/>
  <c r="G110" i="8" s="1"/>
  <c r="E111" i="8"/>
  <c r="G111" i="8" s="1"/>
  <c r="E113" i="8"/>
  <c r="G113" i="8" s="1"/>
  <c r="E114" i="8"/>
  <c r="G114" i="8" s="1"/>
  <c r="E115" i="8"/>
  <c r="G115" i="8" s="1"/>
  <c r="E116" i="8"/>
  <c r="G116" i="8" s="1"/>
  <c r="E117" i="8"/>
  <c r="G117" i="8" s="1"/>
  <c r="E118" i="8"/>
  <c r="G118" i="8" s="1"/>
  <c r="E119" i="8"/>
  <c r="G119" i="8" s="1"/>
  <c r="E120" i="8"/>
  <c r="G120" i="8" s="1"/>
  <c r="E121" i="8"/>
  <c r="G121" i="8" s="1"/>
  <c r="E122" i="8"/>
  <c r="G122" i="8" s="1"/>
  <c r="E123" i="8"/>
  <c r="G123" i="8" s="1"/>
  <c r="E124" i="8"/>
  <c r="G124" i="8" s="1"/>
  <c r="E125" i="8"/>
  <c r="G125" i="8" s="1"/>
  <c r="E126" i="8"/>
  <c r="G126" i="8" s="1"/>
  <c r="E127" i="8"/>
  <c r="G127" i="8" s="1"/>
  <c r="E128" i="8"/>
  <c r="G128" i="8" s="1"/>
  <c r="E129" i="8"/>
  <c r="G129" i="8" s="1"/>
  <c r="E130" i="8"/>
  <c r="G130" i="8" s="1"/>
  <c r="E131" i="8"/>
  <c r="G131" i="8" s="1"/>
  <c r="E132" i="8"/>
  <c r="G132" i="8" s="1"/>
  <c r="E133" i="8"/>
  <c r="G133" i="8" s="1"/>
  <c r="E134" i="8"/>
  <c r="G134" i="8" s="1"/>
  <c r="E135" i="8"/>
  <c r="G135" i="8" s="1"/>
  <c r="E136" i="8"/>
  <c r="G136" i="8" s="1"/>
  <c r="E137" i="8"/>
  <c r="G137" i="8" s="1"/>
  <c r="E138" i="8"/>
  <c r="G138" i="8" s="1"/>
  <c r="E96" i="8"/>
  <c r="G96" i="8" s="1"/>
  <c r="E32" i="8"/>
  <c r="G32" i="8" s="1"/>
  <c r="C151" i="8" l="1"/>
  <c r="G145" i="8"/>
  <c r="E145" i="8"/>
  <c r="D150" i="8" s="1"/>
  <c r="E150" i="8" s="1"/>
  <c r="G90" i="8"/>
  <c r="E90" i="8"/>
  <c r="D149" i="8" s="1"/>
  <c r="E149" i="8" l="1"/>
  <c r="E151" i="8" s="1"/>
  <c r="D151" i="8"/>
</calcChain>
</file>

<file path=xl/sharedStrings.xml><?xml version="1.0" encoding="utf-8"?>
<sst xmlns="http://schemas.openxmlformats.org/spreadsheetml/2006/main" count="158" uniqueCount="151">
  <si>
    <t>ANNEX C1 (lot 1)</t>
  </si>
  <si>
    <t>núm. exp. C6103-02-2026-014</t>
  </si>
  <si>
    <t>PROPOSICIÓ ECONÒMICA</t>
  </si>
  <si>
    <t>DADES DE LA PERSONA PROPOSANT</t>
  </si>
  <si>
    <t>Nom i cognoms:</t>
  </si>
  <si>
    <t>DNI:</t>
  </si>
  <si>
    <t>DADES DE L'EMPRESA</t>
  </si>
  <si>
    <t>Nom o raó social:</t>
  </si>
  <si>
    <t>NIF:</t>
  </si>
  <si>
    <t>Domicili:</t>
  </si>
  <si>
    <t>Localitat i C.P.:</t>
  </si>
  <si>
    <t xml:space="preserve">Telèfon:                                                  Fax: </t>
  </si>
  <si>
    <t>Correu electrònic:</t>
  </si>
  <si>
    <t>DADES DE L’APODERAMENT I SIGNATURA DEL CONTRACTE</t>
  </si>
  <si>
    <t>Escriptura pública d’apoderament</t>
  </si>
  <si>
    <t>Cognom i nom</t>
  </si>
  <si>
    <t xml:space="preserve">Núm. protocol: </t>
  </si>
  <si>
    <t>DNI</t>
  </si>
  <si>
    <t>Data document:</t>
  </si>
  <si>
    <t>Nom notari:</t>
  </si>
  <si>
    <t>Col·legi del notari:</t>
  </si>
  <si>
    <t>Tècniques de bioquímica:</t>
  </si>
  <si>
    <t>Determinacions</t>
  </si>
  <si>
    <t>Núm. determinacions anuals previstes</t>
  </si>
  <si>
    <t>Preu unitari ofertat s/IVA</t>
  </si>
  <si>
    <t>Preu total anual s/IVA</t>
  </si>
  <si>
    <t>IVA %</t>
  </si>
  <si>
    <t>Preu total anual a/IVA</t>
  </si>
  <si>
    <t>CREATININI</t>
  </si>
  <si>
    <t>GLUCOSA</t>
  </si>
  <si>
    <t>ALT (GPT)-Srm</t>
  </si>
  <si>
    <t>GGTP-Srm</t>
  </si>
  <si>
    <t>Ió SODI</t>
  </si>
  <si>
    <t>Ió POTASSI</t>
  </si>
  <si>
    <t>UREA-Srm</t>
  </si>
  <si>
    <t>AST (GOT)-Srm</t>
  </si>
  <si>
    <t>TRIGLICÈRID-Srm</t>
  </si>
  <si>
    <t>COLESTEROL-Srm</t>
  </si>
  <si>
    <t>HDL COLESTEROL-Srm</t>
  </si>
  <si>
    <t>BILIRUBINA Total-Srm</t>
  </si>
  <si>
    <t>Fosfatasa Alcalina-Srm</t>
  </si>
  <si>
    <t>PCR-Srm</t>
  </si>
  <si>
    <t>URAT-Srm</t>
  </si>
  <si>
    <t>ALBÚMINA</t>
  </si>
  <si>
    <t>Ferritina-Srm</t>
  </si>
  <si>
    <t>CALCI (II)</t>
  </si>
  <si>
    <t>FERRO-Srm</t>
  </si>
  <si>
    <t>MicroALBÚMINA-Uri</t>
  </si>
  <si>
    <t>FOSFAT</t>
  </si>
  <si>
    <t>PROTEÏNA-Srm</t>
  </si>
  <si>
    <t>LDH-Srm</t>
  </si>
  <si>
    <t>TRANSFERRINA-Srm</t>
  </si>
  <si>
    <t>CPK-Srm</t>
  </si>
  <si>
    <t>LIPASA-Srm</t>
  </si>
  <si>
    <t>AMILASA</t>
  </si>
  <si>
    <t>MAGNESI (II)-Srm</t>
  </si>
  <si>
    <t>IgA-Srm</t>
  </si>
  <si>
    <t>FR Làtex-Srm</t>
  </si>
  <si>
    <t>COCAÏNA-Uri (COC)</t>
  </si>
  <si>
    <t>ETANOL</t>
  </si>
  <si>
    <t>LDLD COLESTEROL -Srm</t>
  </si>
  <si>
    <t>PROTEINA-Uri</t>
  </si>
  <si>
    <t>IgG-Srm</t>
  </si>
  <si>
    <t>IgM-Srm</t>
  </si>
  <si>
    <t>CANNABIS-Uri (THC)</t>
  </si>
  <si>
    <t>BILIRUBINA Esterificada-Srm</t>
  </si>
  <si>
    <t>PREALBÚMINA-Srm</t>
  </si>
  <si>
    <t>CLORUR</t>
  </si>
  <si>
    <t>OPIACIS-Uri</t>
  </si>
  <si>
    <t>LITI-Srm</t>
  </si>
  <si>
    <t>VALPROAT SÒDIC-Srm</t>
  </si>
  <si>
    <t>ANFETA.+EXTASI-Uri</t>
  </si>
  <si>
    <t>INSULINA-Srm</t>
  </si>
  <si>
    <t>BENZODIACEPINES-Uri (BZO)</t>
  </si>
  <si>
    <t>HOMOCISTEINA-Srm</t>
  </si>
  <si>
    <t>HAPTOGLOBINA-Srm</t>
  </si>
  <si>
    <t>ACTH-Pla</t>
  </si>
  <si>
    <t>ADA</t>
  </si>
  <si>
    <t>AMONI-Pla</t>
  </si>
  <si>
    <t>DIGOXINA-Srm</t>
  </si>
  <si>
    <t>Interleukina 6</t>
  </si>
  <si>
    <t>VANCOMICINA -Srm</t>
  </si>
  <si>
    <t>CARBAMACEPINA-Srm</t>
  </si>
  <si>
    <t>PARACETAMOL-Srm</t>
  </si>
  <si>
    <t>AMIKACINA -Srm</t>
  </si>
  <si>
    <t>GENTAMICINA Vall-Srm</t>
  </si>
  <si>
    <t>Total</t>
  </si>
  <si>
    <t>Tècniques d'immunoquímica:</t>
  </si>
  <si>
    <t>TSH-Srm</t>
  </si>
  <si>
    <t>VITAMINA B12 (Cobalmina)-Srm</t>
  </si>
  <si>
    <t>FOLATS (B9) -Srm</t>
  </si>
  <si>
    <t>25-(OH) Vitamina D-Srm</t>
  </si>
  <si>
    <t>PSA-Srm</t>
  </si>
  <si>
    <t>T4 lliure TIROXINA-Srm</t>
  </si>
  <si>
    <t>TROPONINA T hs -Srm</t>
  </si>
  <si>
    <t>Ac VHC</t>
  </si>
  <si>
    <t>Ag VHBs</t>
  </si>
  <si>
    <t>HIV Ac</t>
  </si>
  <si>
    <t>NT-ProBNP-Srm</t>
  </si>
  <si>
    <t>Ac VHBs</t>
  </si>
  <si>
    <t>CEA-Srm</t>
  </si>
  <si>
    <t>Treponema p (Screening)</t>
  </si>
  <si>
    <t>PROCALCITONINA-Srm</t>
  </si>
  <si>
    <t>Ac VHBc</t>
  </si>
  <si>
    <t>PARATIRINA-Srm</t>
  </si>
  <si>
    <t>IgE-Srm</t>
  </si>
  <si>
    <t>CA 19.9-Srm</t>
  </si>
  <si>
    <t>CA 125-Srm</t>
  </si>
  <si>
    <t>SHBG-Srm</t>
  </si>
  <si>
    <t>TESTOSTERONA Total-Srm</t>
  </si>
  <si>
    <t>CA 15.3-Srm</t>
  </si>
  <si>
    <t>FSH-Srm</t>
  </si>
  <si>
    <t>Rubeola Ac IgG</t>
  </si>
  <si>
    <t>PROLACTINA-Srm</t>
  </si>
  <si>
    <t>T3 lliure TRIIODETIRONINA-Srm</t>
  </si>
  <si>
    <t>ESTRADIOL Basal-Srm</t>
  </si>
  <si>
    <t>LH-Srm</t>
  </si>
  <si>
    <t>CORTISOL</t>
  </si>
  <si>
    <t>PSA lliure-Srm</t>
  </si>
  <si>
    <t>Ac anti TIROGLOBULINA-Srm</t>
  </si>
  <si>
    <t>Ac anti MICROSOMALS-Srm</t>
  </si>
  <si>
    <t>CMV Ac IgM</t>
  </si>
  <si>
    <t>Alfa-FETOPROTEÏNA-Srm</t>
  </si>
  <si>
    <t>Beta-HCG-Srm</t>
  </si>
  <si>
    <t>PROGESTERONA-Srm</t>
  </si>
  <si>
    <t>TOXO Ac IgG</t>
  </si>
  <si>
    <t>TOXO Ac IgM</t>
  </si>
  <si>
    <t>TIROGLOBULINA-Srm</t>
  </si>
  <si>
    <t>DHEA-SO4-Srm</t>
  </si>
  <si>
    <t>IGF – I-Srm</t>
  </si>
  <si>
    <t>HE-4-Srm</t>
  </si>
  <si>
    <t>Hormona anti MULLERIANA</t>
  </si>
  <si>
    <t>GH</t>
  </si>
  <si>
    <t>PIGF</t>
  </si>
  <si>
    <t>sFIt</t>
  </si>
  <si>
    <t>Proteina TAU 217</t>
  </si>
  <si>
    <t>IMPORTS LOT 1:</t>
  </si>
  <si>
    <t>Import anuals s/IVA</t>
  </si>
  <si>
    <t>Imports anuals s/IVA</t>
  </si>
  <si>
    <t>Imports totals (4 anys) s/IVA</t>
  </si>
  <si>
    <t>Total Determinacions Bioquímica</t>
  </si>
  <si>
    <t>Total Determinacions Immunologia</t>
  </si>
  <si>
    <t>TOTAL LOT 1</t>
  </si>
  <si>
    <t xml:space="preserve">La persona les dades de la qual s'esmenten més amunt es compromet, en nom propi o de l'empresa que representa, </t>
  </si>
  <si>
    <t>a fer-se càrrec dels serveis descrits per l'import consignat en aquesta proposició econòmica.</t>
  </si>
  <si>
    <t>Lloc, data i signatura electrònica de la persona declarant</t>
  </si>
  <si>
    <t xml:space="preserve">Nom </t>
  </si>
  <si>
    <t xml:space="preserve">Segell del licitador </t>
  </si>
  <si>
    <t>OBJECTE DE L'EXPEDIENT: Subministraments de reactius i la cessió d'equipament per a proves de bioquímica i immunoquímica, hematimetria, anàlisi sistemàtica i dels elements de formes d'orina específics per al laboratori de l'HUV.</t>
  </si>
  <si>
    <t>Lot 1: Cessió equips automàtics i subministrament de reactius, controls, calibradors i material fungible, necessari per a portar a terme la solució global per a mostres programades i d'urgències per les tecniques de les proves de bioquímica i d'immunoquímica.</t>
  </si>
  <si>
    <t>AC totals VHA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</si>
</sst>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#,##0.000"/>
    <numFmt numFmtId="165" formatCode="0.000"/>
    <numFmt numFmtId="166" formatCode="_-* #,##0.000_-;\-* #,##0.000_-;_-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9"/>
      <color theme="1"/>
      <name val="Arial"/>
      <family val="2"/>
    </font>
    <font>
      <b/>
      <sz val="12"/>
      <color theme="1"/>
      <name val="Arial"/>
      <family val="2"/>
    </font>
    <font>
      <b/>
      <u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1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0" fontId="2" fillId="0" borderId="0"/>
    <xf numFmtId="0" fontId="1" fillId="0" borderId="0"/>
    <xf numFmtId="44" fontId="1" fillId="0" borderId="0" applyFont="0" applyFill="0" applyBorder="0" applyAlignment="0" applyProtection="0"/>
    <xf numFmtId="0" fontId="1" fillId="2" borderId="1" applyNumberFormat="0" applyFont="0" applyAlignment="0" applyProtection="0"/>
    <xf numFmtId="43" fontId="1" fillId="0" borderId="0" applyFont="0" applyFill="0" applyBorder="0" applyAlignment="0" applyProtection="0"/>
  </cellStyleXfs>
  <cellXfs count="46">
    <xf numFmtId="0" fontId="0" fillId="0" borderId="0" xfId="0"/>
    <xf numFmtId="0" fontId="4" fillId="0" borderId="0" xfId="0" applyFont="1" applyAlignment="1">
      <alignment horizontal="left"/>
    </xf>
    <xf numFmtId="0" fontId="0" fillId="0" borderId="3" xfId="0" applyBorder="1"/>
    <xf numFmtId="0" fontId="5" fillId="0" borderId="0" xfId="0" applyFont="1"/>
    <xf numFmtId="0" fontId="0" fillId="0" borderId="4" xfId="0" applyBorder="1"/>
    <xf numFmtId="0" fontId="0" fillId="0" borderId="0" xfId="0" applyAlignment="1">
      <alignment horizontal="right"/>
    </xf>
    <xf numFmtId="0" fontId="6" fillId="0" borderId="0" xfId="0" applyFont="1"/>
    <xf numFmtId="0" fontId="7" fillId="0" borderId="0" xfId="0" applyFont="1"/>
    <xf numFmtId="0" fontId="0" fillId="0" borderId="2" xfId="0" applyBorder="1"/>
    <xf numFmtId="0" fontId="8" fillId="0" borderId="0" xfId="0" applyFont="1"/>
    <xf numFmtId="0" fontId="9" fillId="0" borderId="0" xfId="0" applyFont="1"/>
    <xf numFmtId="0" fontId="10" fillId="0" borderId="2" xfId="0" applyFont="1" applyBorder="1" applyAlignment="1">
      <alignment horizontal="right" wrapText="1"/>
    </xf>
    <xf numFmtId="0" fontId="11" fillId="0" borderId="0" xfId="0" applyFont="1"/>
    <xf numFmtId="0" fontId="3" fillId="0" borderId="0" xfId="0" applyFont="1"/>
    <xf numFmtId="0" fontId="4" fillId="0" borderId="2" xfId="0" applyFont="1" applyBorder="1" applyAlignment="1">
      <alignment horizontal="center" vertical="top" wrapText="1"/>
    </xf>
    <xf numFmtId="0" fontId="0" fillId="0" borderId="2" xfId="0" applyBorder="1" applyAlignment="1">
      <alignment wrapText="1"/>
    </xf>
    <xf numFmtId="0" fontId="4" fillId="0" borderId="0" xfId="0" applyFont="1"/>
    <xf numFmtId="0" fontId="4" fillId="0" borderId="6" xfId="0" applyFont="1" applyBorder="1" applyAlignment="1">
      <alignment horizontal="center" vertical="top" wrapText="1"/>
    </xf>
    <xf numFmtId="3" fontId="0" fillId="0" borderId="2" xfId="0" applyNumberFormat="1" applyBorder="1"/>
    <xf numFmtId="0" fontId="0" fillId="0" borderId="0" xfId="0" applyAlignment="1">
      <alignment horizontal="left" wrapText="1"/>
    </xf>
    <xf numFmtId="0" fontId="4" fillId="3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8" xfId="0" applyBorder="1"/>
    <xf numFmtId="0" fontId="0" fillId="0" borderId="9" xfId="0" applyBorder="1"/>
    <xf numFmtId="2" fontId="0" fillId="0" borderId="0" xfId="0" applyNumberFormat="1"/>
    <xf numFmtId="0" fontId="11" fillId="3" borderId="2" xfId="0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 wrapText="1"/>
    </xf>
    <xf numFmtId="0" fontId="11" fillId="3" borderId="7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4" fillId="0" borderId="0" xfId="0" applyFont="1" applyAlignment="1">
      <alignment vertical="center"/>
    </xf>
    <xf numFmtId="0" fontId="0" fillId="0" borderId="8" xfId="0" applyBorder="1" applyAlignment="1">
      <alignment horizontal="left" wrapText="1"/>
    </xf>
    <xf numFmtId="0" fontId="4" fillId="0" borderId="0" xfId="0" applyFont="1" applyAlignment="1">
      <alignment horizontal="left" wrapText="1"/>
    </xf>
    <xf numFmtId="43" fontId="0" fillId="0" borderId="2" xfId="5" applyFont="1" applyBorder="1"/>
    <xf numFmtId="43" fontId="0" fillId="0" borderId="2" xfId="5" applyFont="1" applyFill="1" applyBorder="1"/>
    <xf numFmtId="164" fontId="10" fillId="0" borderId="2" xfId="0" applyNumberFormat="1" applyFont="1" applyBorder="1" applyAlignment="1">
      <alignment horizontal="right" wrapText="1"/>
    </xf>
    <xf numFmtId="165" fontId="10" fillId="0" borderId="2" xfId="0" applyNumberFormat="1" applyFont="1" applyBorder="1" applyAlignment="1">
      <alignment horizontal="right" wrapText="1"/>
    </xf>
    <xf numFmtId="0" fontId="0" fillId="0" borderId="10" xfId="0" applyBorder="1"/>
    <xf numFmtId="3" fontId="0" fillId="0" borderId="0" xfId="0" applyNumberFormat="1"/>
    <xf numFmtId="166" fontId="10" fillId="0" borderId="2" xfId="5" applyNumberFormat="1" applyFont="1" applyBorder="1" applyAlignment="1">
      <alignment horizontal="right"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0" fontId="0" fillId="0" borderId="5" xfId="0" applyBorder="1" applyAlignment="1">
      <alignment wrapText="1"/>
    </xf>
    <xf numFmtId="3" fontId="0" fillId="0" borderId="2" xfId="0" applyNumberFormat="1" applyBorder="1" applyAlignment="1">
      <alignment wrapText="1"/>
    </xf>
    <xf numFmtId="0" fontId="4" fillId="0" borderId="0" xfId="0" applyFont="1" applyAlignment="1">
      <alignment horizontal="left" wrapText="1"/>
    </xf>
    <xf numFmtId="0" fontId="0" fillId="0" borderId="0" xfId="0" applyAlignment="1">
      <alignment horizontal="left" wrapText="1"/>
    </xf>
  </cellXfs>
  <cellStyles count="6">
    <cellStyle name="Millares" xfId="5" builtinId="3"/>
    <cellStyle name="Moneda 2" xfId="3" xr:uid="{00000000-0005-0000-0000-000000000000}"/>
    <cellStyle name="Normal" xfId="0" builtinId="0"/>
    <cellStyle name="Normal 2" xfId="1" xr:uid="{00000000-0005-0000-0000-000002000000}"/>
    <cellStyle name="Normal 2 2" xfId="2" xr:uid="{00000000-0005-0000-0000-000003000000}"/>
    <cellStyle name="Notas 2" xfId="4" xr:uid="{00000000-0005-0000-0000-000004000000}"/>
  </cellStyles>
  <dxfs count="0"/>
  <tableStyles count="1" defaultTableStyle="TableStyleMedium2" defaultPivotStyle="PivotStyleMedium9">
    <tableStyle name="Invisible" pivot="0" table="0" count="0" xr9:uid="{037363D0-A077-47CC-80B9-0F7954A1C3E1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254793</xdr:colOff>
      <xdr:row>1</xdr:row>
      <xdr:rowOff>14287</xdr:rowOff>
    </xdr:from>
    <xdr:to>
      <xdr:col>1</xdr:col>
      <xdr:colOff>1552349</xdr:colOff>
      <xdr:row>3</xdr:row>
      <xdr:rowOff>168124</xdr:rowOff>
    </xdr:to>
    <xdr:pic>
      <xdr:nvPicPr>
        <xdr:cNvPr id="2" name="1 Imagen" descr="chv logo 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54793" y="204787"/>
          <a:ext cx="1697606" cy="534837"/>
        </a:xfrm>
        <a:prstGeom prst="rect">
          <a:avLst/>
        </a:prstGeom>
        <a:noFill/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64"/>
  <sheetViews>
    <sheetView tabSelected="1" topLeftCell="A114" zoomScale="120" zoomScaleNormal="120" zoomScaleSheetLayoutView="80" workbookViewId="0">
      <selection activeCell="B124" sqref="B124"/>
    </sheetView>
  </sheetViews>
  <sheetFormatPr baseColWidth="10" defaultColWidth="9.140625" defaultRowHeight="15" x14ac:dyDescent="0.25"/>
  <cols>
    <col min="1" max="1" width="6" customWidth="1"/>
    <col min="2" max="2" width="30.140625" customWidth="1"/>
    <col min="3" max="3" width="18.28515625" customWidth="1"/>
    <col min="4" max="4" width="14" customWidth="1"/>
    <col min="5" max="5" width="13.85546875" customWidth="1"/>
    <col min="6" max="6" width="5.85546875" customWidth="1"/>
    <col min="7" max="7" width="13.140625" customWidth="1"/>
  </cols>
  <sheetData>
    <row r="1" spans="1:7" ht="7.5" customHeight="1" x14ac:dyDescent="0.25"/>
    <row r="5" spans="1:7" x14ac:dyDescent="0.25">
      <c r="E5" s="1" t="s">
        <v>0</v>
      </c>
    </row>
    <row r="6" spans="1:7" x14ac:dyDescent="0.25">
      <c r="E6" t="s">
        <v>1</v>
      </c>
    </row>
    <row r="7" spans="1:7" x14ac:dyDescent="0.25">
      <c r="A7" s="2"/>
      <c r="B7" s="2"/>
      <c r="C7" s="2"/>
      <c r="D7" s="2"/>
      <c r="E7" s="2"/>
      <c r="F7" s="2"/>
      <c r="G7" s="2"/>
    </row>
    <row r="8" spans="1:7" ht="24.75" customHeight="1" x14ac:dyDescent="0.3">
      <c r="A8" s="3" t="s">
        <v>2</v>
      </c>
      <c r="C8" s="4"/>
    </row>
    <row r="9" spans="1:7" ht="23.25" customHeight="1" x14ac:dyDescent="0.25">
      <c r="A9" t="s">
        <v>3</v>
      </c>
    </row>
    <row r="10" spans="1:7" x14ac:dyDescent="0.25">
      <c r="A10" t="s">
        <v>4</v>
      </c>
      <c r="D10" s="5" t="s">
        <v>5</v>
      </c>
    </row>
    <row r="12" spans="1:7" x14ac:dyDescent="0.25">
      <c r="A12" t="s">
        <v>6</v>
      </c>
    </row>
    <row r="13" spans="1:7" x14ac:dyDescent="0.25">
      <c r="A13" t="s">
        <v>7</v>
      </c>
      <c r="D13" s="5" t="s">
        <v>8</v>
      </c>
    </row>
    <row r="14" spans="1:7" x14ac:dyDescent="0.25">
      <c r="A14" t="s">
        <v>9</v>
      </c>
    </row>
    <row r="15" spans="1:7" x14ac:dyDescent="0.25">
      <c r="A15" t="s">
        <v>10</v>
      </c>
    </row>
    <row r="16" spans="1:7" x14ac:dyDescent="0.25">
      <c r="A16" t="s">
        <v>11</v>
      </c>
    </row>
    <row r="17" spans="1:7" x14ac:dyDescent="0.25">
      <c r="A17" t="s">
        <v>12</v>
      </c>
    </row>
    <row r="19" spans="1:7" x14ac:dyDescent="0.25">
      <c r="A19" t="s">
        <v>13</v>
      </c>
      <c r="D19" t="s">
        <v>14</v>
      </c>
    </row>
    <row r="20" spans="1:7" x14ac:dyDescent="0.25">
      <c r="A20" t="s">
        <v>15</v>
      </c>
      <c r="D20" t="s">
        <v>16</v>
      </c>
      <c r="F20" s="6"/>
    </row>
    <row r="21" spans="1:7" x14ac:dyDescent="0.25">
      <c r="A21" t="s">
        <v>17</v>
      </c>
      <c r="D21" t="s">
        <v>18</v>
      </c>
    </row>
    <row r="22" spans="1:7" x14ac:dyDescent="0.25">
      <c r="D22" t="s">
        <v>19</v>
      </c>
    </row>
    <row r="23" spans="1:7" x14ac:dyDescent="0.25">
      <c r="D23" t="s">
        <v>20</v>
      </c>
    </row>
    <row r="25" spans="1:7" ht="44.25" customHeight="1" x14ac:dyDescent="0.25">
      <c r="A25" s="45" t="s">
        <v>148</v>
      </c>
      <c r="B25" s="45"/>
      <c r="C25" s="45"/>
      <c r="D25" s="45"/>
      <c r="E25" s="45"/>
      <c r="F25" s="45"/>
      <c r="G25" s="45"/>
    </row>
    <row r="27" spans="1:7" ht="42" customHeight="1" x14ac:dyDescent="0.25">
      <c r="A27" s="44" t="s">
        <v>149</v>
      </c>
      <c r="B27" s="44"/>
      <c r="C27" s="44"/>
      <c r="D27" s="44"/>
      <c r="E27" s="44"/>
      <c r="F27" s="44"/>
      <c r="G27" s="44"/>
    </row>
    <row r="28" spans="1:7" ht="16.5" customHeight="1" x14ac:dyDescent="0.25">
      <c r="A28" s="32"/>
      <c r="B28" s="32"/>
      <c r="C28" s="32"/>
      <c r="D28" s="32"/>
      <c r="E28" s="32"/>
      <c r="F28" s="32"/>
      <c r="G28" s="32"/>
    </row>
    <row r="29" spans="1:7" ht="15.75" x14ac:dyDescent="0.25">
      <c r="A29" s="16" t="s">
        <v>21</v>
      </c>
      <c r="C29" s="7"/>
    </row>
    <row r="30" spans="1:7" ht="7.5" customHeight="1" x14ac:dyDescent="0.25">
      <c r="B30" s="10"/>
      <c r="C30" s="7"/>
    </row>
    <row r="31" spans="1:7" ht="47.25" customHeight="1" x14ac:dyDescent="0.25">
      <c r="A31" s="14"/>
      <c r="B31" s="25" t="s">
        <v>22</v>
      </c>
      <c r="C31" s="28" t="s">
        <v>23</v>
      </c>
      <c r="D31" s="26" t="s">
        <v>24</v>
      </c>
      <c r="E31" s="25" t="s">
        <v>25</v>
      </c>
      <c r="F31" s="25" t="s">
        <v>26</v>
      </c>
      <c r="G31" s="25" t="s">
        <v>27</v>
      </c>
    </row>
    <row r="32" spans="1:7" ht="19.5" customHeight="1" x14ac:dyDescent="0.25">
      <c r="A32" s="15">
        <v>1</v>
      </c>
      <c r="B32" s="8" t="s">
        <v>28</v>
      </c>
      <c r="C32" s="18">
        <v>166783</v>
      </c>
      <c r="D32" s="11"/>
      <c r="E32" s="33">
        <f>D32*C32</f>
        <v>0</v>
      </c>
      <c r="F32" s="8">
        <v>21</v>
      </c>
      <c r="G32" s="33">
        <f>E32*(1+F32/100)</f>
        <v>0</v>
      </c>
    </row>
    <row r="33" spans="1:12" ht="19.5" customHeight="1" x14ac:dyDescent="0.25">
      <c r="A33" s="15">
        <v>2</v>
      </c>
      <c r="B33" s="8" t="s">
        <v>29</v>
      </c>
      <c r="C33" s="18">
        <v>127425</v>
      </c>
      <c r="D33" s="11"/>
      <c r="E33" s="33">
        <f t="shared" ref="E33:E89" si="0">D33*C33</f>
        <v>0</v>
      </c>
      <c r="F33" s="8">
        <v>21</v>
      </c>
      <c r="G33" s="33">
        <f t="shared" ref="G33:G89" si="1">E33*(1+F33/100)</f>
        <v>0</v>
      </c>
    </row>
    <row r="34" spans="1:12" ht="19.5" customHeight="1" x14ac:dyDescent="0.25">
      <c r="A34" s="15">
        <v>3</v>
      </c>
      <c r="B34" s="8" t="s">
        <v>30</v>
      </c>
      <c r="C34" s="18">
        <v>106118</v>
      </c>
      <c r="D34" s="11"/>
      <c r="E34" s="33">
        <f t="shared" si="0"/>
        <v>0</v>
      </c>
      <c r="F34" s="8">
        <v>21</v>
      </c>
      <c r="G34" s="33">
        <f t="shared" si="1"/>
        <v>0</v>
      </c>
    </row>
    <row r="35" spans="1:12" ht="19.5" customHeight="1" x14ac:dyDescent="0.25">
      <c r="A35" s="15">
        <v>4</v>
      </c>
      <c r="B35" s="8" t="s">
        <v>31</v>
      </c>
      <c r="C35" s="18">
        <v>102942</v>
      </c>
      <c r="D35" s="11"/>
      <c r="E35" s="33">
        <f t="shared" si="0"/>
        <v>0</v>
      </c>
      <c r="F35" s="8">
        <v>21</v>
      </c>
      <c r="G35" s="33">
        <f t="shared" si="1"/>
        <v>0</v>
      </c>
    </row>
    <row r="36" spans="1:12" ht="19.5" customHeight="1" x14ac:dyDescent="0.25">
      <c r="A36" s="15">
        <v>5</v>
      </c>
      <c r="B36" s="8" t="s">
        <v>32</v>
      </c>
      <c r="C36" s="18">
        <v>99486</v>
      </c>
      <c r="D36" s="11"/>
      <c r="E36" s="33">
        <f t="shared" si="0"/>
        <v>0</v>
      </c>
      <c r="F36" s="8">
        <v>21</v>
      </c>
      <c r="G36" s="33">
        <f t="shared" si="1"/>
        <v>0</v>
      </c>
    </row>
    <row r="37" spans="1:12" ht="19.5" customHeight="1" x14ac:dyDescent="0.25">
      <c r="A37" s="15">
        <v>6</v>
      </c>
      <c r="B37" s="8" t="s">
        <v>33</v>
      </c>
      <c r="C37" s="18">
        <v>98297</v>
      </c>
      <c r="D37" s="11"/>
      <c r="E37" s="33">
        <f t="shared" si="0"/>
        <v>0</v>
      </c>
      <c r="F37" s="8">
        <v>21</v>
      </c>
      <c r="G37" s="33">
        <f t="shared" si="1"/>
        <v>0</v>
      </c>
    </row>
    <row r="38" spans="1:12" ht="19.5" customHeight="1" x14ac:dyDescent="0.25">
      <c r="A38" s="15">
        <v>7</v>
      </c>
      <c r="B38" s="8" t="s">
        <v>34</v>
      </c>
      <c r="C38" s="18">
        <v>90232</v>
      </c>
      <c r="D38" s="11"/>
      <c r="E38" s="33">
        <f t="shared" si="0"/>
        <v>0</v>
      </c>
      <c r="F38" s="8">
        <v>21</v>
      </c>
      <c r="G38" s="33">
        <f t="shared" si="1"/>
        <v>0</v>
      </c>
    </row>
    <row r="39" spans="1:12" ht="19.5" customHeight="1" x14ac:dyDescent="0.25">
      <c r="A39" s="15">
        <v>8</v>
      </c>
      <c r="B39" s="8" t="s">
        <v>35</v>
      </c>
      <c r="C39" s="18">
        <v>76951</v>
      </c>
      <c r="D39" s="11"/>
      <c r="E39" s="33">
        <f t="shared" si="0"/>
        <v>0</v>
      </c>
      <c r="F39" s="8">
        <v>21</v>
      </c>
      <c r="G39" s="33">
        <f t="shared" si="1"/>
        <v>0</v>
      </c>
    </row>
    <row r="40" spans="1:12" ht="19.5" customHeight="1" x14ac:dyDescent="0.25">
      <c r="A40" s="15">
        <v>9</v>
      </c>
      <c r="B40" s="8" t="s">
        <v>36</v>
      </c>
      <c r="C40" s="18">
        <v>71077</v>
      </c>
      <c r="D40" s="11"/>
      <c r="E40" s="33">
        <f t="shared" si="0"/>
        <v>0</v>
      </c>
      <c r="F40" s="8">
        <v>21</v>
      </c>
      <c r="G40" s="33">
        <f t="shared" si="1"/>
        <v>0</v>
      </c>
    </row>
    <row r="41" spans="1:12" ht="19.5" customHeight="1" x14ac:dyDescent="0.25">
      <c r="A41" s="15">
        <v>10</v>
      </c>
      <c r="B41" s="8" t="s">
        <v>37</v>
      </c>
      <c r="C41" s="18">
        <v>71027</v>
      </c>
      <c r="D41" s="11"/>
      <c r="E41" s="33">
        <f t="shared" si="0"/>
        <v>0</v>
      </c>
      <c r="F41" s="8">
        <v>21</v>
      </c>
      <c r="G41" s="33">
        <f t="shared" si="1"/>
        <v>0</v>
      </c>
    </row>
    <row r="42" spans="1:12" ht="19.5" customHeight="1" x14ac:dyDescent="0.25">
      <c r="A42" s="15">
        <v>11</v>
      </c>
      <c r="B42" s="8" t="s">
        <v>38</v>
      </c>
      <c r="C42" s="18">
        <v>69827</v>
      </c>
      <c r="D42" s="11"/>
      <c r="E42" s="33">
        <f t="shared" si="0"/>
        <v>0</v>
      </c>
      <c r="F42" s="8">
        <v>21</v>
      </c>
      <c r="G42" s="33">
        <f t="shared" si="1"/>
        <v>0</v>
      </c>
    </row>
    <row r="43" spans="1:12" ht="19.5" customHeight="1" x14ac:dyDescent="0.25">
      <c r="A43" s="15">
        <v>12</v>
      </c>
      <c r="B43" s="8" t="s">
        <v>39</v>
      </c>
      <c r="C43" s="18">
        <v>69794</v>
      </c>
      <c r="D43" s="11"/>
      <c r="E43" s="33">
        <f t="shared" si="0"/>
        <v>0</v>
      </c>
      <c r="F43" s="8">
        <v>21</v>
      </c>
      <c r="G43" s="33">
        <f t="shared" si="1"/>
        <v>0</v>
      </c>
    </row>
    <row r="44" spans="1:12" ht="19.5" customHeight="1" x14ac:dyDescent="0.25">
      <c r="A44" s="15">
        <v>13</v>
      </c>
      <c r="B44" s="8" t="s">
        <v>40</v>
      </c>
      <c r="C44" s="18">
        <v>67191</v>
      </c>
      <c r="D44" s="11"/>
      <c r="E44" s="33">
        <f t="shared" si="0"/>
        <v>0</v>
      </c>
      <c r="F44" s="8">
        <v>21</v>
      </c>
      <c r="G44" s="33">
        <f t="shared" si="1"/>
        <v>0</v>
      </c>
    </row>
    <row r="45" spans="1:12" ht="19.5" customHeight="1" x14ac:dyDescent="0.25">
      <c r="A45" s="15">
        <v>14</v>
      </c>
      <c r="B45" s="8" t="s">
        <v>41</v>
      </c>
      <c r="C45" s="18">
        <v>59336</v>
      </c>
      <c r="D45" s="11"/>
      <c r="E45" s="34">
        <f t="shared" si="0"/>
        <v>0</v>
      </c>
      <c r="F45" s="8">
        <v>21</v>
      </c>
      <c r="G45" s="34">
        <f t="shared" si="1"/>
        <v>0</v>
      </c>
    </row>
    <row r="46" spans="1:12" ht="19.5" customHeight="1" x14ac:dyDescent="0.25">
      <c r="A46" s="15">
        <v>15</v>
      </c>
      <c r="B46" s="8" t="s">
        <v>42</v>
      </c>
      <c r="C46" s="18">
        <v>57562</v>
      </c>
      <c r="D46" s="11"/>
      <c r="E46" s="34">
        <f t="shared" si="0"/>
        <v>0</v>
      </c>
      <c r="F46" s="8">
        <v>21</v>
      </c>
      <c r="G46" s="34">
        <f t="shared" si="1"/>
        <v>0</v>
      </c>
    </row>
    <row r="47" spans="1:12" ht="19.5" customHeight="1" x14ac:dyDescent="0.25">
      <c r="A47" s="15">
        <v>16</v>
      </c>
      <c r="B47" s="8" t="s">
        <v>43</v>
      </c>
      <c r="C47" s="18">
        <v>53860</v>
      </c>
      <c r="D47" s="11"/>
      <c r="E47" s="34">
        <f t="shared" si="0"/>
        <v>0</v>
      </c>
      <c r="F47" s="8">
        <v>21</v>
      </c>
      <c r="G47" s="34">
        <f t="shared" si="1"/>
        <v>0</v>
      </c>
      <c r="L47" s="38"/>
    </row>
    <row r="48" spans="1:12" ht="19.5" customHeight="1" x14ac:dyDescent="0.25">
      <c r="A48" s="15">
        <v>17</v>
      </c>
      <c r="B48" s="8" t="s">
        <v>44</v>
      </c>
      <c r="C48" s="18">
        <v>34938</v>
      </c>
      <c r="D48" s="36"/>
      <c r="E48" s="34">
        <f t="shared" si="0"/>
        <v>0</v>
      </c>
      <c r="F48" s="8">
        <v>21</v>
      </c>
      <c r="G48" s="34">
        <f t="shared" si="1"/>
        <v>0</v>
      </c>
      <c r="L48" s="38"/>
    </row>
    <row r="49" spans="1:7" ht="19.5" customHeight="1" x14ac:dyDescent="0.25">
      <c r="A49" s="15">
        <v>18</v>
      </c>
      <c r="B49" s="8" t="s">
        <v>45</v>
      </c>
      <c r="C49" s="18">
        <v>32600</v>
      </c>
      <c r="D49" s="11"/>
      <c r="E49" s="33">
        <f t="shared" si="0"/>
        <v>0</v>
      </c>
      <c r="F49" s="8">
        <v>21</v>
      </c>
      <c r="G49" s="33">
        <f t="shared" si="1"/>
        <v>0</v>
      </c>
    </row>
    <row r="50" spans="1:7" ht="19.5" customHeight="1" x14ac:dyDescent="0.25">
      <c r="A50" s="15">
        <v>19</v>
      </c>
      <c r="B50" s="8" t="s">
        <v>46</v>
      </c>
      <c r="C50" s="18">
        <v>28286</v>
      </c>
      <c r="D50" s="11"/>
      <c r="E50" s="33">
        <f t="shared" si="0"/>
        <v>0</v>
      </c>
      <c r="F50" s="8">
        <v>21</v>
      </c>
      <c r="G50" s="33">
        <f t="shared" si="1"/>
        <v>0</v>
      </c>
    </row>
    <row r="51" spans="1:7" ht="19.5" customHeight="1" x14ac:dyDescent="0.25">
      <c r="A51" s="15">
        <v>20</v>
      </c>
      <c r="B51" s="8" t="s">
        <v>47</v>
      </c>
      <c r="C51" s="18">
        <v>27826</v>
      </c>
      <c r="D51" s="35"/>
      <c r="E51" s="33">
        <f t="shared" si="0"/>
        <v>0</v>
      </c>
      <c r="F51" s="8">
        <v>21</v>
      </c>
      <c r="G51" s="33">
        <f t="shared" si="1"/>
        <v>0</v>
      </c>
    </row>
    <row r="52" spans="1:7" ht="19.5" customHeight="1" x14ac:dyDescent="0.25">
      <c r="A52" s="15">
        <v>21</v>
      </c>
      <c r="B52" s="8" t="s">
        <v>48</v>
      </c>
      <c r="C52" s="18">
        <v>26382</v>
      </c>
      <c r="D52" s="35"/>
      <c r="E52" s="33">
        <f t="shared" si="0"/>
        <v>0</v>
      </c>
      <c r="F52" s="8">
        <v>21</v>
      </c>
      <c r="G52" s="33">
        <f t="shared" si="1"/>
        <v>0</v>
      </c>
    </row>
    <row r="53" spans="1:7" ht="19.5" customHeight="1" x14ac:dyDescent="0.25">
      <c r="A53" s="15">
        <v>22</v>
      </c>
      <c r="B53" s="8" t="s">
        <v>49</v>
      </c>
      <c r="C53" s="18">
        <v>25528</v>
      </c>
      <c r="D53" s="35"/>
      <c r="E53" s="33">
        <f t="shared" si="0"/>
        <v>0</v>
      </c>
      <c r="F53" s="8">
        <v>21</v>
      </c>
      <c r="G53" s="33">
        <f t="shared" si="1"/>
        <v>0</v>
      </c>
    </row>
    <row r="54" spans="1:7" ht="19.5" customHeight="1" x14ac:dyDescent="0.25">
      <c r="A54" s="15">
        <v>23</v>
      </c>
      <c r="B54" s="8" t="s">
        <v>50</v>
      </c>
      <c r="C54" s="18">
        <v>23820</v>
      </c>
      <c r="D54" s="35"/>
      <c r="E54" s="33">
        <f t="shared" si="0"/>
        <v>0</v>
      </c>
      <c r="F54" s="8">
        <v>21</v>
      </c>
      <c r="G54" s="33">
        <f t="shared" si="1"/>
        <v>0</v>
      </c>
    </row>
    <row r="55" spans="1:7" ht="19.5" customHeight="1" x14ac:dyDescent="0.25">
      <c r="A55" s="15">
        <v>24</v>
      </c>
      <c r="B55" s="8" t="s">
        <v>51</v>
      </c>
      <c r="C55" s="18">
        <v>20209</v>
      </c>
      <c r="D55" s="35"/>
      <c r="E55" s="33">
        <f t="shared" si="0"/>
        <v>0</v>
      </c>
      <c r="F55" s="8">
        <v>21</v>
      </c>
      <c r="G55" s="33">
        <f t="shared" si="1"/>
        <v>0</v>
      </c>
    </row>
    <row r="56" spans="1:7" ht="19.5" customHeight="1" x14ac:dyDescent="0.25">
      <c r="A56" s="15">
        <v>25</v>
      </c>
      <c r="B56" s="8" t="s">
        <v>52</v>
      </c>
      <c r="C56" s="18">
        <v>11727</v>
      </c>
      <c r="D56" s="35"/>
      <c r="E56" s="33">
        <f t="shared" si="0"/>
        <v>0</v>
      </c>
      <c r="F56" s="8">
        <v>21</v>
      </c>
      <c r="G56" s="33">
        <f t="shared" si="1"/>
        <v>0</v>
      </c>
    </row>
    <row r="57" spans="1:7" ht="19.5" customHeight="1" x14ac:dyDescent="0.25">
      <c r="A57" s="15">
        <v>26</v>
      </c>
      <c r="B57" s="8" t="s">
        <v>53</v>
      </c>
      <c r="C57" s="18">
        <v>10978</v>
      </c>
      <c r="D57" s="35"/>
      <c r="E57" s="33">
        <f t="shared" si="0"/>
        <v>0</v>
      </c>
      <c r="F57" s="8">
        <v>21</v>
      </c>
      <c r="G57" s="33">
        <f t="shared" si="1"/>
        <v>0</v>
      </c>
    </row>
    <row r="58" spans="1:7" ht="19.5" customHeight="1" x14ac:dyDescent="0.25">
      <c r="A58" s="15">
        <v>27</v>
      </c>
      <c r="B58" s="8" t="s">
        <v>54</v>
      </c>
      <c r="C58" s="18">
        <v>10749</v>
      </c>
      <c r="D58" s="35"/>
      <c r="E58" s="33">
        <f t="shared" si="0"/>
        <v>0</v>
      </c>
      <c r="F58" s="8">
        <v>21</v>
      </c>
      <c r="G58" s="33">
        <f t="shared" si="1"/>
        <v>0</v>
      </c>
    </row>
    <row r="59" spans="1:7" ht="19.5" customHeight="1" x14ac:dyDescent="0.25">
      <c r="A59" s="15">
        <v>28</v>
      </c>
      <c r="B59" s="8" t="s">
        <v>55</v>
      </c>
      <c r="C59" s="18">
        <v>10597</v>
      </c>
      <c r="D59" s="35"/>
      <c r="E59" s="33">
        <f t="shared" si="0"/>
        <v>0</v>
      </c>
      <c r="F59" s="8">
        <v>21</v>
      </c>
      <c r="G59" s="33">
        <f t="shared" si="1"/>
        <v>0</v>
      </c>
    </row>
    <row r="60" spans="1:7" ht="19.5" customHeight="1" x14ac:dyDescent="0.25">
      <c r="A60" s="15">
        <v>29</v>
      </c>
      <c r="B60" s="8" t="s">
        <v>56</v>
      </c>
      <c r="C60" s="18">
        <v>7212</v>
      </c>
      <c r="D60" s="35"/>
      <c r="E60" s="33">
        <f t="shared" si="0"/>
        <v>0</v>
      </c>
      <c r="F60" s="8">
        <v>21</v>
      </c>
      <c r="G60" s="33">
        <f t="shared" si="1"/>
        <v>0</v>
      </c>
    </row>
    <row r="61" spans="1:7" ht="19.5" customHeight="1" x14ac:dyDescent="0.25">
      <c r="A61" s="15">
        <v>30</v>
      </c>
      <c r="B61" s="8" t="s">
        <v>57</v>
      </c>
      <c r="C61" s="18">
        <v>6411</v>
      </c>
      <c r="D61" s="35"/>
      <c r="E61" s="33">
        <f t="shared" si="0"/>
        <v>0</v>
      </c>
      <c r="F61" s="8">
        <v>21</v>
      </c>
      <c r="G61" s="33">
        <f t="shared" si="1"/>
        <v>0</v>
      </c>
    </row>
    <row r="62" spans="1:7" ht="19.5" customHeight="1" x14ac:dyDescent="0.25">
      <c r="A62" s="15">
        <v>31</v>
      </c>
      <c r="B62" s="8" t="s">
        <v>58</v>
      </c>
      <c r="C62" s="18">
        <v>6401</v>
      </c>
      <c r="D62" s="35"/>
      <c r="E62" s="33">
        <f t="shared" si="0"/>
        <v>0</v>
      </c>
      <c r="F62" s="8">
        <v>21</v>
      </c>
      <c r="G62" s="33">
        <f t="shared" si="1"/>
        <v>0</v>
      </c>
    </row>
    <row r="63" spans="1:7" ht="19.5" customHeight="1" x14ac:dyDescent="0.25">
      <c r="A63" s="15">
        <v>32</v>
      </c>
      <c r="B63" s="8" t="s">
        <v>59</v>
      </c>
      <c r="C63" s="18">
        <v>6401</v>
      </c>
      <c r="D63" s="35"/>
      <c r="E63" s="33">
        <f t="shared" si="0"/>
        <v>0</v>
      </c>
      <c r="F63" s="8">
        <v>21</v>
      </c>
      <c r="G63" s="33">
        <f t="shared" si="1"/>
        <v>0</v>
      </c>
    </row>
    <row r="64" spans="1:7" ht="19.5" customHeight="1" x14ac:dyDescent="0.25">
      <c r="A64" s="15">
        <v>33</v>
      </c>
      <c r="B64" s="8" t="s">
        <v>60</v>
      </c>
      <c r="C64" s="18">
        <v>5761</v>
      </c>
      <c r="D64" s="35"/>
      <c r="E64" s="33">
        <f t="shared" si="0"/>
        <v>0</v>
      </c>
      <c r="F64" s="8">
        <v>21</v>
      </c>
      <c r="G64" s="33">
        <f t="shared" si="1"/>
        <v>0</v>
      </c>
    </row>
    <row r="65" spans="1:7" ht="19.5" customHeight="1" x14ac:dyDescent="0.25">
      <c r="A65" s="15">
        <v>34</v>
      </c>
      <c r="B65" s="8" t="s">
        <v>61</v>
      </c>
      <c r="C65" s="18">
        <v>4520</v>
      </c>
      <c r="D65" s="35"/>
      <c r="E65" s="33">
        <f t="shared" si="0"/>
        <v>0</v>
      </c>
      <c r="F65" s="8">
        <v>21</v>
      </c>
      <c r="G65" s="33">
        <f t="shared" si="1"/>
        <v>0</v>
      </c>
    </row>
    <row r="66" spans="1:7" ht="19.5" customHeight="1" x14ac:dyDescent="0.25">
      <c r="A66" s="15">
        <v>35</v>
      </c>
      <c r="B66" s="8" t="s">
        <v>62</v>
      </c>
      <c r="C66" s="18">
        <v>4340</v>
      </c>
      <c r="D66" s="35"/>
      <c r="E66" s="33">
        <f t="shared" si="0"/>
        <v>0</v>
      </c>
      <c r="F66" s="8">
        <v>21</v>
      </c>
      <c r="G66" s="33">
        <f t="shared" si="1"/>
        <v>0</v>
      </c>
    </row>
    <row r="67" spans="1:7" ht="19.5" customHeight="1" x14ac:dyDescent="0.25">
      <c r="A67" s="15">
        <v>36</v>
      </c>
      <c r="B67" s="8" t="s">
        <v>63</v>
      </c>
      <c r="C67" s="18">
        <v>4318</v>
      </c>
      <c r="D67" s="35"/>
      <c r="E67" s="33">
        <f t="shared" si="0"/>
        <v>0</v>
      </c>
      <c r="F67" s="8">
        <v>21</v>
      </c>
      <c r="G67" s="33">
        <f t="shared" si="1"/>
        <v>0</v>
      </c>
    </row>
    <row r="68" spans="1:7" ht="19.5" customHeight="1" x14ac:dyDescent="0.25">
      <c r="A68" s="15">
        <v>37</v>
      </c>
      <c r="B68" s="8" t="s">
        <v>64</v>
      </c>
      <c r="C68" s="18">
        <v>3062</v>
      </c>
      <c r="D68" s="35"/>
      <c r="E68" s="33">
        <f t="shared" si="0"/>
        <v>0</v>
      </c>
      <c r="F68" s="8">
        <v>21</v>
      </c>
      <c r="G68" s="33">
        <f t="shared" si="1"/>
        <v>0</v>
      </c>
    </row>
    <row r="69" spans="1:7" ht="19.5" customHeight="1" x14ac:dyDescent="0.25">
      <c r="A69" s="15">
        <v>38</v>
      </c>
      <c r="B69" s="8" t="s">
        <v>65</v>
      </c>
      <c r="C69" s="18">
        <v>2649</v>
      </c>
      <c r="D69" s="35"/>
      <c r="E69" s="33">
        <f t="shared" si="0"/>
        <v>0</v>
      </c>
      <c r="F69" s="8">
        <v>21</v>
      </c>
      <c r="G69" s="33">
        <f t="shared" si="1"/>
        <v>0</v>
      </c>
    </row>
    <row r="70" spans="1:7" ht="19.5" customHeight="1" x14ac:dyDescent="0.25">
      <c r="A70" s="15">
        <v>39</v>
      </c>
      <c r="B70" s="8" t="s">
        <v>66</v>
      </c>
      <c r="C70" s="18">
        <v>2281</v>
      </c>
      <c r="D70" s="35"/>
      <c r="E70" s="33">
        <f t="shared" si="0"/>
        <v>0</v>
      </c>
      <c r="F70" s="8">
        <v>21</v>
      </c>
      <c r="G70" s="33">
        <f t="shared" si="1"/>
        <v>0</v>
      </c>
    </row>
    <row r="71" spans="1:7" ht="19.5" customHeight="1" x14ac:dyDescent="0.25">
      <c r="A71" s="15">
        <v>40</v>
      </c>
      <c r="B71" s="8" t="s">
        <v>67</v>
      </c>
      <c r="C71" s="18">
        <v>2116</v>
      </c>
      <c r="D71" s="35"/>
      <c r="E71" s="33">
        <f t="shared" si="0"/>
        <v>0</v>
      </c>
      <c r="F71" s="8">
        <v>21</v>
      </c>
      <c r="G71" s="33">
        <f t="shared" si="1"/>
        <v>0</v>
      </c>
    </row>
    <row r="72" spans="1:7" ht="19.5" customHeight="1" x14ac:dyDescent="0.25">
      <c r="A72" s="15">
        <v>41</v>
      </c>
      <c r="B72" s="8" t="s">
        <v>68</v>
      </c>
      <c r="C72" s="18">
        <v>1212</v>
      </c>
      <c r="D72" s="35"/>
      <c r="E72" s="33">
        <f t="shared" si="0"/>
        <v>0</v>
      </c>
      <c r="F72" s="8">
        <v>21</v>
      </c>
      <c r="G72" s="33">
        <f t="shared" si="1"/>
        <v>0</v>
      </c>
    </row>
    <row r="73" spans="1:7" ht="19.5" customHeight="1" x14ac:dyDescent="0.25">
      <c r="A73" s="15">
        <v>42</v>
      </c>
      <c r="B73" s="8" t="s">
        <v>69</v>
      </c>
      <c r="C73" s="18">
        <v>1125</v>
      </c>
      <c r="D73" s="35"/>
      <c r="E73" s="33">
        <f t="shared" si="0"/>
        <v>0</v>
      </c>
      <c r="F73" s="8">
        <v>21</v>
      </c>
      <c r="G73" s="33">
        <f t="shared" si="1"/>
        <v>0</v>
      </c>
    </row>
    <row r="74" spans="1:7" ht="19.5" customHeight="1" x14ac:dyDescent="0.25">
      <c r="A74" s="15">
        <v>43</v>
      </c>
      <c r="B74" s="8" t="s">
        <v>70</v>
      </c>
      <c r="C74" s="18">
        <v>862</v>
      </c>
      <c r="D74" s="35"/>
      <c r="E74" s="33">
        <f t="shared" si="0"/>
        <v>0</v>
      </c>
      <c r="F74" s="8">
        <v>21</v>
      </c>
      <c r="G74" s="33">
        <f t="shared" si="1"/>
        <v>0</v>
      </c>
    </row>
    <row r="75" spans="1:7" ht="19.5" customHeight="1" x14ac:dyDescent="0.25">
      <c r="A75" s="15">
        <v>44</v>
      </c>
      <c r="B75" s="8" t="s">
        <v>71</v>
      </c>
      <c r="C75" s="18">
        <v>855</v>
      </c>
      <c r="D75" s="35"/>
      <c r="E75" s="33">
        <f t="shared" si="0"/>
        <v>0</v>
      </c>
      <c r="F75" s="8">
        <v>21</v>
      </c>
      <c r="G75" s="33">
        <f t="shared" si="1"/>
        <v>0</v>
      </c>
    </row>
    <row r="76" spans="1:7" ht="19.5" customHeight="1" x14ac:dyDescent="0.25">
      <c r="A76" s="15">
        <v>45</v>
      </c>
      <c r="B76" s="8" t="s">
        <v>72</v>
      </c>
      <c r="C76" s="18">
        <v>847</v>
      </c>
      <c r="D76" s="35"/>
      <c r="E76" s="33">
        <f t="shared" si="0"/>
        <v>0</v>
      </c>
      <c r="F76" s="8">
        <v>21</v>
      </c>
      <c r="G76" s="33">
        <f t="shared" si="1"/>
        <v>0</v>
      </c>
    </row>
    <row r="77" spans="1:7" ht="19.5" customHeight="1" x14ac:dyDescent="0.25">
      <c r="A77" s="15">
        <v>46</v>
      </c>
      <c r="B77" s="8" t="s">
        <v>73</v>
      </c>
      <c r="C77" s="18">
        <v>645</v>
      </c>
      <c r="D77" s="35"/>
      <c r="E77" s="33">
        <f t="shared" si="0"/>
        <v>0</v>
      </c>
      <c r="F77" s="8">
        <v>21</v>
      </c>
      <c r="G77" s="33">
        <f t="shared" si="1"/>
        <v>0</v>
      </c>
    </row>
    <row r="78" spans="1:7" ht="19.5" customHeight="1" x14ac:dyDescent="0.25">
      <c r="A78" s="15">
        <v>47</v>
      </c>
      <c r="B78" s="8" t="s">
        <v>74</v>
      </c>
      <c r="C78" s="18">
        <v>529</v>
      </c>
      <c r="D78" s="35"/>
      <c r="E78" s="33">
        <f t="shared" si="0"/>
        <v>0</v>
      </c>
      <c r="F78" s="8">
        <v>21</v>
      </c>
      <c r="G78" s="33">
        <f t="shared" si="1"/>
        <v>0</v>
      </c>
    </row>
    <row r="79" spans="1:7" ht="19.5" customHeight="1" x14ac:dyDescent="0.25">
      <c r="A79" s="15">
        <v>48</v>
      </c>
      <c r="B79" s="8" t="s">
        <v>75</v>
      </c>
      <c r="C79" s="18">
        <v>350</v>
      </c>
      <c r="D79" s="35"/>
      <c r="E79" s="33">
        <f t="shared" si="0"/>
        <v>0</v>
      </c>
      <c r="F79" s="8">
        <v>21</v>
      </c>
      <c r="G79" s="33">
        <f t="shared" si="1"/>
        <v>0</v>
      </c>
    </row>
    <row r="80" spans="1:7" ht="19.5" customHeight="1" x14ac:dyDescent="0.25">
      <c r="A80" s="15">
        <v>49</v>
      </c>
      <c r="B80" s="8" t="s">
        <v>76</v>
      </c>
      <c r="C80" s="18">
        <v>328</v>
      </c>
      <c r="D80" s="35"/>
      <c r="E80" s="33">
        <f t="shared" si="0"/>
        <v>0</v>
      </c>
      <c r="F80" s="8">
        <v>21</v>
      </c>
      <c r="G80" s="33">
        <f t="shared" si="1"/>
        <v>0</v>
      </c>
    </row>
    <row r="81" spans="1:7" ht="19.5" customHeight="1" x14ac:dyDescent="0.25">
      <c r="A81" s="15">
        <v>50</v>
      </c>
      <c r="B81" s="8" t="s">
        <v>77</v>
      </c>
      <c r="C81" s="18">
        <v>282</v>
      </c>
      <c r="D81" s="35"/>
      <c r="E81" s="33">
        <f t="shared" si="0"/>
        <v>0</v>
      </c>
      <c r="F81" s="8">
        <v>21</v>
      </c>
      <c r="G81" s="33">
        <f t="shared" si="1"/>
        <v>0</v>
      </c>
    </row>
    <row r="82" spans="1:7" ht="19.5" customHeight="1" x14ac:dyDescent="0.25">
      <c r="A82" s="15">
        <v>51</v>
      </c>
      <c r="B82" s="8" t="s">
        <v>78</v>
      </c>
      <c r="C82" s="18">
        <v>278</v>
      </c>
      <c r="D82" s="35"/>
      <c r="E82" s="33">
        <f t="shared" si="0"/>
        <v>0</v>
      </c>
      <c r="F82" s="8">
        <v>21</v>
      </c>
      <c r="G82" s="33">
        <f t="shared" si="1"/>
        <v>0</v>
      </c>
    </row>
    <row r="83" spans="1:7" ht="19.5" customHeight="1" x14ac:dyDescent="0.25">
      <c r="A83" s="15">
        <v>52</v>
      </c>
      <c r="B83" s="8" t="s">
        <v>79</v>
      </c>
      <c r="C83" s="18">
        <v>197</v>
      </c>
      <c r="D83" s="35"/>
      <c r="E83" s="33">
        <f t="shared" si="0"/>
        <v>0</v>
      </c>
      <c r="F83" s="8">
        <v>21</v>
      </c>
      <c r="G83" s="33">
        <f t="shared" si="1"/>
        <v>0</v>
      </c>
    </row>
    <row r="84" spans="1:7" ht="19.5" customHeight="1" x14ac:dyDescent="0.25">
      <c r="A84" s="15">
        <v>53</v>
      </c>
      <c r="B84" s="8" t="s">
        <v>80</v>
      </c>
      <c r="C84" s="18">
        <v>181</v>
      </c>
      <c r="D84" s="35"/>
      <c r="E84" s="33">
        <f t="shared" si="0"/>
        <v>0</v>
      </c>
      <c r="F84" s="8">
        <v>21</v>
      </c>
      <c r="G84" s="33">
        <f t="shared" si="1"/>
        <v>0</v>
      </c>
    </row>
    <row r="85" spans="1:7" ht="19.5" customHeight="1" x14ac:dyDescent="0.25">
      <c r="A85" s="15">
        <v>54</v>
      </c>
      <c r="B85" s="8" t="s">
        <v>81</v>
      </c>
      <c r="C85" s="18">
        <v>146</v>
      </c>
      <c r="D85" s="35"/>
      <c r="E85" s="33">
        <f t="shared" si="0"/>
        <v>0</v>
      </c>
      <c r="F85" s="8">
        <v>21</v>
      </c>
      <c r="G85" s="33">
        <f t="shared" si="1"/>
        <v>0</v>
      </c>
    </row>
    <row r="86" spans="1:7" ht="19.5" customHeight="1" x14ac:dyDescent="0.25">
      <c r="A86" s="15">
        <v>55</v>
      </c>
      <c r="B86" s="8" t="s">
        <v>82</v>
      </c>
      <c r="C86" s="18">
        <v>97</v>
      </c>
      <c r="D86" s="35"/>
      <c r="E86" s="33">
        <f t="shared" si="0"/>
        <v>0</v>
      </c>
      <c r="F86" s="8">
        <v>21</v>
      </c>
      <c r="G86" s="33">
        <f t="shared" si="1"/>
        <v>0</v>
      </c>
    </row>
    <row r="87" spans="1:7" ht="19.5" customHeight="1" x14ac:dyDescent="0.25">
      <c r="A87" s="15">
        <v>56</v>
      </c>
      <c r="B87" s="8" t="s">
        <v>83</v>
      </c>
      <c r="C87" s="18">
        <v>53</v>
      </c>
      <c r="D87" s="35"/>
      <c r="E87" s="33">
        <f t="shared" si="0"/>
        <v>0</v>
      </c>
      <c r="F87" s="8">
        <v>21</v>
      </c>
      <c r="G87" s="33">
        <f t="shared" si="1"/>
        <v>0</v>
      </c>
    </row>
    <row r="88" spans="1:7" ht="19.5" customHeight="1" x14ac:dyDescent="0.25">
      <c r="A88" s="15">
        <v>57</v>
      </c>
      <c r="B88" s="8" t="s">
        <v>84</v>
      </c>
      <c r="C88" s="18">
        <v>22</v>
      </c>
      <c r="D88" s="35"/>
      <c r="E88" s="33">
        <f t="shared" si="0"/>
        <v>0</v>
      </c>
      <c r="F88" s="8">
        <v>21</v>
      </c>
      <c r="G88" s="33">
        <f t="shared" si="1"/>
        <v>0</v>
      </c>
    </row>
    <row r="89" spans="1:7" ht="19.5" customHeight="1" x14ac:dyDescent="0.25">
      <c r="A89" s="15">
        <v>58</v>
      </c>
      <c r="B89" s="8" t="s">
        <v>85</v>
      </c>
      <c r="C89" s="18">
        <v>10</v>
      </c>
      <c r="D89" s="35"/>
      <c r="E89" s="33">
        <f t="shared" si="0"/>
        <v>0</v>
      </c>
      <c r="F89" s="8">
        <v>21</v>
      </c>
      <c r="G89" s="33">
        <f t="shared" si="1"/>
        <v>0</v>
      </c>
    </row>
    <row r="90" spans="1:7" ht="14.25" customHeight="1" x14ac:dyDescent="0.25">
      <c r="A90" s="40" t="s">
        <v>86</v>
      </c>
      <c r="B90" s="41"/>
      <c r="C90" s="43">
        <f>SUM(C32:C89)</f>
        <v>1715039</v>
      </c>
      <c r="D90" s="42"/>
      <c r="E90" s="33">
        <f>SUM(E32:E89)</f>
        <v>0</v>
      </c>
      <c r="F90" s="8"/>
      <c r="G90" s="33">
        <f>SUM(G32:G89)</f>
        <v>0</v>
      </c>
    </row>
    <row r="91" spans="1:7" ht="21.95" customHeight="1" x14ac:dyDescent="0.25">
      <c r="A91" s="19"/>
      <c r="B91" s="19"/>
      <c r="C91" s="19"/>
      <c r="D91" s="19"/>
      <c r="E91" s="24"/>
      <c r="G91" s="24"/>
    </row>
    <row r="92" spans="1:7" ht="21.95" customHeight="1" x14ac:dyDescent="0.25">
      <c r="A92" s="19"/>
      <c r="B92" s="19"/>
      <c r="C92" s="19"/>
      <c r="D92" s="19"/>
      <c r="E92" s="24"/>
      <c r="G92" s="24"/>
    </row>
    <row r="93" spans="1:7" x14ac:dyDescent="0.25">
      <c r="A93" s="16" t="s">
        <v>87</v>
      </c>
      <c r="B93" s="16"/>
      <c r="C93" s="16"/>
    </row>
    <row r="94" spans="1:7" ht="9" customHeight="1" x14ac:dyDescent="0.25">
      <c r="B94" s="12"/>
      <c r="C94" s="13"/>
    </row>
    <row r="95" spans="1:7" ht="41.25" customHeight="1" x14ac:dyDescent="0.25">
      <c r="A95" s="17"/>
      <c r="B95" s="26" t="s">
        <v>22</v>
      </c>
      <c r="C95" s="27" t="s">
        <v>23</v>
      </c>
      <c r="D95" s="26" t="s">
        <v>24</v>
      </c>
      <c r="E95" s="26" t="s">
        <v>25</v>
      </c>
      <c r="F95" s="26" t="s">
        <v>26</v>
      </c>
      <c r="G95" s="26" t="s">
        <v>27</v>
      </c>
    </row>
    <row r="96" spans="1:7" ht="19.5" customHeight="1" x14ac:dyDescent="0.25">
      <c r="A96" s="15">
        <v>1</v>
      </c>
      <c r="B96" s="8" t="s">
        <v>88</v>
      </c>
      <c r="C96" s="18">
        <v>50294</v>
      </c>
      <c r="D96" s="39"/>
      <c r="E96" s="33">
        <f>C96*D96</f>
        <v>0</v>
      </c>
      <c r="F96" s="8">
        <v>21</v>
      </c>
      <c r="G96" s="33">
        <f>E96*(1+F96/100)</f>
        <v>0</v>
      </c>
    </row>
    <row r="97" spans="1:7" ht="19.5" customHeight="1" x14ac:dyDescent="0.25">
      <c r="A97" s="15">
        <v>2</v>
      </c>
      <c r="B97" s="8" t="s">
        <v>89</v>
      </c>
      <c r="C97" s="18">
        <v>27198</v>
      </c>
      <c r="D97" s="39"/>
      <c r="E97" s="33">
        <f t="shared" ref="E97:E144" si="2">C97*D97</f>
        <v>0</v>
      </c>
      <c r="F97" s="8">
        <v>21</v>
      </c>
      <c r="G97" s="33">
        <f t="shared" ref="G97:G144" si="3">E97*(1+F97/100)</f>
        <v>0</v>
      </c>
    </row>
    <row r="98" spans="1:7" ht="19.5" customHeight="1" x14ac:dyDescent="0.25">
      <c r="A98" s="15">
        <v>3</v>
      </c>
      <c r="B98" s="8" t="s">
        <v>90</v>
      </c>
      <c r="C98" s="18">
        <v>25684</v>
      </c>
      <c r="D98" s="39"/>
      <c r="E98" s="33">
        <f t="shared" si="2"/>
        <v>0</v>
      </c>
      <c r="F98" s="8">
        <v>21</v>
      </c>
      <c r="G98" s="33">
        <f t="shared" si="3"/>
        <v>0</v>
      </c>
    </row>
    <row r="99" spans="1:7" ht="19.5" customHeight="1" x14ac:dyDescent="0.25">
      <c r="A99" s="15">
        <v>4</v>
      </c>
      <c r="B99" s="8" t="s">
        <v>91</v>
      </c>
      <c r="C99" s="18">
        <v>13745</v>
      </c>
      <c r="D99" s="39"/>
      <c r="E99" s="33">
        <f t="shared" si="2"/>
        <v>0</v>
      </c>
      <c r="F99" s="8">
        <v>21</v>
      </c>
      <c r="G99" s="33">
        <f t="shared" si="3"/>
        <v>0</v>
      </c>
    </row>
    <row r="100" spans="1:7" ht="19.5" customHeight="1" x14ac:dyDescent="0.25">
      <c r="A100" s="15">
        <v>5</v>
      </c>
      <c r="B100" s="8" t="s">
        <v>92</v>
      </c>
      <c r="C100" s="18">
        <v>11155</v>
      </c>
      <c r="D100" s="39"/>
      <c r="E100" s="33">
        <f t="shared" si="2"/>
        <v>0</v>
      </c>
      <c r="F100" s="8">
        <v>21</v>
      </c>
      <c r="G100" s="33">
        <f t="shared" si="3"/>
        <v>0</v>
      </c>
    </row>
    <row r="101" spans="1:7" ht="19.5" customHeight="1" x14ac:dyDescent="0.25">
      <c r="A101" s="15">
        <v>6</v>
      </c>
      <c r="B101" s="8" t="s">
        <v>93</v>
      </c>
      <c r="C101" s="18">
        <v>10276</v>
      </c>
      <c r="D101" s="39"/>
      <c r="E101" s="33">
        <f t="shared" si="2"/>
        <v>0</v>
      </c>
      <c r="F101" s="8">
        <v>21</v>
      </c>
      <c r="G101" s="33">
        <f t="shared" si="3"/>
        <v>0</v>
      </c>
    </row>
    <row r="102" spans="1:7" ht="19.5" customHeight="1" x14ac:dyDescent="0.25">
      <c r="A102" s="15">
        <v>7</v>
      </c>
      <c r="B102" s="8" t="s">
        <v>94</v>
      </c>
      <c r="C102" s="18">
        <v>9567</v>
      </c>
      <c r="D102" s="39"/>
      <c r="E102" s="33">
        <f t="shared" si="2"/>
        <v>0</v>
      </c>
      <c r="F102" s="8">
        <v>21</v>
      </c>
      <c r="G102" s="33">
        <f t="shared" si="3"/>
        <v>0</v>
      </c>
    </row>
    <row r="103" spans="1:7" ht="19.5" customHeight="1" x14ac:dyDescent="0.25">
      <c r="A103" s="15">
        <v>8</v>
      </c>
      <c r="B103" s="8" t="s">
        <v>95</v>
      </c>
      <c r="C103" s="18">
        <v>9141</v>
      </c>
      <c r="D103" s="39"/>
      <c r="E103" s="33">
        <f t="shared" si="2"/>
        <v>0</v>
      </c>
      <c r="F103" s="8">
        <v>21</v>
      </c>
      <c r="G103" s="33">
        <f t="shared" si="3"/>
        <v>0</v>
      </c>
    </row>
    <row r="104" spans="1:7" ht="19.5" customHeight="1" x14ac:dyDescent="0.25">
      <c r="A104" s="15">
        <v>9</v>
      </c>
      <c r="B104" s="8" t="s">
        <v>96</v>
      </c>
      <c r="C104" s="18">
        <v>9016</v>
      </c>
      <c r="D104" s="39"/>
      <c r="E104" s="33">
        <f t="shared" si="2"/>
        <v>0</v>
      </c>
      <c r="F104" s="8">
        <v>21</v>
      </c>
      <c r="G104" s="33">
        <f t="shared" si="3"/>
        <v>0</v>
      </c>
    </row>
    <row r="105" spans="1:7" ht="19.5" customHeight="1" x14ac:dyDescent="0.25">
      <c r="A105" s="15">
        <v>10</v>
      </c>
      <c r="B105" s="8" t="s">
        <v>97</v>
      </c>
      <c r="C105" s="18">
        <v>8764</v>
      </c>
      <c r="D105" s="39"/>
      <c r="E105" s="33">
        <f t="shared" si="2"/>
        <v>0</v>
      </c>
      <c r="F105" s="8">
        <v>21</v>
      </c>
      <c r="G105" s="33">
        <f t="shared" si="3"/>
        <v>0</v>
      </c>
    </row>
    <row r="106" spans="1:7" ht="19.5" customHeight="1" x14ac:dyDescent="0.25">
      <c r="A106" s="15">
        <v>11</v>
      </c>
      <c r="B106" s="8" t="s">
        <v>98</v>
      </c>
      <c r="C106" s="18">
        <v>7062</v>
      </c>
      <c r="D106" s="39"/>
      <c r="E106" s="33">
        <f t="shared" si="2"/>
        <v>0</v>
      </c>
      <c r="F106" s="8">
        <v>21</v>
      </c>
      <c r="G106" s="33">
        <f t="shared" si="3"/>
        <v>0</v>
      </c>
    </row>
    <row r="107" spans="1:7" ht="19.5" customHeight="1" x14ac:dyDescent="0.25">
      <c r="A107" s="15">
        <v>12</v>
      </c>
      <c r="B107" s="37" t="s">
        <v>99</v>
      </c>
      <c r="C107" s="18">
        <v>6168</v>
      </c>
      <c r="D107" s="39"/>
      <c r="E107" s="33">
        <f t="shared" si="2"/>
        <v>0</v>
      </c>
      <c r="F107" s="8">
        <v>21</v>
      </c>
      <c r="G107" s="33">
        <f t="shared" si="3"/>
        <v>0</v>
      </c>
    </row>
    <row r="108" spans="1:7" ht="19.5" customHeight="1" x14ac:dyDescent="0.25">
      <c r="A108" s="15">
        <v>13</v>
      </c>
      <c r="B108" s="8" t="s">
        <v>100</v>
      </c>
      <c r="C108" s="18">
        <v>6141</v>
      </c>
      <c r="D108" s="39"/>
      <c r="E108" s="33">
        <f t="shared" si="2"/>
        <v>0</v>
      </c>
      <c r="F108" s="8">
        <v>21</v>
      </c>
      <c r="G108" s="33">
        <f t="shared" si="3"/>
        <v>0</v>
      </c>
    </row>
    <row r="109" spans="1:7" ht="19.5" customHeight="1" x14ac:dyDescent="0.25">
      <c r="A109" s="15">
        <v>14</v>
      </c>
      <c r="B109" s="8" t="s">
        <v>101</v>
      </c>
      <c r="C109" s="18">
        <v>6080</v>
      </c>
      <c r="D109" s="39"/>
      <c r="E109" s="33">
        <f t="shared" si="2"/>
        <v>0</v>
      </c>
      <c r="F109" s="8">
        <v>21</v>
      </c>
      <c r="G109" s="33">
        <f t="shared" si="3"/>
        <v>0</v>
      </c>
    </row>
    <row r="110" spans="1:7" ht="19.5" customHeight="1" x14ac:dyDescent="0.25">
      <c r="A110" s="15">
        <v>15</v>
      </c>
      <c r="B110" s="8" t="s">
        <v>102</v>
      </c>
      <c r="C110" s="18">
        <v>5676</v>
      </c>
      <c r="D110" s="39"/>
      <c r="E110" s="33">
        <f t="shared" si="2"/>
        <v>0</v>
      </c>
      <c r="F110" s="8">
        <v>21</v>
      </c>
      <c r="G110" s="33">
        <f t="shared" si="3"/>
        <v>0</v>
      </c>
    </row>
    <row r="111" spans="1:7" ht="19.5" customHeight="1" x14ac:dyDescent="0.25">
      <c r="A111" s="15">
        <v>16</v>
      </c>
      <c r="B111" s="37" t="s">
        <v>103</v>
      </c>
      <c r="C111" s="18">
        <v>5591</v>
      </c>
      <c r="D111" s="39"/>
      <c r="E111" s="33">
        <f t="shared" si="2"/>
        <v>0</v>
      </c>
      <c r="F111" s="8">
        <v>21</v>
      </c>
      <c r="G111" s="33">
        <f t="shared" si="3"/>
        <v>0</v>
      </c>
    </row>
    <row r="112" spans="1:7" ht="19.5" customHeight="1" x14ac:dyDescent="0.25">
      <c r="A112" s="15">
        <v>17</v>
      </c>
      <c r="B112" s="8" t="s">
        <v>104</v>
      </c>
      <c r="C112" s="18">
        <v>5184</v>
      </c>
      <c r="D112" s="39"/>
      <c r="E112" s="33">
        <f>C112*D112</f>
        <v>0</v>
      </c>
      <c r="F112" s="8">
        <v>21</v>
      </c>
      <c r="G112" s="33">
        <f t="shared" si="3"/>
        <v>0</v>
      </c>
    </row>
    <row r="113" spans="1:7" ht="19.5" customHeight="1" x14ac:dyDescent="0.25">
      <c r="A113" s="15">
        <v>18</v>
      </c>
      <c r="B113" s="8" t="s">
        <v>105</v>
      </c>
      <c r="C113" s="18">
        <v>3436</v>
      </c>
      <c r="D113" s="39"/>
      <c r="E113" s="33">
        <f t="shared" si="2"/>
        <v>0</v>
      </c>
      <c r="F113" s="8">
        <v>21</v>
      </c>
      <c r="G113" s="33">
        <f t="shared" si="3"/>
        <v>0</v>
      </c>
    </row>
    <row r="114" spans="1:7" ht="19.5" customHeight="1" x14ac:dyDescent="0.25">
      <c r="A114" s="15">
        <v>19</v>
      </c>
      <c r="B114" s="8" t="s">
        <v>106</v>
      </c>
      <c r="C114" s="18">
        <v>3180</v>
      </c>
      <c r="D114" s="39"/>
      <c r="E114" s="33">
        <f t="shared" si="2"/>
        <v>0</v>
      </c>
      <c r="F114" s="8">
        <v>21</v>
      </c>
      <c r="G114" s="33">
        <f t="shared" si="3"/>
        <v>0</v>
      </c>
    </row>
    <row r="115" spans="1:7" ht="19.5" customHeight="1" x14ac:dyDescent="0.25">
      <c r="A115" s="15">
        <v>20</v>
      </c>
      <c r="B115" s="8" t="s">
        <v>107</v>
      </c>
      <c r="C115" s="18">
        <v>3100</v>
      </c>
      <c r="D115" s="39"/>
      <c r="E115" s="33">
        <f t="shared" si="2"/>
        <v>0</v>
      </c>
      <c r="F115" s="8">
        <v>21</v>
      </c>
      <c r="G115" s="33">
        <f t="shared" si="3"/>
        <v>0</v>
      </c>
    </row>
    <row r="116" spans="1:7" ht="19.5" customHeight="1" x14ac:dyDescent="0.25">
      <c r="A116" s="15">
        <v>21</v>
      </c>
      <c r="B116" s="8" t="s">
        <v>108</v>
      </c>
      <c r="C116" s="18">
        <v>2470</v>
      </c>
      <c r="D116" s="39"/>
      <c r="E116" s="33">
        <f t="shared" si="2"/>
        <v>0</v>
      </c>
      <c r="F116" s="8">
        <v>21</v>
      </c>
      <c r="G116" s="33">
        <f t="shared" si="3"/>
        <v>0</v>
      </c>
    </row>
    <row r="117" spans="1:7" ht="19.5" customHeight="1" x14ac:dyDescent="0.25">
      <c r="A117" s="15">
        <v>22</v>
      </c>
      <c r="B117" s="8" t="s">
        <v>109</v>
      </c>
      <c r="C117" s="18">
        <v>2470</v>
      </c>
      <c r="D117" s="39"/>
      <c r="E117" s="33">
        <f t="shared" si="2"/>
        <v>0</v>
      </c>
      <c r="F117" s="8">
        <v>21</v>
      </c>
      <c r="G117" s="33">
        <f t="shared" si="3"/>
        <v>0</v>
      </c>
    </row>
    <row r="118" spans="1:7" ht="19.5" customHeight="1" x14ac:dyDescent="0.25">
      <c r="A118" s="15">
        <v>23</v>
      </c>
      <c r="B118" s="8" t="s">
        <v>110</v>
      </c>
      <c r="C118" s="18">
        <v>2363</v>
      </c>
      <c r="D118" s="39"/>
      <c r="E118" s="33">
        <f t="shared" si="2"/>
        <v>0</v>
      </c>
      <c r="F118" s="8">
        <v>21</v>
      </c>
      <c r="G118" s="33">
        <f t="shared" si="3"/>
        <v>0</v>
      </c>
    </row>
    <row r="119" spans="1:7" ht="19.5" customHeight="1" x14ac:dyDescent="0.25">
      <c r="A119" s="15">
        <v>24</v>
      </c>
      <c r="B119" s="8" t="s">
        <v>111</v>
      </c>
      <c r="C119" s="18">
        <v>2337</v>
      </c>
      <c r="D119" s="39"/>
      <c r="E119" s="33">
        <f t="shared" si="2"/>
        <v>0</v>
      </c>
      <c r="F119" s="8">
        <v>21</v>
      </c>
      <c r="G119" s="33">
        <f t="shared" si="3"/>
        <v>0</v>
      </c>
    </row>
    <row r="120" spans="1:7" ht="19.5" customHeight="1" x14ac:dyDescent="0.25">
      <c r="A120" s="15">
        <v>25</v>
      </c>
      <c r="B120" s="8" t="s">
        <v>112</v>
      </c>
      <c r="C120" s="18">
        <v>2181</v>
      </c>
      <c r="D120" s="39"/>
      <c r="E120" s="33">
        <f t="shared" si="2"/>
        <v>0</v>
      </c>
      <c r="F120" s="8">
        <v>21</v>
      </c>
      <c r="G120" s="33">
        <f t="shared" si="3"/>
        <v>0</v>
      </c>
    </row>
    <row r="121" spans="1:7" ht="19.5" customHeight="1" x14ac:dyDescent="0.25">
      <c r="A121" s="15">
        <v>26</v>
      </c>
      <c r="B121" s="8" t="s">
        <v>113</v>
      </c>
      <c r="C121" s="18">
        <v>2144</v>
      </c>
      <c r="D121" s="39"/>
      <c r="E121" s="33">
        <f t="shared" si="2"/>
        <v>0</v>
      </c>
      <c r="F121" s="8">
        <v>21</v>
      </c>
      <c r="G121" s="33">
        <f t="shared" si="3"/>
        <v>0</v>
      </c>
    </row>
    <row r="122" spans="1:7" ht="19.5" customHeight="1" x14ac:dyDescent="0.25">
      <c r="A122" s="15">
        <v>27</v>
      </c>
      <c r="B122" s="8" t="s">
        <v>114</v>
      </c>
      <c r="C122" s="18">
        <v>1959</v>
      </c>
      <c r="D122" s="39"/>
      <c r="E122" s="33">
        <f t="shared" si="2"/>
        <v>0</v>
      </c>
      <c r="F122" s="8">
        <v>21</v>
      </c>
      <c r="G122" s="33">
        <f t="shared" si="3"/>
        <v>0</v>
      </c>
    </row>
    <row r="123" spans="1:7" ht="19.5" customHeight="1" x14ac:dyDescent="0.25">
      <c r="A123" s="15">
        <v>28</v>
      </c>
      <c r="B123" s="8" t="s">
        <v>150</v>
      </c>
      <c r="C123" s="18">
        <v>1907</v>
      </c>
      <c r="D123" s="39"/>
      <c r="E123" s="33">
        <f t="shared" si="2"/>
        <v>0</v>
      </c>
      <c r="F123" s="8">
        <v>21</v>
      </c>
      <c r="G123" s="33">
        <f t="shared" si="3"/>
        <v>0</v>
      </c>
    </row>
    <row r="124" spans="1:7" ht="19.5" customHeight="1" x14ac:dyDescent="0.25">
      <c r="A124" s="15">
        <v>29</v>
      </c>
      <c r="B124" s="8" t="s">
        <v>115</v>
      </c>
      <c r="C124" s="18">
        <v>1860</v>
      </c>
      <c r="D124" s="39"/>
      <c r="E124" s="33">
        <f t="shared" si="2"/>
        <v>0</v>
      </c>
      <c r="F124" s="8">
        <v>21</v>
      </c>
      <c r="G124" s="33">
        <f t="shared" si="3"/>
        <v>0</v>
      </c>
    </row>
    <row r="125" spans="1:7" ht="19.5" customHeight="1" x14ac:dyDescent="0.25">
      <c r="A125" s="15">
        <v>30</v>
      </c>
      <c r="B125" s="8" t="s">
        <v>116</v>
      </c>
      <c r="C125" s="18">
        <v>1770</v>
      </c>
      <c r="D125" s="39"/>
      <c r="E125" s="33">
        <f t="shared" si="2"/>
        <v>0</v>
      </c>
      <c r="F125" s="8">
        <v>21</v>
      </c>
      <c r="G125" s="33">
        <f t="shared" si="3"/>
        <v>0</v>
      </c>
    </row>
    <row r="126" spans="1:7" ht="19.5" customHeight="1" x14ac:dyDescent="0.25">
      <c r="A126" s="15">
        <v>31</v>
      </c>
      <c r="B126" s="8" t="s">
        <v>117</v>
      </c>
      <c r="C126" s="18">
        <v>1616</v>
      </c>
      <c r="D126" s="39"/>
      <c r="E126" s="33">
        <f t="shared" si="2"/>
        <v>0</v>
      </c>
      <c r="F126" s="8">
        <v>21</v>
      </c>
      <c r="G126" s="33">
        <f t="shared" si="3"/>
        <v>0</v>
      </c>
    </row>
    <row r="127" spans="1:7" ht="19.5" customHeight="1" x14ac:dyDescent="0.25">
      <c r="A127" s="15">
        <v>32</v>
      </c>
      <c r="B127" s="8" t="s">
        <v>118</v>
      </c>
      <c r="C127" s="18">
        <v>1564</v>
      </c>
      <c r="D127" s="39"/>
      <c r="E127" s="33">
        <f t="shared" si="2"/>
        <v>0</v>
      </c>
      <c r="F127" s="8">
        <v>21</v>
      </c>
      <c r="G127" s="33">
        <f t="shared" si="3"/>
        <v>0</v>
      </c>
    </row>
    <row r="128" spans="1:7" ht="19.5" customHeight="1" x14ac:dyDescent="0.25">
      <c r="A128" s="15">
        <v>33</v>
      </c>
      <c r="B128" s="8" t="s">
        <v>119</v>
      </c>
      <c r="C128" s="18">
        <v>1445</v>
      </c>
      <c r="D128" s="39"/>
      <c r="E128" s="33">
        <f t="shared" si="2"/>
        <v>0</v>
      </c>
      <c r="F128" s="8">
        <v>21</v>
      </c>
      <c r="G128" s="33">
        <f t="shared" si="3"/>
        <v>0</v>
      </c>
    </row>
    <row r="129" spans="1:7" ht="19.5" customHeight="1" x14ac:dyDescent="0.25">
      <c r="A129" s="15">
        <v>34</v>
      </c>
      <c r="B129" s="8" t="s">
        <v>120</v>
      </c>
      <c r="C129" s="18">
        <v>1243</v>
      </c>
      <c r="D129" s="39"/>
      <c r="E129" s="33">
        <f t="shared" si="2"/>
        <v>0</v>
      </c>
      <c r="F129" s="8">
        <v>21</v>
      </c>
      <c r="G129" s="33">
        <f t="shared" si="3"/>
        <v>0</v>
      </c>
    </row>
    <row r="130" spans="1:7" ht="19.5" customHeight="1" x14ac:dyDescent="0.25">
      <c r="A130" s="15">
        <v>35</v>
      </c>
      <c r="B130" s="8" t="s">
        <v>121</v>
      </c>
      <c r="C130" s="18">
        <v>1197</v>
      </c>
      <c r="D130" s="39"/>
      <c r="E130" s="33">
        <f t="shared" si="2"/>
        <v>0</v>
      </c>
      <c r="F130" s="8">
        <v>21</v>
      </c>
      <c r="G130" s="33">
        <f t="shared" si="3"/>
        <v>0</v>
      </c>
    </row>
    <row r="131" spans="1:7" ht="19.5" customHeight="1" x14ac:dyDescent="0.25">
      <c r="A131" s="15">
        <v>36</v>
      </c>
      <c r="B131" s="8" t="s">
        <v>122</v>
      </c>
      <c r="C131" s="18">
        <v>853</v>
      </c>
      <c r="D131" s="39"/>
      <c r="E131" s="33">
        <f t="shared" si="2"/>
        <v>0</v>
      </c>
      <c r="F131" s="8">
        <v>21</v>
      </c>
      <c r="G131" s="33">
        <f t="shared" si="3"/>
        <v>0</v>
      </c>
    </row>
    <row r="132" spans="1:7" ht="19.5" customHeight="1" x14ac:dyDescent="0.25">
      <c r="A132" s="15">
        <v>37</v>
      </c>
      <c r="B132" s="8" t="s">
        <v>123</v>
      </c>
      <c r="C132" s="18">
        <v>817</v>
      </c>
      <c r="D132" s="39"/>
      <c r="E132" s="33">
        <f t="shared" si="2"/>
        <v>0</v>
      </c>
      <c r="F132" s="8">
        <v>21</v>
      </c>
      <c r="G132" s="33">
        <f t="shared" si="3"/>
        <v>0</v>
      </c>
    </row>
    <row r="133" spans="1:7" ht="19.5" customHeight="1" x14ac:dyDescent="0.25">
      <c r="A133" s="15">
        <v>38</v>
      </c>
      <c r="B133" s="8" t="s">
        <v>124</v>
      </c>
      <c r="C133" s="18">
        <v>500</v>
      </c>
      <c r="D133" s="39"/>
      <c r="E133" s="33">
        <f t="shared" si="2"/>
        <v>0</v>
      </c>
      <c r="F133" s="8">
        <v>21</v>
      </c>
      <c r="G133" s="33">
        <f t="shared" si="3"/>
        <v>0</v>
      </c>
    </row>
    <row r="134" spans="1:7" ht="19.5" customHeight="1" x14ac:dyDescent="0.25">
      <c r="A134" s="15">
        <v>39</v>
      </c>
      <c r="B134" s="8" t="s">
        <v>125</v>
      </c>
      <c r="C134" s="18">
        <v>498</v>
      </c>
      <c r="D134" s="39"/>
      <c r="E134" s="33">
        <f t="shared" si="2"/>
        <v>0</v>
      </c>
      <c r="F134" s="8">
        <v>21</v>
      </c>
      <c r="G134" s="33">
        <f t="shared" si="3"/>
        <v>0</v>
      </c>
    </row>
    <row r="135" spans="1:7" ht="19.5" customHeight="1" x14ac:dyDescent="0.25">
      <c r="A135" s="15">
        <v>40</v>
      </c>
      <c r="B135" s="8" t="s">
        <v>126</v>
      </c>
      <c r="C135" s="18">
        <v>479</v>
      </c>
      <c r="D135" s="39"/>
      <c r="E135" s="33">
        <f t="shared" si="2"/>
        <v>0</v>
      </c>
      <c r="F135" s="8">
        <v>21</v>
      </c>
      <c r="G135" s="33">
        <f t="shared" si="3"/>
        <v>0</v>
      </c>
    </row>
    <row r="136" spans="1:7" ht="19.5" customHeight="1" x14ac:dyDescent="0.25">
      <c r="A136" s="15">
        <v>41</v>
      </c>
      <c r="B136" s="8" t="s">
        <v>127</v>
      </c>
      <c r="C136" s="18">
        <v>474</v>
      </c>
      <c r="D136" s="39"/>
      <c r="E136" s="33">
        <f t="shared" si="2"/>
        <v>0</v>
      </c>
      <c r="F136" s="8">
        <v>21</v>
      </c>
      <c r="G136" s="33">
        <f t="shared" si="3"/>
        <v>0</v>
      </c>
    </row>
    <row r="137" spans="1:7" ht="19.5" customHeight="1" x14ac:dyDescent="0.25">
      <c r="A137" s="15">
        <v>42</v>
      </c>
      <c r="B137" s="8" t="s">
        <v>128</v>
      </c>
      <c r="C137" s="18">
        <v>441</v>
      </c>
      <c r="D137" s="39"/>
      <c r="E137" s="33">
        <f t="shared" si="2"/>
        <v>0</v>
      </c>
      <c r="F137" s="8">
        <v>21</v>
      </c>
      <c r="G137" s="33">
        <f t="shared" si="3"/>
        <v>0</v>
      </c>
    </row>
    <row r="138" spans="1:7" ht="19.5" customHeight="1" x14ac:dyDescent="0.25">
      <c r="A138" s="15">
        <v>43</v>
      </c>
      <c r="B138" s="8" t="s">
        <v>129</v>
      </c>
      <c r="C138" s="18">
        <v>395</v>
      </c>
      <c r="D138" s="39"/>
      <c r="E138" s="33">
        <f t="shared" si="2"/>
        <v>0</v>
      </c>
      <c r="F138" s="8">
        <v>21</v>
      </c>
      <c r="G138" s="33">
        <f t="shared" si="3"/>
        <v>0</v>
      </c>
    </row>
    <row r="139" spans="1:7" ht="19.5" customHeight="1" x14ac:dyDescent="0.25">
      <c r="A139" s="15">
        <v>44</v>
      </c>
      <c r="B139" s="8" t="s">
        <v>130</v>
      </c>
      <c r="C139" s="18">
        <v>322</v>
      </c>
      <c r="D139" s="39"/>
      <c r="E139" s="33">
        <f t="shared" si="2"/>
        <v>0</v>
      </c>
      <c r="F139" s="8">
        <v>21</v>
      </c>
      <c r="G139" s="33">
        <f t="shared" si="3"/>
        <v>0</v>
      </c>
    </row>
    <row r="140" spans="1:7" ht="19.5" customHeight="1" x14ac:dyDescent="0.25">
      <c r="A140" s="15">
        <v>45</v>
      </c>
      <c r="B140" s="8" t="s">
        <v>131</v>
      </c>
      <c r="C140" s="18">
        <v>267</v>
      </c>
      <c r="D140" s="39"/>
      <c r="E140" s="33">
        <f t="shared" si="2"/>
        <v>0</v>
      </c>
      <c r="F140" s="8">
        <v>21</v>
      </c>
      <c r="G140" s="33">
        <f t="shared" si="3"/>
        <v>0</v>
      </c>
    </row>
    <row r="141" spans="1:7" ht="19.5" customHeight="1" x14ac:dyDescent="0.25">
      <c r="A141" s="15">
        <v>46</v>
      </c>
      <c r="B141" s="8" t="s">
        <v>132</v>
      </c>
      <c r="C141" s="18">
        <v>250</v>
      </c>
      <c r="D141" s="39"/>
      <c r="E141" s="33">
        <f t="shared" si="2"/>
        <v>0</v>
      </c>
      <c r="F141" s="8">
        <v>21</v>
      </c>
      <c r="G141" s="33">
        <f t="shared" si="3"/>
        <v>0</v>
      </c>
    </row>
    <row r="142" spans="1:7" ht="19.5" customHeight="1" x14ac:dyDescent="0.25">
      <c r="A142" s="15">
        <v>47</v>
      </c>
      <c r="B142" s="8" t="s">
        <v>133</v>
      </c>
      <c r="C142" s="18">
        <v>250</v>
      </c>
      <c r="D142" s="39"/>
      <c r="E142" s="33">
        <f t="shared" si="2"/>
        <v>0</v>
      </c>
      <c r="F142" s="8">
        <v>21</v>
      </c>
      <c r="G142" s="33">
        <f t="shared" si="3"/>
        <v>0</v>
      </c>
    </row>
    <row r="143" spans="1:7" ht="19.5" customHeight="1" x14ac:dyDescent="0.25">
      <c r="A143" s="15">
        <v>48</v>
      </c>
      <c r="B143" s="8" t="s">
        <v>134</v>
      </c>
      <c r="C143" s="18">
        <v>250</v>
      </c>
      <c r="D143" s="39"/>
      <c r="E143" s="33">
        <f t="shared" si="2"/>
        <v>0</v>
      </c>
      <c r="F143" s="8">
        <v>21</v>
      </c>
      <c r="G143" s="33">
        <f t="shared" si="3"/>
        <v>0</v>
      </c>
    </row>
    <row r="144" spans="1:7" ht="19.5" customHeight="1" x14ac:dyDescent="0.25">
      <c r="A144" s="15">
        <v>49</v>
      </c>
      <c r="B144" s="37" t="s">
        <v>135</v>
      </c>
      <c r="C144" s="18">
        <v>150</v>
      </c>
      <c r="D144" s="39"/>
      <c r="E144" s="33">
        <f t="shared" si="2"/>
        <v>0</v>
      </c>
      <c r="F144" s="8">
        <v>21</v>
      </c>
      <c r="G144" s="33">
        <f t="shared" si="3"/>
        <v>0</v>
      </c>
    </row>
    <row r="145" spans="1:7" ht="19.5" customHeight="1" x14ac:dyDescent="0.25">
      <c r="A145" s="31" t="s">
        <v>86</v>
      </c>
      <c r="B145" s="41"/>
      <c r="C145" s="43">
        <f>SUM(C96:C144)</f>
        <v>260930</v>
      </c>
      <c r="D145" s="42"/>
      <c r="E145" s="33">
        <f>SUM(E96:E144)</f>
        <v>0</v>
      </c>
      <c r="F145" s="8"/>
      <c r="G145" s="33">
        <f>SUM(G96:G144)</f>
        <v>0</v>
      </c>
    </row>
    <row r="146" spans="1:7" ht="21.95" customHeight="1" x14ac:dyDescent="0.25">
      <c r="A146" s="29"/>
      <c r="B146" s="29"/>
      <c r="C146" s="29"/>
      <c r="D146" s="29"/>
      <c r="E146" s="24"/>
      <c r="G146" s="24"/>
    </row>
    <row r="147" spans="1:7" x14ac:dyDescent="0.25">
      <c r="A147" s="16"/>
    </row>
    <row r="148" spans="1:7" ht="49.5" customHeight="1" x14ac:dyDescent="0.25">
      <c r="A148" s="30" t="s">
        <v>136</v>
      </c>
      <c r="C148" s="20" t="s">
        <v>137</v>
      </c>
      <c r="D148" s="20" t="s">
        <v>138</v>
      </c>
      <c r="E148" s="20" t="s">
        <v>139</v>
      </c>
    </row>
    <row r="149" spans="1:7" ht="18" customHeight="1" x14ac:dyDescent="0.25">
      <c r="A149" s="22" t="s">
        <v>140</v>
      </c>
      <c r="B149" s="23"/>
      <c r="C149" s="33">
        <f>C90</f>
        <v>1715039</v>
      </c>
      <c r="D149" s="33">
        <f>E90</f>
        <v>0</v>
      </c>
      <c r="E149" s="33">
        <f>D149*4</f>
        <v>0</v>
      </c>
    </row>
    <row r="150" spans="1:7" ht="18" customHeight="1" x14ac:dyDescent="0.25">
      <c r="A150" s="22" t="s">
        <v>141</v>
      </c>
      <c r="B150" s="23"/>
      <c r="C150" s="33">
        <f>C145</f>
        <v>260930</v>
      </c>
      <c r="D150" s="33">
        <f>E145</f>
        <v>0</v>
      </c>
      <c r="E150" s="33">
        <f>D150*4</f>
        <v>0</v>
      </c>
    </row>
    <row r="151" spans="1:7" ht="18" customHeight="1" x14ac:dyDescent="0.25">
      <c r="A151" s="22" t="s">
        <v>142</v>
      </c>
      <c r="B151" s="23"/>
      <c r="C151" s="33">
        <f>SUM(C149:C150)</f>
        <v>1975969</v>
      </c>
      <c r="D151" s="33">
        <f>SUM(D149:D150)</f>
        <v>0</v>
      </c>
      <c r="E151" s="33">
        <f>SUM(E149:E150)</f>
        <v>0</v>
      </c>
    </row>
    <row r="152" spans="1:7" ht="18" customHeight="1" x14ac:dyDescent="0.25">
      <c r="A152" s="21"/>
      <c r="B152" s="21"/>
      <c r="C152" s="21"/>
    </row>
    <row r="153" spans="1:7" ht="17.25" customHeight="1" x14ac:dyDescent="0.25"/>
    <row r="154" spans="1:7" x14ac:dyDescent="0.25">
      <c r="A154" t="s">
        <v>143</v>
      </c>
    </row>
    <row r="155" spans="1:7" x14ac:dyDescent="0.25">
      <c r="A155" t="s">
        <v>144</v>
      </c>
    </row>
    <row r="156" spans="1:7" ht="8.25" customHeight="1" x14ac:dyDescent="0.25"/>
    <row r="157" spans="1:7" x14ac:dyDescent="0.25">
      <c r="A157" s="9" t="s">
        <v>145</v>
      </c>
    </row>
    <row r="163" spans="1:1" x14ac:dyDescent="0.25">
      <c r="A163" t="s">
        <v>146</v>
      </c>
    </row>
    <row r="164" spans="1:1" x14ac:dyDescent="0.25">
      <c r="A164" t="s">
        <v>147</v>
      </c>
    </row>
  </sheetData>
  <mergeCells count="2">
    <mergeCell ref="A27:G27"/>
    <mergeCell ref="A25:G25"/>
  </mergeCells>
  <printOptions horizontalCentered="1"/>
  <pageMargins left="0.31496062992125984" right="0.31496062992125984" top="0.19685039370078741" bottom="0.19685039370078741" header="7.874015748031496E-2" footer="7.874015748031496E-2"/>
  <pageSetup paperSize="9" scale="90" orientation="portrait" r:id="rId1"/>
  <rowBreaks count="1" manualBreakCount="1">
    <brk id="91" max="6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91B5832C9F5D942B6662E05398A563D" ma:contentTypeVersion="9" ma:contentTypeDescription="Create a new document." ma:contentTypeScope="" ma:versionID="a3c8887e1c9745ce51c6fb73c026e4f6">
  <xsd:schema xmlns:xsd="http://www.w3.org/2001/XMLSchema" xmlns:xs="http://www.w3.org/2001/XMLSchema" xmlns:p="http://schemas.microsoft.com/office/2006/metadata/properties" xmlns:ns2="b9808763-3a22-4046-b2ea-62dee8b7ffe6" targetNamespace="http://schemas.microsoft.com/office/2006/metadata/properties" ma:root="true" ma:fieldsID="c60c4c74b3d885aa708ea5d7ee11fa08" ns2:_="">
    <xsd:import namespace="b9808763-3a22-4046-b2ea-62dee8b7ffe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808763-3a22-4046-b2ea-62dee8b7ffe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2b8a1d66-1603-43c3-abd5-0ae9d3325b0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9808763-3a22-4046-b2ea-62dee8b7ffe6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840A308-DA05-4703-A800-28FB9D5C7EFE}"/>
</file>

<file path=customXml/itemProps2.xml><?xml version="1.0" encoding="utf-8"?>
<ds:datastoreItem xmlns:ds="http://schemas.openxmlformats.org/officeDocument/2006/customXml" ds:itemID="{CBF5EB4C-294B-424A-B4C3-3730601342A8}">
  <ds:schemaRefs>
    <ds:schemaRef ds:uri="b9808763-3a22-4046-b2ea-62dee8b7ffe6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http://purl.org/dc/dcmitype/"/>
    <ds:schemaRef ds:uri="http://purl.org/dc/terms/"/>
    <ds:schemaRef ds:uri="http://www.w3.org/XML/1998/namespace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31731350-6FBE-4870-A62F-5646C1E058D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annex C1 lot 1</vt:lpstr>
      <vt:lpstr>'annex C1 lot 1'!Área_de_impresión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2026-05-11T08:33:05Z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0x010100F91B5832C9F5D942B6662E05398A563D</vt:lpwstr>
  </property>
  <property fmtid="{D5CDD505-2E9C-101B-9397-08002B2CF9AE}" pid="3" name="MediaServiceImageTags">
    <vt:lpwstr/>
  </property>
</Properties>
</file>