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recedu-my.sharepoint.com/personal/xsola_irec_cat/Documents/19 - Plantes pilot/02 - Licitacions/06 - Licitació PP4/Geotèrmia/02 - Expedient/"/>
    </mc:Choice>
  </mc:AlternateContent>
  <xr:revisionPtr revIDLastSave="23" documentId="8_{2EA79FAC-9721-44A4-9274-8C64D8C3D2A4}" xr6:coauthVersionLast="47" xr6:coauthVersionMax="47" xr10:uidLastSave="{DCC7702B-03A1-4052-ACA3-CD6F636A14B3}"/>
  <bookViews>
    <workbookView xWindow="-108" yWindow="-108" windowWidth="23256" windowHeight="12456" xr2:uid="{0755C001-A538-4A29-9A03-0755C1B87BA5}"/>
  </bookViews>
  <sheets>
    <sheet name="Quadre FINAL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4" l="1"/>
  <c r="E28" i="4"/>
  <c r="F21" i="4"/>
  <c r="D21" i="4"/>
  <c r="F16" i="4"/>
  <c r="D16" i="4"/>
  <c r="D25" i="4" l="1"/>
  <c r="F25" i="4" l="1"/>
  <c r="G28" i="4" s="1"/>
  <c r="G31" i="4" s="1"/>
  <c r="G29" i="4" l="1"/>
  <c r="G30" i="4" l="1"/>
  <c r="G32" i="4" s="1"/>
  <c r="G33" i="4" s="1"/>
  <c r="E30" i="4"/>
  <c r="E29" i="4"/>
  <c r="E32" i="4" l="1"/>
  <c r="E33" i="4" s="1"/>
</calcChain>
</file>

<file path=xl/sharedStrings.xml><?xml version="1.0" encoding="utf-8"?>
<sst xmlns="http://schemas.openxmlformats.org/spreadsheetml/2006/main" count="56" uniqueCount="48">
  <si>
    <t>MOVIMENT DE TERRES</t>
  </si>
  <si>
    <t>SEGURETAT I SALUT</t>
  </si>
  <si>
    <t>CONTROL DE QUALITAT</t>
  </si>
  <si>
    <t>TOTAL OFERTA
(sense IVA)</t>
  </si>
  <si>
    <t>IVA</t>
  </si>
  <si>
    <t>TOTAL OFERTA
(amb IVA)</t>
  </si>
  <si>
    <t>PLATAFORMA PRIMA</t>
  </si>
  <si>
    <r>
      <t xml:space="preserve">CODI
</t>
    </r>
    <r>
      <rPr>
        <sz val="9"/>
        <rFont val="Calibri"/>
        <family val="2"/>
        <scheme val="minor"/>
      </rPr>
      <t xml:space="preserve">s/ Pressupost i amidaments </t>
    </r>
  </si>
  <si>
    <t>DESCRIPCIÓ ACTIVITAT</t>
  </si>
  <si>
    <t>TOTAL PEM OFERTA
(sense IVA)</t>
  </si>
  <si>
    <t>13% Desp. Grals</t>
  </si>
  <si>
    <t>6% Benefici Ind.</t>
  </si>
  <si>
    <t>PRESSUPOST BASE LICITACIÓ
(sense IVA)</t>
  </si>
  <si>
    <t>PRESSUPOST BASE LICITACIÓ
(amb IVA)</t>
  </si>
  <si>
    <t>02.01</t>
  </si>
  <si>
    <t>02.02</t>
  </si>
  <si>
    <t>PROTECCIONS COL·LECTIVES</t>
  </si>
  <si>
    <t>PROTECCIONS INDIVIDUALS</t>
  </si>
  <si>
    <r>
      <t xml:space="preserve">IMPORT MÀXIM 
</t>
    </r>
    <r>
      <rPr>
        <sz val="9"/>
        <rFont val="Calibri"/>
        <family val="2"/>
        <scheme val="minor"/>
      </rPr>
      <t xml:space="preserve">PEM sense IVA </t>
    </r>
  </si>
  <si>
    <r>
      <t xml:space="preserve">IMPORT OFERTA
</t>
    </r>
    <r>
      <rPr>
        <sz val="9"/>
        <rFont val="Calibri"/>
        <family val="2"/>
        <scheme val="minor"/>
      </rPr>
      <t xml:space="preserve">PEM sense IVA </t>
    </r>
  </si>
  <si>
    <t>01</t>
  </si>
  <si>
    <t>TOTAL PEM PRESSUPOST
(sense IVA)</t>
  </si>
  <si>
    <t>03.01</t>
  </si>
  <si>
    <t>03.02</t>
  </si>
  <si>
    <t>TOTAL: SEGURETAT I SALUT</t>
  </si>
  <si>
    <t>03</t>
  </si>
  <si>
    <t>04</t>
  </si>
  <si>
    <t>EXECUCIÓ DE LES OBRES DE CONSTRUCCIÓ DE LA GEOTÈRMIA I XARXA 5G</t>
  </si>
  <si>
    <t>QUADRE DE PREUS GEOTÈRMIA I 5G</t>
  </si>
  <si>
    <t>DATA: JUNY 2026</t>
  </si>
  <si>
    <t>GEOTERMIA FUNCIONAL</t>
  </si>
  <si>
    <t>01.01</t>
  </si>
  <si>
    <t>GEOTERMIA I XARXA 5G</t>
  </si>
  <si>
    <t>01.02.01</t>
  </si>
  <si>
    <t>01.02.02</t>
  </si>
  <si>
    <t>01.02.03</t>
  </si>
  <si>
    <t>01.02.04</t>
  </si>
  <si>
    <t>TOTAL: GEOTERMIA I XARXA 5G</t>
  </si>
  <si>
    <t>XARXA 5G: GEOTERMIA</t>
  </si>
  <si>
    <t>XARXA 5G: AUTOMATITZACIÓ I CONTROL</t>
  </si>
  <si>
    <t>XARXA 5G: ACCESSORIS</t>
  </si>
  <si>
    <t>XARXA 5G: SENSORITZACIÓ</t>
  </si>
  <si>
    <t>02</t>
  </si>
  <si>
    <t>MOVIMENT DE TERRES (RASES GEOTÈRMIA)</t>
  </si>
  <si>
    <t>MOVIMENT DE TERRES (RASES POUS A COL·LECTOR)</t>
  </si>
  <si>
    <t>02.03</t>
  </si>
  <si>
    <t>MOVIMENT DE TERRES (RASES XARXA 5 G)</t>
  </si>
  <si>
    <t>TOTAL: MOVIMENT DE TERRES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</si>
</sst>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lbertus Medium"/>
    </font>
    <font>
      <sz val="10"/>
      <name val="Tahoma"/>
      <family val="2"/>
    </font>
    <font>
      <b/>
      <sz val="14"/>
      <name val="Tahoma"/>
      <family val="2"/>
    </font>
    <font>
      <b/>
      <sz val="16"/>
      <name val="Tahoma"/>
      <family val="2"/>
    </font>
    <font>
      <b/>
      <sz val="14"/>
      <color rgb="FF0070C0"/>
      <name val="Tahoma"/>
      <family val="2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</fills>
  <borders count="3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92">
    <xf numFmtId="0" fontId="0" fillId="0" borderId="0" xfId="0"/>
    <xf numFmtId="0" fontId="2" fillId="0" borderId="0" xfId="2" applyProtection="1">
      <protection hidden="1"/>
    </xf>
    <xf numFmtId="49" fontId="7" fillId="0" borderId="0" xfId="2" applyNumberFormat="1" applyFont="1" applyProtection="1">
      <protection hidden="1"/>
    </xf>
    <xf numFmtId="0" fontId="8" fillId="0" borderId="0" xfId="2" applyFont="1" applyProtection="1">
      <protection hidden="1"/>
    </xf>
    <xf numFmtId="0" fontId="8" fillId="3" borderId="25" xfId="2" applyFont="1" applyFill="1" applyBorder="1" applyAlignment="1" applyProtection="1">
      <alignment wrapText="1"/>
      <protection hidden="1"/>
    </xf>
    <xf numFmtId="44" fontId="8" fillId="3" borderId="15" xfId="1" applyFont="1" applyFill="1" applyBorder="1" applyAlignment="1" applyProtection="1">
      <alignment horizontal="right"/>
      <protection hidden="1"/>
    </xf>
    <xf numFmtId="0" fontId="8" fillId="3" borderId="15" xfId="2" applyFont="1" applyFill="1" applyBorder="1" applyAlignment="1" applyProtection="1">
      <alignment wrapText="1"/>
      <protection hidden="1"/>
    </xf>
    <xf numFmtId="0" fontId="0" fillId="0" borderId="0" xfId="0" applyProtection="1">
      <protection hidden="1"/>
    </xf>
    <xf numFmtId="44" fontId="0" fillId="0" borderId="0" xfId="0" applyNumberFormat="1" applyProtection="1">
      <protection hidden="1"/>
    </xf>
    <xf numFmtId="0" fontId="8" fillId="0" borderId="24" xfId="2" applyFont="1" applyBorder="1" applyAlignment="1" applyProtection="1">
      <alignment wrapText="1"/>
      <protection hidden="1"/>
    </xf>
    <xf numFmtId="44" fontId="8" fillId="0" borderId="29" xfId="1" applyFont="1" applyFill="1" applyBorder="1" applyAlignment="1" applyProtection="1">
      <alignment horizontal="right"/>
      <protection hidden="1"/>
    </xf>
    <xf numFmtId="0" fontId="8" fillId="0" borderId="28" xfId="2" applyFont="1" applyBorder="1" applyAlignment="1" applyProtection="1">
      <alignment wrapText="1"/>
      <protection hidden="1"/>
    </xf>
    <xf numFmtId="44" fontId="8" fillId="0" borderId="23" xfId="1" applyFont="1" applyFill="1" applyBorder="1" applyAlignment="1" applyProtection="1">
      <alignment horizontal="right"/>
      <protection hidden="1"/>
    </xf>
    <xf numFmtId="10" fontId="8" fillId="0" borderId="24" xfId="2" applyNumberFormat="1" applyFont="1" applyBorder="1" applyAlignment="1" applyProtection="1">
      <alignment wrapText="1"/>
      <protection hidden="1"/>
    </xf>
    <xf numFmtId="44" fontId="8" fillId="0" borderId="15" xfId="1" applyFont="1" applyFill="1" applyBorder="1" applyAlignment="1" applyProtection="1">
      <alignment horizontal="right"/>
      <protection hidden="1"/>
    </xf>
    <xf numFmtId="10" fontId="8" fillId="0" borderId="28" xfId="2" applyNumberFormat="1" applyFont="1" applyBorder="1" applyAlignment="1" applyProtection="1">
      <alignment wrapText="1"/>
      <protection hidden="1"/>
    </xf>
    <xf numFmtId="0" fontId="10" fillId="3" borderId="19" xfId="2" applyFont="1" applyFill="1" applyBorder="1" applyAlignment="1" applyProtection="1">
      <alignment wrapText="1"/>
      <protection hidden="1"/>
    </xf>
    <xf numFmtId="44" fontId="10" fillId="3" borderId="20" xfId="1" applyFont="1" applyFill="1" applyBorder="1" applyAlignment="1" applyProtection="1">
      <alignment horizontal="right"/>
      <protection hidden="1"/>
    </xf>
    <xf numFmtId="0" fontId="10" fillId="3" borderId="20" xfId="2" applyFont="1" applyFill="1" applyBorder="1" applyAlignment="1" applyProtection="1">
      <alignment wrapText="1"/>
      <protection hidden="1"/>
    </xf>
    <xf numFmtId="44" fontId="10" fillId="3" borderId="21" xfId="1" applyFont="1" applyFill="1" applyBorder="1" applyAlignment="1" applyProtection="1">
      <alignment horizontal="right"/>
      <protection hidden="1"/>
    </xf>
    <xf numFmtId="49" fontId="0" fillId="0" borderId="0" xfId="0" applyNumberFormat="1" applyProtection="1">
      <protection hidden="1"/>
    </xf>
    <xf numFmtId="0" fontId="0" fillId="0" borderId="24" xfId="0" applyBorder="1" applyProtection="1">
      <protection hidden="1"/>
    </xf>
    <xf numFmtId="44" fontId="9" fillId="0" borderId="22" xfId="0" applyNumberFormat="1" applyFont="1" applyBorder="1" applyProtection="1">
      <protection hidden="1"/>
    </xf>
    <xf numFmtId="0" fontId="0" fillId="0" borderId="22" xfId="0" applyBorder="1" applyProtection="1">
      <protection hidden="1"/>
    </xf>
    <xf numFmtId="44" fontId="11" fillId="3" borderId="20" xfId="0" applyNumberFormat="1" applyFont="1" applyFill="1" applyBorder="1" applyProtection="1">
      <protection hidden="1"/>
    </xf>
    <xf numFmtId="44" fontId="9" fillId="0" borderId="0" xfId="1" applyFont="1" applyFill="1" applyBorder="1" applyAlignment="1" applyProtection="1">
      <alignment horizontal="right"/>
      <protection hidden="1"/>
    </xf>
    <xf numFmtId="49" fontId="8" fillId="0" borderId="14" xfId="0" applyNumberFormat="1" applyFont="1" applyBorder="1" applyAlignment="1" applyProtection="1">
      <alignment horizontal="center" vertical="center" wrapText="1"/>
      <protection hidden="1"/>
    </xf>
    <xf numFmtId="0" fontId="8" fillId="3" borderId="26" xfId="0" applyFont="1" applyFill="1" applyBorder="1" applyAlignment="1" applyProtection="1">
      <alignment vertical="top" wrapText="1"/>
      <protection hidden="1"/>
    </xf>
    <xf numFmtId="49" fontId="8" fillId="0" borderId="17" xfId="0" applyNumberFormat="1" applyFont="1" applyBorder="1" applyAlignment="1" applyProtection="1">
      <alignment horizontal="center" vertical="center" wrapText="1"/>
      <protection hidden="1"/>
    </xf>
    <xf numFmtId="0" fontId="10" fillId="3" borderId="12" xfId="0" applyFont="1" applyFill="1" applyBorder="1" applyAlignment="1" applyProtection="1">
      <alignment vertical="top" wrapText="1"/>
      <protection hidden="1"/>
    </xf>
    <xf numFmtId="0" fontId="2" fillId="0" borderId="0" xfId="2" applyAlignment="1" applyProtection="1">
      <alignment horizontal="center" vertical="center"/>
      <protection hidden="1"/>
    </xf>
    <xf numFmtId="49" fontId="12" fillId="4" borderId="12" xfId="0" applyNumberFormat="1" applyFont="1" applyFill="1" applyBorder="1" applyAlignment="1" applyProtection="1">
      <alignment horizontal="center" vertical="center" wrapText="1"/>
      <protection hidden="1"/>
    </xf>
    <xf numFmtId="0" fontId="12" fillId="4" borderId="12" xfId="0" applyFont="1" applyFill="1" applyBorder="1" applyAlignment="1" applyProtection="1">
      <alignment horizontal="center" vertical="center" wrapText="1"/>
      <protection hidden="1"/>
    </xf>
    <xf numFmtId="44" fontId="7" fillId="2" borderId="4" xfId="1" applyFont="1" applyFill="1" applyBorder="1" applyAlignment="1" applyProtection="1">
      <alignment horizontal="center" vertical="center" wrapText="1"/>
      <protection hidden="1"/>
    </xf>
    <xf numFmtId="44" fontId="7" fillId="0" borderId="0" xfId="1" applyFont="1" applyFill="1" applyBorder="1" applyAlignment="1" applyProtection="1">
      <alignment horizontal="center" vertical="center" wrapText="1"/>
      <protection hidden="1"/>
    </xf>
    <xf numFmtId="49" fontId="8" fillId="0" borderId="11" xfId="0" applyNumberFormat="1" applyFont="1" applyBorder="1" applyAlignment="1" applyProtection="1">
      <alignment horizontal="center" vertical="center" wrapText="1"/>
      <protection hidden="1"/>
    </xf>
    <xf numFmtId="0" fontId="8" fillId="3" borderId="12" xfId="0" applyFont="1" applyFill="1" applyBorder="1" applyAlignment="1" applyProtection="1">
      <alignment vertical="top" wrapText="1"/>
      <protection hidden="1"/>
    </xf>
    <xf numFmtId="49" fontId="8" fillId="0" borderId="11" xfId="0" quotePrefix="1" applyNumberFormat="1" applyFont="1" applyBorder="1" applyAlignment="1" applyProtection="1">
      <alignment horizontal="center" vertical="center" wrapText="1"/>
      <protection hidden="1"/>
    </xf>
    <xf numFmtId="44" fontId="8" fillId="0" borderId="0" xfId="1" applyFont="1" applyFill="1" applyBorder="1" applyAlignment="1" applyProtection="1">
      <alignment horizontal="right" wrapText="1"/>
      <protection hidden="1"/>
    </xf>
    <xf numFmtId="49" fontId="12" fillId="4" borderId="12" xfId="0" quotePrefix="1" applyNumberFormat="1" applyFont="1" applyFill="1" applyBorder="1" applyAlignment="1" applyProtection="1">
      <alignment horizontal="center" vertical="center" wrapText="1"/>
      <protection hidden="1"/>
    </xf>
    <xf numFmtId="44" fontId="8" fillId="0" borderId="4" xfId="1" applyFont="1" applyBorder="1" applyAlignment="1" applyProtection="1">
      <alignment horizontal="right" wrapText="1"/>
      <protection hidden="1"/>
    </xf>
    <xf numFmtId="49" fontId="8" fillId="0" borderId="37" xfId="0" applyNumberFormat="1" applyFont="1" applyBorder="1" applyAlignment="1" applyProtection="1">
      <alignment horizontal="center" vertical="center" wrapText="1"/>
      <protection hidden="1"/>
    </xf>
    <xf numFmtId="49" fontId="2" fillId="0" borderId="0" xfId="2" applyNumberFormat="1" applyProtection="1">
      <protection hidden="1"/>
    </xf>
    <xf numFmtId="49" fontId="3" fillId="0" borderId="1" xfId="2" applyNumberFormat="1" applyFont="1" applyBorder="1" applyAlignment="1" applyProtection="1">
      <alignment vertical="center"/>
      <protection hidden="1"/>
    </xf>
    <xf numFmtId="0" fontId="4" fillId="0" borderId="2" xfId="2" applyFont="1" applyBorder="1" applyAlignment="1" applyProtection="1">
      <alignment vertical="center"/>
      <protection hidden="1"/>
    </xf>
    <xf numFmtId="0" fontId="5" fillId="0" borderId="2" xfId="2" applyFont="1" applyBorder="1" applyAlignment="1" applyProtection="1">
      <alignment vertical="center"/>
      <protection hidden="1"/>
    </xf>
    <xf numFmtId="0" fontId="5" fillId="0" borderId="31" xfId="2" applyFont="1" applyBorder="1" applyAlignment="1" applyProtection="1">
      <alignment vertical="center"/>
      <protection hidden="1"/>
    </xf>
    <xf numFmtId="49" fontId="3" fillId="0" borderId="3" xfId="2" applyNumberFormat="1" applyFont="1" applyBorder="1" applyAlignment="1" applyProtection="1">
      <alignment vertical="center"/>
      <protection hidden="1"/>
    </xf>
    <xf numFmtId="0" fontId="0" fillId="0" borderId="0" xfId="0" applyAlignment="1" applyProtection="1">
      <alignment wrapText="1"/>
      <protection hidden="1"/>
    </xf>
    <xf numFmtId="0" fontId="3" fillId="0" borderId="3" xfId="2" applyFont="1" applyBorder="1" applyAlignment="1" applyProtection="1">
      <alignment vertical="center"/>
      <protection hidden="1"/>
    </xf>
    <xf numFmtId="0" fontId="6" fillId="0" borderId="0" xfId="2" applyFont="1" applyAlignment="1" applyProtection="1">
      <alignment vertical="center"/>
      <protection hidden="1"/>
    </xf>
    <xf numFmtId="0" fontId="4" fillId="0" borderId="0" xfId="2" applyFont="1" applyAlignment="1" applyProtection="1">
      <alignment vertical="center"/>
      <protection hidden="1"/>
    </xf>
    <xf numFmtId="0" fontId="5" fillId="0" borderId="0" xfId="2" applyFont="1" applyAlignment="1" applyProtection="1">
      <alignment vertical="center"/>
      <protection hidden="1"/>
    </xf>
    <xf numFmtId="49" fontId="3" fillId="0" borderId="5" xfId="2" applyNumberFormat="1" applyFont="1" applyBorder="1" applyAlignment="1" applyProtection="1">
      <alignment vertical="center"/>
      <protection hidden="1"/>
    </xf>
    <xf numFmtId="0" fontId="4" fillId="0" borderId="6" xfId="2" applyFont="1" applyBorder="1" applyAlignment="1" applyProtection="1">
      <alignment vertical="center"/>
      <protection hidden="1"/>
    </xf>
    <xf numFmtId="0" fontId="5" fillId="0" borderId="6" xfId="2" applyFont="1" applyBorder="1" applyAlignment="1" applyProtection="1">
      <alignment vertical="center"/>
      <protection hidden="1"/>
    </xf>
    <xf numFmtId="0" fontId="5" fillId="0" borderId="7" xfId="2" applyFont="1" applyBorder="1" applyAlignment="1" applyProtection="1">
      <alignment vertical="center"/>
      <protection hidden="1"/>
    </xf>
    <xf numFmtId="49" fontId="3" fillId="0" borderId="0" xfId="2" applyNumberFormat="1" applyFont="1" applyAlignment="1" applyProtection="1">
      <alignment vertical="center"/>
      <protection hidden="1"/>
    </xf>
    <xf numFmtId="0" fontId="3" fillId="0" borderId="0" xfId="2" applyFont="1" applyAlignment="1" applyProtection="1">
      <alignment vertical="center"/>
      <protection hidden="1"/>
    </xf>
    <xf numFmtId="44" fontId="2" fillId="0" borderId="0" xfId="1" applyFont="1" applyBorder="1" applyAlignment="1" applyProtection="1">
      <alignment horizontal="right"/>
      <protection hidden="1"/>
    </xf>
    <xf numFmtId="44" fontId="2" fillId="0" borderId="0" xfId="1" applyFont="1" applyFill="1" applyBorder="1" applyAlignment="1" applyProtection="1">
      <alignment horizontal="right"/>
      <protection hidden="1"/>
    </xf>
    <xf numFmtId="49" fontId="7" fillId="4" borderId="8" xfId="0" applyNumberFormat="1" applyFont="1" applyFill="1" applyBorder="1" applyAlignment="1" applyProtection="1">
      <alignment horizontal="center" vertical="center" wrapText="1"/>
      <protection hidden="1"/>
    </xf>
    <xf numFmtId="0" fontId="7" fillId="4" borderId="9" xfId="0" applyFont="1" applyFill="1" applyBorder="1" applyAlignment="1" applyProtection="1">
      <alignment horizontal="center" vertical="center" wrapText="1"/>
      <protection hidden="1"/>
    </xf>
    <xf numFmtId="49" fontId="8" fillId="2" borderId="11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12" xfId="0" applyFont="1" applyFill="1" applyBorder="1" applyAlignment="1" applyProtection="1">
      <alignment vertical="top" wrapText="1"/>
      <protection hidden="1"/>
    </xf>
    <xf numFmtId="0" fontId="12" fillId="4" borderId="27" xfId="0" applyFont="1" applyFill="1" applyBorder="1" applyAlignment="1" applyProtection="1">
      <alignment horizontal="center" vertical="center" wrapText="1"/>
      <protection hidden="1"/>
    </xf>
    <xf numFmtId="44" fontId="8" fillId="0" borderId="34" xfId="1" applyFont="1" applyBorder="1" applyAlignment="1" applyProtection="1">
      <alignment horizontal="center" wrapText="1"/>
      <protection hidden="1"/>
    </xf>
    <xf numFmtId="44" fontId="8" fillId="0" borderId="13" xfId="1" applyFont="1" applyBorder="1" applyAlignment="1" applyProtection="1">
      <alignment horizontal="center" wrapText="1"/>
      <protection hidden="1"/>
    </xf>
    <xf numFmtId="44" fontId="11" fillId="3" borderId="34" xfId="1" applyFont="1" applyFill="1" applyBorder="1" applyAlignment="1" applyProtection="1">
      <alignment horizontal="right"/>
      <protection hidden="1"/>
    </xf>
    <xf numFmtId="44" fontId="11" fillId="3" borderId="13" xfId="1" applyFont="1" applyFill="1" applyBorder="1" applyAlignment="1" applyProtection="1">
      <alignment horizontal="right"/>
      <protection hidden="1"/>
    </xf>
    <xf numFmtId="44" fontId="11" fillId="3" borderId="18" xfId="1" applyFont="1" applyFill="1" applyBorder="1" applyAlignment="1" applyProtection="1">
      <alignment horizontal="right"/>
      <protection hidden="1"/>
    </xf>
    <xf numFmtId="44" fontId="9" fillId="5" borderId="4" xfId="1" applyFont="1" applyFill="1" applyBorder="1" applyAlignment="1" applyProtection="1">
      <alignment horizontal="center"/>
      <protection locked="0"/>
    </xf>
    <xf numFmtId="44" fontId="9" fillId="5" borderId="18" xfId="1" applyFont="1" applyFill="1" applyBorder="1" applyAlignment="1" applyProtection="1">
      <alignment horizontal="center"/>
      <protection locked="0"/>
    </xf>
    <xf numFmtId="44" fontId="9" fillId="5" borderId="34" xfId="1" applyFont="1" applyFill="1" applyBorder="1" applyAlignment="1" applyProtection="1">
      <alignment horizontal="center"/>
      <protection locked="0"/>
    </xf>
    <xf numFmtId="44" fontId="7" fillId="2" borderId="4" xfId="1" applyFont="1" applyFill="1" applyBorder="1" applyAlignment="1" applyProtection="1">
      <alignment horizontal="center" vertical="center" wrapText="1"/>
      <protection hidden="1"/>
    </xf>
    <xf numFmtId="44" fontId="7" fillId="2" borderId="18" xfId="1" applyFont="1" applyFill="1" applyBorder="1" applyAlignment="1" applyProtection="1">
      <alignment horizontal="center" vertical="center" wrapText="1"/>
      <protection hidden="1"/>
    </xf>
    <xf numFmtId="0" fontId="7" fillId="4" borderId="9" xfId="0" applyFont="1" applyFill="1" applyBorder="1" applyAlignment="1" applyProtection="1">
      <alignment horizontal="center" vertical="center" wrapText="1"/>
      <protection hidden="1"/>
    </xf>
    <xf numFmtId="0" fontId="7" fillId="4" borderId="10" xfId="0" applyFont="1" applyFill="1" applyBorder="1" applyAlignment="1" applyProtection="1">
      <alignment horizontal="center" vertical="center" wrapText="1"/>
      <protection hidden="1"/>
    </xf>
    <xf numFmtId="44" fontId="8" fillId="2" borderId="35" xfId="1" applyFont="1" applyFill="1" applyBorder="1" applyAlignment="1" applyProtection="1">
      <alignment horizontal="center" wrapText="1"/>
      <protection hidden="1"/>
    </xf>
    <xf numFmtId="44" fontId="8" fillId="2" borderId="30" xfId="1" applyFont="1" applyFill="1" applyBorder="1" applyAlignment="1" applyProtection="1">
      <alignment horizontal="center" wrapText="1"/>
      <protection hidden="1"/>
    </xf>
    <xf numFmtId="44" fontId="8" fillId="0" borderId="4" xfId="1" applyFont="1" applyBorder="1" applyAlignment="1" applyProtection="1">
      <alignment horizontal="right" wrapText="1"/>
      <protection hidden="1"/>
    </xf>
    <xf numFmtId="44" fontId="8" fillId="0" borderId="18" xfId="1" applyFont="1" applyBorder="1" applyAlignment="1" applyProtection="1">
      <alignment horizontal="right" wrapText="1"/>
      <protection hidden="1"/>
    </xf>
    <xf numFmtId="44" fontId="8" fillId="2" borderId="36" xfId="1" applyFont="1" applyFill="1" applyBorder="1" applyAlignment="1" applyProtection="1">
      <alignment horizontal="center" wrapText="1"/>
      <protection hidden="1"/>
    </xf>
    <xf numFmtId="44" fontId="9" fillId="0" borderId="34" xfId="1" applyFont="1" applyFill="1" applyBorder="1" applyAlignment="1" applyProtection="1">
      <alignment horizontal="right"/>
      <protection hidden="1"/>
    </xf>
    <xf numFmtId="44" fontId="9" fillId="0" borderId="13" xfId="1" applyFont="1" applyFill="1" applyBorder="1" applyAlignment="1" applyProtection="1">
      <alignment horizontal="right"/>
      <protection hidden="1"/>
    </xf>
    <xf numFmtId="0" fontId="4" fillId="0" borderId="0" xfId="2" applyFont="1" applyAlignment="1" applyProtection="1">
      <alignment vertical="center" wrapText="1"/>
      <protection hidden="1"/>
    </xf>
    <xf numFmtId="0" fontId="0" fillId="0" borderId="0" xfId="0" applyAlignment="1" applyProtection="1">
      <alignment wrapText="1"/>
      <protection hidden="1"/>
    </xf>
    <xf numFmtId="0" fontId="0" fillId="0" borderId="32" xfId="0" applyBorder="1" applyAlignment="1" applyProtection="1">
      <alignment wrapText="1"/>
      <protection hidden="1"/>
    </xf>
    <xf numFmtId="44" fontId="9" fillId="0" borderId="33" xfId="1" applyFont="1" applyFill="1" applyBorder="1" applyAlignment="1" applyProtection="1">
      <alignment horizontal="center"/>
      <protection hidden="1"/>
    </xf>
    <xf numFmtId="44" fontId="9" fillId="0" borderId="16" xfId="1" applyFont="1" applyFill="1" applyBorder="1" applyAlignment="1" applyProtection="1">
      <alignment horizontal="center"/>
      <protection hidden="1"/>
    </xf>
    <xf numFmtId="44" fontId="9" fillId="0" borderId="34" xfId="1" applyFont="1" applyFill="1" applyBorder="1" applyAlignment="1" applyProtection="1">
      <alignment horizontal="center"/>
      <protection hidden="1"/>
    </xf>
    <xf numFmtId="44" fontId="9" fillId="0" borderId="13" xfId="1" applyFont="1" applyFill="1" applyBorder="1" applyAlignment="1" applyProtection="1">
      <alignment horizontal="center"/>
      <protection hidden="1"/>
    </xf>
  </cellXfs>
  <cellStyles count="3">
    <cellStyle name="Moneda" xfId="1" builtinId="4"/>
    <cellStyle name="Normal" xfId="0" builtinId="0"/>
    <cellStyle name="Normal_cuest-06_PERSONAL-ESPACIOS" xfId="2" xr:uid="{03247D89-873D-40E7-9F00-541A6138E96D}"/>
  </cellStyles>
  <dxfs count="0"/>
  <tableStyles count="0" defaultTableStyle="TableStyleMedium2" defaultPivotStyle="PivotStyleLight16"/>
  <colors>
    <mruColors>
      <color rgb="FFECF4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: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D0D3B-E9AD-425D-829D-E582E2616CE4}">
  <dimension ref="A1:N33"/>
  <sheetViews>
    <sheetView tabSelected="1" topLeftCell="A7" zoomScale="115" zoomScaleNormal="115" workbookViewId="0">
      <selection activeCell="D11" sqref="D11:E11"/>
    </sheetView>
  </sheetViews>
  <sheetFormatPr defaultColWidth="11.44140625" defaultRowHeight="14.4"/>
  <cols>
    <col min="1" max="1" width="11.44140625" style="7"/>
    <col min="2" max="2" width="11.44140625" style="20"/>
    <col min="3" max="3" width="36.109375" style="7" customWidth="1"/>
    <col min="4" max="4" width="13.44140625" style="7" customWidth="1"/>
    <col min="5" max="5" width="18.21875" style="7" customWidth="1"/>
    <col min="6" max="6" width="13.44140625" style="7" customWidth="1"/>
    <col min="7" max="7" width="18.21875" style="7" customWidth="1"/>
    <col min="8" max="8" width="13.109375" style="7" customWidth="1"/>
    <col min="9" max="9" width="11.44140625" style="7"/>
    <col min="10" max="10" width="18.88671875" style="7" customWidth="1"/>
    <col min="11" max="13" width="11.44140625" style="7"/>
    <col min="14" max="14" width="22.44140625" style="7" customWidth="1"/>
    <col min="15" max="16384" width="11.44140625" style="7"/>
  </cols>
  <sheetData>
    <row r="1" spans="1:13" ht="15" thickBot="1">
      <c r="A1" s="1"/>
      <c r="B1" s="42"/>
      <c r="C1" s="1"/>
      <c r="D1" s="1"/>
      <c r="E1" s="1"/>
      <c r="F1" s="1"/>
      <c r="G1" s="1"/>
      <c r="H1" s="1"/>
    </row>
    <row r="2" spans="1:13" ht="21" thickTop="1">
      <c r="A2" s="1"/>
      <c r="B2" s="43"/>
      <c r="C2" s="44" t="s">
        <v>6</v>
      </c>
      <c r="D2" s="44"/>
      <c r="E2" s="45"/>
      <c r="F2" s="45"/>
      <c r="G2" s="45"/>
      <c r="H2" s="45"/>
      <c r="I2" s="45"/>
      <c r="J2" s="46"/>
    </row>
    <row r="3" spans="1:13" ht="21" customHeight="1">
      <c r="A3" s="1"/>
      <c r="B3" s="47"/>
      <c r="C3" s="85" t="s">
        <v>27</v>
      </c>
      <c r="D3" s="86"/>
      <c r="E3" s="86"/>
      <c r="F3" s="86"/>
      <c r="G3" s="86"/>
      <c r="H3" s="86"/>
      <c r="I3" s="86"/>
      <c r="J3" s="87"/>
      <c r="K3" s="49"/>
    </row>
    <row r="4" spans="1:13" ht="20.399999999999999">
      <c r="A4" s="1"/>
      <c r="B4" s="47"/>
      <c r="C4" s="50" t="s">
        <v>28</v>
      </c>
      <c r="D4" s="51"/>
      <c r="E4" s="52"/>
      <c r="F4" s="52"/>
      <c r="G4" s="52"/>
      <c r="H4" s="52"/>
      <c r="I4" s="52"/>
      <c r="J4" s="1"/>
      <c r="K4" s="49"/>
    </row>
    <row r="5" spans="1:13" ht="21" thickBot="1">
      <c r="A5" s="1"/>
      <c r="B5" s="53"/>
      <c r="C5" s="54" t="s">
        <v>29</v>
      </c>
      <c r="D5" s="54"/>
      <c r="E5" s="55"/>
      <c r="F5" s="55"/>
      <c r="G5" s="55"/>
      <c r="H5" s="55"/>
      <c r="I5" s="55"/>
      <c r="J5" s="56"/>
    </row>
    <row r="6" spans="1:13" ht="15" thickTop="1">
      <c r="A6" s="1"/>
      <c r="B6" s="57"/>
      <c r="C6" s="58"/>
      <c r="D6" s="58"/>
      <c r="E6" s="58"/>
      <c r="F6" s="58"/>
      <c r="G6" s="58"/>
      <c r="H6" s="58"/>
    </row>
    <row r="7" spans="1:13" ht="15" thickBot="1">
      <c r="A7" s="1"/>
      <c r="B7" s="42"/>
      <c r="C7" s="1"/>
      <c r="D7" s="59"/>
      <c r="E7" s="60"/>
      <c r="F7" s="59"/>
      <c r="G7" s="60"/>
      <c r="H7" s="59"/>
    </row>
    <row r="8" spans="1:13" ht="39" thickBot="1">
      <c r="A8" s="30"/>
      <c r="B8" s="61" t="s">
        <v>7</v>
      </c>
      <c r="C8" s="62" t="s">
        <v>8</v>
      </c>
      <c r="D8" s="76" t="s">
        <v>18</v>
      </c>
      <c r="E8" s="77"/>
      <c r="F8" s="76" t="s">
        <v>19</v>
      </c>
      <c r="G8" s="77"/>
      <c r="M8" s="48"/>
    </row>
    <row r="9" spans="1:13" ht="17.399999999999999" customHeight="1" thickBot="1">
      <c r="A9" s="1"/>
      <c r="B9" s="63"/>
      <c r="C9" s="64"/>
      <c r="D9" s="78"/>
      <c r="E9" s="82"/>
      <c r="F9" s="78"/>
      <c r="G9" s="79"/>
      <c r="L9" s="38"/>
      <c r="M9" s="38"/>
    </row>
    <row r="10" spans="1:13">
      <c r="A10" s="30"/>
      <c r="B10" s="39" t="s">
        <v>20</v>
      </c>
      <c r="C10" s="65" t="s">
        <v>32</v>
      </c>
      <c r="D10" s="33"/>
      <c r="E10" s="33"/>
      <c r="F10" s="74"/>
      <c r="G10" s="75"/>
    </row>
    <row r="11" spans="1:13" ht="30" customHeight="1">
      <c r="A11" s="1"/>
      <c r="B11" s="35" t="s">
        <v>31</v>
      </c>
      <c r="C11" s="36" t="s">
        <v>30</v>
      </c>
      <c r="D11" s="66">
        <v>122357.68</v>
      </c>
      <c r="E11" s="67"/>
      <c r="F11" s="71"/>
      <c r="G11" s="72"/>
      <c r="L11" s="38"/>
      <c r="M11" s="38"/>
    </row>
    <row r="12" spans="1:13" ht="30" customHeight="1">
      <c r="A12" s="1"/>
      <c r="B12" s="41" t="s">
        <v>33</v>
      </c>
      <c r="C12" s="36" t="s">
        <v>38</v>
      </c>
      <c r="D12" s="66">
        <v>43910.89</v>
      </c>
      <c r="E12" s="67"/>
      <c r="F12" s="71"/>
      <c r="G12" s="72"/>
      <c r="L12" s="38"/>
      <c r="M12" s="38"/>
    </row>
    <row r="13" spans="1:13" ht="30" customHeight="1">
      <c r="A13" s="1"/>
      <c r="B13" s="41" t="s">
        <v>34</v>
      </c>
      <c r="C13" s="36" t="s">
        <v>39</v>
      </c>
      <c r="D13" s="66">
        <v>5982.16</v>
      </c>
      <c r="E13" s="67"/>
      <c r="F13" s="71"/>
      <c r="G13" s="72"/>
      <c r="L13" s="38"/>
      <c r="M13" s="38"/>
    </row>
    <row r="14" spans="1:13" ht="30" customHeight="1">
      <c r="A14" s="1"/>
      <c r="B14" s="41" t="s">
        <v>35</v>
      </c>
      <c r="C14" s="36" t="s">
        <v>40</v>
      </c>
      <c r="D14" s="66">
        <v>36016.339999999997</v>
      </c>
      <c r="E14" s="67"/>
      <c r="F14" s="71"/>
      <c r="G14" s="72"/>
      <c r="L14" s="38"/>
      <c r="M14" s="38"/>
    </row>
    <row r="15" spans="1:13" ht="30" customHeight="1">
      <c r="A15" s="1"/>
      <c r="B15" s="41" t="s">
        <v>36</v>
      </c>
      <c r="C15" s="36" t="s">
        <v>41</v>
      </c>
      <c r="D15" s="66">
        <v>7483.69</v>
      </c>
      <c r="E15" s="67"/>
      <c r="F15" s="71"/>
      <c r="G15" s="72"/>
      <c r="L15" s="38"/>
      <c r="M15" s="38"/>
    </row>
    <row r="16" spans="1:13" ht="30" customHeight="1">
      <c r="A16" s="1"/>
      <c r="B16" s="37" t="s">
        <v>20</v>
      </c>
      <c r="C16" s="29" t="s">
        <v>37</v>
      </c>
      <c r="D16" s="68">
        <f>SUM(D11:E15)</f>
        <v>215750.76</v>
      </c>
      <c r="E16" s="69"/>
      <c r="F16" s="68">
        <f>SUM(F11:G15)</f>
        <v>0</v>
      </c>
      <c r="G16" s="70"/>
      <c r="L16" s="38"/>
      <c r="M16" s="38"/>
    </row>
    <row r="17" spans="1:14">
      <c r="A17" s="30"/>
      <c r="B17" s="39" t="s">
        <v>42</v>
      </c>
      <c r="C17" s="32" t="s">
        <v>0</v>
      </c>
      <c r="D17" s="33"/>
      <c r="E17" s="40"/>
      <c r="F17" s="80"/>
      <c r="G17" s="81"/>
      <c r="L17" s="34"/>
      <c r="M17" s="34"/>
    </row>
    <row r="18" spans="1:14" ht="30" customHeight="1">
      <c r="A18" s="1"/>
      <c r="B18" s="35" t="s">
        <v>14</v>
      </c>
      <c r="C18" s="36" t="s">
        <v>43</v>
      </c>
      <c r="D18" s="83">
        <v>4238.93</v>
      </c>
      <c r="E18" s="84"/>
      <c r="F18" s="73"/>
      <c r="G18" s="72"/>
      <c r="L18" s="25"/>
      <c r="M18" s="25"/>
    </row>
    <row r="19" spans="1:14" ht="30" customHeight="1">
      <c r="A19" s="1"/>
      <c r="B19" s="35" t="s">
        <v>15</v>
      </c>
      <c r="C19" s="36" t="s">
        <v>44</v>
      </c>
      <c r="D19" s="83">
        <v>1964.51</v>
      </c>
      <c r="E19" s="84"/>
      <c r="F19" s="73"/>
      <c r="G19" s="72"/>
      <c r="L19" s="25"/>
      <c r="M19" s="25"/>
    </row>
    <row r="20" spans="1:14" ht="30" customHeight="1">
      <c r="A20" s="1"/>
      <c r="B20" s="35" t="s">
        <v>45</v>
      </c>
      <c r="C20" s="36" t="s">
        <v>46</v>
      </c>
      <c r="D20" s="83">
        <v>3083.46</v>
      </c>
      <c r="E20" s="84"/>
      <c r="F20" s="73"/>
      <c r="G20" s="72"/>
      <c r="L20" s="25"/>
      <c r="M20" s="25"/>
    </row>
    <row r="21" spans="1:14" ht="30" customHeight="1">
      <c r="A21" s="1"/>
      <c r="B21" s="35" t="s">
        <v>42</v>
      </c>
      <c r="C21" s="29" t="s">
        <v>47</v>
      </c>
      <c r="D21" s="68">
        <f>SUM(D18:E20)</f>
        <v>9286.9000000000015</v>
      </c>
      <c r="E21" s="69"/>
      <c r="F21" s="68">
        <f>SUM(F18:G20)</f>
        <v>0</v>
      </c>
      <c r="G21" s="69"/>
      <c r="L21" s="25"/>
      <c r="M21" s="25"/>
    </row>
    <row r="22" spans="1:14">
      <c r="A22" s="30"/>
      <c r="B22" s="32" t="s">
        <v>25</v>
      </c>
      <c r="C22" s="32" t="s">
        <v>1</v>
      </c>
      <c r="D22" s="33"/>
      <c r="E22" s="33"/>
      <c r="F22" s="74"/>
      <c r="G22" s="75"/>
      <c r="L22" s="34"/>
      <c r="M22" s="34"/>
    </row>
    <row r="23" spans="1:14" ht="30" customHeight="1">
      <c r="A23" s="1"/>
      <c r="B23" s="35" t="s">
        <v>22</v>
      </c>
      <c r="C23" s="36" t="s">
        <v>16</v>
      </c>
      <c r="D23" s="90">
        <v>2223.42</v>
      </c>
      <c r="E23" s="91"/>
      <c r="F23" s="73"/>
      <c r="G23" s="72"/>
      <c r="L23" s="25"/>
      <c r="M23" s="25"/>
    </row>
    <row r="24" spans="1:14" ht="30" customHeight="1">
      <c r="A24" s="1"/>
      <c r="B24" s="35" t="s">
        <v>23</v>
      </c>
      <c r="C24" s="36" t="s">
        <v>17</v>
      </c>
      <c r="D24" s="90">
        <v>186.52</v>
      </c>
      <c r="E24" s="91"/>
      <c r="F24" s="73"/>
      <c r="G24" s="72"/>
      <c r="L24" s="25"/>
      <c r="M24" s="25"/>
    </row>
    <row r="25" spans="1:14" ht="30" customHeight="1">
      <c r="A25" s="1"/>
      <c r="B25" s="28" t="s">
        <v>25</v>
      </c>
      <c r="C25" s="29" t="s">
        <v>24</v>
      </c>
      <c r="D25" s="68">
        <f>D24+D23</f>
        <v>2409.94</v>
      </c>
      <c r="E25" s="69"/>
      <c r="F25" s="68">
        <f>F24+F23</f>
        <v>0</v>
      </c>
      <c r="G25" s="70"/>
      <c r="L25" s="25"/>
      <c r="M25" s="25"/>
    </row>
    <row r="26" spans="1:14">
      <c r="A26" s="30"/>
      <c r="B26" s="31" t="s">
        <v>26</v>
      </c>
      <c r="C26" s="32" t="s">
        <v>2</v>
      </c>
      <c r="D26" s="33"/>
      <c r="E26" s="33"/>
      <c r="F26" s="74"/>
      <c r="G26" s="75"/>
      <c r="L26" s="34"/>
      <c r="M26" s="34"/>
    </row>
    <row r="27" spans="1:14" ht="30" customHeight="1" thickBot="1">
      <c r="A27" s="1"/>
      <c r="B27" s="26" t="s">
        <v>26</v>
      </c>
      <c r="C27" s="27" t="s">
        <v>2</v>
      </c>
      <c r="D27" s="88">
        <v>4000</v>
      </c>
      <c r="E27" s="89"/>
      <c r="F27" s="73"/>
      <c r="G27" s="72"/>
      <c r="L27" s="25"/>
      <c r="M27" s="25"/>
    </row>
    <row r="28" spans="1:14" ht="37.200000000000003" thickBot="1">
      <c r="A28" s="1"/>
      <c r="B28" s="2"/>
      <c r="C28" s="3"/>
      <c r="D28" s="4" t="s">
        <v>21</v>
      </c>
      <c r="E28" s="5">
        <f>ROUND(SUM(D16,D21,D25,D27),5)</f>
        <v>231447.6</v>
      </c>
      <c r="F28" s="6" t="s">
        <v>9</v>
      </c>
      <c r="G28" s="5">
        <f>ROUND(SUM(F16,F21,F25,F27),5)</f>
        <v>0</v>
      </c>
      <c r="M28" s="8"/>
      <c r="N28" s="8"/>
    </row>
    <row r="29" spans="1:14">
      <c r="A29" s="1"/>
      <c r="B29" s="2"/>
      <c r="C29" s="3"/>
      <c r="D29" s="9" t="s">
        <v>10</v>
      </c>
      <c r="E29" s="10">
        <f>E28*0.13</f>
        <v>30088.188000000002</v>
      </c>
      <c r="F29" s="11" t="s">
        <v>10</v>
      </c>
      <c r="G29" s="12">
        <f>G28*0.13</f>
        <v>0</v>
      </c>
      <c r="M29" s="8"/>
      <c r="N29" s="8"/>
    </row>
    <row r="30" spans="1:14" ht="15" thickBot="1">
      <c r="A30" s="1"/>
      <c r="B30" s="2"/>
      <c r="C30" s="3"/>
      <c r="D30" s="13" t="s">
        <v>11</v>
      </c>
      <c r="E30" s="14">
        <f>E28*0.06</f>
        <v>13886.856</v>
      </c>
      <c r="F30" s="15" t="s">
        <v>11</v>
      </c>
      <c r="G30" s="12">
        <f>G28*0.06</f>
        <v>0</v>
      </c>
      <c r="M30" s="8"/>
      <c r="N30" s="8"/>
    </row>
    <row r="31" spans="1:14" ht="37.200000000000003" thickBot="1">
      <c r="A31" s="1"/>
      <c r="B31" s="2"/>
      <c r="C31" s="3"/>
      <c r="D31" s="16" t="s">
        <v>12</v>
      </c>
      <c r="E31" s="17">
        <f>E28*1.19+0.01</f>
        <v>275422.65399999998</v>
      </c>
      <c r="F31" s="18" t="s">
        <v>3</v>
      </c>
      <c r="G31" s="19">
        <f>G28*1.19</f>
        <v>0</v>
      </c>
      <c r="M31" s="8"/>
      <c r="N31" s="8"/>
    </row>
    <row r="32" spans="1:14" ht="15" thickBot="1">
      <c r="D32" s="21" t="s">
        <v>4</v>
      </c>
      <c r="E32" s="22">
        <f>E31*0.21</f>
        <v>57838.757339999996</v>
      </c>
      <c r="F32" s="23" t="s">
        <v>4</v>
      </c>
      <c r="G32" s="12">
        <f>G31*0.21</f>
        <v>0</v>
      </c>
    </row>
    <row r="33" spans="4:7" ht="37.200000000000003" thickBot="1">
      <c r="D33" s="16" t="s">
        <v>13</v>
      </c>
      <c r="E33" s="24">
        <f>E32+E31</f>
        <v>333261.41133999999</v>
      </c>
      <c r="F33" s="18" t="s">
        <v>5</v>
      </c>
      <c r="G33" s="19">
        <f>G32+G31</f>
        <v>0</v>
      </c>
    </row>
  </sheetData>
  <sheetProtection algorithmName="SHA-512" hashValue="kMFwVVJqtsuPDPtk5iYg6gQakmEUYByakBZ8uVQ41QLreSg79YpN1OM1I4360jQDS1qTeRBqNWAQgyKUXGfZTA==" saltValue="E88DIYHRMLVJZ/0TYXBU2g==" spinCount="100000" sheet="1" objects="1" scenarios="1"/>
  <protectedRanges>
    <protectedRange sqref="G9 G27 G23:G24 G18:G20 G11:G15" name="Ofertas unitarias"/>
  </protectedRanges>
  <mergeCells count="37">
    <mergeCell ref="D20:E20"/>
    <mergeCell ref="D21:E21"/>
    <mergeCell ref="C3:J3"/>
    <mergeCell ref="D27:E27"/>
    <mergeCell ref="D24:E24"/>
    <mergeCell ref="D23:E23"/>
    <mergeCell ref="D25:E25"/>
    <mergeCell ref="D11:E11"/>
    <mergeCell ref="D8:E8"/>
    <mergeCell ref="D9:E9"/>
    <mergeCell ref="D18:E18"/>
    <mergeCell ref="D19:E19"/>
    <mergeCell ref="F27:G27"/>
    <mergeCell ref="F8:G8"/>
    <mergeCell ref="F9:G9"/>
    <mergeCell ref="F10:G10"/>
    <mergeCell ref="F11:G11"/>
    <mergeCell ref="F17:G17"/>
    <mergeCell ref="F18:G18"/>
    <mergeCell ref="F19:G19"/>
    <mergeCell ref="F20:G20"/>
    <mergeCell ref="F23:G23"/>
    <mergeCell ref="F24:G24"/>
    <mergeCell ref="F26:G26"/>
    <mergeCell ref="F21:G21"/>
    <mergeCell ref="F22:G22"/>
    <mergeCell ref="F25:G25"/>
    <mergeCell ref="F16:G16"/>
    <mergeCell ref="F12:G12"/>
    <mergeCell ref="F13:G13"/>
    <mergeCell ref="F14:G14"/>
    <mergeCell ref="F15:G15"/>
    <mergeCell ref="D12:E12"/>
    <mergeCell ref="D13:E13"/>
    <mergeCell ref="D14:E14"/>
    <mergeCell ref="D15:E15"/>
    <mergeCell ref="D16:E16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ado xmlns="16b02d72-c29a-4918-a04c-7122a5407e07">Preparació</Estado>
    <_ip_UnifiedCompliancePolicyUIAction xmlns="http://schemas.microsoft.com/sharepoint/v3" xsi:nil="true"/>
    <TaxCatchAll xmlns="0e7a5a0d-8d21-4e23-804e-bd8ffe20ff57" xsi:nil="true"/>
    <_ip_UnifiedCompliancePolicyProperties xmlns="http://schemas.microsoft.com/sharepoint/v3" xsi:nil="true"/>
    <lcf76f155ced4ddcb4097134ff3c332f xmlns="16b02d72-c29a-4918-a04c-7122a5407e0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A7C19775C089489EF2CFD40749872A" ma:contentTypeVersion="17" ma:contentTypeDescription="Crear nuevo documento." ma:contentTypeScope="" ma:versionID="6e3af29422e7d79aea99d9da6eeef3d7">
  <xsd:schema xmlns:xsd="http://www.w3.org/2001/XMLSchema" xmlns:xs="http://www.w3.org/2001/XMLSchema" xmlns:p="http://schemas.microsoft.com/office/2006/metadata/properties" xmlns:ns1="http://schemas.microsoft.com/sharepoint/v3" xmlns:ns2="16b02d72-c29a-4918-a04c-7122a5407e07" xmlns:ns3="0e7a5a0d-8d21-4e23-804e-bd8ffe20ff57" targetNamespace="http://schemas.microsoft.com/office/2006/metadata/properties" ma:root="true" ma:fieldsID="12bbd73487ac83ef5ae3aedaaba2ec72" ns1:_="" ns2:_="" ns3:_="">
    <xsd:import namespace="http://schemas.microsoft.com/sharepoint/v3"/>
    <xsd:import namespace="16b02d72-c29a-4918-a04c-7122a5407e07"/>
    <xsd:import namespace="0e7a5a0d-8d21-4e23-804e-bd8ffe20ff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Estado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b02d72-c29a-4918-a04c-7122a5407e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Estado" ma:index="14" nillable="true" ma:displayName="Estado" ma:default="Preparació" ma:format="Dropdown" ma:internalName="Estado">
      <xsd:simpleType>
        <xsd:union memberTypes="dms:Text">
          <xsd:simpleType>
            <xsd:restriction base="dms:Choice">
              <xsd:enumeration value="Preparació"/>
              <xsd:enumeration value="Publicació"/>
              <xsd:enumeration value="Avaluació"/>
              <xsd:enumeration value="Adjudicació"/>
              <xsd:enumeration value="Formalització"/>
              <xsd:enumeration value="Execució"/>
              <xsd:enumeration value="Desert"/>
              <xsd:enumeration value="REMC"/>
            </xsd:restriction>
          </xsd:simpleType>
        </xsd:union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2193b54d-d467-4480-9ac5-2314962742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7a5a0d-8d21-4e23-804e-bd8ffe20ff5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9da482e-f7ab-4a4f-b2f3-35eab84030ac}" ma:internalName="TaxCatchAll" ma:showField="CatchAllData" ma:web="0e7a5a0d-8d21-4e23-804e-bd8ffe20ff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14C5E2-792F-4BC0-AC47-793DBEDAD163}">
  <ds:schemaRefs>
    <ds:schemaRef ds:uri="http://schemas.microsoft.com/office/2006/metadata/properties"/>
    <ds:schemaRef ds:uri="http://schemas.microsoft.com/office/infopath/2007/PartnerControls"/>
    <ds:schemaRef ds:uri="16b02d72-c29a-4918-a04c-7122a5407e07"/>
  </ds:schemaRefs>
</ds:datastoreItem>
</file>

<file path=customXml/itemProps2.xml><?xml version="1.0" encoding="utf-8"?>
<ds:datastoreItem xmlns:ds="http://schemas.openxmlformats.org/officeDocument/2006/customXml" ds:itemID="{D6EE15B0-2D1B-4F94-863C-45842A424B62}"/>
</file>

<file path=customXml/itemProps3.xml><?xml version="1.0" encoding="utf-8"?>
<ds:datastoreItem xmlns:ds="http://schemas.openxmlformats.org/officeDocument/2006/customXml" ds:itemID="{12C5F1EF-3904-47A2-9BE4-664E91ED7A2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Quadre FINAL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Roger Rosell</dc:creator>
  <cp:keywords/>
  <dc:description/>
  <cp:lastModifiedBy>Xavier Solà Sala</cp:lastModifiedBy>
  <cp:revision/>
  <dcterms:created xsi:type="dcterms:W3CDTF">2024-01-30T10:22:47Z</dcterms:created>
  <dcterms:modified xsi:type="dcterms:W3CDTF">2026-06-10T15:33:27Z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0x010100FCA7C19775C089489EF2CFD40749872A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