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PROCEDIMENTS OBERTS\ANY 2026\0288 2026 - OBRES OAC LLEIDA\2 DOC ADMINISTRATIVA\"/>
    </mc:Choice>
  </mc:AlternateContent>
  <xr:revisionPtr revIDLastSave="0" documentId="13_ncr:1_{50E36043-C351-4074-A1AE-F163DB10349A}" xr6:coauthVersionLast="47" xr6:coauthVersionMax="47" xr10:uidLastSave="{00000000-0000-0000-0000-000000000000}"/>
  <bookViews>
    <workbookView xWindow="-108" yWindow="-108" windowWidth="23256" windowHeight="12576" xr2:uid="{00000000-000D-0000-FFFF-FFFF00000000}"/>
  </bookViews>
  <sheets>
    <sheet name="Arquitectura" sheetId="8" r:id="rId1"/>
    <sheet name="Instal·lacions" sheetId="9" r:id="rId2"/>
    <sheet name="Resum" sheetId="10" r:id="rId3"/>
  </sheets>
  <definedNames>
    <definedName name="_xlnm.Print_Area" localSheetId="0">Arquitectura!$A$1:$G$192</definedName>
    <definedName name="_xlnm.Print_Area" localSheetId="1">Instal·lacions!$A$1:$G$300</definedName>
    <definedName name="_xlnm.Print_Area" localSheetId="2">Resum!$A$1:$G$19</definedName>
    <definedName name="director" localSheetId="0">#REF!</definedName>
    <definedName name="director" localSheetId="1">#REF!</definedName>
    <definedName name="director" localSheetId="2">#REF!</definedName>
    <definedName name="titol" localSheetId="0">#REF!</definedName>
    <definedName name="titol" localSheetId="1">#REF!</definedName>
    <definedName name="titol" localSheetId="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10" l="1"/>
  <c r="G190" i="8" l="1"/>
  <c r="G282" i="9" l="1"/>
  <c r="G288" i="9"/>
  <c r="G168" i="8" l="1"/>
  <c r="G175" i="8"/>
  <c r="G167" i="9"/>
  <c r="G224" i="9"/>
  <c r="G204" i="9"/>
  <c r="G145" i="9"/>
  <c r="G266" i="9"/>
  <c r="G123" i="9"/>
  <c r="G244" i="9"/>
  <c r="G63" i="9"/>
  <c r="G146" i="8"/>
  <c r="G138" i="8"/>
  <c r="G126" i="8"/>
  <c r="G18" i="8"/>
  <c r="G101" i="8"/>
  <c r="G41" i="8"/>
  <c r="G68" i="8"/>
  <c r="G156" i="8"/>
  <c r="G12" i="8"/>
  <c r="E292" i="9" l="1"/>
  <c r="E297" i="9" s="1"/>
  <c r="G297" i="9" s="1"/>
  <c r="G298" i="9" s="1"/>
  <c r="E179" i="8"/>
  <c r="E184" i="8" s="1"/>
  <c r="G184" i="8" s="1"/>
  <c r="G185" i="8" s="1"/>
  <c r="G179" i="8" l="1"/>
  <c r="G180" i="8" s="1"/>
  <c r="G192" i="8" s="1"/>
  <c r="G292" i="9"/>
  <c r="G293" i="9" s="1"/>
  <c r="G300" i="9" s="1"/>
  <c r="G10" i="10" s="1"/>
  <c r="G9" i="10" l="1"/>
  <c r="G11" i="10" s="1"/>
  <c r="G12" i="10" l="1"/>
  <c r="G13" i="10"/>
  <c r="G14" i="10" l="1"/>
</calcChain>
</file>

<file path=xl/sharedStrings.xml><?xml version="1.0" encoding="utf-8"?>
<sst xmlns="http://schemas.openxmlformats.org/spreadsheetml/2006/main" count="1003" uniqueCount="456">
  <si>
    <t>Amidament</t>
  </si>
  <si>
    <t>Import</t>
  </si>
  <si>
    <t>Capítol</t>
  </si>
  <si>
    <t>03</t>
  </si>
  <si>
    <t>ut</t>
  </si>
  <si>
    <t>m2</t>
  </si>
  <si>
    <t>TOTAL</t>
  </si>
  <si>
    <t>05</t>
  </si>
  <si>
    <t>%</t>
  </si>
  <si>
    <t>CONTROL DE QUALITAT</t>
  </si>
  <si>
    <t>02</t>
  </si>
  <si>
    <t>OBJECTE:</t>
  </si>
  <si>
    <t>ADREÇA:</t>
  </si>
  <si>
    <t>01</t>
  </si>
  <si>
    <t>pa</t>
  </si>
  <si>
    <t>GESTIÓ DE RESIDUS</t>
  </si>
  <si>
    <t>OAC Lleida</t>
  </si>
  <si>
    <t>C/Pere Cabrera, 36 - 38</t>
  </si>
  <si>
    <t>25001 Lleida</t>
  </si>
  <si>
    <t>ARQUITECTURA</t>
  </si>
  <si>
    <t>ACTUACIONS PRÈVIES</t>
  </si>
  <si>
    <t>Subministrament i aplicació manual de morter reparador, reforçat amb fibres, resistent als sulfats, de molt alta resistència mecànica i retracció compensada, amb una resistència a compressió a 28 dies major o igual a 40 N/mm² i un mòdul d'elasticitat major o igual a 17000 N/mm², classe R3, tipus CC, segons UNE-EN 1504-3, Euroclasse A1 de reacció al foc, segons UNE-EN 13501-1, compost per ciments especials, àrids seleccionats, additius i fibres, en capa de 15 mm de gruix mitjà, amb acabat superficial remolinat amb esponja o remolinador, per a reparació i reforç estructural de pilar de formigó.</t>
  </si>
  <si>
    <t>6% Benefici Industrial</t>
  </si>
  <si>
    <t>ENDERROCS I DESMUNTATGES</t>
  </si>
  <si>
    <t>1</t>
  </si>
  <si>
    <t>Desmuntatges i repicats dels diversos elements constructius de l’obra, realitzats amb mitjans manuals i càrrega manual sobre camió o contenidor.</t>
  </si>
  <si>
    <t>2</t>
  </si>
  <si>
    <t>Perforació per via humida en forjat de formigó amb capa de compressió i revoltó, de 172 mm de diàmetre, realitzada amb perforadora amb corona diamantada, per al pas d'instal·lacions.</t>
  </si>
  <si>
    <t>PALETERIA</t>
  </si>
  <si>
    <t>Subministrament i col·locació de base per a paviment interior, de 30 mm d'espessor, de morter autoanivellant de ciment, CT - C25 - F5 segons UNE-EN 13813, abocat amb mescladora-bombejadora, sobre suport de formigó, prèvia aplicació d'emprimació reguladora de l'absorció; i posterior aplicació d'agent filmogen, (0,15 l/m²). Inclús banda de panell rígid de poliestirè expandit per a la preparació dels junts perimetrals de dilatació.</t>
  </si>
  <si>
    <t>Subministrament i col·locació de recrescut alleugerit de formigó armat de 5+10 cm de cantell, sobre encofrat perdut de peces de polipropilè i polietilè reciclats, Kappax H5 "3P PLAST", de 50x50x5 cm o equivalent, color negre, realitzat amb formigó HA-25/B/12/XC2 fabricat en central, i malla electrosoldada ME 10x10 Ø 5-
5 B 500 T 6x2,20 UNE-EN 10080 com a armadura de repartiment, col·locada sobre separadors homologats en capa de compressió de 10 cm d'espessor; amb junts de retracció de 5 mm d'espessor, mitjançant tall amb disc de diamant; recolzat tot plegat sobre base de formigó de neteja. Inclús panell de poliestirè expandit de 30 mm d'espessor, per a l'execució de juntes de retracció.</t>
  </si>
  <si>
    <t>Formació de rampa sobre llosa de formigó consistent en l'estesa solera de formigó de 15cm d'espesor armat amb malla de acer electrosoldat 20x20x5mm i acabat lliscat llest per col·locar moqueta sobre llit de totxana per alleugerir el conjunt i assolir un desnivell de 40cm.</t>
  </si>
  <si>
    <t>3</t>
  </si>
  <si>
    <t>4</t>
  </si>
  <si>
    <t>m3</t>
  </si>
  <si>
    <t>Subministrament i col·locació de base de recrescut del paviment, per la sustentació del cancell; segons càlculs a definir; amb formigó HA-25/F/20/XC2 fabricat en central, i abocament des de camió, i acer UNE-EN 10080 B 500 S, amb una quantia aproximada de 100 kg/m³. Inclús armadures o altres elements, filferro de lligar, i separadors.</t>
  </si>
  <si>
    <t>5</t>
  </si>
  <si>
    <t>Subministrament i col·locació d'envà múltiple (12,5+12,5+60+12,5+12,5)/600 (48) LM - (4 normal), amb plaques de guix laminat, de 110 mm de gruix total, amb nivell de qualitat de l'acabat estàndard (Q2), format per una estructura simple de perfils de xapa d'acer galvanitzat de 60 mm d'amplada, a base de muntants (elements verticals) separats 600 mm entre si, amb disposició normal "N" i canals (elements horitzontals), a la què es cargolen quatre plaques en total (dues plaques tipus normal en cada cara, de 12,5 mm d'espessor cada placa); aïllament acústic mitjançant panell semirígid de llana mineral, espessor 60 mm, segons UNE-EN 13162, en l'ànima. Inclús banda autoadhesiva desolidaritzant; fixacions per a l'ancoratge de canals i muntants metàl·lics; cargols per a la fixació de les plaques; cinta de paper amb reforç metàl·lic i pasta i cinta per al tractament de junts.</t>
  </si>
  <si>
    <t>6</t>
  </si>
  <si>
    <t>Subministrament i col·locació d'envà múltiple (12,5+12,5+60+12,5+12,5)/600 (48) LM - (1 normal + 1 normal + 1 normal + 1 normal), amb plaques de guix laminat, de 110 mm de gruix total, amb nivell de qualitat de l'acabat estàndard (Q2), una alçada major o igual a 4 m, format per una estructura simple de perfils de xapa d'acer galvanitzat de 60 mm d'amplada, a base de muntants (elements verticals) separats 600 mm entre si, amb disposició reforçada "H" i canals (elements horitzontals), a la què es cargolen quatre plaques en total (una placa tipus normal i una placa tipus normal en una cara i una placa tipus normal i una placa tipus normal en l'altra cara, totes de 12,5 mm d'espessor); aïllament acústic mitjançant panell semirígid de llana mineral, espessor 60 mm, segons UNE-EN 13162, en l'ànima. Inclús banda autoadhesiva desolidaritzant; fixacions per a l'ancoratge de canals i muntants metàl·lics; cargols per a la fixació de les plaques; cinta de paper amb reforç metàl·lic i pasta i cinta per al tractament de junts.</t>
  </si>
  <si>
    <t>7</t>
  </si>
  <si>
    <t>Subministrament i col·locació d'envà múltiple (15+15+60+15+15)/600 (48) LM - (1 tallafoc + 1 tallafoc + 1 tallafoc + 1 tallafoc), amb plaques de guix laminat, de 120 mm de gruix total, amb nivell de qualitat de l'acabat estàndard (Q2), una alçada major o igual a 4 m, format per una estructura simple de perfils de xapa d'acer galvanitzat de 60 mm d'amplada, a base de muntants (elements verticals) separats 600 mm entre si, amb disposició reforçada "H" i canals (elements horitzontals), a la què es cargolen quatre plaques en total (una placa tipus tallafoc i una placa tipus tallafoc en una cara i una placa tipus tallafoc i una placa tipus tallafoc en l'altra cara, totes de 15 mm d'espessor); aïllament acústic mitjançant panell semirígid de llana mineral, espessor 60 mm, segons UNE-EN 13162, en l'ànima. Inclús banda autoadhesiva desolidaritzant; fixacions per a l'ancoratge de canals i muntants metàl·lics; cargols per a la fixació de les plaques; cinta de paper amb reforç metàl·lic i pasta i cinta per al tractament de junts.</t>
  </si>
  <si>
    <t>8</t>
  </si>
  <si>
    <t>Subministrament i col·locació d'envà múltiple (12,5+12,5+60+12,5+12,5)/600 (48) (4 hidrofugat), amb plaques de guix laminat, de 110 mm de gruix total, amb nivell de qualitat de l'acabat estàndard (Q2), format per una estructura simple de perfils de xapa d'acer galvanitzat de 60 mm d'amplada, a base de muntants (elements verticals) separats 600 mm entre si, amb disposició normal "N" i canals (elements horitzontals), a la què es cargolen quatre plaques en total (dues plaques tipus hidrofugat en cada cara, de 12,5 mm d'espessor cada placa). Inclús banda autoadhesiva desolidaritzant; fixacions per a l'ancoratge de canals i muntants metàl·lics; cargols per a la fixació de les plaques; cinta de paper amb reforç metàl·lic i pasta i cinta per al tractament de junts.</t>
  </si>
  <si>
    <t>9</t>
  </si>
  <si>
    <t>m</t>
  </si>
  <si>
    <t>Formació de contrapetja vertical en canvi de nivell de fals sostre continu, mitjançant plaques d'escaiola amb nervadures i acabat llis rebudes amb pasta d'escaiola, per tancar un espai de 80 cm d'altura.</t>
  </si>
  <si>
    <t>10</t>
  </si>
  <si>
    <t>Mur de càrrega de 14 cm d'espessor de fàbrica de maó ceràmic calat (gero), per revestir, 29x14x5 cm, resistència a compressió 10 N/mm², amb junts horitzontals i verticals de 10 mm d'espessor, rebuda amb morter de ciment industrial, color gris, M-7,5, subministrat en sacs. Inclou subministrament de tots els materials necessaris per la seva realització.</t>
  </si>
  <si>
    <t>11</t>
  </si>
  <si>
    <t>Subministrament i col·locació d'extradossat autoportant lliure, amb resistència al foc EI 120, de 78 mm d'espessor, a una amb nivell de qualitat de l'acabat Q2, una alçada major o igual a 4 m, format per una placa de guix laminat tipus tallafoc de 15 mm d'espessor, cargolada directament a una estructura autoportant d'acer galvanitzat formada per canals horitzontals, sòlidament fixats al terra i al sostre i muntants verticals de 48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t>
  </si>
  <si>
    <t>12</t>
  </si>
  <si>
    <t>Subministrament i col·locació d'extradossat autoportant lliure, amb resistència al foc EI 60, de 78 mm d'espessor, amb nivell de qualitat de l'acabat Q2, format per dues plaques de guix laminat tipus tallafoc de 19 mm d'espessor, cargolades directament a una estructura autoportant d'acer galvanitzat formada per canals horitzontals, sòlidament fixats al terra i al sostre i muntants verticals de 48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t>
  </si>
  <si>
    <t>13</t>
  </si>
  <si>
    <t>Subministrament i col·locació d'aïllament acústic a soroll aeri, en extradossat autoportant de plaques, realitzat amb panell semirígid de llana mineral, espessor 50 mm, segons UNE-EN 13162, col·locat entre els muntants de l'estructura portant; i complex multicapa, de 6,4 mm d'espessor, format per dues làmines d'escuma de polietilè reticulat, de 3 mm de gruix cadascuna, i una làmina de plom de 0,35 mm d'espessor intercalada entre ambdues, adherit entre les plaques amb goma d'enganxar.</t>
  </si>
  <si>
    <t>14</t>
  </si>
  <si>
    <t>Subministrament i col·locació d'extradossat autoportant lliure, de 95 mm d'espessor, amb nivell de qualitat de l'acabat Q2, una alçada major o igual a 4 m, format per placa de guix laminat tipus normal de 12,5 mm d'espessor, formant sandvitx amb una placa tipus normal de 12,5 mm d'espessor, cargolades directament a una estructura autoportant d'acer galvanitzat formada per canals horitzontals, sòlidament fixats al terra i al sostre i muntants verticals de 70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t>
  </si>
  <si>
    <t>15</t>
  </si>
  <si>
    <t>Subministrament i col·locació d'extradossat autoportant lliure, de 63 mm d'espessor, amb nivell de qualitat de l'acabat Q2, una alçada major o igual a 4 m, format per placa de guix laminat tipus normal de 15 mm d'espessor, cargolada directament a una estructura autoportant d'acer galvanitzat formada per canals horitzontals, sòlidament fixats al terra i al sostre i muntants verticals de 48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t>
  </si>
  <si>
    <t>16</t>
  </si>
  <si>
    <t>Subministrament i col·locació d'extradossat directe, de 30 mm de gruix total, amb nivell de qualitat de l'acabat Q2; format per placa de guix laminat tipus hidrofugat de 15 mm d'espessor, cargolada a una estructura metàl·lica d'acer galvanitzat de mestres de 90x50 i 0,55 mm d'espessor, prèviament ancorada al parament vertical cada 400 mm, amb cargols d'acer. Inclús fixacions per a l'ancoratge dels perfils; cargols per a la fixació de les plaques i pasta i cinta per al tractament de junts entre plaques.</t>
  </si>
  <si>
    <t>17</t>
  </si>
  <si>
    <t>Subministrament i col·locació d'extradossat autoportant lliure, de 63 mm d'espessor, amb nivell de qualitat de l'acabat Q2, format per placa de guix laminat tipus hidrofugat de 15 mm d'espessor, cargolada directament a una estructura autoportant d'acer galvanitzat formada per canals horitzontals, sòlidament fixats al terra i al sostre i muntants verticals de 48 mm i 0,6 mm d'espessor amb una modulació de 400 mm i amb disposició normal "N", muntats sobre canals al costat del parament vertical. Inclús banda acústica; fixacions per a l'ancoratge de canals i muntants metàl·lics; cargols per a la fixació de les plaques; cinta de paper amb reforç metàl·lic i pasta i cinta per al tractament de junts.</t>
  </si>
  <si>
    <t>18</t>
  </si>
  <si>
    <t>Repercussió per m² de superfície construïda d'obra, d'ajudes de qualsevol treball de ram de paleta, necessàries per a la correcta execució de les instal·lacions. Inclou material auxiliar per a la correcta execució dels treballs.</t>
  </si>
  <si>
    <t>19</t>
  </si>
  <si>
    <t>Neteja final d'obra en edifici d'altres usos, amb una superfície construïda mitja de 770 m², incloent els treballs d'eliminació de la sucietat i la pols acumulada en paraments i tancaments metàl·lics, neteja i desinfecció de banys i lavavos, neteja de vidres i tancaments exteriors, eliminació de taques i restes de guix i morter adherits en terres i altres elements, recollida i retirada de plàstics i cartrons, tot això junt amb les restes de fi d'obra dipositats en el contenidor de residus per al seu transport a abocador autoritzat.</t>
  </si>
  <si>
    <t>04</t>
  </si>
  <si>
    <t>REVESTIMENTS</t>
  </si>
  <si>
    <t>Subministrament i col·locació de paviment tècnic interior amb peus regulables i amb travessers d'acer galvanitzat per a una alçària de 15 a 400 mm, llosetes d'acer galvanitzat per a una alçària de 15 a 400 mm, llosetes de 60x60 cm i 3 cm de gruix, acabat superficial d'alumini encapsulant el nucli de fusta, classe 3 segons UNE-EN 12825. Inclou merma del 4%</t>
  </si>
  <si>
    <t>Subministrament i col·locació de paviment tèxtil model Airmaster Atmos, de la marca Tarkett o equivalent, amb disseny variable a definir per la DF, en llosetes de 50x50cm, en color B747 9505, de bucle estructurat i fibra tintada en massa, realitzada amb fibra total, i d’un gruix de 6mm, amb certificació de comportament al foc BFL-S1 i classe d’ús 33 -ús intens- i un aïllament al so d’impacte de 23 DB. Realitzada sobre Desso Ecobase el qual és 100% reciclable i conté almenys un 70% de contingut reciclat o equivalent, definit de forma positiva C2C. Inclou merma del 4%.</t>
  </si>
  <si>
    <t>Subministrament i col·locació de paviment vinílic homogeni, de 2,0 mm d'espessor, amb tractament de protecció superficial a base de poliuretà, color a escollir, subministrat en llosetes de 50x50 cm; pes total: 3150 g/m²; classificació a l'ús, segons UNE-EN ISO 10874: classe 23 per a ús domèstic; classe 34 per a ús comercial; classe 43 per a ús industrial; reducció del soroll d'impactes 4 dB, segons UNE-EN ISO 10140; Euroclasse Bfl-s1 de reacció al foc, segons UNE-EN 13501-1. Col·locació en obra: amb adhesiu a base de copolímers acrílics modificats en dispersió aquosa, sobre capa fina d'anivellació. Inclou merma del 4%</t>
  </si>
  <si>
    <t>Subministrament i col·locació d'entornpeu d'alumini anoditzat, de 60 mm d'altura, color a definir en obra. COL·LOCACIÓ: amb adhesiu.</t>
  </si>
  <si>
    <t>Subministrament i col·locació de tarima per a exterior, formada per taules de fusta massissa, de pi Suècia, de 21x95x1600/2400 mm, resistència al lliscament classe 3, segons CTE DB SU, fixades mitjançant el sistema de fixació oculta sobre llistons de fusta de pinastre (Pinus pinaster), tractada en autoclau, amb classe d'ús 4 segons UNE-EN 335 de 65x38 mm, separats 40 cm entre si i recolzats sobre suports regulables, de poliolefines, amb base rodona plana, per a altures entre 30 i 50 mm; raspallat i posterior aplicació de dues mans de lasur a l'aigua d'assecat ràpid per a interior i exterior, per a terres, color Pino, acabat setinat rendiment: 0,083 l/m² cada mà com a tractament protector i decoratiu. Inclús clips i cargols d'acer inoxidable per a subjecció dels posts a les llates d'empostissar i peces especials.</t>
  </si>
  <si>
    <t>Subministrament i col·locació de paviment exterior amb peces de dimensions a definir i replantejar a obra, de PEDRA DE SANT VICENÇ de color gris, acabat abuxiardat, rebudes amb morter de ciment M-5 i rejuntades amb morter de junts cimentós, CG1, per a junta mínima (entre 1,5 i 3 mm), amb la mateixa tonalitat de les peces. Inclou merma del 4%</t>
  </si>
  <si>
    <t>Subministrament i col·locació d'entornpeu de PEDRA DE SANT VICENÇ, 7x1 cm, cara i cantells polits. COL·LOCACIÓ: en capa fina amb adhesiu cimentós millorat, C2 TE, amb lliscament reduït i temps obert ampliat. REJUNTAT: amb morter de junts cimentós, CG1, per a junta mínima (entre 1,5 i 3 mm), amb la mateixa tonalitat de les peces.</t>
  </si>
  <si>
    <t>Subministrament i col·locació de pelut d'entrada a l'edifici, capaç de suportar càrregues normals i pesades, amb capacitat de retenció de partícules gruixudes de brutícia existent en el calçat, format per perfils d'alumini anoditzat, acabat natural, de 17 mm d'altura, 28 mm d'amplada i 5 mm de distància entre perfils, amb insercions de cautxú combinades amb tires de raspalls. Color a definir per la propietat.</t>
  </si>
  <si>
    <t>Subministrament i col·locació de paviment interior de peces de gres porcellànic esmaltat, de 800x800x10 mm, antilliscant model COUVET de la marca ROCA o equivalent, color perla, capacitat d'absorció d'aigua E&lt;0,5%, grup BIa, segons UNE-EN 14411, amb resistència al lliscament 35&lt;Rd&lt;=45 segons UNE-EN 16165 i lliscabilitat classe 2 segons CTE. SUPORT: de morter de ciment. COL·LOCACIÓ: en capa fina i mitjançant encolat simple amb adhesiu cimentós millorat, C2 TE, segons UNE-
EN 12004, amb lliscament reduït i temps obert ampliat. REJUNTAT: amb morter de junts cimentós millorat, amb absorció d'aigua reduïda i resistència elevada a l'abrasió tipus CG 2 W A, color a definit en obra, en junts de 2 mm d'espessor</t>
  </si>
  <si>
    <t>Subministrament i col·locació de revestiment interior amb peces de gran format de gres porcellànic esmaltat, acabat polit, de 80x300x8,5 mm, model KENT CREAM GLOSS o equivalent, capacitat d'absorció d'aigua E&lt;0,5%, grup BIa, segons UNE-EN 14411. SUPORT: parament de plaques de guix laminat, vertical, de fins 3 m d'altura. COL·LOCACIÓ: en capa fina i mitjançant doble encolat amb adhesiu cimentós millorat, C2 TE, segons UNE-EN 12004, amb lliscament reduït i temps obert ampliat. REJUNTAT: amb morter de junts cimentós millorat, amb absorció d'aigua reduïda i resistència elevada a l'abrasió tipus CG 2 W A, color a definir en obra, en junts de 3 mm d'espessor. Inclús creuetes de PVC.</t>
  </si>
  <si>
    <t>Subministrament i col·locació de paviment interior de peces de gres porcellànic esmaltat, de 200x200x10 mm, gamma mitja, capacitat d'absorció d'aigua E&lt;0,5%, grup BIa, segons UNE-EN 14411, amb resistència al lliscament 35&lt;Rd&lt;=45 segons UNE-EN 16165 i lliscabilitat classe 2 segons CTE. SUPORT: de morter de ciment. COL·LOCACIÓ: en capa fina i mitjançant encolat simple amb adhesiu cimentós millorat, C2 TE, segons UNE-EN 12004, amb lliscament reduït i temps obert ampliat. REJUNTAT: amb morter de junts cimentós millorat, amb absorció d'aigua reduïda i resistència elevada a l'abrasió tipus CG 2 W A, color blanc, en junts de 2 mm d'espessor.</t>
  </si>
  <si>
    <t>Subministrament i col·locació de revestiment interior amb peces de rajola, de 200x200 mm, color a definir en obra, acabat mat, gamma mitja, capacitat d'absorció d'aigua E&gt;10%, grup BIII, segons UNE-EN 14411. SUPORT: parament de plaques de guix laminat, vertical, de fins 3 m d'altura. COL·LOCACIÓ: en capa fina i mitjançant encolat simple amb adhesiu cimentós millorat, C2 TE, segons UNE-EN 12004, amb lliscament reduït i temps obert ampliat. REJUNTAT: amb morter de junts cimentós millorat, amb absorció d'aigua reduïda i resistència elevada a l'abrasió tipus CG 2 W A, color blanc, en junts de 3 mm d'espessor. Inclús creuetes de PVC.</t>
  </si>
  <si>
    <t>Subministrament i col·locació d'entornpeu de gres porcellànic, de 80 mm, gamma superior. COL·LOCACIÓ: en capa fina, amb adhesiu cimentós d'enduriment normal, C1 sense cap característica addicional, gris. REJUNTAT: amb morter de junts cimentós millorat, amb absorció d'aigua reduïda i resistència elevada a l'abrasió tipus CG 2 W A, color blanc, per junts de 2 a 15 mm.</t>
  </si>
  <si>
    <t>Subministrament i col·locació d'entornpeu de gres porcellànic, de 80 mm, gamma mitja. COL·LOCACIÓ: en capa fina, amb adhesiu cimentós d'enduriment normal, C1 sense cap característica addicional, gris. REJUNTAT: amb morter de junts cimentós millorat, amb absorció d'aigua reduïda i resistència elevada a l'abrasió tipus CG 2 W A, color blanc, per junts de 2 a 15 mm.</t>
  </si>
  <si>
    <t>Subministrament i col·locació de fals sostre continu suspès, acústic, 12,5+27+27, situat a una altura major o igual a 4 m,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320 mm; PLAQUES: una capa de plaques acústiques de guix laminat, 12,5x1200x2000 mm, de superfície perforada. Inclús banda autoadhesiva desolidaritzant, fixacions per a l'ancoratge dels perfils, cargols per a la fixació de les plaques, pasta de segellament i accessoris de muntatge.</t>
  </si>
  <si>
    <t>Subministrament i col·locació de fals sostre continu suspès, acústic, 12,5+27+27, situat a una altura menor de 4 m, constituït per: ESTRUCTURA: estructura metàl·lica d'acer galvanitzat de mestres primàries 60/27 mm amb una modulació de 1000 mm i suspeses de la superfície suport de formigó amb penjats combinats cada 900 mm, i mestres secundàries fixades perpendicularment a les mestres primàries amb connectors tipus cavalló amb una modulació de 320 mm; PLAQUES: una capa de plaques acústiques de guix laminat, 12,5x1200x2000 mm, de superfície perforada. Inclús banda autoadhesiva desolidaritzant, fixacions per a l'ancoratge dels perfils, cargols per a la fixació de les plaques, pasta de segellament i accessoris de muntatge.</t>
  </si>
  <si>
    <t>Subministrament i col·locació de trapa de registre gamma Accesso, Accesso Estàndard "PLADUR", de 600x600 mm, formada per marc d'alumini i porta de placa de guix laminat (1 amb baixa absorció superficial d'aigua H2, de 12,5 mm d'espessor), amb cargols de fixació a un bastidor d'alumini, d'obertura i tancament mitjançant pressió, amb suports de retenció en ambdós costats per limitar l'obertura, per a fals sostre continu de plaques de guix laminat. Inclús accessoris de muntatge.</t>
  </si>
  <si>
    <t>Subministrament i col·locació de fals sostre registrable suspès, decoratiu, situat a una altura menor de 4 m, constituït per: ESTRUCTURA: perfileria vista, d'acer galvanitzat, amb sola de 24 mm d'amplària, comprenent perfils primaris i secundaris, suspesos del forjat o element suport amb varetes i penjants; PLAQUES: plaques de guix laminat, acabat sense revestir, de 1200x600x9,5 mm, de superfície llisa. Inclús perfils angulars, fixacions per a l'ancoratge dels perfils i accessoris de muntatge.</t>
  </si>
  <si>
    <t>Subministrament i col·locació de fals sostre continu suspès, llis, de doble placa de cartró guix, de 19-mm, amb llana de roca de 50 mm i silentblocks, situat a una altura major o igual a 4 m, resistència al foc EI 120, amb nivell de qualitat de l'acabat estàndard (Q2), constituït per: ESTRUCTURA: estructura metàl·lica d'acer galvanitzat de mestres primàries 60/27 mm amb una modulació de 1200 mm i suspeses de la superfície suport de formigó amb penjats combinats cada 600 mm, i mestres secundàries fixades perpendicularment a les mestres primàries amb acoblaments en creu amb una modulació de 400 mm. Inclús banda autoadhesiva desolidaritzant, fixacions per a l'ancoratge dels perfils, cargols per a la fixació de les plaques, pasta de segellament, cinta microperforada de paper i accessoris de muntatge.</t>
  </si>
  <si>
    <t>20</t>
  </si>
  <si>
    <t>21</t>
  </si>
  <si>
    <t>Subministrament i col·locació de fals sostre registrable suspès, situat a una altura menor de 4 m, constituït per: ESTRUCTURA: entramat metàl·lic ocult fixat al forjat o element suport amb varetes; LAMEL·LES METÀL·LIQUES: lamel·les horitzontals de superfície llisa, d'alumini lacat, i de 185 mm d'amplada, separades 15 mm, amb perfils intermedis per a la unió de les lamel·les entre si. Inclús perfils angulars, fixacions per a l'ancoratge dels perfils i accessoris de muntatge. Color a definir per la propietat.</t>
  </si>
  <si>
    <t>22</t>
  </si>
  <si>
    <t>Subministrament i col·locació d'arrebossat de ciment, a bona vista, aplicat sobre un parament vertical interior, més de 3 m d'altura, acabat superficial remolinat, amb morter de ciment, tipus GP CSII W0.</t>
  </si>
  <si>
    <t>23</t>
  </si>
  <si>
    <t>Subministrament i col·locació de revestiment mural interior amb xapa d'alumini lacat estàndard, de 0,8 mm d'espessor. Col·locació en obra: amb cargols d'acer galvanitzat sobre subestructura suport formada per perfils omega d'acer galvanitzat, de 85 mm d'amplada, amb una separació de 600 mm. Inclús ancoratges mecànics per a la fixació de la subestructura suport al parament. Color a definir en obra.</t>
  </si>
  <si>
    <t>24</t>
  </si>
  <si>
    <t>FUSTERIA, VIDRES I MIRALLS</t>
  </si>
  <si>
    <t>Subministrament i col·locació de fusteria d'alumini lacat estàndard, amb 60 micres de gruix mínim de pel·lícula seca, en tancament de vestíbuls d'entrada a l'edifici, formada per fulles fixes i practicables; marca de qualitat QUALICOAT, gamma alta, amb trencament de pont tèrmic, amb classificació a la permeabilitat a l'aire segons UNE-EN 12207, a l'estanquitat a l'aigua segons UNE-EN 12208 i a la resistència a la càrrega del vent segons UNE-EN 12210, amb bastiment de base; composta per perfils extrusionats formant bastiments i fulles. Inclús silicona neutra per a segellat perimetral dels junts exterior i interior, entre la fusteria i l'obra.</t>
  </si>
  <si>
    <t>Subministrament i instal·lació de mampara doble vidre acústica amb absorció de 42dB; model MA7 d'ARLEX o similar. Col·locació i trobades entre fals sostre, terra tècnic i paraments verticals segons plànols detall, amb juntes d'alta densitat per l'ajust dels vidres en terra, sostre i murs i acabat d'estructura lacat. Sistema de regulació de vidres, per absorbir els possibles desnivells de terra i sostres, tolerancia de 12 mm (± 6 mm). Fixació de perfils mitjançant tacs d'expansió i cargols. Doble vidre laminat 5+5 amb butiral transparent intermig, juntes de unió seca entre vidres, realitzades amb perfils flexibles en forma "H" de policarbonat transparent, dotades de cinta 3M transparent adhesiva per les dues cares, sellat, resistència estructural i atenuació acústica. Capacitat d'aïllament acústic certificada en laboratori homologat. Alçada mampara 290 cm modulació i amplades a confirmar en obra.</t>
  </si>
  <si>
    <t>Subministrament i col·locació de cabina sanitària, de 1000x1700 mm i 2900 mm d'altura, de tauler fenòlic HPL, de 13 mm d'espessor; composta de: porta de 700x2000 mm; estructura suport d'acer inoxidable, formada per perfil guia horitzontal de secció circular de 25 mm de diàmetre, rosetes, pinces de subjecció dels taulers i perfils en U de 20x15 mm per a fixació a la paret i ferramentes d'acer inoxidable AISI 316L, formats per frontisses amb moll, tirador amb condemna i indicador exterior de lliure i ocupat, i peus regulables en altura fins a 150 mm. Color C190 o equivalent.</t>
  </si>
  <si>
    <t>Subministrament i col·locació de porta corredissa automàtica, d'alumini i vidre, per a accés de vianants, amb sistema d'obertura central, d'una fulla lliscant de 120x270 cm, composta per: calaix superior amb mecanismes, equip de motorització i bateria d'emergència per a obertura i tancament automàtic en cas de tall del subministrament elèctric, d'alumini lacat, color blanc, dos detectors de presència per radiofreqüència, cèl·lula fotoelèctrica de seguretat i panell de control amb quatre modes de funcionament seleccionables; quatre fulles de vidre laminar de seguretat 5+5, incolor, 1B1 segons UNE-EN 12600 amb perfils d'alumini lacat, color blanc, fixades sobre els perfils amb perfil continu de neoprè.</t>
  </si>
  <si>
    <t>Subministrament i col·locació de porta batent de vidre laminat 6+6 silent transparent d'una fulla de 95x210 cms amb premarcs d'acer inoxidable. Inclou topall i gomes al perímetre i ferramentes d'accionament amb maneta i pany de cop i clau i topall de color negre mate, tot segons plànols de fusteries i especificacions de la DF.</t>
  </si>
  <si>
    <t>Subministrament i col·locació de fulla batent per a porta interior, de 40 mm de gruix, 80 cm d'amplària i 210 cm d'alçària, amb les cares panelades i sense tapajunts, segons especificacions de projecte d'arquitectura, estructura interior de fusta, amb acabat de melamina llis a la cara interior de color a definir per la DF i allistonat igual al revestiment del parament per la cara exterior. Inclou tapetes i folrat de batents, topall i gomes al perímetre i ferramentes d'accionament amb maneta i pany de cop i clau de color negre mate, tot segons plànols de fusteries i especificacions de la DF.
Criteri d'amidament: unitat de porta realment col·locada amidada segons indicacions de la DF.</t>
  </si>
  <si>
    <t>Subministrament i col·locació de porta tallafocs pivotant homologada, EI2 60-C5, d'una fulla de 63 mm d'espessor, 800x2000 mm de llum i altura de pas, acabat lacat en color blanc formada per 2 xapes d'acer galvanitzat de 0,8 mm d'espessor, plegades, acoblades i muntades, amb cambra intermèdia de llana de roca d'alta densitat i plaques de cartró guix, sobre bastiment d'acer galvanitzat de 1,5 mm d'espessor amb junta intumescent i garres d'ancoratge a obra, inclús tancaportes per a ús freqüent, barra antipànic, tapa cega per a la cara exterior. Inclús silicona neutra per al segellat dels junts perimetrals.</t>
  </si>
  <si>
    <t>Subministrament i col·locació de revestiment mural amb tauler de fibres de fusta i resines sintètiques de densitat mitja (MDF), ignífug, Euroclasse B-s1, d0 de reacció al foc segons UNE-EN 13501-1, recobert per ambdues cares amb una xapa fina de fusta de roure, de 16 mm d'espessor. Col·locació en obra: amb adhesiu.</t>
  </si>
  <si>
    <t>Subministrament i col·locació de revestiment mural amb panells formats per llistons de fusta de roure, tractada en autoclau, acabat envernissat, amb vernís ignífug, de 120x3000 mm i 20 mm de gruix, amb les vores encadellades, en posició vertical. Col·locació en obra: amb claus sobre llistons de fusta, amb una separació de 500 mm. Inclús cargols per a la fixació de les llates a la superfície suport.</t>
  </si>
  <si>
    <t>Subministrament, col·locació i formació d'armari infantil per la sala d'espera, mitjançant tauler de fibres de fusta i resines sintètiques de densitat mitja (MDF) amb reacció al foc Cs2, d0, acabat lacat, color a definir en obra per la DF, segons planols de detall del projecte.</t>
  </si>
  <si>
    <t>Subministrament, col·locació i formació d'armari mitjançant tauler de fibres de fusta i resines sintètiques de densitat mitja (MDF) amb reacció al foc Cs2, d0, acabat contraxapat de roure, mesures segons planols de detall del projecte.</t>
  </si>
  <si>
    <t>Subministrament, col·locació i formació d'armari mitjançant tauler de fibres de fusta i resines sintètiques de densitat mitja (MDF) amb reacció al foc Cs2, d0, amb el mateix acabat de llistons de roure dels paraments de la zona d'atenció. Mesures, segons planols de detall del projecte.</t>
  </si>
  <si>
    <t>Subministrament, col·locació i formació de mobiliari complet en cuina compost per 3 m de mobles baixos amb sòcol inferior, 4 mòduls en cantonada de mobles baixos i 3 m de mobles alts amb 3 mòduls en cantonada de mobles alts, realitzat amb fronts de cuina constituïts per tauler enllistonat de fusta de roure, classe SWP/2 NS, per a ús en ambient humit, de 19 mm d'espessor, amb els caires vists, acabats amb vernís de poliuretà; muntats sobre els cossos dels mobles constituïts per nucli de tauler de partícules tipus P3 no estructural, per a ús en ambient humit, de 16 mm d'espessor, xapa posterior de 6 mm d'espessor, amb recobriment melamínic acabat mat amb paper decoratiu de color blanc, impregnat amb resina melamínica i caires termoplàstics d'ABS. Inclús muntatge de calaixos i baldes del mateix material que el cos, frontisses, potes regulables per a mobles baixos guies de calaixos i altres ferramentes de qualitat mitja, instal·lats en els cossos dels mobles i agafadors, poms, sistemes d'obertura automàtica, i altres ferramentes de la sèrie mitja, fixats en els fronts de cuina. Dimensions i distribució segons detall definit al plànols del projecte.</t>
  </si>
  <si>
    <t>Subministrament i col·locació de taulell i frontal de cuina d'aglomerat de pedra natural, marca NEOLITH model ARTIC WHITE o equivalent, acabat polit, de 300 cm de longitud, 60 cm d'amplada i 2 cm de gruix, cantell simple recte, amb les vores lleugerament bisellades, formació de 1 buit amb els seus cantells polits, cimal perimetral de 5 cm d'altura i 2 cm de gruix, amb la vora rom. Inclús material auxiliar per ancoratge de taulell i massilla per la closa de juntes. Inclou recobriment interior frontal del l'office, segons detall definit als plànols.</t>
  </si>
  <si>
    <t>Subministrament i col·locació de taulells d'atenció al públic i del vigilant, realitzats mitjançant tauler de fibres de fusta i resines sintètiques de densitat mitja (MDF) amb reacció al foc Cs2, d0, acabat lacat, color a definir en obra per la DF, segons planols de detall del projecte. Inclús material auxiliar necessari per realitzar el muntatge.</t>
  </si>
  <si>
    <t>Subministrament i col·locació de mirall reclinable per a persones amb discapacitat, rehabilitació i tercera edat, per a bany, d'alumini i niló, de 604x678 mm. Inclús elements de fixació.</t>
  </si>
  <si>
    <t>Subministrament i col·locació de mirall incolor, de 2400x900 mm i 3 mm de gruix, amb les vores bisellades, cantejat perimetral i protegit amb pintura de color plata en la seva cara posterior, fixat mecànicament al parament. Inclús kit per a fixació de mirall a parament.</t>
  </si>
  <si>
    <t>Subministrament i col·locació de mirall incolor, de 1800x900 mm i 3 mm de gruix, amb les vores bisellades, cantejat perimetral i protegit amb pintura de color plata en la seva cara posterior, fixat mecànicament al parament. Inclús kit per a fixació de mirall a parament.</t>
  </si>
  <si>
    <t>Subministrament i col·locació de mòdul d'armariets, segons planols de detall, amb tres portes, construit els interiors i els prestatges amb tauler aglomerat de fibres de fusta i resines sintètiques d'alta densitat, acabat contraxapat de roure, (cares i cantells), de 16 mm de gruix, reacció al foc B-s2, d0, amb laterals i fons d'armari del mateix material i la porta de tauler de fibres de fusta i resines sintètiques fabricat per procés sec MDF, de 16 mm de gruix i &gt;= 800 kg/m3 de densitat, per a ambient sec segons UNE-EN 622-5, reacció al foc B-s2, d0, per pintar. Ferramenta de portes d'armari d'una fulla batent formada per frontisses anti-vandàliques, pany de clau, numeració de la porta sobre embellidor del pany. Complet, acabat i col.locat sobre preus regulables de PVC, integrat en els revestiments de paraments verticals i fixat mecanicament a armaris veïns i enllatats de fusta previs.</t>
  </si>
  <si>
    <t>Subministrament i col·locació de taquilla modular per a vestuari, de 300 mm d'amplada, 500 mm de profunditat i 1800 mm d'altura, de tauler fenòlic HPL, color a escollir formada per dues portes de 900 mm d'altura i 13 mm de gruix, laterals, prestatges, sostre, divisió i terra de 10 mm d'espessor, i fons perforat per a ventilació de 3 mm d'espessor</t>
  </si>
  <si>
    <t>Subministrament i col·locació de banc per a vestuari amb respatller, penja-robes, altell i sabater, de 1000 mm de longitud, 380 mm de profunditat i 1810 mm d'altura, format per seient de tres taules, respatller d'una taula, penja-robes d'una taula amb tres penjadors metàl·lics, altell d'una taula i sabater de dos taules, de fusta envernissada de pi de Flandes, de 90x20 mm de secció, fixats a una estructura tubular d'acer, de 35x35 mm de secció, pintada amb resina d'epoxi/polièster color blanc.</t>
  </si>
  <si>
    <t>Subministrament i col·locació de mampara acústica 'biombo acustic plus limobel' o equivalent, de dimensions 140cm x 150cm. Color a definir per la propietat.</t>
  </si>
  <si>
    <t>Subministrament i col·locació d'estor enrotllable, tipologia screen, amplades segons replanteig a obra i 3000 mm d'altura, amb teixit ignífug, translúcid, de polièster recobert de PVC, amb la cara exterior de color gris clar i la cara interior de color gris clar, accionament motoritzat via cable 230 V, amb comandament mural, per a regulació de l'altura; fixat en la paret, amb esquadres regulables, de 162x70 mm i ancoratges mecànics. Inclús ferraments i accessoris. Mides a revisar en obra.</t>
  </si>
  <si>
    <t>Subministrament i col·locació de Puff Cubik de 45cm diàmetre x 32cm alçada o equivalent. Color a definir per la propietat.</t>
  </si>
  <si>
    <t>Subministrament i col·locació de Puff infantil. Color a definir per la propietat.</t>
  </si>
  <si>
    <t>25</t>
  </si>
  <si>
    <t>26</t>
  </si>
  <si>
    <t>Subministrament i col·locació de butaca individual, model Etna, amb estructura metàl·lica i acabat epòxid o equivalent. Color a definir per la propietat.</t>
  </si>
  <si>
    <t>27</t>
  </si>
  <si>
    <t>Subministrament i col·locació de sofà de 3 places, model Etna, amb estructura metàl·lica i acabat epòxid o equivalent. Color a definir per la propietat.</t>
  </si>
  <si>
    <t>28</t>
  </si>
  <si>
    <t>Subministrament i col·locació de frigorífic integrat amb l'armari de l'espai de col·laboració office, d'una porta, de 595 mm d'amplada, 1714 mm d'altura i 655 mm de profunditat, color blanc, capacitat dels compartiments del frigorífic 367 l, consum d'energia anual 148 kWh, classe d'eficiència energètica F, classe d'emissió de soroll aeri C.; o equivalent.</t>
  </si>
  <si>
    <t>29</t>
  </si>
  <si>
    <t>Subministrament i col·locació de microones integrat amb l'armari de l'espai de col·laboració office, model MH7032JAB de la marca LG amb potencia 900W o equivalent.</t>
  </si>
  <si>
    <t>06</t>
  </si>
  <si>
    <t>SANITARIS I GRIFERIES</t>
  </si>
  <si>
    <t>Subministrament i col·locació de vàter de porcellana sanitària, de paret, amb sortida per a connexió horitzontal, model THE GAP de la marca Roca o equivalent, amb seient i tapa lacats, de caiguda esmorteïda. Inclús elements de fixació i silicona per a segellat de junts.</t>
  </si>
  <si>
    <t>Subministrament i col·locació de cisterna amb bastidor per a encastar a mur de fàbrica o a envà de plaques i polsador mecànic de doble accionament. Instal·lació encastada en mur de fàbrica o en envà de plaques.</t>
  </si>
  <si>
    <t>Subministrament i col·locació de tassa de vàter de dipòsit baix, de porcellana sanitària, model Access de la casa "ROCA", adaptat per persones amb mobilitat reduïda; o equivalent, color blanc, amb cisterna de vàter, de doble descàrrega, seient i tapa de vàter, de caiguda esmorteïda. Inclús aixeta de regulació, enllaç d'alimentació flexible i silicona per a segellat de junts.</t>
  </si>
  <si>
    <t>Subministrament i col·locació de barra de subjecció per a persones amb discapacitat, rehabilitació i tercera edat, per a inodor, col·locada en paret, abatible, amb forma d'U, d'acer inoxidable AISI 304 acabat mat, de dimensions totals 790x130 mm amb tub de 33 mm de diàmetre exterior i 1,5 mm de gruix, amb porta-rotlles de paper higiènic. Inclús elements de fixació.</t>
  </si>
  <si>
    <t>Subministrament i instal·lació de sistema d’avís d’emergència i caiguda al terra per banys adaptats, format per polsador amb tirador ubicat l’interior del bany i mòdul de trucada amb senyal lluminosa i acústica al exterior. Inclou tots els elements i accessoris necessaris pel seu correcte funcionament.</t>
  </si>
  <si>
    <t>Subministrament i col·locació de lavabo de porcellana sanitària, sobre taulell, model THE GAP de la marca Roca o equivalent, i desguàs, acabat cromat. Inclús joc de fixació i silicona per a segellat de junts.</t>
  </si>
  <si>
    <t>Subministrament i col·locació de lavabo de porcellana sanitària, mural, model ONA de la marca Roca o equivalent, color blanc, i desguàs, acabat cromat. Inclús joc de fixació i silicona per a segellat de junts.</t>
  </si>
  <si>
    <t>Subministrament i col·locació de lavabo de porcellana sanitària, mural, mode Stonex de la marca Roca o equivalent, color blanc, i desguàs, acabat cromat. Inclús joc de fixació i silicona per a segellat de junts.</t>
  </si>
  <si>
    <t>Subministrament i col·locació de taulell d'aglomerat hidròfug amb superfície revestida de fòrmica color imitació roure, part inferior folrada de material neutre i cantell frontal d'un sol full d'estratificat de 240x62x3 cm. Inclús material auxiliar per ancoratge de taulell i massilla per la closa de juntes.</t>
  </si>
  <si>
    <t>Subministrament i col·locació de taulell d'aglomerat hidròfug amb superfície revestida de fòrmica color imitació roure, part inferior folrada de material neutre i cantell frontal d'un sol full d'estratificat de 180x62x3 cm. Inclús material auxiliar per ancoratge de taulell i massilla per la closa de juntes.</t>
  </si>
  <si>
    <t>Subministrament i col·locació d'aixeteria electrònica formada per aixeta mescladora model CALA-E de la casa ROCA o equivalent, acabat cromat, amb accionament de la descàrrega per infraroigs, alimentació a través de 4 piles alcalines (AA), amb control electrònic. Inclou tots els materials necessaris per la seva instal·lació i correcte funcionament.</t>
  </si>
  <si>
    <t>Subministrament i col·locació d'aixeteria electrònica formada per aixeta mescladora model ONA-E de la casa ROCA o equivalent, acabat cromat, amb accionament de la descàrrega per infraroigs, alimentació a través de 4 piles alcalines (AA), amb control electrònic. Inclou tots els materials necessaris per la seva instal·lació i correcte funcionament.</t>
  </si>
  <si>
    <t>Subministrament i col·locació d'abocador de porcellana sanitària, de peu, model Garda "ROCA" o equivalent, color blanc, de 420x500x445 mm, de 420x500x445 mm, de sortida horitzontal, amb peça d'unió, reixeta de desguàs i joc de fixació, amb reixeta d'acer inoxidable, amb coixinet, per a abocador model Garda o equivalent, equipat amb aixeta mescladora bicomandament mural, per a safareig, de canella giratòria, acabat cromat, model Brava. Inclús silicona per a segellat de junts.</t>
  </si>
  <si>
    <t>Subministrament i col·locació d'aigüera per instal·lació en taulell, d'una cubeta de QUAREX o equivalent, de 450x430x200 mm, amb vàlvula de desguàs, per a taulell de cuina, equipat amb aixetes model ONA de la marca Roca o equivalent, amb broc corb giratori i dutxa extraïble de 2 funcions, amb airejador i enllaços d'alimentació flexibles, vàlvula amb desguàs i sifó. Inclús connexió a les xarxes d'aigua freda i calenta i a la xarxa d'evacuació existents, fixació de l'aparell i closa amb silicona.</t>
  </si>
  <si>
    <t>Subministrament i col·locació de dosificador de sabó líquid manual amb disposició mural, de 1 l de capacitat, carcassa de ABS, color blanc i gris, de 114x111x231 mm.</t>
  </si>
  <si>
    <t>Subministrament i col·locació de dosificador de sabó líquid electrònic amb sensor infraroig, model ONA-E de la marca Roca o equivalent, alimentació a través de 4 piles alcalines (AAA). Inclou tots els materials necessaris per la seva instal·lació i correcte funcionament.</t>
  </si>
  <si>
    <t>Subministrament i col·locació de porta-rotlles de paper higiènic, amb tapa mòbil amb pany i clau, d'acer inoxidable AISI 304 amb acabat setinat. Fixació al suport amb les subjeccions subministrades pel fabricant.</t>
  </si>
  <si>
    <t>Subministrament i col·locació de tovalloler de paper continu, amb carcassa de ABS de color blanc, de 251x300x195 mm, per a un rotllo de paper de 240 m i 155 mm de diàmetre.</t>
  </si>
  <si>
    <t>Subministrament i col·locació de taula canvia-bolquers horitzontal, de polietilè de baixa densitat microtexturitzat amb absència de punts de fricció, de 506x872 mm, 513 mm (obert) / 110 mm (tancat) de fons, pes màxim suportat 100 kg, amb dispensador de tovalloles, esquerdes laterals per penjar bosses i corretja de seguretat. Muntatge en la superfície de la paret. Inclús elements de fixació.</t>
  </si>
  <si>
    <t>Subministrament i col·locació de paperera higiènica, de 3 litres de capacitat, d'acer inoxidable AISI 430, amb pedal d'obertura de tapa, de 270 mm d'altura i 170 mm de diàmetre.</t>
  </si>
  <si>
    <t>Subministrament i col·locació de penjador per a bany, simple, d'acer inoxidable AISI 304, acabat setinat. Fixació al suport amb les subjeccions subministrades pel fabricant.</t>
  </si>
  <si>
    <t>07</t>
  </si>
  <si>
    <t>SERRALLERIA</t>
  </si>
  <si>
    <t>Subministrament i col·locació de reixeta de ventilació de lamel·les fixes d'alumini lacat color amb 60 micres de gruix mínim de pel·lícula seca. Inclús cargols. (Façana)</t>
  </si>
  <si>
    <t>Subministrament i col·locació de tanca de fusta de pi tractada en autoclau amb sals hidrosolubles, amb classe d'ús 4 segons UNE-EN 335, formada per muntants rectangulars segons detall dels plànols del projecte executiu, travats superior i inferiorment, per pletina metàl·lica, fixada al mur perimetral de la terrassa.</t>
  </si>
  <si>
    <t>Subministrament i col·locació d'estructura metàl·lica lleugera autoportant per realitzar el forjat del cancell d'accés, recolzat sobre murs de fabrica estructural, formada per acer UNE-EN 10162 S235JRC, en perfils conformats en fred de les sèries L, U, C o Z, acabat galvanitzat, amb una quantia d'acer de 5 kg/m², segons càlculs a realitzar a obra, per permetre l'accès al personal de neteja i soportar el pes de la persiana motoritzada de l'accés.</t>
  </si>
  <si>
    <t>Subministrament i col·locació de tanca enrotllable de lamel·les de xapa d'acer galvanitzat, panell perforat, 480x290 cm, acabat sendzimir, obertura automàtica amb equip de motorització (inclòs en el preu). Inclús pany central amb clau de seguretat.</t>
  </si>
  <si>
    <t>08</t>
  </si>
  <si>
    <t>PINTURA</t>
  </si>
  <si>
    <t>Subministrament i aplicació de pintura plàstica sobre parament interior de guix projectat o plaques de guix laminat. 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vertical, de més de 3 m d'altura. Color a definir en obra.</t>
  </si>
  <si>
    <t>Subministrament i 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vertical, de fins 3 m d'altura. Color a definir en obra.</t>
  </si>
  <si>
    <t>Subministrament i 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horitzontal, a més de 3 m d'altura. Color a definir en obra.</t>
  </si>
  <si>
    <t>Subministrament i aplicació manual de dues mans de pintura plàstica, acabat mat, textura llisa, diluïdes amb un 15% d'aigua o sense diluir, (rendiment: 0,1 l/m² cada mà); prèvia aplicació d'una mà d'emprimació acrílica reguladora de l'absorció, sobre parament interior de guix projectat o plaques de guix laminat, horitzontal, fins a 3 m d'altura. Color a definir en obra.</t>
  </si>
  <si>
    <t>Subministrament i aplicació manual de dues mans de vernís a l'aigua, a porus tancat, acabat setinat, inodor, incolor, aplicat amb brotxa, corró o pistola, sense diluir, (rendiment: 0,071 l/m² cada mà); (), sobre superfície de revestiment mural de fusta, en interiors. Inclús líquid protector incolor per a tractament preventiu contra insectes xilòfags, arnes i fongs de podriment.</t>
  </si>
  <si>
    <t>Subministrament i aplicació manual de dues mans de vernís a l'aigua per a exterior, a porus tancat, acabat brillant, incolor, aplicat amb brotxa, corró o pistola, sense diluir, (rendiment: 0,063 l/m² cada mà); (), sobre superfície de baranes o passamans de fusta, en exteriors. Inclús líquid protector incolor per a tractament preventiu contra insectes xilòfags, arnes i fongs de podriment.</t>
  </si>
  <si>
    <t>09</t>
  </si>
  <si>
    <t>VARIS</t>
  </si>
  <si>
    <t>Subministrament i col·locació de Barda d'Aligustre (Ligustrum japonicum) de 0,8-1,0 m d'altura (4 u/m).</t>
  </si>
  <si>
    <t>Subministrament i col·locació de terra vegetal garbellada, subministrada en sacs i estesa amb mitjans manuals, mitjançant pala, aixada i rasclet, en capes de gruix uniforme i sense produir danys a les plantes existents.</t>
  </si>
  <si>
    <t>Subministrament i col·locació de jardinera lineal d'exterior de ferro colat, de 153x45x49 cm.</t>
  </si>
  <si>
    <t>Subministrament i col·locació de jardinera lineal d'interior, realitzada en un moble de fusta amb acabat lacat, color a definir per la DF, fet a mida segons detalls definits als plànols del projecte, amb dipòsit d'acumulació d'aigua i indicador de volum.</t>
  </si>
  <si>
    <t>Reparació de paviment en àrees públiques, de superfície horitzontal, amb morter fluït, d'enduriment ràpid, color negre, amb una resistència a compressió a 28 dies major o igual a 55 N/mm² i un mòdul d'elasticitat major o igual a 25000 N/mm², classe R4, tipus CC, segons UNE-EN 1504-3, Euroclasse A1 de reacció al foc, segons UNE-EN 13501-1, aplicat manualment, en capa de 50 mm de gruix mitjà. Inclou tots els materials necessaris per la seva realització.</t>
  </si>
  <si>
    <t>Subministrament i col·locació de paviment de llambordes de formigó, en exteriors, realitzat sobre ferm amb tràfic de categoria C4 (àrees de vianants, carrers residencials) i categoria d'explanada E1 (5 &lt;= CBR &lt; 10), compost per base flexible de tot-u natural, de 20 cm d'espessor, amb estès i compactat al 100% del Proctor Modificat, mitjançant la col·locació flexible, amb un grau de complexitat de l'aparell baix, de llambordes monocapa de formigó, quines característiques tècniques compleixen la UNE-EN 1338, format rectangular, 200x100x60 mm, acabat superficial llis, color gris, sobre una capa de sorra de granulometria compresa entre 0,5 i 5 mm, deixant entre ells un junt de separació d'entre 2 i 3 mm, per al seu posterior rejuntat amb morter, color beige, de consistència tova o fluïda; i vibrat del paviment amb safata vibrant de guiat manual.</t>
  </si>
  <si>
    <t>Partida alçada per l'adaptació del paviment per donar compliment a la normativa d'accessibilitat, mitjançant recorreguts amb patrons de botons, de franges, contrast cromàtic i lumínic entre els paviments i tots els elements necessaris.</t>
  </si>
  <si>
    <t>Projecte de càlcul estructural del cancell.</t>
  </si>
  <si>
    <t>Partida per a gestió de residus d'obra nova consistent en classificació a peu d'obra de residus de construcció en fraccions segons REAL DECRETO 105/2008, amb mitjans manuals.</t>
  </si>
  <si>
    <t>Transport amb camió de mescla sense classificar de residus inerts produïts en obres de construcció i/o demolició, a abocador específic, instal·lació de tractament de residus de construcció i demolició externa a l'obra o centre de valorització o eliminació de residus, situat a 30 km de distància.</t>
  </si>
  <si>
    <t>Cànon d'abocament per lliurament de mescla sense classificar de residus inerts produïts a obres de construcció i/o demolició, en abocador específic, instal·lació de tractament de residus de construcció i demolició externa a l'obra o centre de valorització o eliminació de residus.</t>
  </si>
  <si>
    <t>SEGURETAT I SALUT</t>
  </si>
  <si>
    <t>LLICÈNCIA AMBIENTAL</t>
  </si>
  <si>
    <t>Obtenció de la llicencia d'activitat de l’OAC. Inclou la redacció de tota la documentació necessària així com la gestió amb els ens locals per la seva concessió.</t>
  </si>
  <si>
    <t>CLIMA</t>
  </si>
  <si>
    <t>INSTAL·LACIONS</t>
  </si>
  <si>
    <t>Subministrament, muntatge i en total funcionament d'unitat exterior d'aire condicionat, per a sistema aire-aire, bomba de calor, alimentació trifàsica 400V / 50Hz, model U-24ME2E8 de la casa PANASONIC o similar, potència frigorífica de 26,60KW i potència calorfífica de 31,10KW. Inclou elements antivibratoris i suports de recolzament, bancada, safata de recollida de condensats i conducció a desguàs. Inclòs circuits frigorífics i connexió de senyal entre unitat exterior, distribuïdor i unitat interior, segons esquemes. Inclòs Kg de refrigerant. El preu inclou tots els accessoris i mecanismes necessaris per la seva correcta recepció, subjecció, connexió i posada en marxa. Inclou ajuts de paleteria necessaris. Completament muntat, amb connexions establertes i posada en marxa per l'empresa instal·ladora mitjançant les corresponents proves de servei per a comprovació del seu correcte funcionament.</t>
  </si>
  <si>
    <t>UNITATS EXTERIORS ATENCIÓ AL PÚBLIC</t>
  </si>
  <si>
    <t>UNITATS EXTERIORS OFICINES</t>
  </si>
  <si>
    <t>Subministrament, muntatge i en total funcionament d'unitat exterior d'aire condicionat, per a sistema aire-aire, bomba de calor, alimentació trifàsica 400V / 50Hz, model de la casa PANASONIC o similar, potència frigorífica de 6,36KW i potència calorfífica de 7,39KW. Inclou elements antivibratoris i suports de recolzament, bancada, safata de recollida de condensats i conducció a desguàs. Inclòs circuits frigorífics i connexió de senyal entre unitat exterior, distribuïdor i unitat interior, segons esquemes. Inclòs Kg de refrigerant. El preu inclou tots els accessoris i mecanismes necessaris per la seva correcta recepció, subjecció, connexió i posada en marxa. Inclou ajuts de paleteria necessaris. Completament muntat, amb connexions establertes i posada en marxa per l'empresa instal·ladora mitjançant les corresponents proves de servei per a comprovació del seu correcte funcionament.</t>
  </si>
  <si>
    <t>RECUPERADORS</t>
  </si>
  <si>
    <t>Subministrament, muntatge i en total funcionament de recuperador de calor entàlpic marca DAIKIN mod.VAM2000J o similar, amb velocitat de ventilació variable, adequació automàtica a les condicions d'humitat i temperatura. Eficàcia de intercanvi de calor màxima 82%. Cabal d'aire màxim de 2000m3/h. Dimensions 726x1700x1100mm, pes 145kg. lnclou 2 filtres F8, mod.EKAFVJ100F8 o similar. El preu inclou tots els accessoris i mecanismes necessaris per la seva correcta recepció, subjecció, connexió i posada en marxa. Inclou ajut de paleteria. Completament muntat, amb connexions establertes i posada en marxa per l'empresa instal·ladora mitjançant les corresponents proves de servei per a la comprovació del seu correcte funcionament.</t>
  </si>
  <si>
    <t>UNITATS INTERIORS ATENCIÓ AL PÚBLIC</t>
  </si>
  <si>
    <t>Subministrament, muntatge i en total funcionament d'equip climatització interior, model S-360MF2E5A de la marca PANASONIC o similar, unitat interior tipus conductes de 16,00kW de fred i 18,00kW de calor. Totalment muntat, connexionat i engegat per l'empresa instal·ladora mitjançant les corresponents proves de servei per a la comprovació del seu correcte funcionament. Inclou:Replanteig de la unitat. Col·locació i fixació de la unitat. Connexionat amb les xarxes de conducció d'aigua, elèctrica, de recollida decondensats, sifó de desguàs, connexió a desguàs, i de conductes frigorífics. El preu inclou tots els accessoris i mecanismes necessaris per la seva correcta recepció, subjecció, connexió i posada en marxa. Inclou ajut de paleteria.</t>
  </si>
  <si>
    <t>UNITATS INTERIORS OFICINES</t>
  </si>
  <si>
    <t>Subministrament, muntatge i en total funcionament d'equip climatització interior, model S-360MF2E5A de la marca PANASONIC o similar, unitat interior tipus conductes de 1,60kW de fred i 1,80kW de calor. Totalment muntat, connexionat i engegat per l'empresa instal·ladora mitjançant les corresponents proves de servei per a la comprovació del seu correcte funcionament. Inclou:Replanteig de la unitat. Col·locació i fixació de la unitat. Connexionat amb les xarxes de conducció d'aigua, elèctrica, de recollida decondensats, sifó de desguàs, connexió a desguàs, i de conductes frigorífics. El preu inclou tots els accessoris i mecanismes necessaris per la seva correcta recepció, subjecció, connexió i posada en marxa. Inclou ajut de paleteria.</t>
  </si>
  <si>
    <t>TURBINA SOLER&amp;PALAU PER A RENOVACIÓ</t>
  </si>
  <si>
    <t>Subministrament, muntatge i en total funcionament de ventilador helicocentrifug de baix nivell sonor, de la marca Soler&amp;Palau model TD-350/125 SILENT o similar, cabal aproximat de 330m3/h, motor230V-50Hz amb rodaments a boles, muntat sobresilent-blocs, IP45, Classe II, amb protector tèrmic, per treballar a temperatures de fins a 40ºC. Inclou elements antivibratoris i suports de recolzament. Inclòs connexió de senyal elèctrica. El preu inclou tots els accessoris, mecanismes necessaris i ajuts de paleteria, per la seva correcta recepció, subjecció, connexió i posada en marxa. Completament muntada, amb connexions establertes i posat en marxa per l'empresa instal·ladora per a la comprovació del seu correcte funcionament.</t>
  </si>
  <si>
    <t>CONTROL CENTRALITZAT</t>
  </si>
  <si>
    <t>CONTROL REMOT</t>
  </si>
  <si>
    <t>CANONADA FRIGORÍFICA 1/4"</t>
  </si>
  <si>
    <t>Subministrament, muntatge i en total funcionament de canonada per instal·lació frigorífica, formada per tub de coure recuit R220, de 1/4 " de diàmetre nominal d'0,80  mm de gruix, segons especificacions de la norma UNE-EN 12735-1, inclòs aïllament tèrmic d'escuma  elastomèrica i col·locat fixat. Inclou: Replanteig i  traçat.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</si>
  <si>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Subministrament, muntatge i en total funcionament de control remot amb pantalla numèrica, CZ-RTC5B de la marca PANASONIC. Totalment muntat, connexionat i engegat per l'empresa instal·ladora per a la comprovació del seu correcte funcionament. Inclou: Replanteig de la unitat. Col·locació i fixació de la unitat. Connexionat  amb  les  xarxes   elèctrica  i  senyal.  Inclòs  sondes  de qualitat,  una  per  cada  zona  climatitzada  (una  per   unitat  interior), muntat  ocult  en  ambient  interior  segons  indicacions  de  direcció  facultativa. El preu inclou tots els accessoris, mecanismes necessaris i ajuts de paleteria, per la  seva correcta recepció, subjecció, connexió i   posada   en   marxa.   Completament   muntat,   amb connexions establertes i posada en marxa per l'empre a instal·ladora per a la
comprovació del seu correcte funcionament.</t>
  </si>
  <si>
    <t>Subministrament,  muntatge  i  en  total  funcionament  de  control centralitzat basat en servidor web, model CZ-256ESMC3 de la marca PANASONIC. Totalment muntat,  connexionat i engegat per l'empresa instal·ladora per a la comprovació del seu correcte  funcionament. Inclou: Replanteig de la unitat. Col·locació i fixació de la unitat. Connexionat  amb  les  xarxes   elèctrica  i  senyal.  Inclòs  sondes  de qualitat,  una  per  cada  zona  climatitzada  (una  per   unitat  interior), muntat  ocult  en  ambient  interior  segons  indicacions  de  direcció  facultativa. El preu inclou tots els accessoris, mecanismes necessaris i ajuts de paleteria, per la  seva correcta recepció, subjecció, connexió i   posada   en   marxa.   Completament   muntat,   amb connexions establertes i posada en marxa per l'empre a instal·ladora per a la comprovació del seu correcte funcionament.</t>
  </si>
  <si>
    <t>CANONADA FRIGORÍFICA 3/8"</t>
  </si>
  <si>
    <t>Subministrament, muntatge i en total funcionament de canonada per instal·lació frigorífica, formada per tub de coure recuit R220, de 3/8 " de diàmetre nominal d'0,80  mm de gruix, segons especificacions de la norma UNE-EN 12735-1, inclòs aïllament tèrmic d'escuma  elastomèrica i col·locat fixat. Inclou: Replanteig i  traçat.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</si>
  <si>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CANONADA FRIGORÍFICA 1/2"</t>
  </si>
  <si>
    <t>Subministrament, muntatge i en total funcionament de canonada per instal·lació frigorífica, formada per tub de coure recuit R220, de 1/2 " de diàmetre nominal d'0,80  mm de gruix, segons especificacions de la norma UNE-EN 12735-1, inclòs aïllament tèrmic d'escuma  elastomèrica i col·locat fixat. Inclou: Replanteig i  traçat.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</si>
  <si>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CANONADA FRIGORÍFICA 5/8"</t>
  </si>
  <si>
    <t>Subministrament, muntatge i en total funcionament de canonada per instal·lació frigorífica, formada per tub de coure recuit R220, de 5/8 " de diàmetre nominal d'0,80  mm de gruix, segons especificacions de la norma UNE-EN 12735-1, inclòs aïllament tèrmic d'escuma  elastomèrica i col·locat fixat. Inclou: Replanteig i  traçat.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</si>
  <si>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CONDUCTES RECTANGULARS AÏLLAMENT</t>
  </si>
  <si>
    <t>Subministrament,  muntatge  i  en  total  funcionament  de  conducte rectangular per a la distribució d'aire climatitzat format per panell rígid d'alta densitat de 
llana de vidre segons UNE-EN 13162, revestit per les seves dues cares, l'exterior amb un complex  d'alumini vist + malla de fibra de vidre + kraft i l'interior amb un vel de vidre, de 25 mm  d'espessor, resistència tèrmica 0,75 m²K/W, conductivitat tèrmica 0,032 W/(mK). També p/p de talls,  colzes i derivacions, embocadures, suports metàl·lics galvanitzats, elements de fixació, segellat  de trams i unions amb cinta autoadhesiva d'alumini, accessoris de muntatge, peces especials, neteja 
i retirada dels materials sobrants a contenidor. Inclou:  Replanteig  del  recorregut dels  conductes. Marcat i posterior ancoratge dels suports dels conductes. Muntatge i fixació de  conductes. Segellat de les unions. Neteja final.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</si>
  <si>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CONDUCTE CIRCULAR FLEXIBLE 110 MM DIÀMETRE</t>
  </si>
  <si>
    <t>Subministrament,  muntatge  i  en  total  funcionament  de  conducte circular flexible per a la distribució d'aire format de 110 mm de diàmetre, format per un tub  interior obtingut com a resultat d'enrotllar en hèlix, amb espiral de filferro, bandes d'alumini i  polièster. També p/p de talls, colzes i derivacions, embocadures, suports metàl·lics galvanitzats,  elements de fixació, segellat de trams i unions amb cinta autoadhesiva d'alumini, accessoris de  muntatge, peces especials, neteja i retirada dels materials sobrants a contenidor. Inclou: Replanteig del recorregut dels conductes. Marcat i posterior ancoratge dels suports dels  conductes. Muntatge i fixació de conductes. Segellat de les unions. Neteja final.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</si>
  <si>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CONDUCTE CIRCULAR FLEXIBLE 125 MM DIÀMETRE</t>
  </si>
  <si>
    <t>Subministrament,  muntatge  i  en  total  funcionament  de  conducte circular flexible per a la distribució d'aire format de 125 mm de diàmetre, format per un tub  interior obtingut com a resultat d'enrotllar en hèlix, amb espiral de filferro, bandes d'alumini i  polièster. També p/p de talls, colzes i derivacions, embocadures, suports metàl·lics galvanitzats,  elements de fixació, segellat de trams i unions amb cinta autoadhesiva d'alumini, accessoris de  muntatge, peces especials, neteja i retirada dels materials sobrants a contenidor. Inclou: Replanteig del recorregut dels conductes. Marcat i posterior ancoratge dels suports dels  conductes. Muntatge i fixació de conductes. Segellat de les unions. Neteja final.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</si>
  <si>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CONDUCTE CIRCULAR FLEXIBLE 200 MM DIÀMETRE</t>
  </si>
  <si>
    <t>Subministrament,  muntatge  i  en  total  funcionament  de  conducte circular flexible per a la distribució d'aire format de 200 mm de diàmetre, format per un tub  interior obtingut com a resultat d'enrotllar en hèlix, amb espiral de filferro, bandes d'alumini i  polièster. També p/p de talls, colzes i derivacions, embocadures, suports metàl·lics galvanitzats,  elements de fixació, segellat de trams i unions amb cinta autoadhesiva d'alumini, accessoris de  muntatge, peces especials, neteja i retirada dels materials sobrants a contenidor. Inclou: Replanteig del recorregut dels conductes. Marcat i posterior ancoratge dels suports dels  conductes. Muntatge i fixació de conductes. Segellat de les unions. Neteja final.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</si>
  <si>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REIXA RENOVACIÓ AIRE DNC 315 MM DIÀMETRE</t>
  </si>
  <si>
    <t>Subministrament, muntatge i en total funcionament de reixa de la marca MADEL o similar sèrie DCN Ø315mm en alumini i acabat lacat blanc, amb aletes fixes 
paral·lels.  Amb ponts de muntatge per a instal·lar en fals sostre o trasdosat, i elements necessaris per a muntatge. Inclou: Replanteig. Muntatge i fixació de la reixeta.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</si>
  <si>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REIXA RENOVACIÓ AIRE DNC 200 MM DIÀMETRE</t>
  </si>
  <si>
    <t>Subministrament, muntatge i en total funcionament de reixa de la marca MADEL o similar sèrie DCN Ø200mm en alumini i acabat lacat blanc, amb aletes fixes 
paral·lels.  Amb ponts de muntatge per a instal·lar en fals sostre o trasdosat, i elements necessaris per a muntatge. Inclou: Replanteig. Muntatge i fixació de la reixeta.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</si>
  <si>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REIXA IMPULSIÓ ATENCIÓ AL PÚBLIC, DMT 600x300 MM</t>
  </si>
  <si>
    <t>Subministrament, muntatge i en total funcionament de reixa de la marca MADEL o similar sèrie DMT de 600x300 mm en alumini i acabat lacat blanc, amb aletes fixes 
paral·lels.  Amb ponts de muntatge per a instal·lar en fals sostre o trasdosat, i elements necessaris per a muntatge. Inclou: Replanteig. Muntatge i fixació de la reixeta.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</si>
  <si>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REIXA DE RETORN-IMPULSIÓ OFICINES, DMT-X 300X200 MM</t>
  </si>
  <si>
    <t>Subministrament, muntatge i en total funcionament de reixa de la marca MADEL o similar sèrie DMT de 300x200 mm en alumini i acabat lacat blanc, amb aletes fixes 
paral·lels.  Amb ponts de muntatge per a instal·lar en fals sostre o trasdosat, i elements necessaris per a muntatge. Inclou: Replanteig. Muntatge i fixació de la reixeta.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</si>
  <si>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REIXA RETORN ATENCIÓ AL PÚBLIC, DMT 800X200 MM</t>
  </si>
  <si>
    <t>Subministrament, muntatge i en total funcionament de reixa de la marca MADEL o similar sèrie DMT de 800x200 mm en alumini i acabat lacat blanc, amb aletes fixes 
paral·lels.  Amb ponts de muntatge per a instal·lar en fals sostre o trasdosat, i elements necessaris per a muntatge. Inclou: Replanteig. Muntatge i fixació de la reixeta.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</si>
  <si>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SISTEMA AIRE SALA RACK</t>
  </si>
  <si>
    <t>Subministrament, muntatge i en total funcionament de compressor i Split Panasonic KIT-TZ35-ZKE_Aire condicionat 3.010 frig. Split 1x1.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</si>
  <si>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TERMOSTATS</t>
  </si>
  <si>
    <t>Subministrament,  muntatge  i  en  total  funcionament  de  Termostat electrònic d'ambient, per a fan-coil 2 tubs, amb selector hivern/estiu, selector de 3 velocitats,  amb accessoris de muntatge i connexió.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</si>
  <si>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INSPECCIÓ INICIAL A LA FINALITZACIÓ DE LA INSTAL·LACIÓ DE CLIMATITZACIÓ</t>
  </si>
  <si>
    <t>LEGALITZACIÓ DE LA INSTAL·LACIÓ DE CLIMATITZACIÓ</t>
  </si>
  <si>
    <t>Projecte de Legalització de la Instal·lació de Climatització. Certificat RITE.</t>
  </si>
  <si>
    <t>ELECTRICITAT</t>
  </si>
  <si>
    <t>PROVISIONAL D'OBRES</t>
  </si>
  <si>
    <t>Subministrament,  muntatge  i  en  total  funcionament  de  Quadre Elèctric provisional d'obra per a una potència màxima de 15kW, compost per armari de distribució  amb dispositiu d'emergència, preses i els interruptors automàtics magnetotèrmics i diferencials  necessaris, amortitzable en 4 usos, incloent cable d'alimentació de 4 x 16 mm2 + TT i lloguer del mateix durant el transcurs de l'obra, incloent el desmuntatge en acabar.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</si>
  <si>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SISTEMA DE COMPTATGE</t>
  </si>
  <si>
    <t>Subministrament, muntatge i en total funcionament del Sistema de comptatge TMF10-100/L 80/100A. Per a subministraments trifàsics de 55/69 kW 400 V 80/100 A.  Dissenyat per a comptador electrònic. Equipat amb automàtic Legrand o similar i bloqueig de  cadenat.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</si>
  <si>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DERIVACIÓ INDIVIDUAL</t>
  </si>
  <si>
    <t>Subministrament, muntatge i en total funcionament de la Derivació individual ES07Z1-K 5x25 mm2, (delimitada entre la centralització de comptadors i el quadre de  distribució), sota tub de PVC rígid D = 50 i conductors de coure de 25 mm2 aïllats, per a una  tensió nominal de 750 V en sistema monofàsic més protecció, així com conductor "vermell" de 1,5 mm2  (tarifa nocturna), estesa mitjançant els seus corresponents accessoris al llarg de la canaleta del tir d'escala o zones comunes. ITC-BT 15 i complirà amb la UNE 21.123  part 4 o 5.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</si>
  <si>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QUADRE GENERAL DE PROTECCIÓ</t>
  </si>
  <si>
    <t>Subministrament,  muntatge  i  en  total  funcionament  del  Quadre General de protecció i comandament per a local d'oficines, format per un quadre doble aïllament o  armari metàl·lic d'encastar o superfície amb porta, inclòs carrils, enfangats de circuits i  protecció, interruptors de 40 (111 + N); interruptors diferencials de 40A / 2p / 30mA; PIAs de 10A  (R + N); PIA de 16A (R + N) i contactors de 20A / 2p, totalment cablejat, connexionat i retolat,  segons esquema unifilar.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</si>
  <si>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SUBQUADRE DISTRIBUCIÓ PER SAI</t>
  </si>
  <si>
    <t>Subministrament, muntatge i en total funcionament del Subquadre tipus de distribució, protecció i comandament per circuits de SAI, format per un quadre doble  aïllament o armari metàl·lic d'encastar o superfície amb porta, inclòs carrils, enfangats de  circuits i protecció, interruptors 40 (III + N); interruptors diferencials superinmunizados de 40A / 2p / 30mA i PIAs de 16A (R + N); borns de connexionat amb equip d'alimentació ininterrompuda,  connexionat i retolat, segons esquema unifilar.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</si>
  <si>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SUBQUADRE DISTRIBUCIÓ PEL CLIMA</t>
  </si>
  <si>
    <t>Subministrament, muntatge i en total funcionament del Subquadre de protecció i comandament per a la Climatització , format per un quadre doble aïllament o armari  metàl·lic d'encastar o superfície amb porta, inclòs carrils, enfangats de circuits i protecció,  interruptors de 40 (111 + N); interruptors diferencials de 40A / 2p / 30mA; PIAs de 10A (R + N);  PIA de 16A (R + N) i contactors de 20A / 2p, totalment cablejat, connexionat i retolat, segons  esquema unifilar.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</si>
  <si>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SUBQUADRE DISTRIBUCIÓ ENLLUMENAT</t>
  </si>
  <si>
    <t>Subministrament, muntatge i en total funcionament del Subquadre de protecció i comandament per al control de la il·luminació , format per un quadre doble aïllament o  armari metàl·lic d'encastar o superfície amb porta, inclòs carrils, enfangats de circuits i  protecció, interruptors de 40 (111 + N); interruptors diferencials de 40A / 2p / 30mA; PIAs de 10A  (R + N); PIA de 16A (R + N), totalment cablejat, connexionat i retolat, segons esquema unifilar.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</si>
  <si>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CIRCUIT ELÈCTRIC SECCIÓ 3X1,5 MM2</t>
  </si>
  <si>
    <t>Subministrament, muntatge i en total funcionament del Circuit elèctric per a l'exterior o interior de l'edifici, realitzat amb tub PVC corrugat de D = 25 i conductors de  coure unipolars aïllats per a  una  tensió nominal de RZ1-K 06 / 1kV i secció 3x1,5 mm2 per pública concurrència, en sistema monofàsic, (actiu, neutre i protecció), inclòs p./p. de caixes de registre i regletes de connexió.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</si>
  <si>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CIRCUIT ELÈCTRIC SECCIÓ 3X2,5 MM2</t>
  </si>
  <si>
    <t>Subministrament, muntatge i en total funcionament del Circuit elèctric per a l'exterior o interior de l'edifici, realitzat amb tub PVC corrugat de D = 25 i conductors de  coure unipolars aïllats per a  una  tensió nominal de RZ1-K 06 / 1kV i secció 3x2,5 mm2 per pública concurrència, en sistema monofàsic, (actiu, neutre i protecció), inclòs p./p. de caixes de registre i regletes de connexió.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</si>
  <si>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CIRCUIT ELÈCTRIC SECCIÓ 5X10 MM2</t>
  </si>
  <si>
    <t>CIRCUIT ELÈCTRIC SECCIÓ 5X4 MM2</t>
  </si>
  <si>
    <t>Subministrament, muntatge i en total funcionament del Circuit elèctric per a l'exterior o interior de l'edifici, realitzat amb tub PVC corrugat de D = 25 i conductors de  coure unipolars aïllats per a  una  tensió nominal de RZ1-K 06 / 1kV i secció 5x4 mm2 per pública concurrència, en sistema trifàsic, (3 fases, neutre i protecció), inclòs p./p. de caixes de registre i regletes de connexió.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</si>
  <si>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del Circuit elèctric per a l'exterior o interior de l'edifici, realitzat amb tub PVC corrugat de D = 25 i conductors de  coure unipolars aïllats per a  una  tensió nominal de RZ1-K 06 / 1kV i secció 5x10 mm2 per pública concurrència, en sistema trifàsic, (3 fases, neutre i protecció), inclòs p./p. de caixes de registre i regletes de connexió.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</si>
  <si>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CIRCUIT ELÈCTRIC SECCIÓ 5X16 MM2</t>
  </si>
  <si>
    <t>Subministrament, muntatge i en total funcionament del Circuit elèctric per a l'exterior o interior de l'edifici, realitzat amb tub PVC corrugat de D = 32 i conductors de  coure unipolars aïllats per a  una  tensió nominal de RZ1-K 06 / 1kV i secció 5x16 mm2 per pública concurrència, en sistema trifàsic, (3 fases, neutre i protecció), inclòs p./p. de caixes de registre i regletes de connexió.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</si>
  <si>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CAIXA PAV 4 PC 16A + 2 RJ45 (T1)</t>
  </si>
  <si>
    <t>Subministrament,  col·locació  i  connexió  de  caixa  de  mecanismes d'acer  inoxidable  per  a  terra  tècnic,  de  neteja  en  sec,  amb  tapa revestible amb el 
paviment de la sala, parets pretroquelades per a tubs de M20 i M25, altura ajustable, profunditat 110mm i marge de nivellació de +25mm, per a 6 elements, equipada amb 4 preses de corrent tipus schuko 250V 16A 2P+T (color blanc o vermell segons indicacions de plànols) amb pilot indicador de  presència de tensió, 2 preses de dades RJ45 i 1 tapa cega.</t>
  </si>
  <si>
    <t>CAIXA PAV 4 PC 16A + 3 RJ45 (T2)</t>
  </si>
  <si>
    <t>Subministrament,  col·locació  i  connexió  de  caixa  de  mecanismes d'acer  inoxidable  per  a  terra  tècnic,  de  neteja  en  sec,  amb  tapa revestible amb el 
paviment de la sala, parets pretroquelades per a tubs de M20 i M25, altura ajustable, profunditat 110mm i marge de nivellació de +25mm, per a 6 elements, equipada amb 4 preses de corrent tipus schuko 250V 16A 2P+T (color blanc o vermell segons indicacions de plànols) amb pilot indicador de  presència de tensió, 3 preses de dades RJ45 i 1 tapa cega.</t>
  </si>
  <si>
    <t>CAIXA PAV 2 PC 16A + 4 RJ45 (T3)</t>
  </si>
  <si>
    <t>Subministrament,  col·locació  i  connexió  de  caixa  de  mecanismes d'acer  inoxidable  per  a  terra  tècnic,  de  neteja  en  sec,  amb  tapa revestible amb el 
paviment de la sala, parets pretroquelades per a tubs de M20 i M25, altura ajustable, profunditat 110mm i marge de nivellació de +25mm, per a 6 elements, equipada amb 2 preses de corrent tipus schuko 250V 16A 2P+T (color blanc o vermell segons indicacions de plànols) amb pilot indicador de  presència de tensió, 4 preses de dades RJ45 i 1 tapa cega.</t>
  </si>
  <si>
    <t>CAIXA PAV 2 PC 16A + 2 RJ45 + 3 USB + HDMI (L)</t>
  </si>
  <si>
    <t>Subministrament,  col·locació  i  connexió  de  caixa  de  mecanismes d'acer  inoxidable  per  a  terra  tècnic,  de  neteja  en  sec,  amb  tapa revestible amb el 
paviment de la sala, parets pretroquelades per a tubs de M20 i M25, altura ajustable, profunditat  110mm i marge de nivellació de +25mm, per a 8 elements, equipada amb 2 preses de corrent tipus  schuko 250V 16A 2P+T (color blanc o vermell segons indicacions de plànols) amb pilot indicador de  presència de tensió, 2 preses de dades RJ45, 1 base de càrrega USB doble (A + C), 1 connector HDMI  femella-femella, 1 connector USB-A i 2 tapa cega.</t>
  </si>
  <si>
    <t>CONJUNT 2 PC 16A + 2 RJ45 + HDMI + USB enc. (G)</t>
  </si>
  <si>
    <t>Subministrament i col·locació de conjunt (horitzontal o vertical segons necessitats d'obra) de 2 presa de corrent tipus schuko 16A 250V 2P+T i 2 presa de dades RJ45, 
d'encastar, 1 connector HDMI femella- femella  en  forma  de  colze  i  1  connector  USB-A,   incloses  caixes universals o especials per a envà de cartró-guix, segons arquitectura, placa,   peces  intermèdies,  marc,  material  auxiliar  de  muntatge, totalment   instal·lada   i  connectada.   Color   segons   arquitectura- interiorisme.</t>
  </si>
  <si>
    <t>CONJUNT 2 PC 16A + 2 RJ45 ENC. (F)</t>
  </si>
  <si>
    <t>Subministrament i col·locació de conjunt (horitzontal o vertical segons necessitats d'obra) de 2 presa de corrent tipus schuko 16A 250V 2P+T i 2 presa de dades RJ45, 
d'encastar, incloses caixes universals o especials per a envà de cartró-guix, segons arquitectura, placa, peces  intermèdies,  marc,  material  auxiliar  de  muntatge, totalment instal·lada i connectada. Color segons arquitectura-interiorisme.</t>
  </si>
  <si>
    <t>PRESSA CORRENT 16A ENC.</t>
  </si>
  <si>
    <t>Subministrament i col·locació de presa de corrent tipus schuko 16A 250V 2P+T, d'encastar, inclosa caixa universal o especial per a envà de cartró-guix, segons  arquitectura,  placa,  peça intermèdia, marc, material  auxiliar  de  muntatge, totalment  instal·lada  i  connectada. Color segons arquitectura-interiorisme..</t>
  </si>
  <si>
    <t>PRESSA CORRENT DOBLE 16A ENC.</t>
  </si>
  <si>
    <t>CONNEXIÓ PER A ESTORS MOTORITZATS FAÇANES</t>
  </si>
  <si>
    <t>Subministrament i col·locació de presa de corrent doble tipus schuko 16A 250V 2P+T, d'encastar, inclosa caixa universal o especial per a envà de cartró-guix, segons  arquitectura,  placa,  peça intermèdia, marc, material  auxiliar  de  muntatge, totalment  instal·lada  i  connectada. Color segons arquitectura-interiorisme.</t>
  </si>
  <si>
    <t>Subministrament, muntatge i en total funcionament de caixetí alt amb tapeta per estors façana posterior i anterior.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</si>
  <si>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INTERRUPTORS</t>
  </si>
  <si>
    <t>Subministrament,  muntatge  i  en  total  funcionament  d'  Interruptor unipolar (1P) per a encastar, intensitat assignada 10 AX, tensió assignada 250 V, segons EN 60669.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</si>
  <si>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DETECTORS DE PRESÈNCIA</t>
  </si>
  <si>
    <t xml:space="preserve">
Subministrament,  muntatge  i  en  total  funcionament  de  Detector volumètric PIR. Bidireccional. Certificat grau 2. Sense fil 868 MHz Jeweller. Antena interna abast  espai lliure 1700 m. Indicador detecció de moviment. Detecció: Rang 12 m (sensibilitat mitjana), 15 m (sensibilitat alta) / H: 88.5 º / V: 80 º Tamper anti-obertura. Immunitat davant de mascotes ≤ 20 kg, ≤ 50 cm. Alimentació 1 pila CR123A 3.0 V (durada estimada 7 anys). Ús interior. Inclou suport.  Color blanc. El preu inclou tots els accessoris, mecanismes necessaris i ajuts de paleteria, per la 
seva correcta recepció, subjecció, connexió i posada en marxa. Completament muntats, amb connexions  establertes i posada en marxa per l'empresa instal·ladora per a la comprovació del seu correcte funcionament.</t>
  </si>
  <si>
    <t>SAFATA REJIBAND 200X60 MM</t>
  </si>
  <si>
    <t>Subministrament,   muntatge   i   en   total   funcionament   de  safata Rejiband de 200x60 mm. amb p.p. d'accessoris i suports; muntada en el paviment sota el terra 
tècnic. D'acord al reglament electrotècnic de baixa tensió. Amb protecció contra impactes IPXX-  (9). Marca Pemsa o similar. Inclou: Replanteig de la unitat.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</si>
  <si>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SAFATA REJIBAND 100X60 MM</t>
  </si>
  <si>
    <t>Subministrament,   muntatge   i   en   total   funcionament   de  safata Rejiband de 100x60 mm. amb p.p. d'accessoris i suports; muntada en el paviment sota el terra 
tècnic. D'acord al reglament electrotècnic de baixa tensió. Amb protecció contra impactes IPXX-  (9). Marca Pemsa o similar. Inclou: Replanteig de la unitat.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</si>
  <si>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SAI</t>
  </si>
  <si>
    <t>INSPECCIÓ INICIAL A LA FINALITZACIÓ DE LA INSTAL·LACIÓ ELÈCTRICA</t>
  </si>
  <si>
    <t>Despeses   inspecció   inicial   per   OCA   (Organisme   de   Control Autoritzat) per a instal·lació de BT de pública concurrència de més de 80  m2  construïts  i  tarifa  fins  a  80  kW,  inclòs  certificat  d'entitat inspectora. ITC-BT-05.</t>
  </si>
  <si>
    <t>LEGALITZACIÓ DE LA INSTAL·LACIÓ ELÈCTRICA</t>
  </si>
  <si>
    <t>Projecte de legalització de la Instal·lació Elèctrica, Certificat model Elec-1, Certificat model Elec-4, Declaració de responsable.</t>
  </si>
  <si>
    <t>TELECOMUNICACIONS</t>
  </si>
  <si>
    <t>RACK TELECOMUNICACIONS</t>
  </si>
  <si>
    <t>Subministrament, muntatge i en total funcionament de Bastidor Rack per a Telecomunicacions de Veu i dades APC ER8200,  42U  o similar, segons detall i característiques del plànol nº 32. Col·locació i fixació de la unitat amb els elements necessaris.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</si>
  <si>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CABLE DE XARXA</t>
  </si>
  <si>
    <t>PRESES RJ45</t>
  </si>
  <si>
    <t>Subministrament, muntatge i en total funcionament de Preses RJ45 per a cada taula de treball, el qual serà de 2 unitats.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</si>
  <si>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 Cable de xarxa Cat7 RJ45. Totalment instal·lat en safata fins a Rack. Els cables seran de Cu i dotats de 4  parells trenats de tipus 24 AWG amb aïllament individual sense apantallament (UTP) i compatibles amb la categoria Cat6A, acomplint les especificacions ANSI/TIA-568-C1 i a més la Norma ISO IEC  11801 2nd amendment, per a poder transmetre les senyals d'Ethernet fins a 500 MHz a 100 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</si>
  <si>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FUETONS PER A CONNEXIONS A CAMP</t>
  </si>
  <si>
    <t>FUETONS PER A CONNEXIONS EN RACK</t>
  </si>
  <si>
    <t>Subministrament, muntatge i en total funcionament de Fuetons de Cat6 /6A UTP 2 m de longitud per a connexions a camp.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</si>
  <si>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 Fuetons de Cat6 /6A UTP 1 m de longitud per a connexions a RACK.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</si>
  <si>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CERTIFICACIÓ PUNTS</t>
  </si>
  <si>
    <t>Estudi  de gripatge de cada punt de pressa informàtica de tota la xarxa de cablejat incloent els connectors i posterior certificació per una empresa homologada de telecomunicacions.</t>
  </si>
  <si>
    <t>INSPECCIÓ INICIAL A LA FINALITZACIÓ D LA INSTAL·LACIÓ</t>
  </si>
  <si>
    <t>LEGALITZACIÓ DE LA INSTAL·LACIÓ TELECOMUNICACIONS</t>
  </si>
  <si>
    <t>Projecte  de  legalització  de  la  Instal.lació  de  Telecomunicacions, Certificat final i  Declaració de responsable.</t>
  </si>
  <si>
    <t>Despeses   inspecció   inicial   per   OCA   (Organisme   de   Control Autoritzat) per a instal·lació de Telecomunicacions d'un local de pública concurrència de més de 80 m2 construïts i tarifa fins a 50 llocs de treball, inclòs certificat d'entitat inspectora. Incloent la verificació dels diferents elements que composen la xarxa de telecomunicacions tant pel cablejat com per els connectors emprats.</t>
  </si>
  <si>
    <t>ENLLUMENAT</t>
  </si>
  <si>
    <t>LLUMINÀRIA LINEAL SUSPESA, ESPAIS DE TREBALL</t>
  </si>
  <si>
    <t>Subministrament, muntatge i en total funcionament de Lluminària Led lineal suspensió, per a Espais de treball, model B.N. Dali 31 W 4000 lm. Incloent bombeta.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</si>
  <si>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LLUMINÀRIA LED SUSPESA DECO EN SALA ESPERA</t>
  </si>
  <si>
    <t>Subministrament, muntatge i en total funcionament de Lluminària Led suspesa Lucande Ezana, negra metall Ø 80 cm. per a Sala d'espera. Incloent bombeta.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</si>
  <si>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LLUMINÀRIA LED SUSPESA BARRA DECO EN MOSTRADOR</t>
  </si>
  <si>
    <t>Subministrament, muntatge i en total funcionament de Lluminària Led suspensió tipus Deco model Attic Single Pendant cònic Lamp V 2200 mm , per a mostrador. Incloent bombeta.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</si>
  <si>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APLIC LED</t>
  </si>
  <si>
    <t>Subministrament,  muntatge  i  en  total  funcionament  d'Aplic Led encastat petit. Incloent bombeta.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</si>
  <si>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LLUMINÀRIA LINEAL LED ESTANCA ENCASTADA</t>
  </si>
  <si>
    <t>Subministrament,  muntatge  i  en  total  funcionament de  Lluminària lineal Led estanca encastades, per al magatzem, sala de residus, neteja, Rack, sala maquinària climatització. Incloent bombeta.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</si>
  <si>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CONTROL INTENSITAT LUMÍNICA</t>
  </si>
  <si>
    <t>Subministrament, muntatge i en total funcionament de Controlador intensitat lumínica Schneider Electric MTN6810 Controlador de regulació de la sèrie, tensió  operativa nominal de 230 V, 2 sortides de canal - MTN6810-0102. Dissenyat  per a un control  eficient de la il·luminació en sistemes per a locals de pública concurrència intel·ligents. Funciona amb una font d'alimentació de 230 V i encaixa perfectament a un carril DIN. Aquest controlador de dos canals proporciona solucions d'il·luminació regulables fiables, per  la qual  cosa és adequat per a diverses aplicacions. El preu inclou tots els accessoris, mecanismes  necessaris i ajuts de paleteria, pel seu correcte funcionament.</t>
  </si>
  <si>
    <t>ESTUDI LUMÍNIC</t>
  </si>
  <si>
    <t>Estudi d'il·luminació realitzat  per l'instal·lador adjudicatari i verificat per una OCA (Organisme de control Organitzat), que garanteixi els nivells mínims d'il·luminació en  cada diferent espai de treball, amb la corresponent certificació de cadascun d'ells i verificat per la D.O.</t>
  </si>
  <si>
    <t>LLUMINÀRIA D'EMERGÈNCIA</t>
  </si>
  <si>
    <t>Subministrament,  muntatge  i  en  total  funcionament  de  Lluminària d'emergència, de 1,3 W, amb llum LED no reemplaçable, flux lluminós 50 lúmens, carcassa de 210x110x41 mm, aïllament classe II, graus de protecció IP42 i IK07, amb bateries de Ni-Cd,  autonomia de 1 h, alimentació a 220/240 V i 50-60 Hz . Instal·lació en superfície. Inclòs accessoris i elements de fixació.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</si>
  <si>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LLUMINÀRIA D'EMERGÈNCIA I SENYALITZACIÓ</t>
  </si>
  <si>
    <t>Subministrament, muntatge i en total funcionament d'Equip autònom d'enllumenat  d'emergència  VALENTIA+  o  similar,  amb  difusor  de perfil estret. MP-300, 320lm.Temperatura de color 6000K. Permanent- No permanent (seleccionable mitjançant Jumper). Autotest, polsador de test i entrada de Telecomandament (TM opcional sota comanda). LED verd: bon funcionament i càrrega de la bateria. LED vermell: fallida de l'equip. Connexió mitjançant mànega de Ø6mm o Ø8mm. Bateria  Ni-Cd  3.6V  1.2Ah.  Autonomia:  1h.  Control  automàtic  de càrrega de bateria: 2 nivells de càrrega (càrrega a fons i càrrega de manteniment. Temps de càrrega de bateria: 24 hores. Protecció de fi de   descàrrega.   Voltatge:   230V   -   50/60Hz.   IP42. Classe   II. Dimensions:  261x124x41mm.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</si>
  <si>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PCI</t>
  </si>
  <si>
    <t>EXTINTOR POLS ABC</t>
  </si>
  <si>
    <t>Subministrament, muntatge i en total funcionament d'Extintor de pols ABC amb eficàcia 21A-113B per a extinció de foc de matèries sòlides, líquides, productes gasosos i  incendis d'equips elèctrics, de 6 kg d'agent extintor amb suport, manòmetre i filtre amb difusor segons norma UNE-23110, totalment instal·lat segons CTE / DB-SI 4. Certificat per AENOR.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</si>
  <si>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EXTINTOR CO2</t>
  </si>
  <si>
    <t>Subministrament, muntatge i en total funcionament d'Extintor de neu carbònica CO2 amb eficàcia 34B per a extinció de foc de matèries sòlides, líquides, i incendis d'equips elèctrics, de 5 kg d'agent extintor amb suport i mànega amb difusor segons CTE / DB-SI 4.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</si>
  <si>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DETECTOR DE FUMS</t>
  </si>
  <si>
    <t>Subministrament, muntatge i en total funcionament de Detector òptic-tèrmic model Plana Fàbrega o similar, amb aïllador incorporat per a detecció de fum i temperatura per a sistema analògic, incorpora algoritmes de verificació i compensació de brutícia. LED indicador d'estat i sortida per pilot remot o brunzidor, sistema antirobatori. Color blanc. Necessita base de connexió Z-200 o Z-200-H. Certificats CPR EN54-5, EN54-7 i EN54-17. Dimensions: 100 x 40 mm.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</si>
  <si>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CABLEJAT INSTAL·LACIÓ CONTRA INCENDIS</t>
  </si>
  <si>
    <t xml:space="preserve">
Subministrament,  muntatge  i  en  total  funcionament  de  Cablejat instal·lació contra incendis. Mànega apantallada flexible lliure d'halògens (AS). Conductors 2x1,5mm2 de Coure Polit flexible Classe 5 segons la norma EN 60228 Aïllament: Poliolefina LSOH. Colors Vermell i Negre. Reunit amb menys de 25 voltes/m Pantalla Cinta d'alumini Mylar al conjunt cobertura 96% RFI. Fil de drenatge a pantalla per connexió a terra. 300/500V.Coberta exterior: Poliolefina EVA LSZH (AS) ignífuga Color exterior: vermell. Rmax : 13.3 Ω/km. Pes 75 Kg/km.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</si>
  <si>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POLSADOR D'EMERGÈNCIA</t>
  </si>
  <si>
    <t>Subministrament,  muntatge  i  en  total  funcionament  de  Polsador manual d'emergència marca reamable DEM-295 o similar, conforme EN54-11, amb símbol de "sortida d'emergència", amb tapa basculant de policarbonat.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</si>
  <si>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SIRENA</t>
  </si>
  <si>
    <t>Subministrament,  muntatge  i  en  total  funcionament  de  Sirena analògic òptic acústic. Indicador òptic / acústic amb direccionament per a instal·lacions de paret, grau de protecció IP21. Volum, intensitat d'intermitència i seqüència d'àudio seleccionables des de la central ( i diversificats en funció de les situacions), escollint entre 14 tons ( i 16 missatges en 8 idiomes diferents per al models amb funcions de veu) disponibles dins del dispositiu.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</si>
  <si>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CENTRAL CONTRA INCENDIS</t>
  </si>
  <si>
    <t>Subministrament, muntatge i en total funcionament de Kit Central Aliat de Grau 2 compost per central ALIAT (8 zones, ampliable a 50 zones) + transmissió RTC+ mòdul IP + caixa de policarbonat amb tamper + font d'alimentació. Central de 8 zones cablejades, ampliable a 50 zones incorpora transmissor IP. Permet 4 particions. 4 grups d'armat per partició. Fins a 32 detectors en bus. 4 sortides programables. 16 codis d'usuari. Històric de 500 esdeveniments. Opció de fins a 4 teclats, dos d'ells sense fil. 16 comandaments via ràdio. 8 claus de proximitat. 16 números privats als quals reportar esdeveniments. Firmware actualitzable remotament. Consum: 1,5 A. Dimensions caixa: 288 x 254 x 90 mm. Inclou teclat.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</si>
  <si>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COMPORTA TALLAFOCS EI-120</t>
  </si>
  <si>
    <t>Subministrament,  muntatge  i  en  total  funcionament  de  Comporta tallafocs, amb tir automàtic per al tancament de sectors d'incendi, resistència al foc EI 120 (ho/ve i&lt;=&gt;o) - S segons UNE-EN 1366-2, codi de comanda 25000687, de 60 x 40 cm2 amb fusible tèrmic tarat a 72°C i un Interruptor final de carrera amb indicació de comporta tancada, per al tancament automàtic de seccions d'incendi en instal·lacions de ventilació.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</si>
  <si>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RETENIDOR ELECTROMAGNÈTIC PER PORTA TALLAFOCS</t>
  </si>
  <si>
    <t>Subministrament,  muntatge  i  en  total  funcionament  de  Retenidor electromagnètic de paret per a portes tallafoc. Alimentació: 24 Vdc. Consum: 60 mA. Força de retenció: &gt; 55 kg | força regulable. Polsador de desbloqueig. Supressor de soroll. Moll antimagnètic. Certificat UNE 1155. Dimensions capçal: 75x90x35 mm.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</si>
  <si>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SENYALITZACIÓ CONTRA INCENDIS, EMERGÈNCIA I EVACUACIÓ</t>
  </si>
  <si>
    <t>Subministrament, muntatge i en total funcionament de plaques de senyalització d'equips contra incendis, emergència i evacuació.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</si>
  <si>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Subministrament,  muntatge  i  en  total  funcionament  de  Placa  de senyalització fotoluminescent "SORTIDA "  classe A160x320 mm. Ref EXT960480 marca Plana Fàbrega o similar. UNE 23034:2023, núm. 3. El preu inclou tots els accessoris, mecanismes necessaris i ajuts de paleteria, per la seva correcta recepció, subjecció, connexió i posada en marxa. Completament  muntat,  amb  connexions establertes i posada en marxa per l'empre a instal·ladora per a la comprovació del seu correcte funcionament.</t>
  </si>
  <si>
    <t>Subministrament,  muntatge  i  en  total  funcionament  d'Element  de senyalització luminescent de classe A de “CENTRAL CONTRA INCENDIS" segons norma UNE 23035/4: 2003. Compleix normativa CTE. 21 x 29,7cm. Fabricada en PVC.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</si>
  <si>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d'Element  de senyalització "POLSADOR" de classe A segons norma UNE 23035/4:2003 i normativa CTE. Senyal Polsador. Text en Català. Marcat Plana Fàbrega 297x210mm.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</si>
  <si>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d'Element  de senyalització luminescent "EXTINTOR" de classe A segons norma UNE 23035/4:2003. Compleix amb la normativa CTE. Dimensions 21 x 29,7 cm, amb un gruix de 1 mm. PVC. Pols 9 unitats, CO2 2 unitats.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</si>
  <si>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  Senyal indicativa  "AVISADORS  SONORS"  .  Senyal  UNE  23,033-1:2019, núm. 2. El preu inclou tots els accessoris, mecanismes necessaris i ajuts de paleteria, per la seva correcta recepció, subjecció, connexió i posada en marxa. Completament  muntat,  amb  connexions establertes i posada en marxa per l'empre a instal·ladora per a la comprovació del seu correcte funcionament.</t>
  </si>
  <si>
    <t>Subministrament,  muntatge  i  en  total  funcionament  de  Senyal indicativa "RECORREGUT CAP A PORTA EMERGÈNCIA ACCESSIBLE" . Senyal UNE 23,034:2023, núm. 9,10.11,12.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</si>
  <si>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  Senyal indicativa "ZONA DE REFUGI" . Senyal UNE 23.034:2023, núm. 19,20.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</si>
  <si>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Subministrament,  muntatge  i  en  total  funcionament  de  Senyal indicativa  "PORTA  D'EMERGÈNCIA  AMB  BARRA  ANTIPÀNIC". Senyal UNE 23.034:2023, núm. 22.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</si>
  <si>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INSPECCIÓ INICIAL A LA FINALITZACIÓ INSTAL·LACIÓ PCI</t>
  </si>
  <si>
    <t>Despeses   inspecció   inicial   per   OCA   (Organisme   de   Control Autoritzat) per a instal·lació de Instal.lació Contra Incendis de pública concurrència  de  menys  de 1.000  m2  construïts,  inclòs  certificat d'entitat inspectora.</t>
  </si>
  <si>
    <t>LEGALITZACIÓ DE LA INSTAL·LACIÓ PCI</t>
  </si>
  <si>
    <t>Projecte  de  legalització  de  la  Instal.lació  Contra  Incendis  amb Certificat, Declaració de responsable i Inscripció en el RIPCI.</t>
  </si>
  <si>
    <t>INSTAL·LACIÓ AIGUA</t>
  </si>
  <si>
    <t>ESCOMESA</t>
  </si>
  <si>
    <t>Subministrament, muntatge i en total funcionament de Canonada de polietilè reticulat pel mètode Engel (Peròxid), segons norma UNE-EN ISO 15875, de 25x2,3 mm de diàmetre, col·locada en instal·lacions interiors de locals comercials per a aigua freda i calenta, sense protecció superficial, amb p.p. accessoris Quick &amp; Easy d'PPSU, instal·lada i funcionant segons CTE / DB-HS 4 subministrament d'aigua.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</si>
  <si>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REPARTIDORA</t>
  </si>
  <si>
    <t>Subministrament, muntatge i en total funcionament de Canonada de polietilè reticulat pel mètode Engel (Peròxid), segons norma UNE-EN ISO 15875, de 20x1,9 mm de diàmetre, col·locada en instal·lacions interiors de locals comercials per a aigua freda i calenta, sense protecció superficial, amb p.p. accessoris Quick &amp; Easy d'PPSU, instal·lada i funcionant segons CTE / DB-HS 4 subministrament d'aigua.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</si>
  <si>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ALIMENTACIONS</t>
  </si>
  <si>
    <t>Subministrament, muntatge i en total funcionament de Canonada de polietilè reticulat pel mètode Engel (Peròxid), segons norma UNE-EN ISO 15875, de 16x8 mm de diàmetre, col·locada en instal·lacions interiors de locals comercials per a aigua freda i calenta, sense protecció superficial, amb p.p. accessoris Quick &amp; Easy d'PPSU, instal·lada i funcionant segons CTE / DB-HS 4 subministrament d'aigua.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</si>
  <si>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CLAUS DE PAS I ELEMENTS DE LA XARXA D'AIGUA SANITÀRIA</t>
  </si>
  <si>
    <t>Subministrament, muntatge i en total funcionament de Clau de pas per a agiua freda i/o calenta.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</si>
  <si>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TERMO ACS</t>
  </si>
  <si>
    <t>Subministrament, muntatge i en total funcionament de Termo elèctric vertical / horitzontal per al servei de ACS acumulada, JUNKERS model HS 50-3B, amb una capacitat útil de 50 litres. Potència 1,6 kW. Ajust de temperatura en intervals de 10 º C i tensió d'alimentació a 230 V. Temps d'escalfament 109 minuts. Testimoni lluminós de funcionament i display amb indicació de temperatura. Dipòsit d'acer vitrificat. Aïllament d'escuma de poliuretà sense CFC i ànode de sacrifici de magnesi. Pressió màxima admissible de 8 bar. Dimensions 682 mm d'alt i 452 mm de diàmetre.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</si>
  <si>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ALIMENTACIÓ REG</t>
  </si>
  <si>
    <t>Subministrament, muntatge i en total funcionament d'instal·lació de fontaneria per a punt de consum d'aigua per a Reg, incloent el controlador. Instal.lació realitzada amb canonada de polietilè reticulat (mètode Engel) per a la xarxa d'aigua freda, utilitzant  el sistema Quid&lt; &amp; Easy de derivacions es ports, fins i tot p.p. de baixant de PVC de diàmetre 110 mm i maniguet d'enllaç, totalment acabada segons CTE / DB-HS 4 subministrament d'aigua, incloent aixetes.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</si>
  <si>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CERTIFICAT ITE</t>
  </si>
  <si>
    <t>Certificat ITE emès per la empresa instal·ladora d'aigua i ACS.</t>
  </si>
  <si>
    <t>INSPECCIÓ FINAL, APROVACIÓ I BUTLLETÍ DE LEGALITZACIÓ</t>
  </si>
  <si>
    <t>Despeses inspecció final per OCA (Organisme de Control Autoritzat) per a instal·lació de Aigua I ACS per a local de pública concurrència de més de 80 m2 construït,  inclòs certificat d'entitat inspectora.</t>
  </si>
  <si>
    <t>SANEJAMENT</t>
  </si>
  <si>
    <t>DESGUÀS APARELL SANITARI 40 MM</t>
  </si>
  <si>
    <t>Subministrament,  muntatge  i  en  total  funcionament  de  Desguàs d'aparell sanitari amb tub de PVC-U de paret massissa, àrea d'aplicació B segons norma UNE-EN 1329-1, de DN 40 mm, fins a baixant, caixa o clavegueró.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</si>
  <si>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DESGUÀS APARELL SANITARI 110 MM</t>
  </si>
  <si>
    <t>Subministrament,  muntatge  i  en  total  funcionament  de  Desguàs d'aparell sanitari amb tub de PVC-U de paret massissa, àrea d'aplicació B segons norma UNE-EN 1329-1, de DN 110 mm, fins a baixant, caixa o clavegueró.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</si>
  <si>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DESGUÀS APARELL SANITARI 200 MM</t>
  </si>
  <si>
    <t>Subministrament,  muntatge  i  en  total  funcionament  de  Desguàs d'aparell sanitari amb tub de PVC-U de paret massissa, àrea d'aplicació B segons norma UNE-EN 1329-1, de DN 200 mm, fins a baixant, caixa o clavegueró.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</si>
  <si>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DESGUÀS APARELL AIRE CONDICIONAT</t>
  </si>
  <si>
    <t>Subministrament, muntatge i en total funcionament  de Canonada de PVC de 25 mm sèrie B color gris, per desguàs d'unitats interiors d'Aire condicionat, de conformitat  amb UNE EN 1329 per a evacuació interior d'aigües calentes i residuals, i / colzes, tes i altres accessoris, totalment instal·lada, segons CTE / db-HS 5 evacuació d'aigües.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</si>
  <si>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EMBORNAL</t>
  </si>
  <si>
    <t>Subministrament,  muntatge  i  en  total  funcionament   d'embornal sifònic amb cos de poliamida reforçada amb fibra de vidre i roseta perforada d'acer inoxidable AISI 304, de 150x150 mm i de descàrrega vertical de 40 mm de diàmetre, col·locada amb morter de ciment 1:4, elaborat a l'obra amb formigonera de 165 l, i connectada al ramal de la xarxa de sanejament.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</si>
  <si>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INSTAL·LACIÓ CCTV</t>
  </si>
  <si>
    <t>CENTRAL CCTV</t>
  </si>
  <si>
    <t>Subministrament,  muntatge  i  en  total  funcionament  de  Centraleta CCTV per a connexió de video grabador i càmares de seguretat tipus KIT 2BHUR2E o similar.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</si>
  <si>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PANTALLA VIDEOVIGILÀNCIA</t>
  </si>
  <si>
    <t>Subministrament,  muntatge  i  en  total  funcionament  de  Monitor Univew CCTV 32" o similar VGAx1. HDMIx1, Àudio OUT. Resolució 1920x1080. Brillo 300 cd/m2. Tiempo de resposta 8 ms.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</si>
  <si>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CÀMERA VIGILÀNCIA</t>
  </si>
  <si>
    <t>Subministrament, muntatge i en total funcionament de Mini-domo IP D &amp; N 1 / 2.9 "CMOS Sean progressiu de 2 Mpx. IR amb fins a 30 metres d'abast. Resolució 1920 x 1080, fins a 30 ips. Il·luminació mínima 0.095 lux i O lux en B / N, amb IR encès. Òptica varifocal de 2.8-12 mm. Reducció digital de soroll SSNR, gestió de contrallums WDR (120 dB), LDC (correcció de distorsió de la lent), mode passadís. Compressió H.265, H.264, H264 +, MJPEG, Wisestream (optimitza la compressió fins a un 50%), multi stream. Compatible amb ONVIF profile S / G, HTTP API (SUNAPI). Anàlisi de vídeo intel·ligent: detecció de moviment amb metadades, detecció de desenfocament. 1 entrada/ sortida d'alarma. 1 entrada d'àudio. Slot micro SD / SDHC / SDXC per a enregistrament (targeta de fins a 128 GB no inclosa). Protecció per a exterior IP66 i protecció anti vandàlica IKlO. Temperatura de funcionament: -30 ºCa +55 ºC. Alimentació: 12Vdc / PoE, consum 7 W (max.).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</si>
  <si>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GRAVADOR IMATGES</t>
  </si>
  <si>
    <t>Subministrament, muntatge i en total funcionament de Gravador IP de 32 canals compatible amb càmeres de fins a 12 Mpx.. Amplada de banda entrada de 256Mbps. Compressió H.265, H.264+, H.264. Suporta esdeveniments generats per les cambres (detecció de moviment, línia d'encreuament, intrusió...). Ports USB per a copia de seguretat. Sortida de monitor HDMI(4K) i VGA. Entrada de teclat. 1 entrada/sortida d'àudio. 4 entrades d'alarma i 1 sortida de relé. 1 port RJ45 10/100/1000 Mbps. Web Server i programari remot. Compatible amb iPhone, iPad i Android. Capacitat per a 2 HDDS 5-LLIGA intern de fins a 6 TB (no indos). Alimentació 1,2 Vdc, consum 15 W. Mesures: 380 W x 290 D x 45 H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</si>
  <si>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CABLEJAT</t>
  </si>
  <si>
    <t>Subministrament,  muntatge  i  en  total  funcionament  de  Cable  de categoria 6 (ANSI/ TIA/ EIA-568-B.2-1) estàndard de cables per Gigabit Ethernet i altres protocols de xarxes que és retro compatible amb els estàndards de categoria 5 / categoria 3. Característiques d'ona especificacions per evitar la diafonia ( o crosstalk) i el soroll. L'estàndard de cable s'utilitza per lOBASE-T, lOOBASE-TX i lOOOBASE-TX (Gigabit Ethernet). Freqüències de fins a 250 MHz en cada parell i una velocitat d'1 Gbps.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</si>
  <si>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CONTROL D'ACCESSOS PER TARGETA</t>
  </si>
  <si>
    <t>Subministrament, muntatge i en total funcionament de Control d'accessos per targeta Lector interior amb targeta Minifae 13,56 Mhz.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</si>
  <si>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IMPRESSORA DE TARGETES</t>
  </si>
  <si>
    <t>Subministrament, muntatge i en total funcionament de Impressora de targetes, unilateral, Transferència tèrmica (Sublimació cromàtica, 4 colors), 12 punts/mm (300dpi), Velocitat (màx.): 900 targetes/hora, USB, Ethernet (10/100Mbit), Entrada de targetes (Màx. 100 targetes), Màx. 100 targetes). (EU, UK), CardStudio, 200 targetes, Cinta de color. El preu inclou tots els accessoris, mecanismes necessaris i ajuts de paleteria, per la seva correcta recepció, subjecció, connexió i posada en marxa. Completament muntades, amb connexions establertes i posada en marxa per l'empre a instal·ladora per a la comprovació del seu correcte funcionament.</t>
  </si>
  <si>
    <t>FONT D'ALIMENTACIÓ</t>
  </si>
  <si>
    <t>Subministrament, muntatge i en total funcionament de Convertidor ATX CA CC, 8 sortides Entrada de 3,3 V, 5 V, 12 V, 12 V, 90 - 264 V CA. FSP600-80PSA(SK) FSP Technology o similar.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</si>
  <si>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SISTEMA ANTI INTRUSIÓ</t>
  </si>
  <si>
    <t>CENTRAL D'ALARMES</t>
  </si>
  <si>
    <t>Subministrament,  muntatge  i  en  total  funcionament  de  Central d'alarmes amb microprocessador i bidireccional, de 8-128 zones. Certificada EN50131 Grau 2. Comunicació IP de sèrie.  Bus multiplexat en llaç; obert o tancat tipus RS485 de més de 16 Km. Fibra òptica opcional. Verificació d'alarmes per àudio i vídeo, 8 (dispositius d’àudio i/o vídeo combinats,  màxim 4 càmeres IP).  8 zones ampliables a 128, amb detecció antimasking. 6 sortides ampliables a 128. 16 particions. Fins 120 zones sense fils. Fins 16 teclats. 256 codis d'usuari. 32 calendaris. Funcions macro de fàcil configuració. Via ràdio opcional. Memòria de 10.000 events intrusió. Admet 32 elements en el bus (16 teclats, 16 mòduls de zones i/o sortides i/o receptors via ràdio). Formats de transmissió SIA, Contact ID, Scancom Fast Format, Missatges SMS. Transmissors RTB i/o GSM opcionals. Caixa metàl·lica amb tamper i capacitat par bateria de 12 V/7 Ah. La caixa pot acollir 1 mòdul d'expansió addicional (tamany 150 mm x 82 mm). Consum max. 170 mA a 12 Vcc (195 mA con RTB, 300 mA amb GSM, 325 Ma amb RTB y GSM). Corrent màxima sortida auxiliar 12 Vcc/750 mA. Dimensions: 357 x 264 x 81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</si>
  <si>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TRANSMISSOR SPC</t>
  </si>
  <si>
    <t>Subministrament, muntatge i en total funcionament de Transmissor SPC GSM endollable a placa base. Compatible amb 2G i 3G. Escaneja la xarxa GSM /3G para buscar la millor senyal. Transmissió d' Àudio y Vídeo millorada. Antena inclosa per muntatge en caixa. ATS 2 GSM segons EN50136 amb protocols Contact ID, SIA, etc. ATS 5 2G i 3G amb protocol encriptat EDP i FlexC. Bidireccionalitat GSM d'alta velocitat a 9K6 badius. Possible bi direccionalitat IP mitjançant 2G i 3G. Kit opcional d'antena amb cable de 2 m. Consum màxim: 130 mA. Dimensions: 90 x 38 x 25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</si>
  <si>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TECLAT ALFANUMÈRIC DE LCD PER CENTRALS SPC</t>
  </si>
  <si>
    <t>Subministrament,   muntatge   i   en   total   funcionament   de  Teclat alfanumèric de LCD per centrals SPC. Certificat EN50131 Grau 3. Pantalla retro il·luminada en color blau de 2 x 16 caràcters. Texts en 8 idiomes, seleccionable per usuaris. Navegació per menú i 2 tecles programables. Receptor via ràdio endollable opcional. Avís acústic integrat. 3 leds d'estat tricolor configurables. Consum mín./max.: 45/90 mA. Dimensions: 85 x 148 x 33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</si>
  <si>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MÒDUL EXPANSIÓ</t>
  </si>
  <si>
    <t>Subministrament,   muntatge   i   en   total   funcionament   de   Mòdul d'expansió de 8 zones i 2 sortides de relé per centrals SPC. Zones totalment programables amb detecció emmascarament. Sortides programables. Caixa de plàstic amb tamper. Certificat EN50131 Grau 3. Fàcil localització mitjançant LED i avís acústic integrats. Supervisió tamper apertura i sabotatge. Direccionament manual (commutadors rotatius) o automàtic. Consum mín./max.: 40/80 mA. Dimensions: 153 x 200 x 47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</si>
  <si>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Subministrament,   muntatge   i   en   total   funcionament   de   Font d'alimentació amb 2 sortides de 0,75 A per centrals SPC. Grau 3. Mòdul inclòs de 8 zones i 2 sortides. 2 sortides de relé NC/NA amb càrrega resistiva màx. d'1 A a 30 Vcc. Fàcil localització mitjançant avís acústic integrat. Caixa metàl·lica amb porta amb frontisses, tamper i sabotatge. Capacitat per bateria de 12V/17Ah. Font totalment supervisada a través del X-Bus. Alimentació distribuïda per sistemes multiplexats. 2 sortides independents  per alimentació auxiliar. Proteccions mitjançant fusibles tèrmics auto reparables. Càrrega de bateria en 2 etapes. Consum mín./max.: 77/95 mA. Dimensions: 415 x 326 x 114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</si>
  <si>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CONTACTE MAGNÈTIC DE SUPERFÍCIE</t>
  </si>
  <si>
    <t>Subministrament,  muntatge  i  en  total  funcionament  de  Contacte magnètic de superfície amb carcassa metàl·lica. Certificat EN50131- 2-6 Grau 3. Protegit contra interferència magnètica. Apte per muntatge sobre material ferromagnètic. Imant  axialment polaritzat. Temperatura  de funcionament -25 a 70 °c. Dimensions 144 x 50 x 16.5 Imant 66 x 40 x 35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</si>
  <si>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SIRENA ELECTRÒNICA</t>
  </si>
  <si>
    <t>Subministrament,  muntatge   i  en   total  funcionament   de  Sirena electrònica piezoelèctrica d'interior o exterior certificada Grau 2. Avís acústic i flash estroboscòpic simultani seleccionable.  32  tons diferents entre 20 i 99 dB. Supervisió tamper obertura i sabotatge. Consum mín/màx 15/190 mA. Dimensions 80 x 80 x 110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</si>
  <si>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SIRENA ELECTRÒNICA PER A EXTERIOR</t>
  </si>
  <si>
    <t>Subministrament,  muntatge   i  en   total  funcionament   de  Sirena electrònica piezoelèctrica per a exterior auto alimentada amb flash estroboscòpic. Certificada per instal·lacions EN50131 Grau 2. Flash en color blau. Carcassa de policarbonat resistent al UV de disseny atractiu. Protecció anti escuma. Potència acústica de 99 dB a 1 m. Tamper de caixa i paret. Auto detecció de tall de cable o sabotatge. Polaritat de funcionament seleccionable. Indicació mitjançant leds d’estat de sistema, memòria d'alarma, bateria descarregada, alimentació de càrrega insuficient. Pre alarma prèvia de 10 bips per donar temps a la desconnexió. Control  separat de sirena i  flash. Alimentació d'11 a 15 Vcc. Consum en repòs de 20 mA. Consum màxim: 800 mA (sirena + flash). Temperatura de funcionament: -10 a 40 °c. Dimensions: 220 x 330 x 60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</si>
  <si>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DETECTOR VOLUMÈTRIC 15M</t>
  </si>
  <si>
    <t>Subministrament,  muntatge  i  en  total  funcionament  de  Detector volumètric digital de doble tecnologia "infrarojos/microones", amb anti emmascarament i una cobertura de 15m/82º i tecnologia ACT (Anti camuflatge) que evita mitjançant la commutació a mode microones, els intents de camuflatge del canal PIR o la ineficàcia del canal PIR a elevades temperatures.. Certificat EN50131 Grau 3. Tecnologia microones d'alta precisió en Banda X (10,525 GHz). Microones ajustable. Tecnologia Green Line que permet la  desconnexió  del canal microones quan el sistema de seguretat està en mode dia. Resistències de final de línia integrades i seleccionables mitjançant ponts per a una fàcil instal·lació. Disponible lent opcional de cortina. Òptica segellada. Detecció d'angle zero. 3 leds per indicacions d'estat i prova. Filtre de llum blanca. Altura de muntatge 1,8 a 2 m. Alimentació de 9,0 a 16,0 Vcc. Consum max.: 19 mA. Dimensions: 128 x 65 x 41 mm. 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</si>
  <si>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ACCESSIBILITAT</t>
  </si>
  <si>
    <t>INSTAL·LACIÓ BUCLES MAGNÈTICS</t>
  </si>
  <si>
    <t>Subministrament, muntatge i en total funcionament de Instal.lació de Bucles magnètics per a persones amb problemes auditius i/o visuals, connectats a la xarxa elèctrica mitjançant caixetí amb , per donar acompliment a la Llei 51/2003 d'Igualtat d'oportunitats i accessibilitat universal, per a poder donar cobertura en les zones de: Autoservei, Mostrador de recepció, Sales de reunions i Taules d'Atenció a la Ciutadania, mitjançant amplificadors del Tipus PRO05/W de la firma Onda Tècnica o similar de les següents característiques:</t>
  </si>
  <si>
    <t>Amplificador de bucle de lliure muntatge 500m², amb 2 entrades línia, 1 entrada micròfon i connexions per a outreach.</t>
  </si>
  <si>
    <t>-</t>
  </si>
  <si>
    <t>Cada  unitat  inclou  dos  connectors  d'entrada  XLR  de  3  pins  (un micròfon   balancejat   i   els   altres   de   micròfon/línia   balancejats commutables) i un connector per a plaques Outreach.</t>
  </si>
  <si>
    <t>Inclou controls de nivell ajustables per a totes les entrades: es poden utilitzar individualment o junts com a mesclador de tres entrades.</t>
  </si>
  <si>
    <t>El  control  de  compensació  del  metall  ajuda  a  contrarestar  els problemes de resposta de freqüència associats amb una presència excessiva de metall a l'edifici.</t>
  </si>
  <si>
    <t>Inclou un mesurador de corrent de sortida constant i proporciona una indicació visual de l'acció del compressor de l'amplificador mitjançant dos LED.</t>
  </si>
  <si>
    <t>El connector d'auricul  RS de 3,5 mm permet la monitorització precisa del senyal de sortida.</t>
  </si>
  <si>
    <t>Procesament avançat de senyal d'àudio amb contrl automàtic de guany.</t>
  </si>
  <si>
    <t>El preu inclou tots els accessoris, mecanismes necessaris i ajuts de paleteria, per la seva correcta recepció, subjecció, connexió i posada en marxa. Completament  muntades, amb connexions establertes i posada en marxa per l'empresa instal·ladora per a la comprovació del seu correcte funcionament.</t>
  </si>
  <si>
    <t>CERTIFICACIÓ</t>
  </si>
  <si>
    <t>Certificació de cadascun dels bucles que doni acompliment a la UNE-EN-IEC 60118-4:2 16/Al:2018 elaborat per una OCA (Organisme de Control Autoritzat)</t>
  </si>
  <si>
    <t>DOCUMENTACIÓ AS BUILT</t>
  </si>
  <si>
    <t>DOCUMENTACIÓ AS BUILT A ENTREGAR</t>
  </si>
  <si>
    <t>Preparació i lliurament de Plànols i Esquemes de cadascuna de les instal·lacions adjuntant totes les fitxes característiques dels materials emprats, marcatges CE, catàlegs i informació addicional d'importància, facilitades a la propietat previ a la posada en marxa de cadascuna de les Instal·lacions. Informes favorables  o  sense defectes de la OCA de cadascuna de les instal·lacions. Qualsevol document que sigui necessari per a la contractació del subministrament   i/o   connexió   amb   les   diferents   companyies subministradores.</t>
  </si>
  <si>
    <t>Subministrament i col·locació de panells sandwich acústics d'acer galvanitzat, de 100 mm d'espessor, formats per cara exterior de xapa grecada amb cinc greques acabat prelacat, RC3 i RUV2, segons UNE-EN 10169, de 0,5 mm d'espessor, ànima aïllant de llana de roca de densitat mitjana 95 kg/m³ i cara interior de xapa nervada acabat prelacat, de 0,5 mm d'espessor, amb perforacions de 3 mm de diàmetre, conductivitat tèrmica 0,35 W/(mK), Euroclasse A2-s1, d0 de reacció al foc, segons UNE-EN 13501-1, amb 35 dB d'índex global de reducció acústica, Rw, proporcionant una reducció del nivell global ponderat de pressió de soroll aeri de 34,7 dBA i coeficient d'absorció acústica mitjà 0,85, segons UNE-EN ISO 354, col·locats amb un cavalcament del panell superior de 200 mm i fixats mecànicament sobre entramat lleuger metàl·lic. Inclús accessoris de fixació dels panells sandvitx, cinta flexible de butil, adhesiva per ambdues cares, per al segellat d'estanquitat dels cavalcaments entre panells sandvitx i pintura antioxidant d'assecat ràpid, per a la protecció dels cavalcaments entre panells sandvitx</t>
  </si>
  <si>
    <t>Despeses   inspecció   inicial   per   OCA   (Organisme   de   Control Autoritzat)  per  a instal·lació  de climatització  d'un local  de pública concurrència de més de 80  m2 construïts i tarifa fins a 80 kW, inclòs certificat d'entitat inspectora.</t>
  </si>
  <si>
    <t>Subministrament,   muntatge   i   en   total   funcionament   de  safata Rejiband de 100x60 mm. amb p.p. d'accessoris i suports; muntada en el paviment sota el terra tècnic. D'acord al reglament electrotècnic de baixa tensió. Amb protecció contra impactes IPXX-  (9). Marca Pemsa o similar. Inclou: Replanteig de la unitat. El preu inclou tots els accessoris,  mecanismes necessaris i ajuts de paleteria, per la seva correcta recepció, subjecció, connexió i  posada en marxa. Completament muntada, amb connexions establertes i  posada en marxa  per  l'empresa  instal·ladora  per  a  la  comprovació  del  seu correcte funcionament.</t>
  </si>
  <si>
    <t>Subministrament,  muntatge  i  en  total  funcionament  de  Sistema alimentació ininterrompuda (UPS). APC SRV10KRIRK. Topologia UPS: Doble conversió (en línia), Capacitat de potència de sortida (VA): 10 kVA, Potència de sortida: 10000 W. Tipus de sortida AC:  Hard Wire 3-wire (1P+N+E), Tipus de sèrie d'interfície: RS-232. Factor de forma: Muntatge a Rack o  Muntatge a bastidor, Tipus de visualitzador: LCD. Certificats de conformitat: RoHS, Certificació:  REACH. Ample: 438 mm, Profunditat: 710 mm, Alçada: 173 mm. Col·locació i fixació de la unitat. El  preu inclou tots els accessoris, mecanismes necessaris i ajuts de paleteria, per la seva correcta recepció, subjecció, connexió i posada en marxa. Completament muntat, amb connexions establertes i posada en marxa per l'empresa instal·ladora per a la comprovació del seu correcte funcionament.</t>
  </si>
  <si>
    <t>13% Despeses generals</t>
  </si>
  <si>
    <t>TOTAL PEM ARQ.</t>
  </si>
  <si>
    <t xml:space="preserve">IMPORT </t>
  </si>
  <si>
    <t>IMPORT LÍMIT LICITACIÓ</t>
  </si>
  <si>
    <t>TOTAL PEM INSTAL·LACIONS</t>
  </si>
  <si>
    <t>RESUM</t>
  </si>
  <si>
    <t>Import unitari</t>
  </si>
  <si>
    <t>TOTAL PEM ARQ. + INST.</t>
  </si>
  <si>
    <t>IMPORT A REALITZAR EN 2026</t>
  </si>
  <si>
    <t>IMPORT A REALITZAR EN 2027</t>
  </si>
  <si>
    <t>Control qualitat (1%)</t>
  </si>
  <si>
    <t>Equipaments i elements de protecció de seguretat i salut (3,5%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</si>
</sst>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
  </numFmts>
  <fonts count="10">
    <font>
      <sz val="11"/>
      <color rgb="FF000000"/>
      <name val="Calibri"/>
      <family val="2"/>
    </font>
    <font>
      <sz val="11"/>
      <color theme="1"/>
      <name val="Calibri"/>
      <family val="2"/>
      <scheme val="minor"/>
    </font>
    <font>
      <sz val="11"/>
      <color theme="1"/>
      <name val="Calibri"/>
      <family val="2"/>
      <scheme val="minor"/>
    </font>
    <font>
      <sz val="11"/>
      <color rgb="FF000000"/>
      <name val="Artifakt Element Book"/>
      <family val="2"/>
    </font>
    <font>
      <b/>
      <sz val="8"/>
      <color rgb="FF000000"/>
      <name val="Calibri"/>
      <family val="2"/>
    </font>
    <font>
      <sz val="8"/>
      <color rgb="FF000000"/>
      <name val="Calibri"/>
      <family val="2"/>
    </font>
    <font>
      <b/>
      <sz val="10"/>
      <color rgb="FF000000"/>
      <name val="Calibri"/>
      <family val="2"/>
    </font>
    <font>
      <sz val="10"/>
      <color indexed="8"/>
      <name val="Calibri"/>
      <family val="2"/>
      <scheme val="minor"/>
    </font>
    <font>
      <sz val="10"/>
      <color theme="1"/>
      <name val="Calibri"/>
      <family val="2"/>
      <scheme val="minor"/>
    </font>
    <font>
      <b/>
      <sz val="10"/>
      <color rgb="FFFF0000"/>
      <name val="Calibri"/>
      <family val="2"/>
    </font>
  </fonts>
  <fills count="4">
    <fill>
      <patternFill patternType="none"/>
    </fill>
    <fill>
      <patternFill patternType="gray125"/>
    </fill>
    <fill>
      <patternFill patternType="solid">
        <fgColor rgb="FF99CCFF"/>
        <bgColor rgb="FF99CCFF"/>
      </patternFill>
    </fill>
    <fill>
      <patternFill patternType="solid">
        <fgColor rgb="FFC0C0C0"/>
        <bgColor rgb="FFC0C0C0"/>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4">
    <xf numFmtId="0" fontId="0" fillId="0" borderId="0" applyNumberFormat="0" applyBorder="0" applyAlignment="0"/>
    <xf numFmtId="0" fontId="2" fillId="0" borderId="0"/>
    <xf numFmtId="0" fontId="1" fillId="0" borderId="0"/>
    <xf numFmtId="44" fontId="1" fillId="0" borderId="0" applyFont="0" applyFill="0" applyBorder="0" applyAlignment="0" applyProtection="0"/>
  </cellStyleXfs>
  <cellXfs count="55">
    <xf numFmtId="0" fontId="0" fillId="0" borderId="0" xfId="0"/>
    <xf numFmtId="0" fontId="3" fillId="0" borderId="0" xfId="0" applyFont="1" applyProtection="1">
      <protection locked="0"/>
    </xf>
    <xf numFmtId="0" fontId="0" fillId="0" borderId="0" xfId="0" applyProtection="1">
      <protection locked="0"/>
    </xf>
    <xf numFmtId="0" fontId="0" fillId="0" borderId="0" xfId="0" applyAlignment="1" applyProtection="1">
      <alignment horizontal="center"/>
      <protection locked="0"/>
    </xf>
    <xf numFmtId="44" fontId="0" fillId="0" borderId="0" xfId="0" applyNumberFormat="1" applyProtection="1">
      <protection locked="0"/>
    </xf>
    <xf numFmtId="0" fontId="0" fillId="2" borderId="0" xfId="0" applyFill="1" applyProtection="1">
      <protection locked="0"/>
    </xf>
    <xf numFmtId="0" fontId="0" fillId="2" borderId="0" xfId="0" applyFill="1" applyAlignment="1" applyProtection="1">
      <alignment horizontal="center"/>
      <protection locked="0"/>
    </xf>
    <xf numFmtId="44" fontId="0" fillId="2" borderId="0" xfId="0" applyNumberFormat="1" applyFill="1" applyProtection="1">
      <protection locked="0"/>
    </xf>
    <xf numFmtId="44" fontId="4" fillId="3" borderId="0" xfId="0" applyNumberFormat="1" applyFont="1" applyFill="1" applyAlignment="1" applyProtection="1">
      <alignment horizontal="right"/>
      <protection locked="0"/>
    </xf>
    <xf numFmtId="0" fontId="4" fillId="3" borderId="0" xfId="0" applyFont="1" applyFill="1" applyAlignment="1" applyProtection="1">
      <alignment horizontal="right"/>
      <protection locked="0"/>
    </xf>
    <xf numFmtId="0" fontId="0" fillId="0" borderId="0" xfId="0" applyAlignment="1">
      <alignment horizontal="center"/>
    </xf>
    <xf numFmtId="44" fontId="4" fillId="0" borderId="0" xfId="0" applyNumberFormat="1" applyFont="1"/>
    <xf numFmtId="0" fontId="4" fillId="0" borderId="0" xfId="0" applyFont="1"/>
    <xf numFmtId="49" fontId="4" fillId="0" borderId="0" xfId="0" applyNumberFormat="1" applyFont="1" applyAlignment="1">
      <alignment horizontal="center"/>
    </xf>
    <xf numFmtId="44" fontId="0" fillId="0" borderId="0" xfId="0" applyNumberFormat="1"/>
    <xf numFmtId="0" fontId="5"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center" vertical="top"/>
    </xf>
    <xf numFmtId="164" fontId="5" fillId="0" borderId="0" xfId="0" applyNumberFormat="1" applyFont="1"/>
    <xf numFmtId="44" fontId="5" fillId="0" borderId="0" xfId="0" applyNumberFormat="1" applyFont="1"/>
    <xf numFmtId="44" fontId="4" fillId="0" borderId="0" xfId="0" applyNumberFormat="1" applyFont="1" applyFill="1" applyAlignment="1" applyProtection="1">
      <alignment horizontal="right"/>
      <protection locked="0"/>
    </xf>
    <xf numFmtId="0" fontId="4" fillId="0" borderId="0" xfId="0" applyFont="1" applyFill="1" applyAlignment="1" applyProtection="1">
      <alignment horizontal="right"/>
      <protection locked="0"/>
    </xf>
    <xf numFmtId="0" fontId="7" fillId="0" borderId="0" xfId="1" applyFont="1" applyProtection="1">
      <protection locked="0"/>
    </xf>
    <xf numFmtId="0" fontId="8" fillId="0" borderId="2" xfId="1" applyFont="1" applyBorder="1"/>
    <xf numFmtId="0" fontId="8" fillId="0" borderId="2" xfId="1" applyFont="1" applyBorder="1" applyAlignment="1">
      <alignment horizontal="center"/>
    </xf>
    <xf numFmtId="44" fontId="6" fillId="0" borderId="2" xfId="1" applyNumberFormat="1" applyFont="1" applyBorder="1"/>
    <xf numFmtId="0" fontId="8" fillId="0" borderId="0" xfId="1" applyFont="1"/>
    <xf numFmtId="0" fontId="5" fillId="0" borderId="0" xfId="0" applyFont="1" applyAlignment="1">
      <alignment horizontal="justify" vertical="center"/>
    </xf>
    <xf numFmtId="44" fontId="8" fillId="0" borderId="0" xfId="1" applyNumberFormat="1" applyFont="1" applyBorder="1"/>
    <xf numFmtId="10" fontId="5" fillId="0" borderId="0" xfId="0" applyNumberFormat="1" applyFont="1"/>
    <xf numFmtId="0" fontId="0" fillId="0" borderId="0" xfId="0" applyAlignment="1" applyProtection="1">
      <alignment horizontal="justify" vertical="center"/>
      <protection locked="0"/>
    </xf>
    <xf numFmtId="0" fontId="6" fillId="2" borderId="0" xfId="0" applyFont="1" applyFill="1" applyAlignment="1" applyProtection="1">
      <alignment horizontal="justify" vertical="center"/>
      <protection locked="0"/>
    </xf>
    <xf numFmtId="0" fontId="4" fillId="0" borderId="0" xfId="0" applyFont="1" applyAlignment="1">
      <alignment horizontal="justify" vertical="center"/>
    </xf>
    <xf numFmtId="0" fontId="0" fillId="0" borderId="0" xfId="0" applyAlignment="1">
      <alignment horizontal="justify" vertical="center"/>
    </xf>
    <xf numFmtId="0" fontId="0" fillId="0" borderId="0" xfId="0" applyAlignment="1" applyProtection="1">
      <alignment horizontal="justify" vertical="top"/>
      <protection locked="0"/>
    </xf>
    <xf numFmtId="0" fontId="6" fillId="2" borderId="0" xfId="0" applyFont="1" applyFill="1" applyAlignment="1" applyProtection="1">
      <alignment horizontal="justify" vertical="top"/>
      <protection locked="0"/>
    </xf>
    <xf numFmtId="0" fontId="4" fillId="0" borderId="0" xfId="0" applyFont="1" applyAlignment="1">
      <alignment horizontal="justify" vertical="top"/>
    </xf>
    <xf numFmtId="0" fontId="0" fillId="0" borderId="0" xfId="0" applyAlignment="1">
      <alignment horizontal="justify" vertical="top"/>
    </xf>
    <xf numFmtId="0" fontId="5" fillId="0" borderId="0" xfId="0" applyFont="1" applyAlignment="1">
      <alignment horizontal="justify" vertical="top"/>
    </xf>
    <xf numFmtId="0" fontId="5" fillId="0" borderId="0" xfId="0" applyFont="1" applyAlignment="1">
      <alignment horizontal="justify" vertical="center" wrapText="1"/>
    </xf>
    <xf numFmtId="0" fontId="6" fillId="0" borderId="2" xfId="1" applyFont="1" applyBorder="1" applyAlignment="1">
      <alignment horizontal="justify" vertical="center" wrapText="1"/>
    </xf>
    <xf numFmtId="0" fontId="5" fillId="0" borderId="0" xfId="0" applyFont="1" applyFill="1" applyAlignment="1">
      <alignment horizontal="justify" vertical="top"/>
    </xf>
    <xf numFmtId="44" fontId="5" fillId="0" borderId="1" xfId="0" applyNumberFormat="1" applyFont="1" applyBorder="1"/>
    <xf numFmtId="0" fontId="8" fillId="0" borderId="3" xfId="1" applyFont="1" applyBorder="1"/>
    <xf numFmtId="0" fontId="8" fillId="0" borderId="3" xfId="1" applyFont="1" applyBorder="1" applyAlignment="1">
      <alignment horizontal="center"/>
    </xf>
    <xf numFmtId="0" fontId="6" fillId="0" borderId="3" xfId="1" applyFont="1" applyBorder="1" applyAlignment="1">
      <alignment horizontal="justify" vertical="top"/>
    </xf>
    <xf numFmtId="44" fontId="8" fillId="0" borderId="3" xfId="1" applyNumberFormat="1" applyFont="1" applyBorder="1"/>
    <xf numFmtId="44" fontId="6" fillId="0" borderId="3" xfId="1" applyNumberFormat="1" applyFont="1" applyBorder="1"/>
    <xf numFmtId="0" fontId="0" fillId="0" borderId="1" xfId="0" applyBorder="1"/>
    <xf numFmtId="0" fontId="0" fillId="0" borderId="1" xfId="0" applyBorder="1" applyAlignment="1">
      <alignment horizontal="center"/>
    </xf>
    <xf numFmtId="0" fontId="4" fillId="0" borderId="1" xfId="0" applyFont="1" applyBorder="1" applyAlignment="1">
      <alignment horizontal="justify" vertical="top"/>
    </xf>
    <xf numFmtId="44" fontId="0" fillId="0" borderId="1" xfId="0" applyNumberFormat="1" applyBorder="1"/>
    <xf numFmtId="0" fontId="9" fillId="0" borderId="1" xfId="1" applyFont="1" applyBorder="1" applyAlignment="1">
      <alignment horizontal="justify" vertical="top"/>
    </xf>
    <xf numFmtId="44" fontId="9" fillId="0" borderId="1" xfId="1" applyNumberFormat="1" applyFont="1" applyBorder="1"/>
    <xf numFmtId="0" fontId="7" fillId="0" borderId="0" xfId="1" applyFont="1" applyAlignment="1" applyProtection="1">
      <alignment horizontal="left"/>
      <protection locked="0"/>
    </xf>
  </cellXfs>
  <cellStyles count="4">
    <cellStyle name="Moneda 2" xfId="3" xr:uid="{00000000-0005-0000-0000-000001000000}"/>
    <cellStyle name="Normal" xfId="0" builtinId="0"/>
    <cellStyle name="Normal 2" xfId="2" xr:uid="{00000000-0005-0000-0000-000003000000}"/>
    <cellStyle name="Normal 2 2"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30480</xdr:colOff>
          <xdr:row>180</xdr:row>
          <xdr:rowOff>137160</xdr:rowOff>
        </xdr:from>
        <xdr:to>
          <xdr:col>5</xdr:col>
          <xdr:colOff>335280</xdr:colOff>
          <xdr:row>182</xdr:row>
          <xdr:rowOff>121920</xdr:rowOff>
        </xdr:to>
        <xdr:sp macro="" textlink="">
          <xdr:nvSpPr>
            <xdr:cNvPr id="6145" name="Option Button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180</xdr:row>
          <xdr:rowOff>137160</xdr:rowOff>
        </xdr:from>
        <xdr:to>
          <xdr:col>7</xdr:col>
          <xdr:colOff>304800</xdr:colOff>
          <xdr:row>182</xdr:row>
          <xdr:rowOff>121920</xdr:rowOff>
        </xdr:to>
        <xdr:sp macro="" textlink="">
          <xdr:nvSpPr>
            <xdr:cNvPr id="6146" name="Option Button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2.xml"/><Relationship Id="rId2" Type="http://schemas.openxmlformats.org/officeDocument/2006/relationships/printerSettings" Target="../printerSettings/printerSettings2.bin"/><Relationship Id="rId1" Type="http://schemas.openxmlformats.org/officeDocument/2006/relationships/hyperlink" Target="mailto:ccasadevallm@gencat.cat" TargetMode="External"/><Relationship Id="rId6" Type="http://schemas.openxmlformats.org/officeDocument/2006/relationships/ctrlProp" Target="../ctrlProps/ctrlProp1.xml"/><Relationship Id="rId5" Type="http://schemas.openxmlformats.org/officeDocument/2006/relationships/vmlDrawing" Target="../drawings/vmlDrawing3.v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3.bin"/><Relationship Id="rId1" Type="http://schemas.openxmlformats.org/officeDocument/2006/relationships/hyperlink" Target="mailto:ccasadevallm@gencat.ca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92"/>
  <sheetViews>
    <sheetView tabSelected="1" topLeftCell="A174" zoomScaleNormal="100" zoomScaleSheetLayoutView="100" workbookViewId="0">
      <selection activeCell="G189" sqref="G189"/>
    </sheetView>
  </sheetViews>
  <sheetFormatPr defaultColWidth="8.77734375" defaultRowHeight="14.4"/>
  <cols>
    <col min="1" max="1" width="3.44140625" customWidth="1"/>
    <col min="2" max="2" width="13.77734375" customWidth="1"/>
    <col min="3" max="3" width="4.44140625" style="10" customWidth="1"/>
    <col min="4" max="4" width="48.77734375" style="37" customWidth="1"/>
    <col min="5" max="5" width="10.77734375" bestFit="1" customWidth="1"/>
    <col min="6" max="6" width="12.77734375" customWidth="1"/>
    <col min="7" max="7" width="13.77734375" style="14" customWidth="1"/>
  </cols>
  <sheetData>
    <row r="1" spans="1:7" s="1" customFormat="1">
      <c r="A1" s="22" t="s">
        <v>11</v>
      </c>
      <c r="B1" s="22"/>
      <c r="C1" s="54" t="s">
        <v>16</v>
      </c>
      <c r="D1" s="54"/>
      <c r="E1" s="54"/>
      <c r="F1" s="54"/>
    </row>
    <row r="2" spans="1:7" s="1" customFormat="1">
      <c r="A2" s="22" t="s">
        <v>12</v>
      </c>
      <c r="B2" s="22"/>
      <c r="C2" s="54" t="s">
        <v>17</v>
      </c>
      <c r="D2" s="54"/>
      <c r="E2" s="54"/>
      <c r="F2" s="54"/>
    </row>
    <row r="3" spans="1:7" s="1" customFormat="1">
      <c r="A3" s="22"/>
      <c r="B3" s="22"/>
      <c r="C3" s="54" t="s">
        <v>18</v>
      </c>
      <c r="D3" s="54"/>
      <c r="E3" s="54"/>
      <c r="F3" s="54"/>
    </row>
    <row r="4" spans="1:7" s="2" customFormat="1">
      <c r="C4" s="3"/>
      <c r="D4" s="34"/>
      <c r="G4" s="4"/>
    </row>
    <row r="5" spans="1:7" s="2" customFormat="1">
      <c r="A5" s="5"/>
      <c r="B5" s="5"/>
      <c r="C5" s="6"/>
      <c r="D5" s="35" t="s">
        <v>19</v>
      </c>
      <c r="E5" s="5"/>
      <c r="F5" s="5"/>
      <c r="G5" s="7"/>
    </row>
    <row r="6" spans="1:7" s="2" customFormat="1">
      <c r="C6" s="3"/>
      <c r="D6" s="34"/>
      <c r="G6" s="4"/>
    </row>
    <row r="7" spans="1:7" s="2" customFormat="1">
      <c r="C7" s="3"/>
      <c r="D7" s="34"/>
      <c r="E7" s="8" t="s">
        <v>450</v>
      </c>
      <c r="F7" s="9" t="s">
        <v>0</v>
      </c>
      <c r="G7" s="8" t="s">
        <v>1</v>
      </c>
    </row>
    <row r="8" spans="1:7" s="2" customFormat="1">
      <c r="C8" s="3"/>
      <c r="D8" s="34"/>
      <c r="E8" s="20"/>
      <c r="F8" s="21"/>
      <c r="G8" s="20"/>
    </row>
    <row r="9" spans="1:7">
      <c r="B9" s="12" t="s">
        <v>2</v>
      </c>
      <c r="C9" s="13" t="s">
        <v>13</v>
      </c>
      <c r="D9" s="36" t="s">
        <v>20</v>
      </c>
      <c r="E9" s="19"/>
    </row>
    <row r="10" spans="1:7">
      <c r="E10" s="19"/>
    </row>
    <row r="11" spans="1:7" ht="91.8">
      <c r="A11" s="15">
        <v>1</v>
      </c>
      <c r="B11" s="16" t="s">
        <v>24</v>
      </c>
      <c r="C11" s="17" t="s">
        <v>5</v>
      </c>
      <c r="D11" s="38" t="s">
        <v>21</v>
      </c>
      <c r="E11" s="19">
        <v>49</v>
      </c>
      <c r="F11" s="18">
        <v>61.01</v>
      </c>
      <c r="G11" s="19"/>
    </row>
    <row r="12" spans="1:7">
      <c r="D12" s="36" t="s">
        <v>6</v>
      </c>
      <c r="E12" s="19"/>
      <c r="F12" s="12"/>
      <c r="G12" s="11">
        <f>SUM(G11:G11)</f>
        <v>0</v>
      </c>
    </row>
    <row r="13" spans="1:7" s="2" customFormat="1">
      <c r="C13" s="3"/>
      <c r="D13" s="34"/>
      <c r="E13" s="20"/>
      <c r="F13" s="21"/>
      <c r="G13" s="20"/>
    </row>
    <row r="14" spans="1:7">
      <c r="B14" s="12" t="s">
        <v>2</v>
      </c>
      <c r="C14" s="13" t="s">
        <v>10</v>
      </c>
      <c r="D14" s="36" t="s">
        <v>23</v>
      </c>
      <c r="E14" s="19"/>
    </row>
    <row r="15" spans="1:7">
      <c r="E15" s="19"/>
    </row>
    <row r="16" spans="1:7" ht="20.399999999999999">
      <c r="A16" s="15">
        <v>2</v>
      </c>
      <c r="B16" s="16" t="s">
        <v>24</v>
      </c>
      <c r="C16" s="17" t="s">
        <v>14</v>
      </c>
      <c r="D16" s="38" t="s">
        <v>25</v>
      </c>
      <c r="E16" s="19">
        <v>2000</v>
      </c>
      <c r="F16" s="18">
        <v>1</v>
      </c>
      <c r="G16" s="19"/>
    </row>
    <row r="17" spans="1:7" ht="30.6">
      <c r="A17" s="15">
        <v>2</v>
      </c>
      <c r="B17" s="16" t="s">
        <v>26</v>
      </c>
      <c r="C17" s="17" t="s">
        <v>4</v>
      </c>
      <c r="D17" s="38" t="s">
        <v>27</v>
      </c>
      <c r="E17" s="19">
        <v>50</v>
      </c>
      <c r="F17" s="18">
        <v>5</v>
      </c>
      <c r="G17" s="19"/>
    </row>
    <row r="18" spans="1:7">
      <c r="D18" s="36" t="s">
        <v>6</v>
      </c>
      <c r="E18" s="19"/>
      <c r="F18" s="12"/>
      <c r="G18" s="11">
        <f>SUM(G16:G17)</f>
        <v>0</v>
      </c>
    </row>
    <row r="19" spans="1:7" s="2" customFormat="1">
      <c r="C19" s="3"/>
      <c r="D19" s="34"/>
      <c r="E19" s="20"/>
      <c r="F19" s="21"/>
      <c r="G19" s="20"/>
    </row>
    <row r="20" spans="1:7">
      <c r="B20" s="12" t="s">
        <v>2</v>
      </c>
      <c r="C20" s="13" t="s">
        <v>3</v>
      </c>
      <c r="D20" s="36" t="s">
        <v>28</v>
      </c>
      <c r="E20" s="19"/>
    </row>
    <row r="21" spans="1:7">
      <c r="E21" s="19"/>
    </row>
    <row r="22" spans="1:7" ht="61.2">
      <c r="A22" s="15">
        <v>3</v>
      </c>
      <c r="B22" s="16" t="s">
        <v>24</v>
      </c>
      <c r="C22" s="17" t="s">
        <v>5</v>
      </c>
      <c r="D22" s="38" t="s">
        <v>29</v>
      </c>
      <c r="E22" s="19">
        <v>44.42</v>
      </c>
      <c r="F22" s="18">
        <v>543.28</v>
      </c>
      <c r="G22" s="19"/>
    </row>
    <row r="23" spans="1:7" ht="112.2">
      <c r="A23" s="15">
        <v>3</v>
      </c>
      <c r="B23" s="16" t="s">
        <v>26</v>
      </c>
      <c r="C23" s="17" t="s">
        <v>5</v>
      </c>
      <c r="D23" s="38" t="s">
        <v>30</v>
      </c>
      <c r="E23" s="19">
        <v>35.32</v>
      </c>
      <c r="F23" s="18">
        <v>73.16</v>
      </c>
      <c r="G23" s="19"/>
    </row>
    <row r="24" spans="1:7" ht="40.799999999999997">
      <c r="A24" s="15">
        <v>3</v>
      </c>
      <c r="B24" s="16" t="s">
        <v>32</v>
      </c>
      <c r="C24" s="17" t="s">
        <v>5</v>
      </c>
      <c r="D24" s="38" t="s">
        <v>31</v>
      </c>
      <c r="E24" s="19">
        <v>75</v>
      </c>
      <c r="F24" s="18">
        <v>11.8</v>
      </c>
      <c r="G24" s="19"/>
    </row>
    <row r="25" spans="1:7" ht="54.6" customHeight="1">
      <c r="A25" s="15">
        <v>3</v>
      </c>
      <c r="B25" s="16" t="s">
        <v>33</v>
      </c>
      <c r="C25" s="17" t="s">
        <v>34</v>
      </c>
      <c r="D25" s="38" t="s">
        <v>35</v>
      </c>
      <c r="E25" s="19">
        <v>500</v>
      </c>
      <c r="F25" s="18">
        <v>0.75</v>
      </c>
      <c r="G25" s="19"/>
    </row>
    <row r="26" spans="1:7" ht="122.4">
      <c r="A26" s="15">
        <v>3</v>
      </c>
      <c r="B26" s="16" t="s">
        <v>36</v>
      </c>
      <c r="C26" s="17" t="s">
        <v>5</v>
      </c>
      <c r="D26" s="38" t="s">
        <v>37</v>
      </c>
      <c r="E26" s="19">
        <v>69</v>
      </c>
      <c r="F26" s="18">
        <v>126.96</v>
      </c>
      <c r="G26" s="19"/>
    </row>
    <row r="27" spans="1:7" ht="142.80000000000001">
      <c r="A27" s="15">
        <v>3</v>
      </c>
      <c r="B27" s="16" t="s">
        <v>38</v>
      </c>
      <c r="C27" s="17" t="s">
        <v>5</v>
      </c>
      <c r="D27" s="38" t="s">
        <v>39</v>
      </c>
      <c r="E27" s="19">
        <v>58.5</v>
      </c>
      <c r="F27" s="18">
        <v>127.5</v>
      </c>
      <c r="G27" s="19"/>
    </row>
    <row r="28" spans="1:7" ht="142.80000000000001">
      <c r="A28" s="15">
        <v>3</v>
      </c>
      <c r="B28" s="16" t="s">
        <v>40</v>
      </c>
      <c r="C28" s="17" t="s">
        <v>5</v>
      </c>
      <c r="D28" s="38" t="s">
        <v>41</v>
      </c>
      <c r="E28" s="19">
        <v>75</v>
      </c>
      <c r="F28" s="18">
        <v>90.1</v>
      </c>
      <c r="G28" s="19"/>
    </row>
    <row r="29" spans="1:7" ht="109.5" customHeight="1">
      <c r="A29" s="15">
        <v>3</v>
      </c>
      <c r="B29" s="16" t="s">
        <v>42</v>
      </c>
      <c r="C29" s="17" t="s">
        <v>5</v>
      </c>
      <c r="D29" s="38" t="s">
        <v>43</v>
      </c>
      <c r="E29" s="19">
        <v>75</v>
      </c>
      <c r="F29" s="18">
        <v>22.2</v>
      </c>
      <c r="G29" s="19"/>
    </row>
    <row r="30" spans="1:7" ht="30.6">
      <c r="A30" s="15">
        <v>3</v>
      </c>
      <c r="B30" s="16" t="s">
        <v>44</v>
      </c>
      <c r="C30" s="17" t="s">
        <v>45</v>
      </c>
      <c r="D30" s="38" t="s">
        <v>46</v>
      </c>
      <c r="E30" s="19">
        <v>26</v>
      </c>
      <c r="F30" s="18">
        <v>48.5</v>
      </c>
      <c r="G30" s="19"/>
    </row>
    <row r="31" spans="1:7" ht="54.6" customHeight="1">
      <c r="A31" s="15">
        <v>3</v>
      </c>
      <c r="B31" s="16" t="s">
        <v>47</v>
      </c>
      <c r="C31" s="17" t="s">
        <v>5</v>
      </c>
      <c r="D31" s="38" t="s">
        <v>48</v>
      </c>
      <c r="E31" s="19">
        <v>77.69</v>
      </c>
      <c r="F31" s="18">
        <v>60</v>
      </c>
      <c r="G31" s="19"/>
    </row>
    <row r="32" spans="1:7" ht="117.6" customHeight="1">
      <c r="A32" s="15">
        <v>3</v>
      </c>
      <c r="B32" s="16" t="s">
        <v>49</v>
      </c>
      <c r="C32" s="17" t="s">
        <v>5</v>
      </c>
      <c r="D32" s="38" t="s">
        <v>50</v>
      </c>
      <c r="E32" s="19">
        <v>60</v>
      </c>
      <c r="F32" s="18">
        <v>207.9</v>
      </c>
      <c r="G32" s="19"/>
    </row>
    <row r="33" spans="1:7" ht="113.55" customHeight="1">
      <c r="A33" s="15">
        <v>3</v>
      </c>
      <c r="B33" s="16" t="s">
        <v>51</v>
      </c>
      <c r="C33" s="17" t="s">
        <v>5</v>
      </c>
      <c r="D33" s="38" t="s">
        <v>52</v>
      </c>
      <c r="E33" s="19">
        <v>55</v>
      </c>
      <c r="F33" s="18">
        <v>60</v>
      </c>
      <c r="G33" s="19"/>
    </row>
    <row r="34" spans="1:7" ht="77.55" customHeight="1">
      <c r="A34" s="15">
        <v>3</v>
      </c>
      <c r="B34" s="16" t="s">
        <v>53</v>
      </c>
      <c r="C34" s="17" t="s">
        <v>5</v>
      </c>
      <c r="D34" s="38" t="s">
        <v>54</v>
      </c>
      <c r="E34" s="19">
        <v>50</v>
      </c>
      <c r="F34" s="18">
        <v>60</v>
      </c>
      <c r="G34" s="19"/>
    </row>
    <row r="35" spans="1:7" ht="117.6" customHeight="1">
      <c r="A35" s="15">
        <v>3</v>
      </c>
      <c r="B35" s="16" t="s">
        <v>55</v>
      </c>
      <c r="C35" s="17" t="s">
        <v>5</v>
      </c>
      <c r="D35" s="38" t="s">
        <v>56</v>
      </c>
      <c r="E35" s="19">
        <v>40</v>
      </c>
      <c r="F35" s="18">
        <v>111.38</v>
      </c>
      <c r="G35" s="19"/>
    </row>
    <row r="36" spans="1:7" ht="113.55" customHeight="1">
      <c r="A36" s="15">
        <v>3</v>
      </c>
      <c r="B36" s="16" t="s">
        <v>57</v>
      </c>
      <c r="C36" s="17" t="s">
        <v>5</v>
      </c>
      <c r="D36" s="38" t="s">
        <v>58</v>
      </c>
      <c r="E36" s="19">
        <v>29</v>
      </c>
      <c r="F36" s="18">
        <v>150.18</v>
      </c>
      <c r="G36" s="19"/>
    </row>
    <row r="37" spans="1:7" ht="71.400000000000006">
      <c r="A37" s="15">
        <v>3</v>
      </c>
      <c r="B37" s="16" t="s">
        <v>59</v>
      </c>
      <c r="C37" s="17" t="s">
        <v>5</v>
      </c>
      <c r="D37" s="38" t="s">
        <v>60</v>
      </c>
      <c r="E37" s="19">
        <v>35</v>
      </c>
      <c r="F37" s="18">
        <v>157.80000000000001</v>
      </c>
      <c r="G37" s="19"/>
    </row>
    <row r="38" spans="1:7" ht="102">
      <c r="A38" s="15">
        <v>3</v>
      </c>
      <c r="B38" s="16" t="s">
        <v>61</v>
      </c>
      <c r="C38" s="17" t="s">
        <v>5</v>
      </c>
      <c r="D38" s="38" t="s">
        <v>62</v>
      </c>
      <c r="E38" s="19">
        <v>32.5</v>
      </c>
      <c r="F38" s="18">
        <v>12.15</v>
      </c>
      <c r="G38" s="19"/>
    </row>
    <row r="39" spans="1:7" ht="38.4" customHeight="1">
      <c r="A39" s="15">
        <v>3</v>
      </c>
      <c r="B39" s="16" t="s">
        <v>63</v>
      </c>
      <c r="C39" s="17" t="s">
        <v>5</v>
      </c>
      <c r="D39" s="41" t="s">
        <v>64</v>
      </c>
      <c r="E39" s="19">
        <v>40</v>
      </c>
      <c r="F39" s="18">
        <v>770</v>
      </c>
      <c r="G39" s="19"/>
    </row>
    <row r="40" spans="1:7" ht="81.599999999999994">
      <c r="A40" s="15">
        <v>3</v>
      </c>
      <c r="B40" s="16" t="s">
        <v>65</v>
      </c>
      <c r="C40" s="17" t="s">
        <v>5</v>
      </c>
      <c r="D40" s="41" t="s">
        <v>66</v>
      </c>
      <c r="E40" s="19">
        <v>3000</v>
      </c>
      <c r="F40" s="18">
        <v>1</v>
      </c>
      <c r="G40" s="19"/>
    </row>
    <row r="41" spans="1:7">
      <c r="D41" s="36" t="s">
        <v>6</v>
      </c>
      <c r="E41" s="19"/>
      <c r="F41" s="12"/>
      <c r="G41" s="11">
        <f>SUM(G22:G40)</f>
        <v>0</v>
      </c>
    </row>
    <row r="42" spans="1:7" s="2" customFormat="1">
      <c r="C42" s="3"/>
      <c r="D42" s="34"/>
      <c r="E42" s="20"/>
      <c r="F42" s="21"/>
      <c r="G42" s="20"/>
    </row>
    <row r="43" spans="1:7">
      <c r="B43" s="12" t="s">
        <v>2</v>
      </c>
      <c r="C43" s="13" t="s">
        <v>67</v>
      </c>
      <c r="D43" s="36" t="s">
        <v>68</v>
      </c>
      <c r="E43" s="19"/>
    </row>
    <row r="44" spans="1:7">
      <c r="E44" s="19"/>
    </row>
    <row r="45" spans="1:7" ht="51">
      <c r="A45" s="15">
        <v>4</v>
      </c>
      <c r="B45" s="16" t="s">
        <v>24</v>
      </c>
      <c r="C45" s="17" t="s">
        <v>5</v>
      </c>
      <c r="D45" s="38" t="s">
        <v>69</v>
      </c>
      <c r="E45" s="19">
        <v>95</v>
      </c>
      <c r="F45" s="18">
        <v>565.01</v>
      </c>
      <c r="G45" s="19"/>
    </row>
    <row r="46" spans="1:7" ht="89.4" customHeight="1">
      <c r="A46" s="15">
        <v>4</v>
      </c>
      <c r="B46" s="16" t="s">
        <v>26</v>
      </c>
      <c r="C46" s="17" t="s">
        <v>5</v>
      </c>
      <c r="D46" s="38" t="s">
        <v>70</v>
      </c>
      <c r="E46" s="19">
        <v>75</v>
      </c>
      <c r="F46" s="18">
        <v>504.56</v>
      </c>
      <c r="G46" s="19"/>
    </row>
    <row r="47" spans="1:7" ht="91.8">
      <c r="A47" s="15">
        <v>4</v>
      </c>
      <c r="B47" s="16" t="s">
        <v>32</v>
      </c>
      <c r="C47" s="17" t="s">
        <v>5</v>
      </c>
      <c r="D47" s="38" t="s">
        <v>71</v>
      </c>
      <c r="E47" s="19">
        <v>38</v>
      </c>
      <c r="F47" s="18">
        <v>71.16</v>
      </c>
      <c r="G47" s="19"/>
    </row>
    <row r="48" spans="1:7" ht="20.399999999999999">
      <c r="A48" s="15">
        <v>4</v>
      </c>
      <c r="B48" s="16" t="s">
        <v>33</v>
      </c>
      <c r="C48" s="17" t="s">
        <v>45</v>
      </c>
      <c r="D48" s="38" t="s">
        <v>72</v>
      </c>
      <c r="E48" s="19">
        <v>21</v>
      </c>
      <c r="F48" s="18">
        <v>268.95</v>
      </c>
      <c r="G48" s="19"/>
    </row>
    <row r="49" spans="1:7" ht="112.2">
      <c r="A49" s="15">
        <v>4</v>
      </c>
      <c r="B49" s="16" t="s">
        <v>36</v>
      </c>
      <c r="C49" s="17" t="s">
        <v>5</v>
      </c>
      <c r="D49" s="38" t="s">
        <v>73</v>
      </c>
      <c r="E49" s="19">
        <v>120</v>
      </c>
      <c r="F49" s="18">
        <v>114.53</v>
      </c>
      <c r="G49" s="19"/>
    </row>
    <row r="50" spans="1:7" ht="51">
      <c r="A50" s="15">
        <v>4</v>
      </c>
      <c r="B50" s="16" t="s">
        <v>38</v>
      </c>
      <c r="C50" s="17" t="s">
        <v>5</v>
      </c>
      <c r="D50" s="38" t="s">
        <v>74</v>
      </c>
      <c r="E50" s="19">
        <v>125</v>
      </c>
      <c r="F50" s="18">
        <v>3.95</v>
      </c>
      <c r="G50" s="19"/>
    </row>
    <row r="51" spans="1:7" ht="51">
      <c r="A51" s="15">
        <v>4</v>
      </c>
      <c r="B51" s="16" t="s">
        <v>40</v>
      </c>
      <c r="C51" s="17" t="s">
        <v>5</v>
      </c>
      <c r="D51" s="38" t="s">
        <v>75</v>
      </c>
      <c r="E51" s="19">
        <v>17.5</v>
      </c>
      <c r="F51" s="18">
        <v>1.66</v>
      </c>
      <c r="G51" s="19"/>
    </row>
    <row r="52" spans="1:7" ht="70.5" customHeight="1">
      <c r="A52" s="15">
        <v>4</v>
      </c>
      <c r="B52" s="16" t="s">
        <v>42</v>
      </c>
      <c r="C52" s="17" t="s">
        <v>5</v>
      </c>
      <c r="D52" s="38" t="s">
        <v>76</v>
      </c>
      <c r="E52" s="19">
        <v>700</v>
      </c>
      <c r="F52" s="18">
        <v>12</v>
      </c>
      <c r="G52" s="19"/>
    </row>
    <row r="53" spans="1:7" ht="112.95" customHeight="1">
      <c r="A53" s="15">
        <v>4</v>
      </c>
      <c r="B53" s="16" t="s">
        <v>44</v>
      </c>
      <c r="C53" s="17" t="s">
        <v>5</v>
      </c>
      <c r="D53" s="38" t="s">
        <v>77</v>
      </c>
      <c r="E53" s="19">
        <v>93</v>
      </c>
      <c r="F53" s="18">
        <v>45.76</v>
      </c>
      <c r="G53" s="19"/>
    </row>
    <row r="54" spans="1:7" ht="103.05" customHeight="1">
      <c r="A54" s="15">
        <v>4</v>
      </c>
      <c r="B54" s="16" t="s">
        <v>47</v>
      </c>
      <c r="C54" s="17" t="s">
        <v>5</v>
      </c>
      <c r="D54" s="38" t="s">
        <v>78</v>
      </c>
      <c r="E54" s="19">
        <v>85</v>
      </c>
      <c r="F54" s="18">
        <v>149.76</v>
      </c>
      <c r="G54" s="19"/>
    </row>
    <row r="55" spans="1:7" ht="99.45" customHeight="1">
      <c r="A55" s="15">
        <v>4</v>
      </c>
      <c r="B55" s="16" t="s">
        <v>49</v>
      </c>
      <c r="C55" s="17" t="s">
        <v>5</v>
      </c>
      <c r="D55" s="38" t="s">
        <v>79</v>
      </c>
      <c r="E55" s="19">
        <v>69</v>
      </c>
      <c r="F55" s="18">
        <v>10.29</v>
      </c>
      <c r="G55" s="19"/>
    </row>
    <row r="56" spans="1:7" ht="100.95" customHeight="1">
      <c r="A56" s="15">
        <v>4</v>
      </c>
      <c r="B56" s="16" t="s">
        <v>51</v>
      </c>
      <c r="C56" s="17" t="s">
        <v>5</v>
      </c>
      <c r="D56" s="38" t="s">
        <v>80</v>
      </c>
      <c r="E56" s="19">
        <v>45</v>
      </c>
      <c r="F56" s="18">
        <v>95.62</v>
      </c>
      <c r="G56" s="19"/>
    </row>
    <row r="57" spans="1:7" ht="61.2">
      <c r="A57" s="15">
        <v>4</v>
      </c>
      <c r="B57" s="16" t="s">
        <v>53</v>
      </c>
      <c r="C57" s="17" t="s">
        <v>45</v>
      </c>
      <c r="D57" s="38" t="s">
        <v>81</v>
      </c>
      <c r="E57" s="19">
        <v>14.22</v>
      </c>
      <c r="F57" s="18">
        <v>50.8</v>
      </c>
      <c r="G57" s="19"/>
    </row>
    <row r="58" spans="1:7" ht="58.05" customHeight="1">
      <c r="A58" s="15">
        <v>4</v>
      </c>
      <c r="B58" s="16" t="s">
        <v>55</v>
      </c>
      <c r="C58" s="17" t="s">
        <v>45</v>
      </c>
      <c r="D58" s="38" t="s">
        <v>82</v>
      </c>
      <c r="E58" s="19">
        <v>12.2</v>
      </c>
      <c r="F58" s="18">
        <v>19.2</v>
      </c>
      <c r="G58" s="19"/>
    </row>
    <row r="59" spans="1:7" ht="113.55" customHeight="1">
      <c r="A59" s="15">
        <v>4</v>
      </c>
      <c r="B59" s="16" t="s">
        <v>57</v>
      </c>
      <c r="C59" s="17" t="s">
        <v>5</v>
      </c>
      <c r="D59" s="38" t="s">
        <v>83</v>
      </c>
      <c r="E59" s="19">
        <v>55</v>
      </c>
      <c r="F59" s="18">
        <v>349.93</v>
      </c>
      <c r="G59" s="19"/>
    </row>
    <row r="60" spans="1:7" ht="115.05" customHeight="1">
      <c r="A60" s="15">
        <v>4</v>
      </c>
      <c r="B60" s="16" t="s">
        <v>59</v>
      </c>
      <c r="C60" s="17" t="s">
        <v>5</v>
      </c>
      <c r="D60" s="38" t="s">
        <v>84</v>
      </c>
      <c r="E60" s="19">
        <v>51.09</v>
      </c>
      <c r="F60" s="18">
        <v>191.94</v>
      </c>
      <c r="G60" s="19"/>
    </row>
    <row r="61" spans="1:7" ht="71.400000000000006">
      <c r="A61" s="15">
        <v>4</v>
      </c>
      <c r="B61" s="16" t="s">
        <v>61</v>
      </c>
      <c r="C61" s="17" t="s">
        <v>4</v>
      </c>
      <c r="D61" s="38" t="s">
        <v>85</v>
      </c>
      <c r="E61" s="19">
        <v>65.180000000000007</v>
      </c>
      <c r="F61" s="18">
        <v>6</v>
      </c>
      <c r="G61" s="19"/>
    </row>
    <row r="62" spans="1:7" ht="80.55" customHeight="1">
      <c r="A62" s="15">
        <v>4</v>
      </c>
      <c r="B62" s="16" t="s">
        <v>63</v>
      </c>
      <c r="C62" s="17" t="s">
        <v>5</v>
      </c>
      <c r="D62" s="38" t="s">
        <v>86</v>
      </c>
      <c r="E62" s="19">
        <v>34.4</v>
      </c>
      <c r="F62" s="18">
        <v>41.7</v>
      </c>
      <c r="G62" s="19"/>
    </row>
    <row r="63" spans="1:7" ht="124.5" customHeight="1">
      <c r="A63" s="15">
        <v>4</v>
      </c>
      <c r="B63" s="16" t="s">
        <v>65</v>
      </c>
      <c r="C63" s="17" t="s">
        <v>5</v>
      </c>
      <c r="D63" s="38" t="s">
        <v>87</v>
      </c>
      <c r="E63" s="19">
        <v>59.5</v>
      </c>
      <c r="F63" s="18">
        <v>19.399999999999999</v>
      </c>
      <c r="G63" s="19"/>
    </row>
    <row r="64" spans="1:7" ht="160.80000000000001" customHeight="1">
      <c r="A64" s="15">
        <v>4</v>
      </c>
      <c r="B64" s="16" t="s">
        <v>88</v>
      </c>
      <c r="C64" s="17" t="s">
        <v>5</v>
      </c>
      <c r="D64" s="38" t="s">
        <v>440</v>
      </c>
      <c r="E64" s="19">
        <v>85</v>
      </c>
      <c r="F64" s="18">
        <v>12</v>
      </c>
      <c r="G64" s="19"/>
    </row>
    <row r="65" spans="1:7" ht="71.400000000000006">
      <c r="A65" s="15">
        <v>4</v>
      </c>
      <c r="B65" s="16" t="s">
        <v>89</v>
      </c>
      <c r="C65" s="17" t="s">
        <v>5</v>
      </c>
      <c r="D65" s="38" t="s">
        <v>90</v>
      </c>
      <c r="E65" s="19">
        <v>60</v>
      </c>
      <c r="F65" s="18">
        <v>12</v>
      </c>
      <c r="G65" s="19"/>
    </row>
    <row r="66" spans="1:7" ht="30.6">
      <c r="A66" s="15">
        <v>4</v>
      </c>
      <c r="B66" s="16" t="s">
        <v>91</v>
      </c>
      <c r="C66" s="17" t="s">
        <v>5</v>
      </c>
      <c r="D66" s="38" t="s">
        <v>92</v>
      </c>
      <c r="E66" s="19">
        <v>32.5</v>
      </c>
      <c r="F66" s="18">
        <v>94.05</v>
      </c>
      <c r="G66" s="19"/>
    </row>
    <row r="67" spans="1:7" ht="61.2">
      <c r="A67" s="15">
        <v>4</v>
      </c>
      <c r="B67" s="16" t="s">
        <v>93</v>
      </c>
      <c r="C67" s="17" t="s">
        <v>5</v>
      </c>
      <c r="D67" s="38" t="s">
        <v>94</v>
      </c>
      <c r="E67" s="19">
        <v>68</v>
      </c>
      <c r="F67" s="18">
        <v>37.65</v>
      </c>
      <c r="G67" s="19"/>
    </row>
    <row r="68" spans="1:7">
      <c r="D68" s="36" t="s">
        <v>6</v>
      </c>
      <c r="E68" s="19"/>
      <c r="F68" s="12"/>
      <c r="G68" s="11">
        <f>SUM(G45:G67)</f>
        <v>0</v>
      </c>
    </row>
    <row r="69" spans="1:7" s="2" customFormat="1">
      <c r="C69" s="3"/>
      <c r="D69" s="34"/>
      <c r="E69" s="20"/>
      <c r="F69" s="21"/>
      <c r="G69" s="20"/>
    </row>
    <row r="70" spans="1:7">
      <c r="B70" s="12" t="s">
        <v>2</v>
      </c>
      <c r="C70" s="13" t="s">
        <v>7</v>
      </c>
      <c r="D70" s="36" t="s">
        <v>96</v>
      </c>
      <c r="E70" s="19"/>
    </row>
    <row r="71" spans="1:7">
      <c r="E71" s="19"/>
    </row>
    <row r="72" spans="1:7" ht="91.8">
      <c r="A72" s="15">
        <v>5</v>
      </c>
      <c r="B72" s="16" t="s">
        <v>24</v>
      </c>
      <c r="C72" s="17" t="s">
        <v>5</v>
      </c>
      <c r="D72" s="38" t="s">
        <v>97</v>
      </c>
      <c r="E72" s="19">
        <v>550</v>
      </c>
      <c r="F72" s="18">
        <v>16.5</v>
      </c>
      <c r="G72" s="19"/>
    </row>
    <row r="73" spans="1:7" ht="132" customHeight="1">
      <c r="A73" s="15">
        <v>5</v>
      </c>
      <c r="B73" s="16" t="s">
        <v>26</v>
      </c>
      <c r="C73" s="17" t="s">
        <v>5</v>
      </c>
      <c r="D73" s="38" t="s">
        <v>98</v>
      </c>
      <c r="E73" s="19">
        <v>95.7</v>
      </c>
      <c r="F73" s="18">
        <v>66.3</v>
      </c>
      <c r="G73" s="19"/>
    </row>
    <row r="74" spans="1:7" ht="81.599999999999994">
      <c r="A74" s="15">
        <v>5</v>
      </c>
      <c r="B74" s="16" t="s">
        <v>32</v>
      </c>
      <c r="C74" s="17" t="s">
        <v>4</v>
      </c>
      <c r="D74" s="38" t="s">
        <v>99</v>
      </c>
      <c r="E74" s="19">
        <v>1718.55</v>
      </c>
      <c r="F74" s="18">
        <v>3</v>
      </c>
      <c r="G74" s="19"/>
    </row>
    <row r="75" spans="1:7" ht="102">
      <c r="A75" s="15">
        <v>5</v>
      </c>
      <c r="B75" s="16" t="s">
        <v>33</v>
      </c>
      <c r="C75" s="17" t="s">
        <v>4</v>
      </c>
      <c r="D75" s="38" t="s">
        <v>100</v>
      </c>
      <c r="E75" s="19">
        <v>5600</v>
      </c>
      <c r="F75" s="18">
        <v>1</v>
      </c>
      <c r="G75" s="19"/>
    </row>
    <row r="76" spans="1:7" ht="51">
      <c r="A76" s="15">
        <v>5</v>
      </c>
      <c r="B76" s="16" t="s">
        <v>36</v>
      </c>
      <c r="C76" s="17" t="s">
        <v>4</v>
      </c>
      <c r="D76" s="38" t="s">
        <v>101</v>
      </c>
      <c r="E76" s="19">
        <v>1100</v>
      </c>
      <c r="F76" s="18">
        <v>6</v>
      </c>
      <c r="G76" s="19"/>
    </row>
    <row r="77" spans="1:7" ht="102">
      <c r="A77" s="15">
        <v>5</v>
      </c>
      <c r="B77" s="16" t="s">
        <v>38</v>
      </c>
      <c r="C77" s="17" t="s">
        <v>4</v>
      </c>
      <c r="D77" s="38" t="s">
        <v>102</v>
      </c>
      <c r="E77" s="19">
        <v>550</v>
      </c>
      <c r="F77" s="18">
        <v>10</v>
      </c>
      <c r="G77" s="19"/>
    </row>
    <row r="78" spans="1:7" ht="91.95" customHeight="1">
      <c r="A78" s="15">
        <v>5</v>
      </c>
      <c r="B78" s="16" t="s">
        <v>40</v>
      </c>
      <c r="C78" s="17" t="s">
        <v>4</v>
      </c>
      <c r="D78" s="38" t="s">
        <v>103</v>
      </c>
      <c r="E78" s="19">
        <v>974.1</v>
      </c>
      <c r="F78" s="18">
        <v>2</v>
      </c>
      <c r="G78" s="19"/>
    </row>
    <row r="79" spans="1:7" ht="51">
      <c r="A79" s="15">
        <v>5</v>
      </c>
      <c r="B79" s="16" t="s">
        <v>42</v>
      </c>
      <c r="C79" s="17" t="s">
        <v>5</v>
      </c>
      <c r="D79" s="38" t="s">
        <v>104</v>
      </c>
      <c r="E79" s="19">
        <v>85</v>
      </c>
      <c r="F79" s="18">
        <v>87.9</v>
      </c>
      <c r="G79" s="19"/>
    </row>
    <row r="80" spans="1:7" ht="61.2">
      <c r="A80" s="15">
        <v>5</v>
      </c>
      <c r="B80" s="16" t="s">
        <v>44</v>
      </c>
      <c r="C80" s="17" t="s">
        <v>5</v>
      </c>
      <c r="D80" s="38" t="s">
        <v>105</v>
      </c>
      <c r="E80" s="19">
        <v>300</v>
      </c>
      <c r="F80" s="18">
        <v>147.18</v>
      </c>
      <c r="G80" s="19"/>
    </row>
    <row r="81" spans="1:7" ht="40.799999999999997">
      <c r="A81" s="15">
        <v>5</v>
      </c>
      <c r="B81" s="16" t="s">
        <v>47</v>
      </c>
      <c r="C81" s="17" t="s">
        <v>4</v>
      </c>
      <c r="D81" s="38" t="s">
        <v>106</v>
      </c>
      <c r="E81" s="19">
        <v>1750</v>
      </c>
      <c r="F81" s="18">
        <v>1</v>
      </c>
      <c r="G81" s="19"/>
    </row>
    <row r="82" spans="1:7" ht="40.799999999999997">
      <c r="A82" s="15">
        <v>5</v>
      </c>
      <c r="B82" s="16" t="s">
        <v>49</v>
      </c>
      <c r="C82" s="17" t="s">
        <v>4</v>
      </c>
      <c r="D82" s="38" t="s">
        <v>107</v>
      </c>
      <c r="E82" s="19">
        <v>3000</v>
      </c>
      <c r="F82" s="18">
        <v>3</v>
      </c>
      <c r="G82" s="19"/>
    </row>
    <row r="83" spans="1:7" ht="40.799999999999997">
      <c r="A83" s="15">
        <v>5</v>
      </c>
      <c r="B83" s="16" t="s">
        <v>51</v>
      </c>
      <c r="C83" s="17" t="s">
        <v>4</v>
      </c>
      <c r="D83" s="38" t="s">
        <v>108</v>
      </c>
      <c r="E83" s="19">
        <v>4000</v>
      </c>
      <c r="F83" s="18">
        <v>2</v>
      </c>
      <c r="G83" s="19"/>
    </row>
    <row r="84" spans="1:7" ht="170.4" customHeight="1">
      <c r="A84" s="15">
        <v>5</v>
      </c>
      <c r="B84" s="16" t="s">
        <v>53</v>
      </c>
      <c r="C84" s="17" t="s">
        <v>4</v>
      </c>
      <c r="D84" s="38" t="s">
        <v>109</v>
      </c>
      <c r="E84" s="19">
        <v>8500</v>
      </c>
      <c r="F84" s="18">
        <v>1</v>
      </c>
      <c r="G84" s="19"/>
    </row>
    <row r="85" spans="1:7" ht="81.599999999999994">
      <c r="A85" s="15">
        <v>5</v>
      </c>
      <c r="B85" s="16" t="s">
        <v>55</v>
      </c>
      <c r="C85" s="17" t="s">
        <v>4</v>
      </c>
      <c r="D85" s="38" t="s">
        <v>110</v>
      </c>
      <c r="E85" s="19">
        <v>550</v>
      </c>
      <c r="F85" s="18">
        <v>2</v>
      </c>
      <c r="G85" s="19"/>
    </row>
    <row r="86" spans="1:7" ht="51">
      <c r="A86" s="15">
        <v>5</v>
      </c>
      <c r="B86" s="16" t="s">
        <v>57</v>
      </c>
      <c r="C86" s="17" t="s">
        <v>4</v>
      </c>
      <c r="D86" s="38" t="s">
        <v>111</v>
      </c>
      <c r="E86" s="19">
        <v>15000</v>
      </c>
      <c r="F86" s="18">
        <v>1</v>
      </c>
      <c r="G86" s="19"/>
    </row>
    <row r="87" spans="1:7" ht="30.6">
      <c r="A87" s="15">
        <v>5</v>
      </c>
      <c r="B87" s="16" t="s">
        <v>59</v>
      </c>
      <c r="C87" s="17" t="s">
        <v>4</v>
      </c>
      <c r="D87" s="38" t="s">
        <v>112</v>
      </c>
      <c r="E87" s="19">
        <v>376.72</v>
      </c>
      <c r="F87" s="18">
        <v>1</v>
      </c>
      <c r="G87" s="19"/>
    </row>
    <row r="88" spans="1:7" ht="40.799999999999997">
      <c r="A88" s="15">
        <v>5</v>
      </c>
      <c r="B88" s="16" t="s">
        <v>61</v>
      </c>
      <c r="C88" s="17" t="s">
        <v>4</v>
      </c>
      <c r="D88" s="38" t="s">
        <v>113</v>
      </c>
      <c r="E88" s="19">
        <v>200</v>
      </c>
      <c r="F88" s="18">
        <v>1</v>
      </c>
      <c r="G88" s="19"/>
    </row>
    <row r="89" spans="1:7" ht="40.799999999999997">
      <c r="A89" s="15">
        <v>5</v>
      </c>
      <c r="B89" s="16" t="s">
        <v>63</v>
      </c>
      <c r="C89" s="17" t="s">
        <v>4</v>
      </c>
      <c r="D89" s="38" t="s">
        <v>114</v>
      </c>
      <c r="E89" s="19">
        <v>175</v>
      </c>
      <c r="F89" s="18">
        <v>1</v>
      </c>
      <c r="G89" s="19"/>
    </row>
    <row r="90" spans="1:7" ht="133.94999999999999" customHeight="1">
      <c r="A90" s="15">
        <v>5</v>
      </c>
      <c r="B90" s="16" t="s">
        <v>65</v>
      </c>
      <c r="C90" s="17" t="s">
        <v>4</v>
      </c>
      <c r="D90" s="38" t="s">
        <v>115</v>
      </c>
      <c r="E90" s="19">
        <v>450</v>
      </c>
      <c r="F90" s="18">
        <v>7</v>
      </c>
      <c r="G90" s="19"/>
    </row>
    <row r="91" spans="1:7" ht="51">
      <c r="A91" s="15">
        <v>5</v>
      </c>
      <c r="B91" s="16" t="s">
        <v>88</v>
      </c>
      <c r="C91" s="17" t="s">
        <v>4</v>
      </c>
      <c r="D91" s="38" t="s">
        <v>116</v>
      </c>
      <c r="E91" s="19">
        <v>250</v>
      </c>
      <c r="F91" s="18">
        <v>4</v>
      </c>
      <c r="G91" s="19"/>
    </row>
    <row r="92" spans="1:7" ht="82.05" customHeight="1">
      <c r="A92" s="15">
        <v>5</v>
      </c>
      <c r="B92" s="16" t="s">
        <v>89</v>
      </c>
      <c r="C92" s="17" t="s">
        <v>4</v>
      </c>
      <c r="D92" s="38" t="s">
        <v>117</v>
      </c>
      <c r="E92" s="19">
        <v>175</v>
      </c>
      <c r="F92" s="18">
        <v>2</v>
      </c>
      <c r="G92" s="19"/>
    </row>
    <row r="93" spans="1:7" ht="71.400000000000006">
      <c r="A93" s="15">
        <v>5</v>
      </c>
      <c r="B93" s="16" t="s">
        <v>91</v>
      </c>
      <c r="C93" s="17" t="s">
        <v>45</v>
      </c>
      <c r="D93" s="38" t="s">
        <v>119</v>
      </c>
      <c r="E93" s="19">
        <v>672</v>
      </c>
      <c r="F93" s="18">
        <v>42.54</v>
      </c>
      <c r="G93" s="19"/>
    </row>
    <row r="94" spans="1:7" ht="30.6">
      <c r="A94" s="15">
        <v>5</v>
      </c>
      <c r="B94" s="16" t="s">
        <v>93</v>
      </c>
      <c r="C94" s="17" t="s">
        <v>4</v>
      </c>
      <c r="D94" s="38" t="s">
        <v>118</v>
      </c>
      <c r="E94" s="19">
        <v>450</v>
      </c>
      <c r="F94" s="18">
        <v>12</v>
      </c>
      <c r="G94" s="19"/>
    </row>
    <row r="95" spans="1:7" ht="20.399999999999999">
      <c r="A95" s="15">
        <v>5</v>
      </c>
      <c r="B95" s="16" t="s">
        <v>95</v>
      </c>
      <c r="C95" s="17" t="s">
        <v>4</v>
      </c>
      <c r="D95" s="38" t="s">
        <v>120</v>
      </c>
      <c r="E95" s="19">
        <v>120</v>
      </c>
      <c r="F95" s="18">
        <v>6</v>
      </c>
      <c r="G95" s="19"/>
    </row>
    <row r="96" spans="1:7" ht="20.399999999999999">
      <c r="A96" s="15">
        <v>5</v>
      </c>
      <c r="B96" s="16" t="s">
        <v>122</v>
      </c>
      <c r="C96" s="17" t="s">
        <v>4</v>
      </c>
      <c r="D96" s="38" t="s">
        <v>121</v>
      </c>
      <c r="E96" s="19">
        <v>120</v>
      </c>
      <c r="F96" s="18">
        <v>3</v>
      </c>
      <c r="G96" s="19"/>
    </row>
    <row r="97" spans="1:7" ht="30.6">
      <c r="A97" s="15">
        <v>5</v>
      </c>
      <c r="B97" s="16" t="s">
        <v>123</v>
      </c>
      <c r="C97" s="17" t="s">
        <v>4</v>
      </c>
      <c r="D97" s="38" t="s">
        <v>124</v>
      </c>
      <c r="E97" s="19">
        <v>500</v>
      </c>
      <c r="F97" s="18">
        <v>13</v>
      </c>
      <c r="G97" s="19"/>
    </row>
    <row r="98" spans="1:7" ht="30.6">
      <c r="A98" s="15">
        <v>5</v>
      </c>
      <c r="B98" s="16" t="s">
        <v>125</v>
      </c>
      <c r="C98" s="17" t="s">
        <v>4</v>
      </c>
      <c r="D98" s="38" t="s">
        <v>126</v>
      </c>
      <c r="E98" s="19">
        <v>1250</v>
      </c>
      <c r="F98" s="18">
        <v>4</v>
      </c>
      <c r="G98" s="19"/>
    </row>
    <row r="99" spans="1:7" ht="51">
      <c r="A99" s="15">
        <v>5</v>
      </c>
      <c r="B99" s="16" t="s">
        <v>127</v>
      </c>
      <c r="C99" s="17" t="s">
        <v>4</v>
      </c>
      <c r="D99" s="38" t="s">
        <v>128</v>
      </c>
      <c r="E99" s="19">
        <v>800</v>
      </c>
      <c r="F99" s="18">
        <v>1</v>
      </c>
      <c r="G99" s="19"/>
    </row>
    <row r="100" spans="1:7" ht="30.6">
      <c r="A100" s="15">
        <v>5</v>
      </c>
      <c r="B100" s="16" t="s">
        <v>129</v>
      </c>
      <c r="C100" s="17" t="s">
        <v>4</v>
      </c>
      <c r="D100" s="38" t="s">
        <v>130</v>
      </c>
      <c r="E100" s="19">
        <v>250</v>
      </c>
      <c r="F100" s="18">
        <v>2</v>
      </c>
      <c r="G100" s="19"/>
    </row>
    <row r="101" spans="1:7">
      <c r="D101" s="36" t="s">
        <v>6</v>
      </c>
      <c r="E101" s="19"/>
      <c r="F101" s="12"/>
      <c r="G101" s="11">
        <f>SUM(G72:G100)</f>
        <v>0</v>
      </c>
    </row>
    <row r="102" spans="1:7" s="2" customFormat="1">
      <c r="C102" s="3"/>
      <c r="D102" s="34"/>
      <c r="E102" s="20"/>
      <c r="F102" s="21"/>
      <c r="G102" s="20"/>
    </row>
    <row r="103" spans="1:7">
      <c r="B103" s="12" t="s">
        <v>2</v>
      </c>
      <c r="C103" s="13" t="s">
        <v>131</v>
      </c>
      <c r="D103" s="36" t="s">
        <v>132</v>
      </c>
      <c r="E103" s="19"/>
    </row>
    <row r="104" spans="1:7">
      <c r="E104" s="19"/>
    </row>
    <row r="105" spans="1:7" ht="40.799999999999997">
      <c r="A105" s="15">
        <v>6</v>
      </c>
      <c r="B105" s="16" t="s">
        <v>24</v>
      </c>
      <c r="C105" s="17" t="s">
        <v>4</v>
      </c>
      <c r="D105" s="38" t="s">
        <v>133</v>
      </c>
      <c r="E105" s="19">
        <v>656.32</v>
      </c>
      <c r="F105" s="18">
        <v>6</v>
      </c>
      <c r="G105" s="19"/>
    </row>
    <row r="106" spans="1:7" ht="30.6">
      <c r="A106" s="15">
        <v>6</v>
      </c>
      <c r="B106" s="16" t="s">
        <v>26</v>
      </c>
      <c r="C106" s="17" t="s">
        <v>4</v>
      </c>
      <c r="D106" s="38" t="s">
        <v>134</v>
      </c>
      <c r="E106" s="19">
        <v>412.82</v>
      </c>
      <c r="F106" s="18">
        <v>6</v>
      </c>
      <c r="G106" s="19"/>
    </row>
    <row r="107" spans="1:7" ht="51">
      <c r="A107" s="15">
        <v>6</v>
      </c>
      <c r="B107" s="16" t="s">
        <v>32</v>
      </c>
      <c r="C107" s="17" t="s">
        <v>4</v>
      </c>
      <c r="D107" s="38" t="s">
        <v>135</v>
      </c>
      <c r="E107" s="19">
        <v>600</v>
      </c>
      <c r="F107" s="18">
        <v>1</v>
      </c>
      <c r="G107" s="19"/>
    </row>
    <row r="108" spans="1:7" ht="51">
      <c r="A108" s="15">
        <v>6</v>
      </c>
      <c r="B108" s="16" t="s">
        <v>33</v>
      </c>
      <c r="C108" s="17" t="s">
        <v>4</v>
      </c>
      <c r="D108" s="38" t="s">
        <v>136</v>
      </c>
      <c r="E108" s="19">
        <v>163.31</v>
      </c>
      <c r="F108" s="18">
        <v>2</v>
      </c>
      <c r="G108" s="19"/>
    </row>
    <row r="109" spans="1:7" ht="51">
      <c r="A109" s="15">
        <v>6</v>
      </c>
      <c r="B109" s="16" t="s">
        <v>36</v>
      </c>
      <c r="C109" s="17" t="s">
        <v>4</v>
      </c>
      <c r="D109" s="38" t="s">
        <v>137</v>
      </c>
      <c r="E109" s="19">
        <v>300</v>
      </c>
      <c r="F109" s="18">
        <v>1</v>
      </c>
      <c r="G109" s="19"/>
    </row>
    <row r="110" spans="1:7" ht="30.6">
      <c r="A110" s="15">
        <v>6</v>
      </c>
      <c r="B110" s="16" t="s">
        <v>38</v>
      </c>
      <c r="C110" s="17" t="s">
        <v>4</v>
      </c>
      <c r="D110" s="38" t="s">
        <v>138</v>
      </c>
      <c r="E110" s="19">
        <v>300</v>
      </c>
      <c r="F110" s="18">
        <v>4</v>
      </c>
      <c r="G110" s="19"/>
    </row>
    <row r="111" spans="1:7" ht="30.6">
      <c r="A111" s="15">
        <v>6</v>
      </c>
      <c r="B111" s="16" t="s">
        <v>40</v>
      </c>
      <c r="C111" s="17" t="s">
        <v>4</v>
      </c>
      <c r="D111" s="38" t="s">
        <v>139</v>
      </c>
      <c r="E111" s="19">
        <v>250</v>
      </c>
      <c r="F111" s="18">
        <v>6</v>
      </c>
      <c r="G111" s="19"/>
    </row>
    <row r="112" spans="1:7" ht="30.6">
      <c r="A112" s="15">
        <v>6</v>
      </c>
      <c r="B112" s="16" t="s">
        <v>42</v>
      </c>
      <c r="C112" s="17" t="s">
        <v>4</v>
      </c>
      <c r="D112" s="38" t="s">
        <v>140</v>
      </c>
      <c r="E112" s="19">
        <v>650</v>
      </c>
      <c r="F112" s="18">
        <v>1</v>
      </c>
      <c r="G112" s="19"/>
    </row>
    <row r="113" spans="1:7" ht="40.799999999999997">
      <c r="A113" s="15">
        <v>6</v>
      </c>
      <c r="B113" s="16" t="s">
        <v>44</v>
      </c>
      <c r="C113" s="17" t="s">
        <v>4</v>
      </c>
      <c r="D113" s="38" t="s">
        <v>141</v>
      </c>
      <c r="E113" s="19">
        <v>400</v>
      </c>
      <c r="F113" s="18">
        <v>1</v>
      </c>
      <c r="G113" s="19"/>
    </row>
    <row r="114" spans="1:7" ht="40.799999999999997">
      <c r="A114" s="15">
        <v>6</v>
      </c>
      <c r="B114" s="16" t="s">
        <v>47</v>
      </c>
      <c r="C114" s="17" t="s">
        <v>4</v>
      </c>
      <c r="D114" s="38" t="s">
        <v>142</v>
      </c>
      <c r="E114" s="19">
        <v>325</v>
      </c>
      <c r="F114" s="18">
        <v>1</v>
      </c>
      <c r="G114" s="19"/>
    </row>
    <row r="115" spans="1:7" ht="51">
      <c r="A115" s="15">
        <v>6</v>
      </c>
      <c r="B115" s="16" t="s">
        <v>49</v>
      </c>
      <c r="C115" s="17" t="s">
        <v>4</v>
      </c>
      <c r="D115" s="38" t="s">
        <v>143</v>
      </c>
      <c r="E115" s="19">
        <v>350</v>
      </c>
      <c r="F115" s="18">
        <v>6</v>
      </c>
      <c r="G115" s="19"/>
    </row>
    <row r="116" spans="1:7" ht="51">
      <c r="A116" s="15">
        <v>6</v>
      </c>
      <c r="B116" s="16" t="s">
        <v>51</v>
      </c>
      <c r="C116" s="17" t="s">
        <v>4</v>
      </c>
      <c r="D116" s="38" t="s">
        <v>144</v>
      </c>
      <c r="E116" s="19">
        <v>350</v>
      </c>
      <c r="F116" s="18">
        <v>5</v>
      </c>
      <c r="G116" s="19"/>
    </row>
    <row r="117" spans="1:7" ht="66" customHeight="1">
      <c r="A117" s="15">
        <v>6</v>
      </c>
      <c r="B117" s="16" t="s">
        <v>53</v>
      </c>
      <c r="C117" s="17" t="s">
        <v>4</v>
      </c>
      <c r="D117" s="38" t="s">
        <v>145</v>
      </c>
      <c r="E117" s="19">
        <v>451.39</v>
      </c>
      <c r="F117" s="18">
        <v>1</v>
      </c>
      <c r="G117" s="19"/>
    </row>
    <row r="118" spans="1:7" ht="76.8" customHeight="1">
      <c r="A118" s="15">
        <v>6</v>
      </c>
      <c r="B118" s="16" t="s">
        <v>55</v>
      </c>
      <c r="C118" s="17" t="s">
        <v>4</v>
      </c>
      <c r="D118" s="38" t="s">
        <v>146</v>
      </c>
      <c r="E118" s="19">
        <v>750</v>
      </c>
      <c r="F118" s="18">
        <v>1</v>
      </c>
      <c r="G118" s="19"/>
    </row>
    <row r="119" spans="1:7" ht="22.95" customHeight="1">
      <c r="A119" s="15">
        <v>6</v>
      </c>
      <c r="B119" s="16" t="s">
        <v>57</v>
      </c>
      <c r="C119" s="17" t="s">
        <v>4</v>
      </c>
      <c r="D119" s="38" t="s">
        <v>147</v>
      </c>
      <c r="E119" s="19">
        <v>34.22</v>
      </c>
      <c r="F119" s="18">
        <v>7</v>
      </c>
      <c r="G119" s="19"/>
    </row>
    <row r="120" spans="1:7" ht="40.799999999999997">
      <c r="A120" s="15">
        <v>6</v>
      </c>
      <c r="B120" s="16" t="s">
        <v>59</v>
      </c>
      <c r="C120" s="17" t="s">
        <v>4</v>
      </c>
      <c r="D120" s="38" t="s">
        <v>148</v>
      </c>
      <c r="E120" s="19">
        <v>200</v>
      </c>
      <c r="F120" s="18">
        <v>4</v>
      </c>
      <c r="G120" s="19"/>
    </row>
    <row r="121" spans="1:7" ht="30.6">
      <c r="A121" s="15">
        <v>6</v>
      </c>
      <c r="B121" s="16" t="s">
        <v>61</v>
      </c>
      <c r="C121" s="17" t="s">
        <v>4</v>
      </c>
      <c r="D121" s="38" t="s">
        <v>149</v>
      </c>
      <c r="E121" s="19">
        <v>65.5</v>
      </c>
      <c r="F121" s="18">
        <v>7</v>
      </c>
      <c r="G121" s="19"/>
    </row>
    <row r="122" spans="1:7" ht="30.6">
      <c r="A122" s="15">
        <v>6</v>
      </c>
      <c r="B122" s="16" t="s">
        <v>63</v>
      </c>
      <c r="C122" s="17" t="s">
        <v>4</v>
      </c>
      <c r="D122" s="38" t="s">
        <v>150</v>
      </c>
      <c r="E122" s="19">
        <v>65.5</v>
      </c>
      <c r="F122" s="18">
        <v>3</v>
      </c>
      <c r="G122" s="19"/>
    </row>
    <row r="123" spans="1:7" ht="61.2">
      <c r="A123" s="15">
        <v>6</v>
      </c>
      <c r="B123" s="16" t="s">
        <v>65</v>
      </c>
      <c r="C123" s="17" t="s">
        <v>4</v>
      </c>
      <c r="D123" s="38" t="s">
        <v>151</v>
      </c>
      <c r="E123" s="19">
        <v>530</v>
      </c>
      <c r="F123" s="18">
        <v>1</v>
      </c>
      <c r="G123" s="19"/>
    </row>
    <row r="124" spans="1:7" ht="30.6">
      <c r="A124" s="15">
        <v>6</v>
      </c>
      <c r="B124" s="16" t="s">
        <v>88</v>
      </c>
      <c r="C124" s="17" t="s">
        <v>4</v>
      </c>
      <c r="D124" s="38" t="s">
        <v>152</v>
      </c>
      <c r="E124" s="19">
        <v>46</v>
      </c>
      <c r="F124" s="18">
        <v>3</v>
      </c>
      <c r="G124" s="19"/>
    </row>
    <row r="125" spans="1:7" ht="30.6">
      <c r="A125" s="15">
        <v>6</v>
      </c>
      <c r="B125" s="16" t="s">
        <v>89</v>
      </c>
      <c r="C125" s="17" t="s">
        <v>4</v>
      </c>
      <c r="D125" s="38" t="s">
        <v>153</v>
      </c>
      <c r="E125" s="19">
        <v>30.5</v>
      </c>
      <c r="F125" s="18">
        <v>8</v>
      </c>
      <c r="G125" s="19"/>
    </row>
    <row r="126" spans="1:7">
      <c r="D126" s="36" t="s">
        <v>6</v>
      </c>
      <c r="E126" s="19"/>
      <c r="F126" s="12"/>
      <c r="G126" s="11">
        <f>SUM(G105:G125)</f>
        <v>0</v>
      </c>
    </row>
    <row r="127" spans="1:7" s="2" customFormat="1">
      <c r="C127" s="3"/>
      <c r="D127" s="34"/>
      <c r="E127" s="20"/>
      <c r="F127" s="21"/>
      <c r="G127" s="20"/>
    </row>
    <row r="128" spans="1:7">
      <c r="B128" s="12" t="s">
        <v>2</v>
      </c>
      <c r="C128" s="13" t="s">
        <v>154</v>
      </c>
      <c r="D128" s="36" t="s">
        <v>377</v>
      </c>
      <c r="E128" s="19"/>
    </row>
    <row r="129" spans="1:7">
      <c r="E129" s="19"/>
    </row>
    <row r="130" spans="1:7">
      <c r="A130" s="15">
        <v>7</v>
      </c>
      <c r="B130" s="16" t="s">
        <v>24</v>
      </c>
      <c r="C130" s="17" t="s">
        <v>45</v>
      </c>
      <c r="D130" s="38" t="s">
        <v>378</v>
      </c>
      <c r="E130" s="19"/>
      <c r="F130" s="18"/>
      <c r="G130" s="19"/>
    </row>
    <row r="131" spans="1:7" ht="81.599999999999994">
      <c r="A131" s="15"/>
      <c r="B131" s="16"/>
      <c r="C131" s="17"/>
      <c r="D131" s="38" t="s">
        <v>379</v>
      </c>
      <c r="E131" s="19">
        <v>28</v>
      </c>
      <c r="F131" s="18">
        <v>34</v>
      </c>
      <c r="G131" s="19"/>
    </row>
    <row r="132" spans="1:7">
      <c r="A132" s="15">
        <v>7</v>
      </c>
      <c r="B132" s="16" t="s">
        <v>26</v>
      </c>
      <c r="C132" s="17" t="s">
        <v>45</v>
      </c>
      <c r="D132" s="38" t="s">
        <v>380</v>
      </c>
      <c r="E132" s="19"/>
      <c r="F132" s="18"/>
      <c r="G132" s="19"/>
    </row>
    <row r="133" spans="1:7" ht="81.599999999999994">
      <c r="A133" s="15"/>
      <c r="B133" s="16"/>
      <c r="C133" s="17"/>
      <c r="D133" s="38" t="s">
        <v>381</v>
      </c>
      <c r="E133" s="19">
        <v>35</v>
      </c>
      <c r="F133" s="18">
        <v>84</v>
      </c>
      <c r="G133" s="19"/>
    </row>
    <row r="134" spans="1:7">
      <c r="A134" s="15">
        <v>7</v>
      </c>
      <c r="B134" s="16" t="s">
        <v>32</v>
      </c>
      <c r="C134" s="17" t="s">
        <v>45</v>
      </c>
      <c r="D134" s="38" t="s">
        <v>382</v>
      </c>
      <c r="E134" s="19"/>
      <c r="F134" s="18"/>
      <c r="G134" s="19"/>
    </row>
    <row r="135" spans="1:7" ht="81.599999999999994">
      <c r="A135" s="15"/>
      <c r="B135" s="16"/>
      <c r="C135" s="17"/>
      <c r="D135" s="38" t="s">
        <v>383</v>
      </c>
      <c r="E135" s="19">
        <v>45</v>
      </c>
      <c r="F135" s="18">
        <v>8</v>
      </c>
      <c r="G135" s="19"/>
    </row>
    <row r="136" spans="1:7">
      <c r="A136" s="15">
        <v>7</v>
      </c>
      <c r="B136" s="16" t="s">
        <v>33</v>
      </c>
      <c r="C136" s="17" t="s">
        <v>4</v>
      </c>
      <c r="D136" s="38" t="s">
        <v>386</v>
      </c>
      <c r="E136" s="19"/>
      <c r="F136" s="18"/>
      <c r="G136" s="19"/>
    </row>
    <row r="137" spans="1:7" ht="102">
      <c r="A137" s="15"/>
      <c r="B137" s="16"/>
      <c r="C137" s="17"/>
      <c r="D137" s="38" t="s">
        <v>387</v>
      </c>
      <c r="E137" s="19">
        <v>160</v>
      </c>
      <c r="F137" s="18">
        <v>2</v>
      </c>
      <c r="G137" s="19"/>
    </row>
    <row r="138" spans="1:7">
      <c r="D138" s="36" t="s">
        <v>6</v>
      </c>
      <c r="E138" s="19"/>
      <c r="F138" s="12"/>
      <c r="G138" s="11">
        <f>SUM(G130:G137)</f>
        <v>0</v>
      </c>
    </row>
    <row r="139" spans="1:7">
      <c r="D139" s="36"/>
      <c r="E139" s="19"/>
      <c r="F139" s="12"/>
      <c r="G139" s="11"/>
    </row>
    <row r="140" spans="1:7">
      <c r="B140" s="12" t="s">
        <v>2</v>
      </c>
      <c r="C140" s="13" t="s">
        <v>160</v>
      </c>
      <c r="D140" s="36" t="s">
        <v>155</v>
      </c>
      <c r="E140" s="19"/>
    </row>
    <row r="141" spans="1:7">
      <c r="E141" s="19"/>
    </row>
    <row r="142" spans="1:7" ht="30.6">
      <c r="A142" s="15">
        <v>8</v>
      </c>
      <c r="B142" s="16" t="s">
        <v>24</v>
      </c>
      <c r="C142" s="17" t="s">
        <v>5</v>
      </c>
      <c r="D142" s="38" t="s">
        <v>156</v>
      </c>
      <c r="E142" s="19">
        <v>52.5</v>
      </c>
      <c r="F142" s="18">
        <v>17.48</v>
      </c>
      <c r="G142" s="19"/>
    </row>
    <row r="143" spans="1:7" ht="51">
      <c r="A143" s="15">
        <v>8</v>
      </c>
      <c r="B143" s="16" t="s">
        <v>26</v>
      </c>
      <c r="C143" s="17" t="s">
        <v>45</v>
      </c>
      <c r="D143" s="38" t="s">
        <v>157</v>
      </c>
      <c r="E143" s="19">
        <v>90</v>
      </c>
      <c r="F143" s="18">
        <v>39.1</v>
      </c>
      <c r="G143" s="19"/>
    </row>
    <row r="144" spans="1:7" ht="61.2">
      <c r="A144" s="15">
        <v>8</v>
      </c>
      <c r="B144" s="16" t="s">
        <v>32</v>
      </c>
      <c r="C144" s="17" t="s">
        <v>5</v>
      </c>
      <c r="D144" s="38" t="s">
        <v>158</v>
      </c>
      <c r="E144" s="19">
        <v>200</v>
      </c>
      <c r="F144" s="18">
        <v>8.8699999999999992</v>
      </c>
      <c r="G144" s="19"/>
    </row>
    <row r="145" spans="1:7" ht="40.799999999999997">
      <c r="A145" s="15">
        <v>8</v>
      </c>
      <c r="B145" s="16" t="s">
        <v>33</v>
      </c>
      <c r="C145" s="17" t="s">
        <v>4</v>
      </c>
      <c r="D145" s="38" t="s">
        <v>159</v>
      </c>
      <c r="E145" s="19">
        <v>3500</v>
      </c>
      <c r="F145" s="18">
        <v>1</v>
      </c>
      <c r="G145" s="19"/>
    </row>
    <row r="146" spans="1:7">
      <c r="D146" s="36" t="s">
        <v>6</v>
      </c>
      <c r="E146" s="19"/>
      <c r="F146" s="12"/>
      <c r="G146" s="11">
        <f>SUM(G142:G145)</f>
        <v>0</v>
      </c>
    </row>
    <row r="147" spans="1:7" s="2" customFormat="1">
      <c r="C147" s="3"/>
      <c r="D147" s="34"/>
      <c r="E147" s="20"/>
      <c r="F147" s="21"/>
      <c r="G147" s="20"/>
    </row>
    <row r="148" spans="1:7">
      <c r="B148" s="12" t="s">
        <v>2</v>
      </c>
      <c r="C148" s="13" t="s">
        <v>168</v>
      </c>
      <c r="D148" s="36" t="s">
        <v>161</v>
      </c>
      <c r="E148" s="19"/>
    </row>
    <row r="149" spans="1:7">
      <c r="E149" s="19"/>
    </row>
    <row r="150" spans="1:7" ht="72" customHeight="1">
      <c r="A150" s="15">
        <v>9</v>
      </c>
      <c r="B150" s="16" t="s">
        <v>24</v>
      </c>
      <c r="C150" s="17" t="s">
        <v>5</v>
      </c>
      <c r="D150" s="38" t="s">
        <v>162</v>
      </c>
      <c r="E150" s="19">
        <v>12.5</v>
      </c>
      <c r="F150" s="18">
        <v>309.08</v>
      </c>
      <c r="G150" s="19"/>
    </row>
    <row r="151" spans="1:7" ht="61.2">
      <c r="A151" s="15">
        <v>9</v>
      </c>
      <c r="B151" s="16" t="s">
        <v>26</v>
      </c>
      <c r="C151" s="17" t="s">
        <v>5</v>
      </c>
      <c r="D151" s="38" t="s">
        <v>163</v>
      </c>
      <c r="E151" s="19">
        <v>10.5</v>
      </c>
      <c r="F151" s="18">
        <v>332.4</v>
      </c>
      <c r="G151" s="19"/>
    </row>
    <row r="152" spans="1:7" ht="61.2">
      <c r="A152" s="15">
        <v>9</v>
      </c>
      <c r="B152" s="16" t="s">
        <v>32</v>
      </c>
      <c r="C152" s="17" t="s">
        <v>5</v>
      </c>
      <c r="D152" s="38" t="s">
        <v>164</v>
      </c>
      <c r="E152" s="19">
        <v>15</v>
      </c>
      <c r="F152" s="18">
        <v>349.93</v>
      </c>
      <c r="G152" s="19"/>
    </row>
    <row r="153" spans="1:7" ht="61.2">
      <c r="A153" s="15">
        <v>9</v>
      </c>
      <c r="B153" s="16" t="s">
        <v>33</v>
      </c>
      <c r="C153" s="17" t="s">
        <v>5</v>
      </c>
      <c r="D153" s="38" t="s">
        <v>165</v>
      </c>
      <c r="E153" s="19">
        <v>12.5</v>
      </c>
      <c r="F153" s="18">
        <v>253.04</v>
      </c>
      <c r="G153" s="19"/>
    </row>
    <row r="154" spans="1:7" ht="51">
      <c r="A154" s="15">
        <v>9</v>
      </c>
      <c r="B154" s="16" t="s">
        <v>36</v>
      </c>
      <c r="C154" s="17" t="s">
        <v>5</v>
      </c>
      <c r="D154" s="38" t="s">
        <v>166</v>
      </c>
      <c r="E154" s="19">
        <v>20</v>
      </c>
      <c r="F154" s="18">
        <v>375.13</v>
      </c>
      <c r="G154" s="19"/>
    </row>
    <row r="155" spans="1:7" ht="61.2">
      <c r="A155" s="15">
        <v>9</v>
      </c>
      <c r="B155" s="16" t="s">
        <v>38</v>
      </c>
      <c r="C155" s="17" t="s">
        <v>5</v>
      </c>
      <c r="D155" s="38" t="s">
        <v>167</v>
      </c>
      <c r="E155" s="19">
        <v>25</v>
      </c>
      <c r="F155" s="18">
        <v>117.3</v>
      </c>
      <c r="G155" s="19"/>
    </row>
    <row r="156" spans="1:7">
      <c r="D156" s="36" t="s">
        <v>6</v>
      </c>
      <c r="E156" s="19"/>
      <c r="F156" s="12"/>
      <c r="G156" s="11">
        <f>SUM(G150:G155)</f>
        <v>0</v>
      </c>
    </row>
    <row r="157" spans="1:7" s="2" customFormat="1">
      <c r="C157" s="3"/>
      <c r="D157" s="34"/>
      <c r="E157" s="20"/>
      <c r="F157" s="21"/>
      <c r="G157" s="20"/>
    </row>
    <row r="158" spans="1:7">
      <c r="B158" s="12" t="s">
        <v>2</v>
      </c>
      <c r="C158" s="13" t="s">
        <v>47</v>
      </c>
      <c r="D158" s="36" t="s">
        <v>169</v>
      </c>
      <c r="E158" s="19"/>
    </row>
    <row r="159" spans="1:7">
      <c r="E159" s="19"/>
    </row>
    <row r="160" spans="1:7" ht="20.399999999999999">
      <c r="A160" s="15">
        <v>10</v>
      </c>
      <c r="B160" s="16" t="s">
        <v>24</v>
      </c>
      <c r="C160" s="17" t="s">
        <v>45</v>
      </c>
      <c r="D160" s="38" t="s">
        <v>170</v>
      </c>
      <c r="E160" s="19">
        <v>38.5</v>
      </c>
      <c r="F160" s="18">
        <v>39.1</v>
      </c>
      <c r="G160" s="19"/>
    </row>
    <row r="161" spans="1:7" ht="30.6">
      <c r="A161" s="15">
        <v>10</v>
      </c>
      <c r="B161" s="16" t="s">
        <v>26</v>
      </c>
      <c r="C161" s="17" t="s">
        <v>34</v>
      </c>
      <c r="D161" s="38" t="s">
        <v>171</v>
      </c>
      <c r="E161" s="19">
        <v>125</v>
      </c>
      <c r="F161" s="18">
        <v>9.69</v>
      </c>
      <c r="G161" s="19"/>
    </row>
    <row r="162" spans="1:7" ht="20.399999999999999">
      <c r="A162" s="15">
        <v>10</v>
      </c>
      <c r="B162" s="16" t="s">
        <v>32</v>
      </c>
      <c r="C162" s="17" t="s">
        <v>4</v>
      </c>
      <c r="D162" s="38" t="s">
        <v>172</v>
      </c>
      <c r="E162" s="19">
        <v>1122</v>
      </c>
      <c r="F162" s="18">
        <v>20</v>
      </c>
      <c r="G162" s="19"/>
    </row>
    <row r="163" spans="1:7" ht="40.799999999999997">
      <c r="A163" s="15">
        <v>10</v>
      </c>
      <c r="B163" s="16" t="s">
        <v>33</v>
      </c>
      <c r="C163" s="17" t="s">
        <v>4</v>
      </c>
      <c r="D163" s="38" t="s">
        <v>173</v>
      </c>
      <c r="E163" s="19">
        <v>750</v>
      </c>
      <c r="F163" s="18">
        <v>4</v>
      </c>
      <c r="G163" s="19"/>
    </row>
    <row r="164" spans="1:7" ht="71.400000000000006">
      <c r="A164" s="15">
        <v>10</v>
      </c>
      <c r="B164" s="16" t="s">
        <v>36</v>
      </c>
      <c r="C164" s="17" t="s">
        <v>5</v>
      </c>
      <c r="D164" s="38" t="s">
        <v>174</v>
      </c>
      <c r="E164" s="19">
        <v>161.6</v>
      </c>
      <c r="F164" s="18">
        <v>18.25</v>
      </c>
      <c r="G164" s="19"/>
    </row>
    <row r="165" spans="1:7" ht="122.4">
      <c r="A165" s="15">
        <v>10</v>
      </c>
      <c r="B165" s="16" t="s">
        <v>38</v>
      </c>
      <c r="C165" s="17" t="s">
        <v>5</v>
      </c>
      <c r="D165" s="38" t="s">
        <v>175</v>
      </c>
      <c r="E165" s="19">
        <v>49.8</v>
      </c>
      <c r="F165" s="18">
        <v>18.25</v>
      </c>
      <c r="G165" s="19"/>
    </row>
    <row r="166" spans="1:7" ht="40.799999999999997">
      <c r="A166" s="15">
        <v>10</v>
      </c>
      <c r="B166" s="16" t="s">
        <v>40</v>
      </c>
      <c r="C166" s="17" t="s">
        <v>14</v>
      </c>
      <c r="D166" s="38" t="s">
        <v>176</v>
      </c>
      <c r="E166" s="19">
        <v>4209.74</v>
      </c>
      <c r="F166" s="18">
        <v>1</v>
      </c>
      <c r="G166" s="19"/>
    </row>
    <row r="167" spans="1:7">
      <c r="A167" s="15">
        <v>10</v>
      </c>
      <c r="B167" s="16" t="s">
        <v>42</v>
      </c>
      <c r="C167" s="17" t="s">
        <v>14</v>
      </c>
      <c r="D167" s="38" t="s">
        <v>177</v>
      </c>
      <c r="E167" s="19">
        <v>500</v>
      </c>
      <c r="F167" s="18">
        <v>1</v>
      </c>
      <c r="G167" s="19"/>
    </row>
    <row r="168" spans="1:7">
      <c r="D168" s="36" t="s">
        <v>6</v>
      </c>
      <c r="E168" s="19"/>
      <c r="F168" s="12"/>
      <c r="G168" s="11">
        <f>SUM(G160:G167)</f>
        <v>0</v>
      </c>
    </row>
    <row r="169" spans="1:7" s="2" customFormat="1">
      <c r="C169" s="3"/>
      <c r="D169" s="34"/>
      <c r="E169" s="20"/>
      <c r="F169" s="21"/>
      <c r="G169" s="20"/>
    </row>
    <row r="170" spans="1:7">
      <c r="B170" s="12" t="s">
        <v>2</v>
      </c>
      <c r="C170" s="13" t="s">
        <v>49</v>
      </c>
      <c r="D170" s="36" t="s">
        <v>15</v>
      </c>
      <c r="E170" s="19"/>
    </row>
    <row r="171" spans="1:7">
      <c r="E171" s="19"/>
    </row>
    <row r="172" spans="1:7" ht="30.6">
      <c r="A172" s="15">
        <v>11</v>
      </c>
      <c r="B172" s="16" t="s">
        <v>24</v>
      </c>
      <c r="C172" s="17" t="s">
        <v>14</v>
      </c>
      <c r="D172" s="38" t="s">
        <v>178</v>
      </c>
      <c r="E172" s="19">
        <v>750</v>
      </c>
      <c r="F172" s="18">
        <v>1</v>
      </c>
      <c r="G172" s="19"/>
    </row>
    <row r="173" spans="1:7" ht="40.799999999999997">
      <c r="A173" s="15">
        <v>11</v>
      </c>
      <c r="B173" s="16" t="s">
        <v>26</v>
      </c>
      <c r="C173" s="17" t="s">
        <v>34</v>
      </c>
      <c r="D173" s="38" t="s">
        <v>179</v>
      </c>
      <c r="E173" s="19">
        <v>10.32</v>
      </c>
      <c r="F173" s="18">
        <v>125</v>
      </c>
      <c r="G173" s="19"/>
    </row>
    <row r="174" spans="1:7" ht="40.799999999999997">
      <c r="A174" s="15">
        <v>11</v>
      </c>
      <c r="B174" s="16" t="s">
        <v>32</v>
      </c>
      <c r="C174" s="17" t="s">
        <v>34</v>
      </c>
      <c r="D174" s="38" t="s">
        <v>180</v>
      </c>
      <c r="E174" s="19">
        <v>16.809999999999999</v>
      </c>
      <c r="F174" s="18">
        <v>125</v>
      </c>
      <c r="G174" s="19"/>
    </row>
    <row r="175" spans="1:7">
      <c r="D175" s="36" t="s">
        <v>6</v>
      </c>
      <c r="E175" s="19"/>
      <c r="F175" s="12"/>
      <c r="G175" s="11">
        <f>SUM(G172:G174)</f>
        <v>0</v>
      </c>
    </row>
    <row r="176" spans="1:7" s="2" customFormat="1">
      <c r="C176" s="3"/>
      <c r="D176" s="34"/>
      <c r="E176" s="20"/>
      <c r="F176" s="21"/>
      <c r="G176" s="20"/>
    </row>
    <row r="177" spans="1:7">
      <c r="B177" s="12" t="s">
        <v>2</v>
      </c>
      <c r="C177" s="13" t="s">
        <v>53</v>
      </c>
      <c r="D177" s="36" t="s">
        <v>181</v>
      </c>
      <c r="E177" s="19"/>
    </row>
    <row r="178" spans="1:7">
      <c r="E178" s="19"/>
    </row>
    <row r="179" spans="1:7">
      <c r="A179" s="15">
        <v>13</v>
      </c>
      <c r="B179" s="16" t="s">
        <v>24</v>
      </c>
      <c r="C179" s="17" t="s">
        <v>8</v>
      </c>
      <c r="D179" s="38" t="s">
        <v>455</v>
      </c>
      <c r="E179" s="19">
        <f>SUM(G11:G176)/2</f>
        <v>0</v>
      </c>
      <c r="F179" s="29">
        <v>3.5000000000000003E-2</v>
      </c>
      <c r="G179" s="19">
        <f>ROUND(ROUND(E179,2)*ROUND(F179,3),2)</f>
        <v>0</v>
      </c>
    </row>
    <row r="180" spans="1:7">
      <c r="D180" s="36" t="s">
        <v>6</v>
      </c>
      <c r="E180" s="19"/>
      <c r="F180" s="12"/>
      <c r="G180" s="11">
        <f>SUM(G179:G179)</f>
        <v>0</v>
      </c>
    </row>
    <row r="181" spans="1:7" s="2" customFormat="1">
      <c r="C181" s="3"/>
      <c r="D181" s="34"/>
      <c r="E181" s="20"/>
      <c r="F181" s="21"/>
      <c r="G181" s="20"/>
    </row>
    <row r="182" spans="1:7">
      <c r="B182" s="12" t="s">
        <v>2</v>
      </c>
      <c r="C182" s="13" t="s">
        <v>55</v>
      </c>
      <c r="D182" s="36" t="s">
        <v>9</v>
      </c>
      <c r="E182" s="19"/>
    </row>
    <row r="183" spans="1:7">
      <c r="E183" s="19"/>
    </row>
    <row r="184" spans="1:7">
      <c r="A184" s="15">
        <v>14</v>
      </c>
      <c r="B184" s="16" t="s">
        <v>24</v>
      </c>
      <c r="C184" s="17" t="s">
        <v>8</v>
      </c>
      <c r="D184" s="38" t="s">
        <v>454</v>
      </c>
      <c r="E184" s="19">
        <f>E179</f>
        <v>0</v>
      </c>
      <c r="F184" s="29">
        <v>0.01</v>
      </c>
      <c r="G184" s="19">
        <f>ROUND(ROUND(E184,2)*ROUND(F184,3),2)</f>
        <v>0</v>
      </c>
    </row>
    <row r="185" spans="1:7">
      <c r="D185" s="36" t="s">
        <v>6</v>
      </c>
      <c r="E185" s="19"/>
      <c r="F185" s="12"/>
      <c r="G185" s="11">
        <f>SUM(G184:G184)</f>
        <v>0</v>
      </c>
    </row>
    <row r="186" spans="1:7" s="2" customFormat="1">
      <c r="C186" s="3"/>
      <c r="D186" s="34"/>
      <c r="E186" s="20"/>
      <c r="F186" s="21"/>
      <c r="G186" s="20"/>
    </row>
    <row r="187" spans="1:7">
      <c r="B187" s="12" t="s">
        <v>2</v>
      </c>
      <c r="C187" s="13" t="s">
        <v>57</v>
      </c>
      <c r="D187" s="36" t="s">
        <v>182</v>
      </c>
      <c r="E187" s="19"/>
    </row>
    <row r="188" spans="1:7">
      <c r="E188" s="19"/>
    </row>
    <row r="189" spans="1:7" ht="30.6">
      <c r="A189" s="15">
        <v>15</v>
      </c>
      <c r="B189" s="16" t="s">
        <v>24</v>
      </c>
      <c r="C189" s="17" t="s">
        <v>14</v>
      </c>
      <c r="D189" s="38" t="s">
        <v>183</v>
      </c>
      <c r="E189" s="19">
        <v>6000</v>
      </c>
      <c r="F189" s="18">
        <v>1</v>
      </c>
      <c r="G189" s="19"/>
    </row>
    <row r="190" spans="1:7">
      <c r="D190" s="36" t="s">
        <v>6</v>
      </c>
      <c r="E190" s="19"/>
      <c r="F190" s="12"/>
      <c r="G190" s="11">
        <f>SUM(G189)</f>
        <v>0</v>
      </c>
    </row>
    <row r="191" spans="1:7">
      <c r="D191" s="36"/>
      <c r="E191" s="42"/>
      <c r="F191" s="12"/>
      <c r="G191" s="11"/>
    </row>
    <row r="192" spans="1:7" s="26" customFormat="1" ht="13.8">
      <c r="A192" s="43"/>
      <c r="B192" s="43"/>
      <c r="C192" s="44"/>
      <c r="D192" s="45" t="s">
        <v>445</v>
      </c>
      <c r="E192" s="46"/>
      <c r="F192" s="43"/>
      <c r="G192" s="47">
        <f>SUM(G11:G190)/2</f>
        <v>0</v>
      </c>
    </row>
  </sheetData>
  <mergeCells count="3">
    <mergeCell ref="C1:F1"/>
    <mergeCell ref="C2:F2"/>
    <mergeCell ref="C3:F3"/>
  </mergeCells>
  <pageMargins left="0.70866141732283472" right="0.43307086614173229" top="1.3385826771653544" bottom="0.82677165354330717" header="0.31496062992125984" footer="0.31496062992125984"/>
  <pageSetup paperSize="9" scale="83" orientation="portrait" horizontalDpi="1200" verticalDpi="1200" r:id="rId1"/>
  <headerFooter>
    <oddHeader xml:space="preserve">&amp;L&amp;G&amp;R&amp;8Foc,57
08038 Barcelona
Tel. 938 574 000
www.gencat.cat/cire
www.madeincire.cat
</oddHeader>
    <oddFooter>&amp;L&amp;G&amp;CNIF: Q5856024B&amp;R&amp;P</oddFooter>
  </headerFooter>
  <rowBreaks count="1" manualBreakCount="1">
    <brk id="133" max="6" man="1"/>
  </rowBreaks>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0"/>
  <sheetViews>
    <sheetView topLeftCell="A283" zoomScaleNormal="100" zoomScaleSheetLayoutView="100" workbookViewId="0">
      <selection activeCell="G287" sqref="G287"/>
    </sheetView>
  </sheetViews>
  <sheetFormatPr defaultColWidth="8.77734375" defaultRowHeight="14.4"/>
  <cols>
    <col min="1" max="1" width="3.44140625" customWidth="1"/>
    <col min="2" max="2" width="13.77734375" customWidth="1"/>
    <col min="3" max="3" width="4.44140625" style="10" customWidth="1"/>
    <col min="4" max="4" width="48.77734375" style="33" customWidth="1"/>
    <col min="5" max="5" width="10.77734375" bestFit="1" customWidth="1"/>
    <col min="6" max="6" width="12.77734375" customWidth="1"/>
    <col min="7" max="7" width="13.77734375" style="14" customWidth="1"/>
  </cols>
  <sheetData>
    <row r="1" spans="1:7" s="1" customFormat="1">
      <c r="A1" s="22" t="s">
        <v>11</v>
      </c>
      <c r="B1" s="22"/>
      <c r="C1" s="54" t="s">
        <v>16</v>
      </c>
      <c r="D1" s="54"/>
      <c r="E1" s="54"/>
      <c r="F1" s="54"/>
    </row>
    <row r="2" spans="1:7" s="1" customFormat="1">
      <c r="A2" s="22" t="s">
        <v>12</v>
      </c>
      <c r="B2" s="22"/>
      <c r="C2" s="54" t="s">
        <v>17</v>
      </c>
      <c r="D2" s="54"/>
      <c r="E2" s="54"/>
      <c r="F2" s="54"/>
    </row>
    <row r="3" spans="1:7" s="1" customFormat="1">
      <c r="A3" s="22"/>
      <c r="B3" s="22"/>
      <c r="C3" s="54" t="s">
        <v>18</v>
      </c>
      <c r="D3" s="54"/>
      <c r="E3" s="54"/>
      <c r="F3" s="54"/>
    </row>
    <row r="4" spans="1:7" s="2" customFormat="1">
      <c r="C4" s="3"/>
      <c r="D4" s="30"/>
      <c r="G4" s="4"/>
    </row>
    <row r="5" spans="1:7" s="2" customFormat="1">
      <c r="A5" s="5"/>
      <c r="B5" s="5"/>
      <c r="C5" s="6"/>
      <c r="D5" s="31" t="s">
        <v>185</v>
      </c>
      <c r="E5" s="5"/>
      <c r="F5" s="5"/>
      <c r="G5" s="7"/>
    </row>
    <row r="6" spans="1:7" s="2" customFormat="1">
      <c r="C6" s="3"/>
      <c r="D6" s="30"/>
      <c r="G6" s="4"/>
    </row>
    <row r="7" spans="1:7" s="2" customFormat="1">
      <c r="C7" s="3"/>
      <c r="D7" s="30"/>
      <c r="E7" s="8" t="s">
        <v>450</v>
      </c>
      <c r="F7" s="9" t="s">
        <v>0</v>
      </c>
      <c r="G7" s="8" t="s">
        <v>1</v>
      </c>
    </row>
    <row r="8" spans="1:7" s="2" customFormat="1">
      <c r="C8" s="3"/>
      <c r="D8" s="30"/>
      <c r="E8" s="20"/>
      <c r="F8" s="21"/>
      <c r="G8" s="20"/>
    </row>
    <row r="9" spans="1:7">
      <c r="B9" s="12" t="s">
        <v>2</v>
      </c>
      <c r="C9" s="13" t="s">
        <v>13</v>
      </c>
      <c r="D9" s="32" t="s">
        <v>184</v>
      </c>
      <c r="E9" s="19"/>
    </row>
    <row r="10" spans="1:7">
      <c r="E10" s="19"/>
    </row>
    <row r="11" spans="1:7">
      <c r="A11" s="15">
        <v>1</v>
      </c>
      <c r="B11" s="16" t="s">
        <v>24</v>
      </c>
      <c r="C11" s="17" t="s">
        <v>4</v>
      </c>
      <c r="D11" s="27" t="s">
        <v>187</v>
      </c>
      <c r="E11" s="19"/>
      <c r="F11" s="18"/>
      <c r="G11" s="19"/>
    </row>
    <row r="12" spans="1:7" ht="132.6">
      <c r="A12" s="15"/>
      <c r="B12" s="16"/>
      <c r="C12" s="17"/>
      <c r="D12" s="27" t="s">
        <v>186</v>
      </c>
      <c r="E12" s="19">
        <v>21988.65</v>
      </c>
      <c r="F12" s="18">
        <v>2</v>
      </c>
      <c r="G12" s="19"/>
    </row>
    <row r="13" spans="1:7">
      <c r="A13" s="15">
        <v>1</v>
      </c>
      <c r="B13" s="16" t="s">
        <v>26</v>
      </c>
      <c r="C13" s="17" t="s">
        <v>4</v>
      </c>
      <c r="D13" s="27" t="s">
        <v>188</v>
      </c>
      <c r="E13" s="19"/>
      <c r="F13" s="18"/>
      <c r="G13" s="19"/>
    </row>
    <row r="14" spans="1:7" ht="130.19999999999999" customHeight="1">
      <c r="A14" s="15"/>
      <c r="B14" s="16"/>
      <c r="C14" s="17"/>
      <c r="D14" s="27" t="s">
        <v>189</v>
      </c>
      <c r="E14" s="19">
        <v>2900</v>
      </c>
      <c r="F14" s="18">
        <v>4</v>
      </c>
      <c r="G14" s="19"/>
    </row>
    <row r="15" spans="1:7">
      <c r="A15" s="15">
        <v>1</v>
      </c>
      <c r="B15" s="16" t="s">
        <v>32</v>
      </c>
      <c r="C15" s="17" t="s">
        <v>4</v>
      </c>
      <c r="D15" s="27" t="s">
        <v>190</v>
      </c>
      <c r="E15" s="19"/>
      <c r="F15" s="18"/>
      <c r="G15" s="19"/>
    </row>
    <row r="16" spans="1:7" ht="112.2">
      <c r="A16" s="15"/>
      <c r="B16" s="16"/>
      <c r="C16" s="17"/>
      <c r="D16" s="27" t="s">
        <v>191</v>
      </c>
      <c r="E16" s="19">
        <v>5814.15</v>
      </c>
      <c r="F16" s="18">
        <v>2</v>
      </c>
      <c r="G16" s="19"/>
    </row>
    <row r="17" spans="1:7">
      <c r="A17" s="15">
        <v>1</v>
      </c>
      <c r="B17" s="16" t="s">
        <v>33</v>
      </c>
      <c r="C17" s="17" t="s">
        <v>4</v>
      </c>
      <c r="D17" s="27" t="s">
        <v>192</v>
      </c>
      <c r="E17" s="19"/>
      <c r="F17" s="18"/>
      <c r="G17" s="19"/>
    </row>
    <row r="18" spans="1:7" ht="112.2">
      <c r="A18" s="15"/>
      <c r="B18" s="16"/>
      <c r="C18" s="17"/>
      <c r="D18" s="27" t="s">
        <v>193</v>
      </c>
      <c r="E18" s="19">
        <v>2228.2800000000002</v>
      </c>
      <c r="F18" s="18">
        <v>2</v>
      </c>
      <c r="G18" s="19"/>
    </row>
    <row r="19" spans="1:7">
      <c r="A19" s="15">
        <v>1</v>
      </c>
      <c r="B19" s="16" t="s">
        <v>36</v>
      </c>
      <c r="C19" s="17" t="s">
        <v>4</v>
      </c>
      <c r="D19" s="27" t="s">
        <v>194</v>
      </c>
      <c r="E19" s="19"/>
      <c r="F19" s="18"/>
      <c r="G19" s="19"/>
    </row>
    <row r="20" spans="1:7" ht="112.2">
      <c r="A20" s="15"/>
      <c r="B20" s="16"/>
      <c r="C20" s="17"/>
      <c r="D20" s="27" t="s">
        <v>195</v>
      </c>
      <c r="E20" s="19">
        <v>850</v>
      </c>
      <c r="F20" s="18">
        <v>4</v>
      </c>
      <c r="G20" s="19"/>
    </row>
    <row r="21" spans="1:7">
      <c r="A21" s="15">
        <v>1</v>
      </c>
      <c r="B21" s="16" t="s">
        <v>38</v>
      </c>
      <c r="C21" s="17" t="s">
        <v>4</v>
      </c>
      <c r="D21" s="27" t="s">
        <v>196</v>
      </c>
      <c r="E21" s="19"/>
      <c r="F21" s="18"/>
      <c r="G21" s="19"/>
    </row>
    <row r="22" spans="1:7" ht="112.2">
      <c r="A22" s="15"/>
      <c r="B22" s="16"/>
      <c r="C22" s="17"/>
      <c r="D22" s="27" t="s">
        <v>197</v>
      </c>
      <c r="E22" s="19">
        <v>580</v>
      </c>
      <c r="F22" s="18">
        <v>4</v>
      </c>
      <c r="G22" s="19"/>
    </row>
    <row r="23" spans="1:7">
      <c r="A23" s="15">
        <v>1</v>
      </c>
      <c r="B23" s="16" t="s">
        <v>40</v>
      </c>
      <c r="C23" s="17" t="s">
        <v>4</v>
      </c>
      <c r="D23" s="27" t="s">
        <v>198</v>
      </c>
      <c r="E23" s="19"/>
      <c r="F23" s="18"/>
      <c r="G23" s="19"/>
    </row>
    <row r="24" spans="1:7" ht="127.2" customHeight="1">
      <c r="A24" s="15"/>
      <c r="B24" s="16"/>
      <c r="C24" s="17"/>
      <c r="D24" s="39" t="s">
        <v>203</v>
      </c>
      <c r="E24" s="19">
        <v>3700.78</v>
      </c>
      <c r="F24" s="18">
        <v>1</v>
      </c>
      <c r="G24" s="19"/>
    </row>
    <row r="25" spans="1:7">
      <c r="A25" s="15">
        <v>1</v>
      </c>
      <c r="B25" s="16" t="s">
        <v>42</v>
      </c>
      <c r="C25" s="17" t="s">
        <v>4</v>
      </c>
      <c r="D25" s="27" t="s">
        <v>199</v>
      </c>
      <c r="E25" s="19"/>
      <c r="F25" s="18"/>
      <c r="G25" s="19"/>
    </row>
    <row r="26" spans="1:7" ht="130.05000000000001" customHeight="1">
      <c r="A26" s="15"/>
      <c r="B26" s="16"/>
      <c r="C26" s="17"/>
      <c r="D26" s="39" t="s">
        <v>202</v>
      </c>
      <c r="E26" s="19">
        <v>161.91</v>
      </c>
      <c r="F26" s="18">
        <v>1</v>
      </c>
      <c r="G26" s="19"/>
    </row>
    <row r="27" spans="1:7">
      <c r="A27" s="15">
        <v>1</v>
      </c>
      <c r="B27" s="16" t="s">
        <v>44</v>
      </c>
      <c r="C27" s="17" t="s">
        <v>45</v>
      </c>
      <c r="D27" s="27" t="s">
        <v>200</v>
      </c>
      <c r="E27" s="19"/>
      <c r="F27" s="18"/>
      <c r="G27" s="19"/>
    </row>
    <row r="28" spans="1:7" ht="105.6" customHeight="1">
      <c r="A28" s="15"/>
      <c r="B28" s="16"/>
      <c r="C28" s="17"/>
      <c r="D28" s="39" t="s">
        <v>201</v>
      </c>
      <c r="E28" s="19">
        <v>26.19</v>
      </c>
      <c r="F28" s="18">
        <v>30</v>
      </c>
      <c r="G28" s="19"/>
    </row>
    <row r="29" spans="1:7">
      <c r="A29" s="15">
        <v>1</v>
      </c>
      <c r="B29" s="16" t="s">
        <v>47</v>
      </c>
      <c r="C29" s="17" t="s">
        <v>45</v>
      </c>
      <c r="D29" s="27" t="s">
        <v>204</v>
      </c>
      <c r="E29" s="19"/>
      <c r="F29" s="18"/>
      <c r="G29" s="19"/>
    </row>
    <row r="30" spans="1:7" ht="106.8" customHeight="1">
      <c r="A30" s="15"/>
      <c r="B30" s="16"/>
      <c r="C30" s="17"/>
      <c r="D30" s="39" t="s">
        <v>205</v>
      </c>
      <c r="E30" s="19">
        <v>29.43</v>
      </c>
      <c r="F30" s="18">
        <v>40</v>
      </c>
      <c r="G30" s="19"/>
    </row>
    <row r="31" spans="1:7">
      <c r="A31" s="15">
        <v>1</v>
      </c>
      <c r="B31" s="16" t="s">
        <v>49</v>
      </c>
      <c r="C31" s="17" t="s">
        <v>45</v>
      </c>
      <c r="D31" s="27" t="s">
        <v>206</v>
      </c>
      <c r="E31" s="19"/>
      <c r="F31" s="18"/>
      <c r="G31" s="19"/>
    </row>
    <row r="32" spans="1:7" ht="106.8" customHeight="1">
      <c r="A32" s="15"/>
      <c r="B32" s="16"/>
      <c r="C32" s="17"/>
      <c r="D32" s="39" t="s">
        <v>207</v>
      </c>
      <c r="E32" s="19">
        <v>31.23</v>
      </c>
      <c r="F32" s="18">
        <v>60</v>
      </c>
      <c r="G32" s="19"/>
    </row>
    <row r="33" spans="1:7">
      <c r="A33" s="15">
        <v>1</v>
      </c>
      <c r="B33" s="16" t="s">
        <v>51</v>
      </c>
      <c r="C33" s="17" t="s">
        <v>45</v>
      </c>
      <c r="D33" s="27" t="s">
        <v>208</v>
      </c>
      <c r="E33" s="19"/>
      <c r="F33" s="18"/>
      <c r="G33" s="19"/>
    </row>
    <row r="34" spans="1:7" ht="106.2" customHeight="1">
      <c r="A34" s="15"/>
      <c r="B34" s="16"/>
      <c r="C34" s="17"/>
      <c r="D34" s="39" t="s">
        <v>209</v>
      </c>
      <c r="E34" s="19">
        <v>32.93</v>
      </c>
      <c r="F34" s="18">
        <v>28</v>
      </c>
      <c r="G34" s="19"/>
    </row>
    <row r="35" spans="1:7">
      <c r="A35" s="15">
        <v>1</v>
      </c>
      <c r="B35" s="16" t="s">
        <v>53</v>
      </c>
      <c r="C35" s="17" t="s">
        <v>5</v>
      </c>
      <c r="D35" s="27" t="s">
        <v>210</v>
      </c>
      <c r="E35" s="19"/>
      <c r="F35" s="18"/>
      <c r="G35" s="19"/>
    </row>
    <row r="36" spans="1:7" ht="188.4" customHeight="1">
      <c r="A36" s="15"/>
      <c r="B36" s="16"/>
      <c r="C36" s="17"/>
      <c r="D36" s="39" t="s">
        <v>211</v>
      </c>
      <c r="E36" s="19">
        <v>32.24</v>
      </c>
      <c r="F36" s="18">
        <v>270.60000000000002</v>
      </c>
      <c r="G36" s="19"/>
    </row>
    <row r="37" spans="1:7">
      <c r="A37" s="15">
        <v>1</v>
      </c>
      <c r="B37" s="16" t="s">
        <v>55</v>
      </c>
      <c r="C37" s="17" t="s">
        <v>45</v>
      </c>
      <c r="D37" s="27" t="s">
        <v>212</v>
      </c>
      <c r="E37" s="19"/>
      <c r="F37" s="18"/>
      <c r="G37" s="19"/>
    </row>
    <row r="38" spans="1:7" ht="139.05000000000001" customHeight="1">
      <c r="A38" s="15"/>
      <c r="B38" s="16"/>
      <c r="C38" s="17"/>
      <c r="D38" s="39" t="s">
        <v>213</v>
      </c>
      <c r="E38" s="19">
        <v>14.45</v>
      </c>
      <c r="F38" s="18">
        <v>16</v>
      </c>
      <c r="G38" s="19"/>
    </row>
    <row r="39" spans="1:7">
      <c r="A39" s="15">
        <v>1</v>
      </c>
      <c r="B39" s="16" t="s">
        <v>57</v>
      </c>
      <c r="C39" s="17" t="s">
        <v>45</v>
      </c>
      <c r="D39" s="27" t="s">
        <v>214</v>
      </c>
      <c r="E39" s="19"/>
      <c r="F39" s="18"/>
      <c r="G39" s="19"/>
    </row>
    <row r="40" spans="1:7" ht="139.05000000000001" customHeight="1">
      <c r="A40" s="15"/>
      <c r="B40" s="16"/>
      <c r="C40" s="17"/>
      <c r="D40" s="39" t="s">
        <v>215</v>
      </c>
      <c r="E40" s="19">
        <v>18.95</v>
      </c>
      <c r="F40" s="18">
        <v>12</v>
      </c>
      <c r="G40" s="19"/>
    </row>
    <row r="41" spans="1:7">
      <c r="A41" s="15">
        <v>1</v>
      </c>
      <c r="B41" s="16" t="s">
        <v>59</v>
      </c>
      <c r="C41" s="17" t="s">
        <v>45</v>
      </c>
      <c r="D41" s="27" t="s">
        <v>216</v>
      </c>
      <c r="E41" s="19"/>
      <c r="F41" s="18"/>
      <c r="G41" s="19"/>
    </row>
    <row r="42" spans="1:7" ht="150.6" customHeight="1">
      <c r="A42" s="15"/>
      <c r="B42" s="16"/>
      <c r="C42" s="17"/>
      <c r="D42" s="39" t="s">
        <v>217</v>
      </c>
      <c r="E42" s="19">
        <v>25.12</v>
      </c>
      <c r="F42" s="18">
        <v>30</v>
      </c>
      <c r="G42" s="19"/>
    </row>
    <row r="43" spans="1:7">
      <c r="A43" s="15">
        <v>1</v>
      </c>
      <c r="B43" s="16" t="s">
        <v>61</v>
      </c>
      <c r="C43" s="17" t="s">
        <v>4</v>
      </c>
      <c r="D43" s="27" t="s">
        <v>218</v>
      </c>
      <c r="E43" s="19"/>
      <c r="F43" s="18"/>
      <c r="G43" s="19"/>
    </row>
    <row r="44" spans="1:7" ht="90" customHeight="1">
      <c r="A44" s="15"/>
      <c r="B44" s="16"/>
      <c r="C44" s="17"/>
      <c r="D44" s="39" t="s">
        <v>219</v>
      </c>
      <c r="E44" s="19">
        <v>65</v>
      </c>
      <c r="F44" s="18">
        <v>3</v>
      </c>
      <c r="G44" s="19"/>
    </row>
    <row r="45" spans="1:7">
      <c r="A45" s="15">
        <v>1</v>
      </c>
      <c r="B45" s="16" t="s">
        <v>63</v>
      </c>
      <c r="C45" s="17" t="s">
        <v>4</v>
      </c>
      <c r="D45" s="27" t="s">
        <v>220</v>
      </c>
      <c r="E45" s="19"/>
      <c r="F45" s="18"/>
      <c r="G45" s="19"/>
    </row>
    <row r="46" spans="1:7" ht="109.8" customHeight="1">
      <c r="A46" s="15"/>
      <c r="B46" s="16"/>
      <c r="C46" s="17"/>
      <c r="D46" s="39" t="s">
        <v>221</v>
      </c>
      <c r="E46" s="19">
        <v>45</v>
      </c>
      <c r="F46" s="18">
        <v>12</v>
      </c>
      <c r="G46" s="19"/>
    </row>
    <row r="47" spans="1:7">
      <c r="A47" s="15">
        <v>1</v>
      </c>
      <c r="B47" s="16" t="s">
        <v>65</v>
      </c>
      <c r="C47" s="17" t="s">
        <v>4</v>
      </c>
      <c r="D47" s="27" t="s">
        <v>222</v>
      </c>
      <c r="E47" s="19"/>
      <c r="F47" s="18"/>
      <c r="G47" s="19"/>
    </row>
    <row r="48" spans="1:7" ht="108.6" customHeight="1">
      <c r="A48" s="15"/>
      <c r="B48" s="16"/>
      <c r="C48" s="17"/>
      <c r="D48" s="39" t="s">
        <v>223</v>
      </c>
      <c r="E48" s="19">
        <v>96</v>
      </c>
      <c r="F48" s="18">
        <v>6</v>
      </c>
      <c r="G48" s="19"/>
    </row>
    <row r="49" spans="1:7">
      <c r="A49" s="15">
        <v>1</v>
      </c>
      <c r="B49" s="16" t="s">
        <v>88</v>
      </c>
      <c r="C49" s="17" t="s">
        <v>4</v>
      </c>
      <c r="D49" s="27" t="s">
        <v>226</v>
      </c>
      <c r="E49" s="19"/>
      <c r="F49" s="18"/>
      <c r="G49" s="19"/>
    </row>
    <row r="50" spans="1:7" ht="109.2" customHeight="1">
      <c r="A50" s="15"/>
      <c r="B50" s="16"/>
      <c r="C50" s="17"/>
      <c r="D50" s="39" t="s">
        <v>227</v>
      </c>
      <c r="E50" s="19">
        <v>96</v>
      </c>
      <c r="F50" s="18">
        <v>5</v>
      </c>
      <c r="G50" s="19"/>
    </row>
    <row r="51" spans="1:7">
      <c r="A51" s="15">
        <v>1</v>
      </c>
      <c r="B51" s="16" t="s">
        <v>88</v>
      </c>
      <c r="C51" s="17" t="s">
        <v>4</v>
      </c>
      <c r="D51" s="27" t="s">
        <v>224</v>
      </c>
      <c r="E51" s="19"/>
      <c r="F51" s="18"/>
      <c r="G51" s="19"/>
    </row>
    <row r="52" spans="1:7" ht="107.4" customHeight="1">
      <c r="A52" s="15"/>
      <c r="B52" s="16"/>
      <c r="C52" s="17"/>
      <c r="D52" s="39" t="s">
        <v>225</v>
      </c>
      <c r="E52" s="19">
        <v>62</v>
      </c>
      <c r="F52" s="18">
        <v>18</v>
      </c>
      <c r="G52" s="19"/>
    </row>
    <row r="53" spans="1:7">
      <c r="A53" s="15">
        <v>1</v>
      </c>
      <c r="B53" s="16" t="s">
        <v>89</v>
      </c>
      <c r="C53" s="17" t="s">
        <v>4</v>
      </c>
      <c r="D53" s="27" t="s">
        <v>228</v>
      </c>
      <c r="E53" s="19"/>
      <c r="F53" s="18"/>
      <c r="G53" s="19"/>
    </row>
    <row r="54" spans="1:7" ht="72" customHeight="1">
      <c r="A54" s="15"/>
      <c r="B54" s="16"/>
      <c r="C54" s="17"/>
      <c r="D54" s="39" t="s">
        <v>229</v>
      </c>
      <c r="E54" s="19">
        <v>970</v>
      </c>
      <c r="F54" s="18">
        <v>1</v>
      </c>
      <c r="G54" s="19"/>
    </row>
    <row r="55" spans="1:7">
      <c r="A55" s="15">
        <v>1</v>
      </c>
      <c r="B55" s="16" t="s">
        <v>91</v>
      </c>
      <c r="C55" s="17" t="s">
        <v>45</v>
      </c>
      <c r="D55" s="27" t="s">
        <v>384</v>
      </c>
      <c r="E55" s="19"/>
      <c r="F55" s="18"/>
      <c r="G55" s="19"/>
    </row>
    <row r="56" spans="1:7" ht="103.5" customHeight="1">
      <c r="A56" s="15"/>
      <c r="B56" s="16"/>
      <c r="C56" s="17"/>
      <c r="D56" s="39" t="s">
        <v>385</v>
      </c>
      <c r="E56" s="19">
        <v>60</v>
      </c>
      <c r="F56" s="18">
        <v>20</v>
      </c>
      <c r="G56" s="19"/>
    </row>
    <row r="57" spans="1:7">
      <c r="A57" s="15">
        <v>1</v>
      </c>
      <c r="B57" s="16" t="s">
        <v>93</v>
      </c>
      <c r="C57" s="17" t="s">
        <v>4</v>
      </c>
      <c r="D57" s="27" t="s">
        <v>230</v>
      </c>
      <c r="E57" s="19"/>
      <c r="F57" s="18"/>
      <c r="G57" s="19"/>
    </row>
    <row r="58" spans="1:7" ht="84.6" customHeight="1">
      <c r="A58" s="15"/>
      <c r="B58" s="16"/>
      <c r="C58" s="17"/>
      <c r="D58" s="39" t="s">
        <v>231</v>
      </c>
      <c r="E58" s="19">
        <v>134</v>
      </c>
      <c r="F58" s="18">
        <v>5</v>
      </c>
      <c r="G58" s="19"/>
    </row>
    <row r="59" spans="1:7">
      <c r="A59" s="15">
        <v>1</v>
      </c>
      <c r="B59" s="16" t="s">
        <v>95</v>
      </c>
      <c r="C59" s="17" t="s">
        <v>4</v>
      </c>
      <c r="D59" s="27" t="s">
        <v>232</v>
      </c>
      <c r="E59" s="19"/>
      <c r="F59" s="18"/>
      <c r="G59" s="19"/>
    </row>
    <row r="60" spans="1:7" ht="40.200000000000003" customHeight="1">
      <c r="A60" s="15"/>
      <c r="B60" s="16"/>
      <c r="C60" s="17"/>
      <c r="D60" s="39" t="s">
        <v>441</v>
      </c>
      <c r="E60" s="19">
        <v>600</v>
      </c>
      <c r="F60" s="18">
        <v>1</v>
      </c>
      <c r="G60" s="19"/>
    </row>
    <row r="61" spans="1:7">
      <c r="A61" s="15">
        <v>1</v>
      </c>
      <c r="B61" s="16" t="s">
        <v>122</v>
      </c>
      <c r="C61" s="17" t="s">
        <v>4</v>
      </c>
      <c r="D61" s="27" t="s">
        <v>233</v>
      </c>
      <c r="E61" s="19"/>
      <c r="F61" s="18"/>
      <c r="G61" s="19"/>
    </row>
    <row r="62" spans="1:7">
      <c r="A62" s="15"/>
      <c r="B62" s="16"/>
      <c r="C62" s="17"/>
      <c r="D62" s="39" t="s">
        <v>234</v>
      </c>
      <c r="E62" s="19">
        <v>2800</v>
      </c>
      <c r="F62" s="18">
        <v>1</v>
      </c>
      <c r="G62" s="19"/>
    </row>
    <row r="63" spans="1:7">
      <c r="D63" s="32" t="s">
        <v>6</v>
      </c>
      <c r="E63" s="19"/>
      <c r="F63" s="12"/>
      <c r="G63" s="11">
        <f>SUM(G11:G62)</f>
        <v>0</v>
      </c>
    </row>
    <row r="64" spans="1:7" s="2" customFormat="1">
      <c r="C64" s="3"/>
      <c r="D64" s="30"/>
      <c r="E64" s="20"/>
      <c r="F64" s="21"/>
      <c r="G64" s="20"/>
    </row>
    <row r="65" spans="1:7">
      <c r="B65" s="12" t="s">
        <v>2</v>
      </c>
      <c r="C65" s="13" t="s">
        <v>10</v>
      </c>
      <c r="D65" s="32" t="s">
        <v>235</v>
      </c>
      <c r="E65" s="19"/>
    </row>
    <row r="66" spans="1:7">
      <c r="E66" s="19"/>
    </row>
    <row r="67" spans="1:7">
      <c r="A67" s="15">
        <v>2</v>
      </c>
      <c r="B67" s="16" t="s">
        <v>24</v>
      </c>
      <c r="C67" s="17" t="s">
        <v>4</v>
      </c>
      <c r="D67" s="27" t="s">
        <v>236</v>
      </c>
      <c r="E67" s="19"/>
      <c r="F67" s="18"/>
      <c r="G67" s="19"/>
    </row>
    <row r="68" spans="1:7" ht="102">
      <c r="A68" s="15"/>
      <c r="B68" s="16"/>
      <c r="C68" s="17"/>
      <c r="D68" s="39" t="s">
        <v>237</v>
      </c>
      <c r="E68" s="19">
        <v>1890</v>
      </c>
      <c r="F68" s="18">
        <v>1</v>
      </c>
      <c r="G68" s="19"/>
    </row>
    <row r="69" spans="1:7">
      <c r="A69" s="15">
        <v>2</v>
      </c>
      <c r="B69" s="16" t="s">
        <v>26</v>
      </c>
      <c r="C69" s="17" t="s">
        <v>4</v>
      </c>
      <c r="D69" s="27" t="s">
        <v>238</v>
      </c>
      <c r="E69" s="19"/>
      <c r="F69" s="18"/>
      <c r="G69" s="19"/>
    </row>
    <row r="70" spans="1:7" ht="91.5" customHeight="1">
      <c r="A70" s="15"/>
      <c r="B70" s="16"/>
      <c r="C70" s="17"/>
      <c r="D70" s="39" t="s">
        <v>239</v>
      </c>
      <c r="E70" s="19">
        <v>2800</v>
      </c>
      <c r="F70" s="18">
        <v>1</v>
      </c>
      <c r="G70" s="19"/>
    </row>
    <row r="71" spans="1:7">
      <c r="A71" s="15">
        <v>2</v>
      </c>
      <c r="B71" s="16" t="s">
        <v>32</v>
      </c>
      <c r="C71" s="17" t="s">
        <v>45</v>
      </c>
      <c r="D71" s="27" t="s">
        <v>240</v>
      </c>
      <c r="E71" s="19"/>
      <c r="F71" s="18"/>
      <c r="G71" s="19"/>
    </row>
    <row r="72" spans="1:7" ht="128.4" customHeight="1">
      <c r="A72" s="15"/>
      <c r="B72" s="16"/>
      <c r="C72" s="17"/>
      <c r="D72" s="39" t="s">
        <v>241</v>
      </c>
      <c r="E72" s="19">
        <v>42.05</v>
      </c>
      <c r="F72" s="18">
        <v>12</v>
      </c>
      <c r="G72" s="19"/>
    </row>
    <row r="73" spans="1:7">
      <c r="A73" s="15">
        <v>2</v>
      </c>
      <c r="B73" s="16" t="s">
        <v>33</v>
      </c>
      <c r="C73" s="17" t="s">
        <v>4</v>
      </c>
      <c r="D73" s="27" t="s">
        <v>242</v>
      </c>
      <c r="E73" s="19"/>
      <c r="F73" s="18"/>
      <c r="G73" s="19"/>
    </row>
    <row r="74" spans="1:7" ht="114.6" customHeight="1">
      <c r="A74" s="15"/>
      <c r="B74" s="16"/>
      <c r="C74" s="17"/>
      <c r="D74" s="39" t="s">
        <v>243</v>
      </c>
      <c r="E74" s="19">
        <v>12900</v>
      </c>
      <c r="F74" s="18">
        <v>1</v>
      </c>
      <c r="G74" s="19"/>
    </row>
    <row r="75" spans="1:7">
      <c r="A75" s="15">
        <v>2</v>
      </c>
      <c r="B75" s="16" t="s">
        <v>36</v>
      </c>
      <c r="C75" s="17" t="s">
        <v>4</v>
      </c>
      <c r="D75" s="27" t="s">
        <v>244</v>
      </c>
      <c r="E75" s="19"/>
      <c r="F75" s="18"/>
      <c r="G75" s="19"/>
    </row>
    <row r="76" spans="1:7" ht="115.8" customHeight="1">
      <c r="A76" s="15"/>
      <c r="B76" s="16"/>
      <c r="C76" s="17"/>
      <c r="D76" s="39" t="s">
        <v>245</v>
      </c>
      <c r="E76" s="19">
        <v>5600</v>
      </c>
      <c r="F76" s="18">
        <v>1</v>
      </c>
      <c r="G76" s="19"/>
    </row>
    <row r="77" spans="1:7">
      <c r="A77" s="15">
        <v>2</v>
      </c>
      <c r="B77" s="16" t="s">
        <v>38</v>
      </c>
      <c r="C77" s="17" t="s">
        <v>4</v>
      </c>
      <c r="D77" s="27" t="s">
        <v>246</v>
      </c>
      <c r="E77" s="19"/>
      <c r="F77" s="18"/>
      <c r="G77" s="19"/>
    </row>
    <row r="78" spans="1:7" ht="115.2" customHeight="1">
      <c r="A78" s="15"/>
      <c r="B78" s="16"/>
      <c r="C78" s="17"/>
      <c r="D78" s="39" t="s">
        <v>247</v>
      </c>
      <c r="E78" s="19">
        <v>4800</v>
      </c>
      <c r="F78" s="18">
        <v>1</v>
      </c>
      <c r="G78" s="19"/>
    </row>
    <row r="79" spans="1:7">
      <c r="A79" s="15">
        <v>2</v>
      </c>
      <c r="B79" s="16" t="s">
        <v>40</v>
      </c>
      <c r="C79" s="17" t="s">
        <v>4</v>
      </c>
      <c r="D79" s="27" t="s">
        <v>248</v>
      </c>
      <c r="E79" s="19"/>
      <c r="F79" s="18"/>
      <c r="G79" s="19"/>
    </row>
    <row r="80" spans="1:7" ht="102">
      <c r="A80" s="15"/>
      <c r="B80" s="16"/>
      <c r="C80" s="17"/>
      <c r="D80" s="39" t="s">
        <v>249</v>
      </c>
      <c r="E80" s="19">
        <v>5600</v>
      </c>
      <c r="F80" s="18">
        <v>1</v>
      </c>
      <c r="G80" s="19"/>
    </row>
    <row r="81" spans="1:7">
      <c r="A81" s="15">
        <v>2</v>
      </c>
      <c r="B81" s="16" t="s">
        <v>42</v>
      </c>
      <c r="C81" s="17" t="s">
        <v>45</v>
      </c>
      <c r="D81" s="27" t="s">
        <v>250</v>
      </c>
      <c r="E81" s="19"/>
      <c r="F81" s="18"/>
      <c r="G81" s="19"/>
    </row>
    <row r="82" spans="1:7" ht="106.8" customHeight="1">
      <c r="A82" s="15"/>
      <c r="B82" s="16"/>
      <c r="C82" s="17"/>
      <c r="D82" s="39" t="s">
        <v>251</v>
      </c>
      <c r="E82" s="19">
        <v>6.36</v>
      </c>
      <c r="F82" s="18">
        <v>900</v>
      </c>
      <c r="G82" s="19"/>
    </row>
    <row r="83" spans="1:7">
      <c r="A83" s="15">
        <v>2</v>
      </c>
      <c r="B83" s="16" t="s">
        <v>44</v>
      </c>
      <c r="C83" s="17" t="s">
        <v>45</v>
      </c>
      <c r="D83" s="27" t="s">
        <v>252</v>
      </c>
      <c r="E83" s="19"/>
      <c r="F83" s="18"/>
      <c r="G83" s="19"/>
    </row>
    <row r="84" spans="1:7" ht="105.6" customHeight="1">
      <c r="A84" s="15"/>
      <c r="B84" s="16"/>
      <c r="C84" s="17"/>
      <c r="D84" s="39" t="s">
        <v>253</v>
      </c>
      <c r="E84" s="19">
        <v>6.36</v>
      </c>
      <c r="F84" s="18">
        <v>32</v>
      </c>
      <c r="G84" s="19"/>
    </row>
    <row r="85" spans="1:7">
      <c r="A85" s="15">
        <v>2</v>
      </c>
      <c r="B85" s="16" t="s">
        <v>47</v>
      </c>
      <c r="C85" s="17" t="s">
        <v>45</v>
      </c>
      <c r="D85" s="27" t="s">
        <v>254</v>
      </c>
      <c r="E85" s="19"/>
      <c r="F85" s="18"/>
      <c r="G85" s="19"/>
    </row>
    <row r="86" spans="1:7" ht="105.6" customHeight="1">
      <c r="A86" s="15"/>
      <c r="B86" s="16"/>
      <c r="C86" s="17"/>
      <c r="D86" s="39" t="s">
        <v>257</v>
      </c>
      <c r="E86" s="19">
        <v>14.35</v>
      </c>
      <c r="F86" s="18">
        <v>120</v>
      </c>
      <c r="G86" s="19"/>
    </row>
    <row r="87" spans="1:7">
      <c r="A87" s="15">
        <v>2</v>
      </c>
      <c r="B87" s="16" t="s">
        <v>49</v>
      </c>
      <c r="C87" s="17" t="s">
        <v>45</v>
      </c>
      <c r="D87" s="27" t="s">
        <v>255</v>
      </c>
      <c r="E87" s="19"/>
      <c r="F87" s="18"/>
      <c r="G87" s="19"/>
    </row>
    <row r="88" spans="1:7" ht="102">
      <c r="A88" s="15"/>
      <c r="B88" s="16"/>
      <c r="C88" s="17"/>
      <c r="D88" s="39" t="s">
        <v>256</v>
      </c>
      <c r="E88" s="19">
        <v>7.63</v>
      </c>
      <c r="F88" s="18">
        <v>200</v>
      </c>
      <c r="G88" s="19"/>
    </row>
    <row r="89" spans="1:7">
      <c r="A89" s="15">
        <v>2</v>
      </c>
      <c r="B89" s="16" t="s">
        <v>51</v>
      </c>
      <c r="C89" s="17" t="s">
        <v>45</v>
      </c>
      <c r="D89" s="27" t="s">
        <v>258</v>
      </c>
      <c r="E89" s="19"/>
      <c r="F89" s="18"/>
      <c r="G89" s="19"/>
    </row>
    <row r="90" spans="1:7" ht="102">
      <c r="A90" s="15"/>
      <c r="B90" s="16"/>
      <c r="C90" s="17"/>
      <c r="D90" s="39" t="s">
        <v>259</v>
      </c>
      <c r="E90" s="19">
        <v>25.21</v>
      </c>
      <c r="F90" s="18">
        <v>230</v>
      </c>
      <c r="G90" s="19"/>
    </row>
    <row r="91" spans="1:7">
      <c r="A91" s="15">
        <v>2</v>
      </c>
      <c r="B91" s="16" t="s">
        <v>53</v>
      </c>
      <c r="C91" s="17" t="s">
        <v>4</v>
      </c>
      <c r="D91" s="27" t="s">
        <v>260</v>
      </c>
      <c r="E91" s="19"/>
      <c r="F91" s="18"/>
      <c r="G91" s="19"/>
    </row>
    <row r="92" spans="1:7" ht="79.05" customHeight="1">
      <c r="A92" s="15"/>
      <c r="B92" s="16"/>
      <c r="C92" s="17"/>
      <c r="D92" s="39" t="s">
        <v>261</v>
      </c>
      <c r="E92" s="19">
        <v>130</v>
      </c>
      <c r="F92" s="18">
        <v>7</v>
      </c>
      <c r="G92" s="19"/>
    </row>
    <row r="93" spans="1:7">
      <c r="A93" s="15">
        <v>2</v>
      </c>
      <c r="B93" s="16" t="s">
        <v>55</v>
      </c>
      <c r="C93" s="17" t="s">
        <v>4</v>
      </c>
      <c r="D93" s="27" t="s">
        <v>262</v>
      </c>
      <c r="E93" s="19"/>
      <c r="F93" s="18"/>
      <c r="G93" s="19"/>
    </row>
    <row r="94" spans="1:7" ht="79.05" customHeight="1">
      <c r="A94" s="15"/>
      <c r="B94" s="16"/>
      <c r="C94" s="17"/>
      <c r="D94" s="39" t="s">
        <v>263</v>
      </c>
      <c r="E94" s="19">
        <v>145</v>
      </c>
      <c r="F94" s="18">
        <v>32</v>
      </c>
      <c r="G94" s="19"/>
    </row>
    <row r="95" spans="1:7">
      <c r="A95" s="15">
        <v>2</v>
      </c>
      <c r="B95" s="16" t="s">
        <v>57</v>
      </c>
      <c r="C95" s="17" t="s">
        <v>4</v>
      </c>
      <c r="D95" s="27" t="s">
        <v>264</v>
      </c>
      <c r="E95" s="19"/>
      <c r="F95" s="18"/>
      <c r="G95" s="19"/>
    </row>
    <row r="96" spans="1:7" ht="79.05" customHeight="1">
      <c r="A96" s="15"/>
      <c r="B96" s="16"/>
      <c r="C96" s="17"/>
      <c r="D96" s="39" t="s">
        <v>265</v>
      </c>
      <c r="E96" s="19">
        <v>120</v>
      </c>
      <c r="F96" s="18">
        <v>4</v>
      </c>
      <c r="G96" s="19"/>
    </row>
    <row r="97" spans="1:7">
      <c r="A97" s="15">
        <v>2</v>
      </c>
      <c r="B97" s="16" t="s">
        <v>59</v>
      </c>
      <c r="C97" s="17" t="s">
        <v>4</v>
      </c>
      <c r="D97" s="27" t="s">
        <v>266</v>
      </c>
      <c r="E97" s="19"/>
      <c r="F97" s="18"/>
      <c r="G97" s="19"/>
    </row>
    <row r="98" spans="1:7" ht="88.05" customHeight="1">
      <c r="A98" s="15"/>
      <c r="B98" s="16"/>
      <c r="C98" s="17"/>
      <c r="D98" s="39" t="s">
        <v>267</v>
      </c>
      <c r="E98" s="19">
        <v>180</v>
      </c>
      <c r="F98" s="18">
        <v>2</v>
      </c>
      <c r="G98" s="19"/>
    </row>
    <row r="99" spans="1:7">
      <c r="A99" s="15">
        <v>2</v>
      </c>
      <c r="B99" s="16" t="s">
        <v>61</v>
      </c>
      <c r="C99" s="17" t="s">
        <v>4</v>
      </c>
      <c r="D99" s="27" t="s">
        <v>268</v>
      </c>
      <c r="E99" s="19"/>
      <c r="F99" s="18"/>
      <c r="G99" s="19"/>
    </row>
    <row r="100" spans="1:7" ht="88.8" customHeight="1">
      <c r="A100" s="15"/>
      <c r="B100" s="16"/>
      <c r="C100" s="17"/>
      <c r="D100" s="39" t="s">
        <v>269</v>
      </c>
      <c r="E100" s="19">
        <v>215</v>
      </c>
      <c r="F100" s="18">
        <v>3</v>
      </c>
      <c r="G100" s="19"/>
    </row>
    <row r="101" spans="1:7">
      <c r="A101" s="15">
        <v>2</v>
      </c>
      <c r="B101" s="16" t="s">
        <v>63</v>
      </c>
      <c r="C101" s="17" t="s">
        <v>4</v>
      </c>
      <c r="D101" s="27" t="s">
        <v>270</v>
      </c>
      <c r="E101" s="19"/>
      <c r="F101" s="18"/>
      <c r="G101" s="19"/>
    </row>
    <row r="102" spans="1:7" ht="75" customHeight="1">
      <c r="A102" s="15"/>
      <c r="B102" s="16"/>
      <c r="C102" s="17"/>
      <c r="D102" s="39" t="s">
        <v>271</v>
      </c>
      <c r="E102" s="19">
        <v>140</v>
      </c>
      <c r="F102" s="18">
        <v>5</v>
      </c>
      <c r="G102" s="19"/>
    </row>
    <row r="103" spans="1:7">
      <c r="A103" s="15">
        <v>2</v>
      </c>
      <c r="B103" s="16" t="s">
        <v>65</v>
      </c>
      <c r="C103" s="17" t="s">
        <v>4</v>
      </c>
      <c r="D103" s="27" t="s">
        <v>272</v>
      </c>
      <c r="E103" s="19"/>
      <c r="F103" s="18"/>
      <c r="G103" s="19"/>
    </row>
    <row r="104" spans="1:7" ht="55.8" customHeight="1">
      <c r="A104" s="15"/>
      <c r="B104" s="16"/>
      <c r="C104" s="17"/>
      <c r="D104" s="39" t="s">
        <v>273</v>
      </c>
      <c r="E104" s="19">
        <v>95</v>
      </c>
      <c r="F104" s="18">
        <v>20</v>
      </c>
      <c r="G104" s="19"/>
    </row>
    <row r="105" spans="1:7">
      <c r="A105" s="15">
        <v>2</v>
      </c>
      <c r="B105" s="16" t="s">
        <v>88</v>
      </c>
      <c r="C105" s="17" t="s">
        <v>4</v>
      </c>
      <c r="D105" s="27" t="s">
        <v>274</v>
      </c>
      <c r="E105" s="19"/>
      <c r="F105" s="18"/>
      <c r="G105" s="19"/>
    </row>
    <row r="106" spans="1:7" ht="54.6" customHeight="1">
      <c r="A106" s="15"/>
      <c r="B106" s="16"/>
      <c r="C106" s="17"/>
      <c r="D106" s="39" t="s">
        <v>276</v>
      </c>
      <c r="E106" s="19">
        <v>112</v>
      </c>
      <c r="F106" s="18">
        <v>21</v>
      </c>
      <c r="G106" s="19"/>
    </row>
    <row r="107" spans="1:7">
      <c r="A107" s="15">
        <v>2</v>
      </c>
      <c r="B107" s="16" t="s">
        <v>89</v>
      </c>
      <c r="C107" s="17" t="s">
        <v>4</v>
      </c>
      <c r="D107" s="27" t="s">
        <v>275</v>
      </c>
      <c r="E107" s="19"/>
      <c r="F107" s="18"/>
      <c r="G107" s="19"/>
    </row>
    <row r="108" spans="1:7" ht="67.8" customHeight="1">
      <c r="A108" s="15"/>
      <c r="B108" s="16"/>
      <c r="C108" s="17"/>
      <c r="D108" s="39" t="s">
        <v>277</v>
      </c>
      <c r="E108" s="19">
        <v>95</v>
      </c>
      <c r="F108" s="18">
        <v>11</v>
      </c>
      <c r="G108" s="19"/>
    </row>
    <row r="109" spans="1:7">
      <c r="A109" s="15">
        <v>2</v>
      </c>
      <c r="B109" s="16" t="s">
        <v>91</v>
      </c>
      <c r="C109" s="17" t="s">
        <v>4</v>
      </c>
      <c r="D109" s="27" t="s">
        <v>278</v>
      </c>
      <c r="E109" s="19"/>
      <c r="F109" s="18"/>
      <c r="G109" s="19"/>
    </row>
    <row r="110" spans="1:7" ht="75.599999999999994" customHeight="1">
      <c r="A110" s="15"/>
      <c r="B110" s="16"/>
      <c r="C110" s="17"/>
      <c r="D110" s="39" t="s">
        <v>279</v>
      </c>
      <c r="E110" s="19">
        <v>31.44</v>
      </c>
      <c r="F110" s="18">
        <v>26</v>
      </c>
      <c r="G110" s="19"/>
    </row>
    <row r="111" spans="1:7">
      <c r="A111" s="15">
        <v>2</v>
      </c>
      <c r="B111" s="16" t="s">
        <v>93</v>
      </c>
      <c r="C111" s="17" t="s">
        <v>4</v>
      </c>
      <c r="D111" s="27" t="s">
        <v>280</v>
      </c>
      <c r="E111" s="19"/>
      <c r="F111" s="18"/>
      <c r="G111" s="19"/>
    </row>
    <row r="112" spans="1:7" ht="126" customHeight="1">
      <c r="A112" s="15"/>
      <c r="B112" s="16"/>
      <c r="C112" s="17"/>
      <c r="D112" s="39" t="s">
        <v>281</v>
      </c>
      <c r="E112" s="19">
        <v>58.4</v>
      </c>
      <c r="F112" s="18">
        <v>30</v>
      </c>
      <c r="G112" s="19"/>
    </row>
    <row r="113" spans="1:7">
      <c r="A113" s="15">
        <v>2</v>
      </c>
      <c r="B113" s="16" t="s">
        <v>95</v>
      </c>
      <c r="C113" s="17" t="s">
        <v>45</v>
      </c>
      <c r="D113" s="27" t="s">
        <v>282</v>
      </c>
      <c r="E113" s="19"/>
      <c r="F113" s="18"/>
      <c r="G113" s="19"/>
    </row>
    <row r="114" spans="1:7" ht="106.2" customHeight="1">
      <c r="A114" s="15"/>
      <c r="B114" s="16"/>
      <c r="C114" s="17"/>
      <c r="D114" s="39" t="s">
        <v>283</v>
      </c>
      <c r="E114" s="19">
        <v>60</v>
      </c>
      <c r="F114" s="18">
        <v>25</v>
      </c>
      <c r="G114" s="19"/>
    </row>
    <row r="115" spans="1:7">
      <c r="A115" s="15">
        <v>2</v>
      </c>
      <c r="B115" s="16" t="s">
        <v>122</v>
      </c>
      <c r="C115" s="17" t="s">
        <v>45</v>
      </c>
      <c r="D115" s="27" t="s">
        <v>284</v>
      </c>
      <c r="E115" s="19"/>
      <c r="F115" s="18"/>
      <c r="G115" s="19"/>
    </row>
    <row r="116" spans="1:7" ht="95.4" customHeight="1">
      <c r="A116" s="15"/>
      <c r="B116" s="16"/>
      <c r="C116" s="17"/>
      <c r="D116" s="39" t="s">
        <v>442</v>
      </c>
      <c r="E116" s="19">
        <v>60</v>
      </c>
      <c r="F116" s="18">
        <v>120</v>
      </c>
      <c r="G116" s="19"/>
    </row>
    <row r="117" spans="1:7">
      <c r="A117" s="15">
        <v>2</v>
      </c>
      <c r="B117" s="16" t="s">
        <v>123</v>
      </c>
      <c r="C117" s="17" t="s">
        <v>4</v>
      </c>
      <c r="D117" s="27" t="s">
        <v>286</v>
      </c>
      <c r="E117" s="19"/>
      <c r="F117" s="18"/>
      <c r="G117" s="19"/>
    </row>
    <row r="118" spans="1:7" ht="127.2" customHeight="1">
      <c r="A118" s="15"/>
      <c r="B118" s="16"/>
      <c r="C118" s="17"/>
      <c r="D118" s="39" t="s">
        <v>443</v>
      </c>
      <c r="E118" s="19">
        <v>5200</v>
      </c>
      <c r="F118" s="18">
        <v>1</v>
      </c>
      <c r="G118" s="19"/>
    </row>
    <row r="119" spans="1:7">
      <c r="A119" s="15">
        <v>2</v>
      </c>
      <c r="B119" s="16" t="s">
        <v>125</v>
      </c>
      <c r="C119" s="17" t="s">
        <v>4</v>
      </c>
      <c r="D119" s="27" t="s">
        <v>287</v>
      </c>
      <c r="E119" s="19"/>
      <c r="F119" s="18"/>
      <c r="G119" s="19"/>
    </row>
    <row r="120" spans="1:7" ht="30.6">
      <c r="A120" s="15"/>
      <c r="B120" s="16"/>
      <c r="C120" s="17"/>
      <c r="D120" s="39" t="s">
        <v>288</v>
      </c>
      <c r="E120" s="19">
        <v>600</v>
      </c>
      <c r="F120" s="18">
        <v>1</v>
      </c>
      <c r="G120" s="19"/>
    </row>
    <row r="121" spans="1:7">
      <c r="A121" s="15">
        <v>2</v>
      </c>
      <c r="B121" s="16" t="s">
        <v>127</v>
      </c>
      <c r="C121" s="17" t="s">
        <v>4</v>
      </c>
      <c r="D121" s="27" t="s">
        <v>289</v>
      </c>
      <c r="E121" s="19"/>
      <c r="F121" s="18"/>
      <c r="G121" s="19"/>
    </row>
    <row r="122" spans="1:7" ht="20.399999999999999">
      <c r="A122" s="15"/>
      <c r="B122" s="16"/>
      <c r="C122" s="17"/>
      <c r="D122" s="39" t="s">
        <v>290</v>
      </c>
      <c r="E122" s="19">
        <v>2800</v>
      </c>
      <c r="F122" s="18">
        <v>1</v>
      </c>
      <c r="G122" s="19"/>
    </row>
    <row r="123" spans="1:7">
      <c r="D123" s="32" t="s">
        <v>6</v>
      </c>
      <c r="E123" s="19"/>
      <c r="F123" s="12"/>
      <c r="G123" s="11">
        <f>SUM(G67:G122)</f>
        <v>0</v>
      </c>
    </row>
    <row r="124" spans="1:7" s="2" customFormat="1">
      <c r="C124" s="3"/>
      <c r="D124" s="30"/>
      <c r="E124" s="20"/>
      <c r="F124" s="21"/>
      <c r="G124" s="20"/>
    </row>
    <row r="125" spans="1:7">
      <c r="B125" s="12" t="s">
        <v>2</v>
      </c>
      <c r="C125" s="13" t="s">
        <v>3</v>
      </c>
      <c r="D125" s="32" t="s">
        <v>291</v>
      </c>
      <c r="E125" s="19"/>
    </row>
    <row r="126" spans="1:7">
      <c r="E126" s="19"/>
    </row>
    <row r="127" spans="1:7">
      <c r="A127" s="15">
        <v>3</v>
      </c>
      <c r="B127" s="16" t="s">
        <v>24</v>
      </c>
      <c r="C127" s="17" t="s">
        <v>4</v>
      </c>
      <c r="D127" s="27" t="s">
        <v>292</v>
      </c>
      <c r="E127" s="19"/>
      <c r="F127" s="18"/>
      <c r="G127" s="19"/>
    </row>
    <row r="128" spans="1:7" ht="87.6" customHeight="1">
      <c r="A128" s="15"/>
      <c r="B128" s="16"/>
      <c r="C128" s="17"/>
      <c r="D128" s="39" t="s">
        <v>293</v>
      </c>
      <c r="E128" s="19">
        <v>4200</v>
      </c>
      <c r="F128" s="18">
        <v>1</v>
      </c>
      <c r="G128" s="19"/>
    </row>
    <row r="129" spans="1:7">
      <c r="A129" s="15">
        <v>3</v>
      </c>
      <c r="B129" s="16" t="s">
        <v>26</v>
      </c>
      <c r="C129" s="17" t="s">
        <v>45</v>
      </c>
      <c r="D129" s="27" t="s">
        <v>294</v>
      </c>
      <c r="E129" s="19"/>
      <c r="F129" s="18"/>
      <c r="G129" s="19"/>
    </row>
    <row r="130" spans="1:7" ht="116.4" customHeight="1">
      <c r="A130" s="15"/>
      <c r="B130" s="16"/>
      <c r="C130" s="17"/>
      <c r="D130" s="39" t="s">
        <v>297</v>
      </c>
      <c r="E130" s="19">
        <v>1.8</v>
      </c>
      <c r="F130" s="18">
        <v>2400</v>
      </c>
      <c r="G130" s="19"/>
    </row>
    <row r="131" spans="1:7">
      <c r="A131" s="15">
        <v>3</v>
      </c>
      <c r="B131" s="16" t="s">
        <v>32</v>
      </c>
      <c r="C131" s="17" t="s">
        <v>4</v>
      </c>
      <c r="D131" s="27" t="s">
        <v>295</v>
      </c>
      <c r="E131" s="19"/>
      <c r="F131" s="18"/>
      <c r="G131" s="19"/>
    </row>
    <row r="132" spans="1:7" ht="81.45" customHeight="1">
      <c r="A132" s="15"/>
      <c r="B132" s="16"/>
      <c r="C132" s="17"/>
      <c r="D132" s="39" t="s">
        <v>296</v>
      </c>
      <c r="E132" s="19">
        <v>22</v>
      </c>
      <c r="F132" s="18">
        <v>160</v>
      </c>
      <c r="G132" s="19"/>
    </row>
    <row r="133" spans="1:7">
      <c r="A133" s="15">
        <v>3</v>
      </c>
      <c r="B133" s="16" t="s">
        <v>33</v>
      </c>
      <c r="C133" s="17" t="s">
        <v>4</v>
      </c>
      <c r="D133" s="27" t="s">
        <v>298</v>
      </c>
      <c r="E133" s="19"/>
      <c r="F133" s="18"/>
      <c r="G133" s="19"/>
    </row>
    <row r="134" spans="1:7" ht="67.05" customHeight="1">
      <c r="A134" s="15"/>
      <c r="B134" s="16"/>
      <c r="C134" s="17"/>
      <c r="D134" s="39" t="s">
        <v>300</v>
      </c>
      <c r="E134" s="19">
        <v>18</v>
      </c>
      <c r="F134" s="18">
        <v>160</v>
      </c>
      <c r="G134" s="19"/>
    </row>
    <row r="135" spans="1:7">
      <c r="A135" s="15">
        <v>3</v>
      </c>
      <c r="B135" s="16" t="s">
        <v>33</v>
      </c>
      <c r="C135" s="17" t="s">
        <v>4</v>
      </c>
      <c r="D135" s="27" t="s">
        <v>299</v>
      </c>
      <c r="E135" s="19"/>
      <c r="F135" s="18"/>
      <c r="G135" s="19"/>
    </row>
    <row r="136" spans="1:7" ht="67.05" customHeight="1">
      <c r="A136" s="15"/>
      <c r="B136" s="16"/>
      <c r="C136" s="17"/>
      <c r="D136" s="39" t="s">
        <v>301</v>
      </c>
      <c r="E136" s="19">
        <v>12</v>
      </c>
      <c r="F136" s="18">
        <v>160</v>
      </c>
      <c r="G136" s="19"/>
    </row>
    <row r="137" spans="1:7">
      <c r="A137" s="15">
        <v>3</v>
      </c>
      <c r="B137" s="16" t="s">
        <v>36</v>
      </c>
      <c r="C137" s="17" t="s">
        <v>4</v>
      </c>
      <c r="D137" s="27" t="s">
        <v>302</v>
      </c>
      <c r="E137" s="19"/>
      <c r="F137" s="18"/>
      <c r="G137" s="19"/>
    </row>
    <row r="138" spans="1:7" ht="36" customHeight="1">
      <c r="A138" s="15"/>
      <c r="B138" s="16"/>
      <c r="C138" s="17"/>
      <c r="D138" s="39" t="s">
        <v>303</v>
      </c>
      <c r="E138" s="19">
        <v>1830</v>
      </c>
      <c r="F138" s="18">
        <v>1</v>
      </c>
      <c r="G138" s="19"/>
    </row>
    <row r="139" spans="1:7">
      <c r="A139" s="15">
        <v>3</v>
      </c>
      <c r="B139" s="16" t="s">
        <v>38</v>
      </c>
      <c r="C139" s="17" t="s">
        <v>45</v>
      </c>
      <c r="D139" s="27" t="s">
        <v>284</v>
      </c>
      <c r="E139" s="19"/>
      <c r="F139" s="18"/>
      <c r="G139" s="19"/>
    </row>
    <row r="140" spans="1:7" ht="110.4" customHeight="1">
      <c r="A140" s="15"/>
      <c r="B140" s="16"/>
      <c r="C140" s="17"/>
      <c r="D140" s="39" t="s">
        <v>285</v>
      </c>
      <c r="E140" s="19">
        <v>60</v>
      </c>
      <c r="F140" s="18">
        <v>145</v>
      </c>
      <c r="G140" s="19"/>
    </row>
    <row r="141" spans="1:7">
      <c r="A141" s="15">
        <v>3</v>
      </c>
      <c r="B141" s="16" t="s">
        <v>40</v>
      </c>
      <c r="C141" s="17" t="s">
        <v>4</v>
      </c>
      <c r="D141" s="27" t="s">
        <v>304</v>
      </c>
      <c r="E141" s="19"/>
      <c r="F141" s="18"/>
      <c r="G141" s="19"/>
    </row>
    <row r="142" spans="1:7" ht="65.400000000000006" customHeight="1">
      <c r="A142" s="15"/>
      <c r="B142" s="16"/>
      <c r="C142" s="17"/>
      <c r="D142" s="39" t="s">
        <v>307</v>
      </c>
      <c r="E142" s="19">
        <v>900</v>
      </c>
      <c r="F142" s="18">
        <v>1</v>
      </c>
      <c r="G142" s="19"/>
    </row>
    <row r="143" spans="1:7">
      <c r="A143" s="15">
        <v>3</v>
      </c>
      <c r="B143" s="16" t="s">
        <v>42</v>
      </c>
      <c r="C143" s="17" t="s">
        <v>4</v>
      </c>
      <c r="D143" s="27" t="s">
        <v>305</v>
      </c>
      <c r="E143" s="19"/>
      <c r="F143" s="18"/>
      <c r="G143" s="19"/>
    </row>
    <row r="144" spans="1:7" ht="20.399999999999999">
      <c r="A144" s="15"/>
      <c r="B144" s="16"/>
      <c r="C144" s="17"/>
      <c r="D144" s="39" t="s">
        <v>306</v>
      </c>
      <c r="E144" s="19">
        <v>2800</v>
      </c>
      <c r="F144" s="18">
        <v>1</v>
      </c>
      <c r="G144" s="19"/>
    </row>
    <row r="145" spans="1:7">
      <c r="D145" s="32" t="s">
        <v>6</v>
      </c>
      <c r="E145" s="19"/>
      <c r="F145" s="12"/>
      <c r="G145" s="11">
        <f>SUM(G127:G144)</f>
        <v>0</v>
      </c>
    </row>
    <row r="146" spans="1:7" s="2" customFormat="1">
      <c r="C146" s="3"/>
      <c r="D146" s="30"/>
      <c r="E146" s="20"/>
      <c r="F146" s="21"/>
      <c r="G146" s="20"/>
    </row>
    <row r="147" spans="1:7">
      <c r="B147" s="12" t="s">
        <v>2</v>
      </c>
      <c r="C147" s="13" t="s">
        <v>67</v>
      </c>
      <c r="D147" s="32" t="s">
        <v>308</v>
      </c>
      <c r="E147" s="19"/>
    </row>
    <row r="148" spans="1:7">
      <c r="E148" s="19"/>
    </row>
    <row r="149" spans="1:7">
      <c r="A149" s="15">
        <v>4</v>
      </c>
      <c r="B149" s="16" t="s">
        <v>24</v>
      </c>
      <c r="C149" s="17" t="s">
        <v>45</v>
      </c>
      <c r="D149" s="27" t="s">
        <v>309</v>
      </c>
      <c r="E149" s="19"/>
      <c r="F149" s="18"/>
      <c r="G149" s="19"/>
    </row>
    <row r="150" spans="1:7" ht="77.400000000000006" customHeight="1">
      <c r="A150" s="15"/>
      <c r="B150" s="16"/>
      <c r="C150" s="17"/>
      <c r="D150" s="39" t="s">
        <v>310</v>
      </c>
      <c r="E150" s="19">
        <v>258</v>
      </c>
      <c r="F150" s="18">
        <v>90</v>
      </c>
      <c r="G150" s="19"/>
    </row>
    <row r="151" spans="1:7">
      <c r="A151" s="15">
        <v>4</v>
      </c>
      <c r="B151" s="16" t="s">
        <v>26</v>
      </c>
      <c r="C151" s="17" t="s">
        <v>4</v>
      </c>
      <c r="D151" s="27" t="s">
        <v>311</v>
      </c>
      <c r="E151" s="19"/>
      <c r="F151" s="18"/>
      <c r="G151" s="19"/>
    </row>
    <row r="152" spans="1:7" ht="71.400000000000006">
      <c r="A152" s="15"/>
      <c r="B152" s="16"/>
      <c r="C152" s="17"/>
      <c r="D152" s="39" t="s">
        <v>312</v>
      </c>
      <c r="E152" s="19">
        <v>393.6</v>
      </c>
      <c r="F152" s="18">
        <v>6</v>
      </c>
      <c r="G152" s="19"/>
    </row>
    <row r="153" spans="1:7">
      <c r="A153" s="15">
        <v>4</v>
      </c>
      <c r="B153" s="16" t="s">
        <v>32</v>
      </c>
      <c r="C153" s="17" t="s">
        <v>4</v>
      </c>
      <c r="D153" s="27" t="s">
        <v>313</v>
      </c>
      <c r="E153" s="19"/>
      <c r="F153" s="18"/>
      <c r="G153" s="19"/>
    </row>
    <row r="154" spans="1:7" ht="79.2" customHeight="1">
      <c r="A154" s="15"/>
      <c r="B154" s="16"/>
      <c r="C154" s="17"/>
      <c r="D154" s="39" t="s">
        <v>314</v>
      </c>
      <c r="E154" s="19">
        <v>536.4</v>
      </c>
      <c r="F154" s="18">
        <v>3</v>
      </c>
      <c r="G154" s="19"/>
    </row>
    <row r="155" spans="1:7">
      <c r="A155" s="15">
        <v>4</v>
      </c>
      <c r="B155" s="16" t="s">
        <v>33</v>
      </c>
      <c r="C155" s="17" t="s">
        <v>4</v>
      </c>
      <c r="D155" s="27" t="s">
        <v>315</v>
      </c>
      <c r="E155" s="19"/>
      <c r="F155" s="18"/>
      <c r="G155" s="19"/>
    </row>
    <row r="156" spans="1:7" ht="64.8" customHeight="1">
      <c r="A156" s="15"/>
      <c r="B156" s="16"/>
      <c r="C156" s="17"/>
      <c r="D156" s="39" t="s">
        <v>316</v>
      </c>
      <c r="E156" s="19">
        <v>65</v>
      </c>
      <c r="F156" s="18">
        <v>55</v>
      </c>
      <c r="G156" s="19"/>
    </row>
    <row r="157" spans="1:7">
      <c r="A157" s="15">
        <v>4</v>
      </c>
      <c r="B157" s="16" t="s">
        <v>36</v>
      </c>
      <c r="C157" s="17" t="s">
        <v>4</v>
      </c>
      <c r="D157" s="27" t="s">
        <v>317</v>
      </c>
      <c r="E157" s="19"/>
      <c r="F157" s="18"/>
      <c r="G157" s="19"/>
    </row>
    <row r="158" spans="1:7" ht="74.400000000000006" customHeight="1">
      <c r="A158" s="15"/>
      <c r="B158" s="16"/>
      <c r="C158" s="17"/>
      <c r="D158" s="39" t="s">
        <v>318</v>
      </c>
      <c r="E158" s="19">
        <v>85</v>
      </c>
      <c r="F158" s="18">
        <v>14</v>
      </c>
      <c r="G158" s="19"/>
    </row>
    <row r="159" spans="1:7">
      <c r="A159" s="15">
        <v>4</v>
      </c>
      <c r="B159" s="16" t="s">
        <v>38</v>
      </c>
      <c r="C159" s="17" t="s">
        <v>4</v>
      </c>
      <c r="D159" s="27" t="s">
        <v>323</v>
      </c>
      <c r="E159" s="19"/>
      <c r="F159" s="18"/>
      <c r="G159" s="19"/>
    </row>
    <row r="160" spans="1:7" ht="104.4" customHeight="1">
      <c r="A160" s="15"/>
      <c r="B160" s="16"/>
      <c r="C160" s="17"/>
      <c r="D160" s="39" t="s">
        <v>324</v>
      </c>
      <c r="E160" s="19">
        <v>65</v>
      </c>
      <c r="F160" s="18">
        <v>26</v>
      </c>
      <c r="G160" s="19"/>
    </row>
    <row r="161" spans="1:7">
      <c r="A161" s="15">
        <v>4</v>
      </c>
      <c r="B161" s="16" t="s">
        <v>40</v>
      </c>
      <c r="C161" s="17" t="s">
        <v>4</v>
      </c>
      <c r="D161" s="27" t="s">
        <v>325</v>
      </c>
      <c r="E161" s="19"/>
      <c r="F161" s="18"/>
      <c r="G161" s="19"/>
    </row>
    <row r="162" spans="1:7" ht="158.4" customHeight="1">
      <c r="A162" s="15"/>
      <c r="B162" s="16"/>
      <c r="C162" s="17"/>
      <c r="D162" s="39" t="s">
        <v>326</v>
      </c>
      <c r="E162" s="19">
        <v>85</v>
      </c>
      <c r="F162" s="18">
        <v>14</v>
      </c>
      <c r="G162" s="19"/>
    </row>
    <row r="163" spans="1:7">
      <c r="A163" s="15">
        <v>4</v>
      </c>
      <c r="B163" s="16" t="s">
        <v>42</v>
      </c>
      <c r="C163" s="17" t="s">
        <v>4</v>
      </c>
      <c r="D163" s="27" t="s">
        <v>319</v>
      </c>
      <c r="E163" s="19"/>
      <c r="F163" s="18"/>
      <c r="G163" s="19"/>
    </row>
    <row r="164" spans="1:7" ht="102">
      <c r="A164" s="15"/>
      <c r="B164" s="16"/>
      <c r="C164" s="17"/>
      <c r="D164" s="39" t="s">
        <v>320</v>
      </c>
      <c r="E164" s="19">
        <v>180</v>
      </c>
      <c r="F164" s="18">
        <v>3</v>
      </c>
      <c r="G164" s="19"/>
    </row>
    <row r="165" spans="1:7">
      <c r="A165" s="15">
        <v>4</v>
      </c>
      <c r="B165" s="16" t="s">
        <v>44</v>
      </c>
      <c r="C165" s="17" t="s">
        <v>4</v>
      </c>
      <c r="D165" s="27" t="s">
        <v>321</v>
      </c>
      <c r="E165" s="19"/>
      <c r="F165" s="18"/>
      <c r="G165" s="19"/>
    </row>
    <row r="166" spans="1:7" ht="44.4" customHeight="1">
      <c r="A166" s="15"/>
      <c r="B166" s="16"/>
      <c r="C166" s="17"/>
      <c r="D166" s="39" t="s">
        <v>322</v>
      </c>
      <c r="E166" s="19">
        <v>980</v>
      </c>
      <c r="F166" s="18">
        <v>1</v>
      </c>
      <c r="G166" s="19"/>
    </row>
    <row r="167" spans="1:7">
      <c r="D167" s="32" t="s">
        <v>6</v>
      </c>
      <c r="E167" s="19"/>
      <c r="F167" s="12"/>
      <c r="G167" s="11">
        <f>SUM(G149:G166)</f>
        <v>0</v>
      </c>
    </row>
    <row r="168" spans="1:7" s="2" customFormat="1">
      <c r="C168" s="3"/>
      <c r="D168" s="30"/>
      <c r="E168" s="20"/>
      <c r="F168" s="21"/>
      <c r="G168" s="20"/>
    </row>
    <row r="169" spans="1:7">
      <c r="B169" s="12" t="s">
        <v>2</v>
      </c>
      <c r="C169" s="13" t="s">
        <v>7</v>
      </c>
      <c r="D169" s="32" t="s">
        <v>327</v>
      </c>
      <c r="E169" s="19"/>
    </row>
    <row r="170" spans="1:7">
      <c r="E170" s="19"/>
    </row>
    <row r="171" spans="1:7">
      <c r="A171" s="15">
        <v>5</v>
      </c>
      <c r="B171" s="16" t="s">
        <v>24</v>
      </c>
      <c r="C171" s="17" t="s">
        <v>4</v>
      </c>
      <c r="D171" s="27" t="s">
        <v>328</v>
      </c>
      <c r="E171" s="19"/>
      <c r="F171" s="18"/>
      <c r="G171" s="19"/>
    </row>
    <row r="172" spans="1:7" ht="91.8">
      <c r="A172" s="15"/>
      <c r="B172" s="16"/>
      <c r="C172" s="17"/>
      <c r="D172" s="39" t="s">
        <v>329</v>
      </c>
      <c r="E172" s="19">
        <v>90</v>
      </c>
      <c r="F172" s="18">
        <v>9</v>
      </c>
      <c r="G172" s="19"/>
    </row>
    <row r="173" spans="1:7">
      <c r="A173" s="15">
        <v>5</v>
      </c>
      <c r="B173" s="16" t="s">
        <v>26</v>
      </c>
      <c r="C173" s="17" t="s">
        <v>4</v>
      </c>
      <c r="D173" s="27" t="s">
        <v>330</v>
      </c>
      <c r="E173" s="19"/>
      <c r="F173" s="18"/>
      <c r="G173" s="19"/>
    </row>
    <row r="174" spans="1:7" ht="86.4" customHeight="1">
      <c r="A174" s="15"/>
      <c r="B174" s="16"/>
      <c r="C174" s="17"/>
      <c r="D174" s="39" t="s">
        <v>331</v>
      </c>
      <c r="E174" s="19">
        <v>120</v>
      </c>
      <c r="F174" s="18">
        <v>2</v>
      </c>
      <c r="G174" s="19"/>
    </row>
    <row r="175" spans="1:7">
      <c r="A175" s="15">
        <v>5</v>
      </c>
      <c r="B175" s="16" t="s">
        <v>32</v>
      </c>
      <c r="C175" s="17" t="s">
        <v>4</v>
      </c>
      <c r="D175" s="27" t="s">
        <v>332</v>
      </c>
      <c r="E175" s="19"/>
      <c r="F175" s="18"/>
      <c r="G175" s="19"/>
    </row>
    <row r="176" spans="1:7" ht="112.2">
      <c r="A176" s="15"/>
      <c r="B176" s="16"/>
      <c r="C176" s="17"/>
      <c r="D176" s="39" t="s">
        <v>333</v>
      </c>
      <c r="E176" s="19">
        <v>58</v>
      </c>
      <c r="F176" s="18">
        <v>29</v>
      </c>
      <c r="G176" s="19"/>
    </row>
    <row r="177" spans="1:7">
      <c r="A177" s="15">
        <v>5</v>
      </c>
      <c r="B177" s="16" t="s">
        <v>33</v>
      </c>
      <c r="C177" s="17" t="s">
        <v>45</v>
      </c>
      <c r="D177" s="27" t="s">
        <v>334</v>
      </c>
      <c r="E177" s="19"/>
      <c r="F177" s="18"/>
      <c r="G177" s="19"/>
    </row>
    <row r="178" spans="1:7" ht="135.44999999999999" customHeight="1">
      <c r="A178" s="15"/>
      <c r="B178" s="16"/>
      <c r="C178" s="17"/>
      <c r="D178" s="39" t="s">
        <v>335</v>
      </c>
      <c r="E178" s="19">
        <v>1.9</v>
      </c>
      <c r="F178" s="18">
        <v>680</v>
      </c>
      <c r="G178" s="19"/>
    </row>
    <row r="179" spans="1:7">
      <c r="A179" s="15">
        <v>5</v>
      </c>
      <c r="B179" s="16" t="s">
        <v>36</v>
      </c>
      <c r="C179" s="17" t="s">
        <v>4</v>
      </c>
      <c r="D179" s="27" t="s">
        <v>336</v>
      </c>
      <c r="E179" s="19"/>
      <c r="F179" s="18"/>
      <c r="G179" s="19"/>
    </row>
    <row r="180" spans="1:7" ht="71.400000000000006">
      <c r="A180" s="15"/>
      <c r="B180" s="16"/>
      <c r="C180" s="17"/>
      <c r="D180" s="39" t="s">
        <v>337</v>
      </c>
      <c r="E180" s="19">
        <v>65</v>
      </c>
      <c r="F180" s="18">
        <v>11</v>
      </c>
      <c r="G180" s="19"/>
    </row>
    <row r="181" spans="1:7">
      <c r="A181" s="15">
        <v>5</v>
      </c>
      <c r="B181" s="16" t="s">
        <v>38</v>
      </c>
      <c r="C181" s="17" t="s">
        <v>4</v>
      </c>
      <c r="D181" s="27" t="s">
        <v>338</v>
      </c>
      <c r="E181" s="19"/>
      <c r="F181" s="18"/>
      <c r="G181" s="19"/>
    </row>
    <row r="182" spans="1:7" ht="112.2">
      <c r="A182" s="15"/>
      <c r="B182" s="16"/>
      <c r="C182" s="17"/>
      <c r="D182" s="39" t="s">
        <v>339</v>
      </c>
      <c r="E182" s="19">
        <v>105</v>
      </c>
      <c r="F182" s="18">
        <v>4</v>
      </c>
      <c r="G182" s="19"/>
    </row>
    <row r="183" spans="1:7">
      <c r="A183" s="15">
        <v>5</v>
      </c>
      <c r="B183" s="16" t="s">
        <v>40</v>
      </c>
      <c r="C183" s="17" t="s">
        <v>4</v>
      </c>
      <c r="D183" s="27" t="s">
        <v>340</v>
      </c>
      <c r="E183" s="19"/>
      <c r="F183" s="18"/>
      <c r="G183" s="19"/>
    </row>
    <row r="184" spans="1:7" ht="142.80000000000001">
      <c r="A184" s="15"/>
      <c r="B184" s="16"/>
      <c r="C184" s="17"/>
      <c r="D184" s="39" t="s">
        <v>341</v>
      </c>
      <c r="E184" s="19">
        <v>2680</v>
      </c>
      <c r="F184" s="18">
        <v>1</v>
      </c>
      <c r="G184" s="19"/>
    </row>
    <row r="185" spans="1:7">
      <c r="A185" s="15">
        <v>5</v>
      </c>
      <c r="B185" s="16" t="s">
        <v>42</v>
      </c>
      <c r="C185" s="17" t="s">
        <v>4</v>
      </c>
      <c r="D185" s="27" t="s">
        <v>342</v>
      </c>
      <c r="E185" s="19"/>
      <c r="F185" s="18"/>
      <c r="G185" s="19"/>
    </row>
    <row r="186" spans="1:7" ht="102">
      <c r="A186" s="15"/>
      <c r="B186" s="16"/>
      <c r="C186" s="17"/>
      <c r="D186" s="39" t="s">
        <v>343</v>
      </c>
      <c r="E186" s="19">
        <v>1420</v>
      </c>
      <c r="F186" s="18">
        <v>2</v>
      </c>
      <c r="G186" s="19"/>
    </row>
    <row r="187" spans="1:7">
      <c r="A187" s="15">
        <v>5</v>
      </c>
      <c r="B187" s="16" t="s">
        <v>44</v>
      </c>
      <c r="C187" s="17" t="s">
        <v>4</v>
      </c>
      <c r="D187" s="27" t="s">
        <v>344</v>
      </c>
      <c r="E187" s="19"/>
      <c r="F187" s="18"/>
      <c r="G187" s="19"/>
    </row>
    <row r="188" spans="1:7" ht="92.4" customHeight="1">
      <c r="A188" s="15"/>
      <c r="B188" s="16"/>
      <c r="C188" s="17"/>
      <c r="D188" s="39" t="s">
        <v>345</v>
      </c>
      <c r="E188" s="19">
        <v>95</v>
      </c>
      <c r="F188" s="18">
        <v>2</v>
      </c>
      <c r="G188" s="19"/>
    </row>
    <row r="189" spans="1:7">
      <c r="A189" s="15">
        <v>5</v>
      </c>
      <c r="B189" s="16" t="s">
        <v>47</v>
      </c>
      <c r="C189" s="17" t="s">
        <v>4</v>
      </c>
      <c r="D189" s="27" t="s">
        <v>346</v>
      </c>
      <c r="E189" s="19"/>
      <c r="F189" s="18"/>
      <c r="G189" s="19"/>
    </row>
    <row r="190" spans="1:7" ht="61.2">
      <c r="A190" s="15"/>
      <c r="B190" s="16"/>
      <c r="C190" s="17"/>
      <c r="D190" s="39" t="s">
        <v>347</v>
      </c>
      <c r="E190" s="19"/>
      <c r="F190" s="18"/>
      <c r="G190" s="19"/>
    </row>
    <row r="191" spans="1:7" ht="75.45" customHeight="1">
      <c r="A191" s="15"/>
      <c r="B191" s="16"/>
      <c r="C191" s="17" t="s">
        <v>4</v>
      </c>
      <c r="D191" s="39" t="s">
        <v>348</v>
      </c>
      <c r="E191" s="19">
        <v>20</v>
      </c>
      <c r="F191" s="18">
        <v>3</v>
      </c>
      <c r="G191" s="19"/>
    </row>
    <row r="192" spans="1:7" ht="81.599999999999994">
      <c r="A192" s="15"/>
      <c r="B192" s="16"/>
      <c r="C192" s="17" t="s">
        <v>4</v>
      </c>
      <c r="D192" s="39" t="s">
        <v>349</v>
      </c>
      <c r="E192" s="19">
        <v>30</v>
      </c>
      <c r="F192" s="18">
        <v>1</v>
      </c>
      <c r="G192" s="19"/>
    </row>
    <row r="193" spans="1:7" ht="82.5" customHeight="1">
      <c r="A193" s="15"/>
      <c r="B193" s="16"/>
      <c r="C193" s="17" t="s">
        <v>4</v>
      </c>
      <c r="D193" s="39" t="s">
        <v>350</v>
      </c>
      <c r="E193" s="19">
        <v>18</v>
      </c>
      <c r="F193" s="18">
        <v>11</v>
      </c>
      <c r="G193" s="19"/>
    </row>
    <row r="194" spans="1:7" ht="87.45" customHeight="1">
      <c r="A194" s="15"/>
      <c r="B194" s="16"/>
      <c r="C194" s="17" t="s">
        <v>4</v>
      </c>
      <c r="D194" s="39" t="s">
        <v>351</v>
      </c>
      <c r="E194" s="19">
        <v>18</v>
      </c>
      <c r="F194" s="18">
        <v>11</v>
      </c>
      <c r="G194" s="19"/>
    </row>
    <row r="195" spans="1:7" ht="61.2">
      <c r="A195" s="15"/>
      <c r="B195" s="16"/>
      <c r="C195" s="17" t="s">
        <v>4</v>
      </c>
      <c r="D195" s="39" t="s">
        <v>352</v>
      </c>
      <c r="E195" s="19">
        <v>20</v>
      </c>
      <c r="F195" s="18">
        <v>4</v>
      </c>
      <c r="G195" s="19"/>
    </row>
    <row r="196" spans="1:7" ht="73.2" customHeight="1">
      <c r="A196" s="15"/>
      <c r="B196" s="16"/>
      <c r="C196" s="17" t="s">
        <v>4</v>
      </c>
      <c r="D196" s="39" t="s">
        <v>353</v>
      </c>
      <c r="E196" s="19">
        <v>20</v>
      </c>
      <c r="F196" s="18">
        <v>15</v>
      </c>
      <c r="G196" s="19"/>
    </row>
    <row r="197" spans="1:7" ht="65.400000000000006" customHeight="1">
      <c r="A197" s="15"/>
      <c r="B197" s="16"/>
      <c r="C197" s="17" t="s">
        <v>4</v>
      </c>
      <c r="D197" s="39" t="s">
        <v>354</v>
      </c>
      <c r="E197" s="19">
        <v>20</v>
      </c>
      <c r="F197" s="18">
        <v>2</v>
      </c>
      <c r="G197" s="19"/>
    </row>
    <row r="198" spans="1:7" ht="71.400000000000006">
      <c r="A198" s="15"/>
      <c r="B198" s="16"/>
      <c r="C198" s="17" t="s">
        <v>4</v>
      </c>
      <c r="D198" s="39" t="s">
        <v>355</v>
      </c>
      <c r="E198" s="19">
        <v>20</v>
      </c>
      <c r="F198" s="18">
        <v>2</v>
      </c>
      <c r="G198" s="19"/>
    </row>
    <row r="199" spans="1:7" ht="70.95" customHeight="1">
      <c r="A199" s="15"/>
      <c r="B199" s="16"/>
      <c r="C199" s="17" t="s">
        <v>4</v>
      </c>
      <c r="D199" s="39" t="s">
        <v>355</v>
      </c>
      <c r="E199" s="19">
        <v>20</v>
      </c>
      <c r="F199" s="18">
        <v>2</v>
      </c>
      <c r="G199" s="19"/>
    </row>
    <row r="200" spans="1:7">
      <c r="A200" s="15">
        <v>5</v>
      </c>
      <c r="B200" s="16" t="s">
        <v>49</v>
      </c>
      <c r="C200" s="17" t="s">
        <v>4</v>
      </c>
      <c r="D200" s="27" t="s">
        <v>356</v>
      </c>
      <c r="E200" s="19"/>
      <c r="F200" s="18"/>
      <c r="G200" s="19"/>
    </row>
    <row r="201" spans="1:7" ht="30.6">
      <c r="A201" s="15"/>
      <c r="B201" s="16"/>
      <c r="C201" s="17"/>
      <c r="D201" s="39" t="s">
        <v>357</v>
      </c>
      <c r="E201" s="19">
        <v>800</v>
      </c>
      <c r="F201" s="18">
        <v>1</v>
      </c>
      <c r="G201" s="19"/>
    </row>
    <row r="202" spans="1:7">
      <c r="A202" s="15">
        <v>5</v>
      </c>
      <c r="B202" s="16" t="s">
        <v>51</v>
      </c>
      <c r="C202" s="17" t="s">
        <v>4</v>
      </c>
      <c r="D202" s="27" t="s">
        <v>358</v>
      </c>
      <c r="E202" s="19"/>
      <c r="F202" s="18"/>
      <c r="G202" s="19"/>
    </row>
    <row r="203" spans="1:7" ht="20.399999999999999">
      <c r="A203" s="15"/>
      <c r="B203" s="16"/>
      <c r="C203" s="17"/>
      <c r="D203" s="39" t="s">
        <v>359</v>
      </c>
      <c r="E203" s="19">
        <v>2800</v>
      </c>
      <c r="F203" s="18">
        <v>1</v>
      </c>
      <c r="G203" s="19"/>
    </row>
    <row r="204" spans="1:7">
      <c r="D204" s="32" t="s">
        <v>6</v>
      </c>
      <c r="E204" s="19"/>
      <c r="F204" s="12"/>
      <c r="G204" s="11">
        <f>SUM(G171:G203)</f>
        <v>0</v>
      </c>
    </row>
    <row r="205" spans="1:7" s="2" customFormat="1">
      <c r="C205" s="3"/>
      <c r="D205" s="30"/>
      <c r="E205" s="20"/>
      <c r="F205" s="21"/>
      <c r="G205" s="20"/>
    </row>
    <row r="206" spans="1:7">
      <c r="B206" s="12" t="s">
        <v>2</v>
      </c>
      <c r="C206" s="13" t="s">
        <v>131</v>
      </c>
      <c r="D206" s="32" t="s">
        <v>360</v>
      </c>
      <c r="E206" s="19"/>
    </row>
    <row r="207" spans="1:7">
      <c r="E207" s="19"/>
    </row>
    <row r="208" spans="1:7">
      <c r="A208" s="15">
        <v>6</v>
      </c>
      <c r="B208" s="16" t="s">
        <v>24</v>
      </c>
      <c r="C208" s="17" t="s">
        <v>45</v>
      </c>
      <c r="D208" s="27" t="s">
        <v>361</v>
      </c>
      <c r="E208" s="19"/>
      <c r="F208" s="18"/>
      <c r="G208" s="19"/>
    </row>
    <row r="209" spans="1:7" ht="109.8" customHeight="1">
      <c r="A209" s="15"/>
      <c r="B209" s="16"/>
      <c r="C209" s="17"/>
      <c r="D209" s="39" t="s">
        <v>362</v>
      </c>
      <c r="E209" s="19">
        <v>30</v>
      </c>
      <c r="F209" s="18">
        <v>18</v>
      </c>
      <c r="G209" s="19"/>
    </row>
    <row r="210" spans="1:7">
      <c r="A210" s="15">
        <v>6</v>
      </c>
      <c r="B210" s="16" t="s">
        <v>26</v>
      </c>
      <c r="C210" s="17" t="s">
        <v>45</v>
      </c>
      <c r="D210" s="27" t="s">
        <v>363</v>
      </c>
      <c r="E210" s="19"/>
      <c r="F210" s="18"/>
      <c r="G210" s="19"/>
    </row>
    <row r="211" spans="1:7" ht="104.4" customHeight="1">
      <c r="A211" s="15"/>
      <c r="B211" s="16"/>
      <c r="C211" s="17"/>
      <c r="D211" s="39" t="s">
        <v>364</v>
      </c>
      <c r="E211" s="19">
        <v>28</v>
      </c>
      <c r="F211" s="18">
        <v>73</v>
      </c>
      <c r="G211" s="19"/>
    </row>
    <row r="212" spans="1:7">
      <c r="A212" s="15">
        <v>6</v>
      </c>
      <c r="B212" s="16" t="s">
        <v>32</v>
      </c>
      <c r="C212" s="17" t="s">
        <v>45</v>
      </c>
      <c r="D212" s="27" t="s">
        <v>365</v>
      </c>
      <c r="E212" s="19"/>
      <c r="F212" s="18"/>
      <c r="G212" s="19"/>
    </row>
    <row r="213" spans="1:7" ht="106.8" customHeight="1">
      <c r="A213" s="15"/>
      <c r="B213" s="16"/>
      <c r="C213" s="17"/>
      <c r="D213" s="39" t="s">
        <v>366</v>
      </c>
      <c r="E213" s="19">
        <v>24</v>
      </c>
      <c r="F213" s="18">
        <v>48</v>
      </c>
      <c r="G213" s="19"/>
    </row>
    <row r="214" spans="1:7">
      <c r="A214" s="15">
        <v>6</v>
      </c>
      <c r="B214" s="16" t="s">
        <v>33</v>
      </c>
      <c r="C214" s="17" t="s">
        <v>4</v>
      </c>
      <c r="D214" s="27" t="s">
        <v>367</v>
      </c>
      <c r="E214" s="19"/>
      <c r="F214" s="18"/>
      <c r="G214" s="19"/>
    </row>
    <row r="215" spans="1:7" ht="64.8" customHeight="1">
      <c r="A215" s="15"/>
      <c r="B215" s="16"/>
      <c r="C215" s="17"/>
      <c r="D215" s="39" t="s">
        <v>368</v>
      </c>
      <c r="E215" s="19">
        <v>58</v>
      </c>
      <c r="F215" s="18">
        <v>12</v>
      </c>
      <c r="G215" s="19"/>
    </row>
    <row r="216" spans="1:7">
      <c r="A216" s="15">
        <v>6</v>
      </c>
      <c r="B216" s="16" t="s">
        <v>36</v>
      </c>
      <c r="C216" s="17" t="s">
        <v>4</v>
      </c>
      <c r="D216" s="27" t="s">
        <v>369</v>
      </c>
      <c r="E216" s="19"/>
      <c r="F216" s="18"/>
      <c r="G216" s="19"/>
    </row>
    <row r="217" spans="1:7" ht="118.5" customHeight="1">
      <c r="A217" s="15"/>
      <c r="B217" s="16"/>
      <c r="C217" s="17"/>
      <c r="D217" s="39" t="s">
        <v>370</v>
      </c>
      <c r="E217" s="19">
        <v>480</v>
      </c>
      <c r="F217" s="18">
        <v>1</v>
      </c>
      <c r="G217" s="19"/>
    </row>
    <row r="218" spans="1:7">
      <c r="A218" s="15">
        <v>6</v>
      </c>
      <c r="B218" s="16" t="s">
        <v>38</v>
      </c>
      <c r="C218" s="17" t="s">
        <v>4</v>
      </c>
      <c r="D218" s="27" t="s">
        <v>371</v>
      </c>
      <c r="E218" s="19"/>
      <c r="F218" s="18"/>
      <c r="G218" s="19"/>
    </row>
    <row r="219" spans="1:7" ht="117" customHeight="1">
      <c r="A219" s="15"/>
      <c r="B219" s="16"/>
      <c r="C219" s="17"/>
      <c r="D219" s="39" t="s">
        <v>372</v>
      </c>
      <c r="E219" s="19">
        <v>750</v>
      </c>
      <c r="F219" s="18">
        <v>1</v>
      </c>
      <c r="G219" s="19"/>
    </row>
    <row r="220" spans="1:7">
      <c r="A220" s="15">
        <v>6</v>
      </c>
      <c r="B220" s="16" t="s">
        <v>40</v>
      </c>
      <c r="C220" s="17" t="s">
        <v>4</v>
      </c>
      <c r="D220" s="27" t="s">
        <v>373</v>
      </c>
      <c r="E220" s="19"/>
      <c r="F220" s="18"/>
      <c r="G220" s="19"/>
    </row>
    <row r="221" spans="1:7">
      <c r="A221" s="15"/>
      <c r="B221" s="16"/>
      <c r="C221" s="17"/>
      <c r="D221" s="39" t="s">
        <v>374</v>
      </c>
      <c r="E221" s="19">
        <v>590</v>
      </c>
      <c r="F221" s="18">
        <v>1</v>
      </c>
      <c r="G221" s="19"/>
    </row>
    <row r="222" spans="1:7">
      <c r="A222" s="15">
        <v>6</v>
      </c>
      <c r="B222" s="16" t="s">
        <v>42</v>
      </c>
      <c r="C222" s="17" t="s">
        <v>4</v>
      </c>
      <c r="D222" s="27" t="s">
        <v>375</v>
      </c>
      <c r="E222" s="19"/>
      <c r="F222" s="18"/>
      <c r="G222" s="19"/>
    </row>
    <row r="223" spans="1:7" ht="30.6">
      <c r="A223" s="15"/>
      <c r="B223" s="16"/>
      <c r="C223" s="17"/>
      <c r="D223" s="39" t="s">
        <v>376</v>
      </c>
      <c r="E223" s="19">
        <v>600</v>
      </c>
      <c r="F223" s="18">
        <v>1</v>
      </c>
      <c r="G223" s="19"/>
    </row>
    <row r="224" spans="1:7">
      <c r="D224" s="32" t="s">
        <v>6</v>
      </c>
      <c r="E224" s="19"/>
      <c r="F224" s="12"/>
      <c r="G224" s="11">
        <f>SUM(G209:G223)</f>
        <v>0</v>
      </c>
    </row>
    <row r="225" spans="1:7" s="2" customFormat="1">
      <c r="C225" s="3"/>
      <c r="D225" s="30"/>
      <c r="E225" s="20"/>
      <c r="F225" s="21"/>
      <c r="G225" s="20"/>
    </row>
    <row r="226" spans="1:7">
      <c r="B226" s="12" t="s">
        <v>2</v>
      </c>
      <c r="C226" s="13" t="s">
        <v>154</v>
      </c>
      <c r="D226" s="32" t="s">
        <v>388</v>
      </c>
      <c r="E226" s="19"/>
    </row>
    <row r="227" spans="1:7">
      <c r="E227" s="19"/>
    </row>
    <row r="228" spans="1:7">
      <c r="A228" s="15">
        <v>7</v>
      </c>
      <c r="B228" s="16" t="s">
        <v>24</v>
      </c>
      <c r="C228" s="17" t="s">
        <v>4</v>
      </c>
      <c r="D228" s="27" t="s">
        <v>389</v>
      </c>
      <c r="E228" s="19"/>
      <c r="F228" s="18"/>
      <c r="G228" s="19"/>
    </row>
    <row r="229" spans="1:7" ht="77.400000000000006" customHeight="1">
      <c r="A229" s="15"/>
      <c r="B229" s="16"/>
      <c r="C229" s="17"/>
      <c r="D229" s="39" t="s">
        <v>390</v>
      </c>
      <c r="E229" s="19">
        <v>800</v>
      </c>
      <c r="F229" s="18">
        <v>1</v>
      </c>
      <c r="G229" s="19"/>
    </row>
    <row r="230" spans="1:7">
      <c r="A230" s="15">
        <v>7</v>
      </c>
      <c r="B230" s="16" t="s">
        <v>26</v>
      </c>
      <c r="C230" s="17" t="s">
        <v>4</v>
      </c>
      <c r="D230" s="27" t="s">
        <v>391</v>
      </c>
      <c r="E230" s="19"/>
      <c r="F230" s="18"/>
      <c r="G230" s="19"/>
    </row>
    <row r="231" spans="1:7" ht="73.8" customHeight="1">
      <c r="A231" s="15"/>
      <c r="B231" s="16"/>
      <c r="C231" s="17"/>
      <c r="D231" s="39" t="s">
        <v>392</v>
      </c>
      <c r="E231" s="19">
        <v>750</v>
      </c>
      <c r="F231" s="18">
        <v>1</v>
      </c>
      <c r="G231" s="19"/>
    </row>
    <row r="232" spans="1:7">
      <c r="A232" s="15">
        <v>7</v>
      </c>
      <c r="B232" s="16" t="s">
        <v>32</v>
      </c>
      <c r="C232" s="17" t="s">
        <v>4</v>
      </c>
      <c r="D232" s="27" t="s">
        <v>393</v>
      </c>
      <c r="E232" s="19"/>
      <c r="F232" s="18"/>
      <c r="G232" s="19"/>
    </row>
    <row r="233" spans="1:7" ht="179.4" customHeight="1">
      <c r="A233" s="15"/>
      <c r="B233" s="16"/>
      <c r="C233" s="17"/>
      <c r="D233" s="39" t="s">
        <v>394</v>
      </c>
      <c r="E233" s="19">
        <v>380</v>
      </c>
      <c r="F233" s="18">
        <v>6</v>
      </c>
      <c r="G233" s="19"/>
    </row>
    <row r="234" spans="1:7">
      <c r="A234" s="15">
        <v>7</v>
      </c>
      <c r="B234" s="16" t="s">
        <v>33</v>
      </c>
      <c r="C234" s="17" t="s">
        <v>4</v>
      </c>
      <c r="D234" s="27" t="s">
        <v>395</v>
      </c>
      <c r="E234" s="19"/>
      <c r="F234" s="18"/>
      <c r="G234" s="19"/>
    </row>
    <row r="235" spans="1:7" ht="149.4" customHeight="1">
      <c r="A235" s="15"/>
      <c r="B235" s="16"/>
      <c r="C235" s="17"/>
      <c r="D235" s="39" t="s">
        <v>396</v>
      </c>
      <c r="E235" s="19">
        <v>600</v>
      </c>
      <c r="F235" s="18">
        <v>1</v>
      </c>
      <c r="G235" s="19"/>
    </row>
    <row r="236" spans="1:7">
      <c r="A236" s="15">
        <v>7</v>
      </c>
      <c r="B236" s="16" t="s">
        <v>36</v>
      </c>
      <c r="C236" s="17" t="s">
        <v>45</v>
      </c>
      <c r="D236" s="27" t="s">
        <v>397</v>
      </c>
      <c r="E236" s="19"/>
      <c r="F236" s="18"/>
      <c r="G236" s="19"/>
    </row>
    <row r="237" spans="1:7" ht="117" customHeight="1">
      <c r="A237" s="15"/>
      <c r="B237" s="16"/>
      <c r="C237" s="17"/>
      <c r="D237" s="39" t="s">
        <v>398</v>
      </c>
      <c r="E237" s="19">
        <v>180</v>
      </c>
      <c r="F237" s="18">
        <v>20</v>
      </c>
      <c r="G237" s="19"/>
    </row>
    <row r="238" spans="1:7">
      <c r="A238" s="15">
        <v>7</v>
      </c>
      <c r="B238" s="16" t="s">
        <v>38</v>
      </c>
      <c r="C238" s="17" t="s">
        <v>4</v>
      </c>
      <c r="D238" s="27" t="s">
        <v>399</v>
      </c>
      <c r="E238" s="19"/>
      <c r="F238" s="18"/>
      <c r="G238" s="19"/>
    </row>
    <row r="239" spans="1:7" ht="61.2">
      <c r="A239" s="15"/>
      <c r="B239" s="16"/>
      <c r="C239" s="17"/>
      <c r="D239" s="39" t="s">
        <v>400</v>
      </c>
      <c r="E239" s="19">
        <v>1800</v>
      </c>
      <c r="F239" s="18">
        <v>3</v>
      </c>
      <c r="G239" s="19"/>
    </row>
    <row r="240" spans="1:7">
      <c r="A240" s="15">
        <v>7</v>
      </c>
      <c r="B240" s="16" t="s">
        <v>40</v>
      </c>
      <c r="C240" s="17" t="s">
        <v>4</v>
      </c>
      <c r="D240" s="27" t="s">
        <v>401</v>
      </c>
      <c r="E240" s="19"/>
      <c r="F240" s="18"/>
      <c r="G240" s="19"/>
    </row>
    <row r="241" spans="1:7" ht="101.55" customHeight="1">
      <c r="A241" s="15"/>
      <c r="B241" s="16"/>
      <c r="C241" s="17"/>
      <c r="D241" s="39" t="s">
        <v>402</v>
      </c>
      <c r="E241" s="19">
        <v>1200</v>
      </c>
      <c r="F241" s="18">
        <v>1</v>
      </c>
      <c r="G241" s="19"/>
    </row>
    <row r="242" spans="1:7">
      <c r="A242" s="15">
        <v>7</v>
      </c>
      <c r="B242" s="16" t="s">
        <v>42</v>
      </c>
      <c r="C242" s="17" t="s">
        <v>4</v>
      </c>
      <c r="D242" s="27" t="s">
        <v>403</v>
      </c>
      <c r="E242" s="19"/>
      <c r="F242" s="18"/>
      <c r="G242" s="19"/>
    </row>
    <row r="243" spans="1:7" ht="75" customHeight="1">
      <c r="A243" s="15"/>
      <c r="B243" s="16"/>
      <c r="C243" s="17"/>
      <c r="D243" s="39" t="s">
        <v>404</v>
      </c>
      <c r="E243" s="19">
        <v>250</v>
      </c>
      <c r="F243" s="18">
        <v>1</v>
      </c>
      <c r="G243" s="19"/>
    </row>
    <row r="244" spans="1:7">
      <c r="D244" s="32" t="s">
        <v>6</v>
      </c>
      <c r="E244" s="19"/>
      <c r="F244" s="12"/>
      <c r="G244" s="11">
        <f>SUM(G228:G243)</f>
        <v>0</v>
      </c>
    </row>
    <row r="245" spans="1:7" s="2" customFormat="1">
      <c r="C245" s="3"/>
      <c r="D245" s="30"/>
      <c r="E245" s="20"/>
      <c r="F245" s="21"/>
      <c r="G245" s="20"/>
    </row>
    <row r="246" spans="1:7">
      <c r="B246" s="12" t="s">
        <v>2</v>
      </c>
      <c r="C246" s="13" t="s">
        <v>160</v>
      </c>
      <c r="D246" s="32" t="s">
        <v>405</v>
      </c>
      <c r="E246" s="19"/>
    </row>
    <row r="247" spans="1:7">
      <c r="E247" s="19"/>
    </row>
    <row r="248" spans="1:7">
      <c r="A248" s="15">
        <v>8</v>
      </c>
      <c r="B248" s="16" t="s">
        <v>24</v>
      </c>
      <c r="C248" s="17" t="s">
        <v>4</v>
      </c>
      <c r="D248" s="27" t="s">
        <v>406</v>
      </c>
      <c r="E248" s="19"/>
      <c r="F248" s="18"/>
      <c r="G248" s="19"/>
    </row>
    <row r="249" spans="1:7" ht="208.2" customHeight="1">
      <c r="A249" s="15"/>
      <c r="B249" s="16"/>
      <c r="C249" s="17"/>
      <c r="D249" s="39" t="s">
        <v>407</v>
      </c>
      <c r="E249" s="19">
        <v>2800</v>
      </c>
      <c r="F249" s="18">
        <v>1</v>
      </c>
      <c r="G249" s="19"/>
    </row>
    <row r="250" spans="1:7">
      <c r="A250" s="15">
        <v>8</v>
      </c>
      <c r="B250" s="16" t="s">
        <v>26</v>
      </c>
      <c r="C250" s="17" t="s">
        <v>4</v>
      </c>
      <c r="D250" s="27" t="s">
        <v>408</v>
      </c>
      <c r="E250" s="19"/>
      <c r="F250" s="18"/>
      <c r="G250" s="19"/>
    </row>
    <row r="251" spans="1:7" ht="125.4" customHeight="1">
      <c r="A251" s="15"/>
      <c r="B251" s="16"/>
      <c r="C251" s="17"/>
      <c r="D251" s="39" t="s">
        <v>409</v>
      </c>
      <c r="E251" s="19">
        <v>350</v>
      </c>
      <c r="F251" s="18">
        <v>1</v>
      </c>
      <c r="G251" s="19"/>
    </row>
    <row r="252" spans="1:7">
      <c r="A252" s="15">
        <v>8</v>
      </c>
      <c r="B252" s="16" t="s">
        <v>32</v>
      </c>
      <c r="C252" s="17" t="s">
        <v>4</v>
      </c>
      <c r="D252" s="27" t="s">
        <v>410</v>
      </c>
      <c r="E252" s="19"/>
      <c r="F252" s="18"/>
      <c r="G252" s="19"/>
    </row>
    <row r="253" spans="1:7" ht="117" customHeight="1">
      <c r="A253" s="15"/>
      <c r="B253" s="16"/>
      <c r="C253" s="17"/>
      <c r="D253" s="39" t="s">
        <v>411</v>
      </c>
      <c r="E253" s="19">
        <v>180</v>
      </c>
      <c r="F253" s="18">
        <v>1</v>
      </c>
      <c r="G253" s="19"/>
    </row>
    <row r="254" spans="1:7">
      <c r="A254" s="15">
        <v>8</v>
      </c>
      <c r="B254" s="16" t="s">
        <v>33</v>
      </c>
      <c r="C254" s="17" t="s">
        <v>4</v>
      </c>
      <c r="D254" s="27" t="s">
        <v>412</v>
      </c>
      <c r="E254" s="19"/>
      <c r="F254" s="18"/>
      <c r="G254" s="19"/>
    </row>
    <row r="255" spans="1:7" ht="123" customHeight="1">
      <c r="A255" s="15"/>
      <c r="B255" s="16"/>
      <c r="C255" s="17"/>
      <c r="D255" s="39" t="s">
        <v>413</v>
      </c>
      <c r="E255" s="19">
        <v>160</v>
      </c>
      <c r="F255" s="18">
        <v>1</v>
      </c>
      <c r="G255" s="19"/>
    </row>
    <row r="256" spans="1:7">
      <c r="A256" s="15">
        <v>8</v>
      </c>
      <c r="B256" s="16" t="s">
        <v>36</v>
      </c>
      <c r="C256" s="17" t="s">
        <v>4</v>
      </c>
      <c r="D256" s="27" t="s">
        <v>403</v>
      </c>
      <c r="E256" s="19"/>
      <c r="F256" s="18"/>
      <c r="G256" s="19"/>
    </row>
    <row r="257" spans="1:7" ht="147" customHeight="1">
      <c r="A257" s="15"/>
      <c r="B257" s="16"/>
      <c r="C257" s="17"/>
      <c r="D257" s="39" t="s">
        <v>414</v>
      </c>
      <c r="E257" s="19">
        <v>900</v>
      </c>
      <c r="F257" s="18">
        <v>1</v>
      </c>
      <c r="G257" s="19"/>
    </row>
    <row r="258" spans="1:7">
      <c r="A258" s="15">
        <v>8</v>
      </c>
      <c r="B258" s="16" t="s">
        <v>38</v>
      </c>
      <c r="C258" s="17" t="s">
        <v>4</v>
      </c>
      <c r="D258" s="27" t="s">
        <v>415</v>
      </c>
      <c r="E258" s="19"/>
      <c r="F258" s="18"/>
      <c r="G258" s="19"/>
    </row>
    <row r="259" spans="1:7" ht="99" customHeight="1">
      <c r="A259" s="15"/>
      <c r="B259" s="16"/>
      <c r="C259" s="17"/>
      <c r="D259" s="39" t="s">
        <v>416</v>
      </c>
      <c r="E259" s="19">
        <v>130</v>
      </c>
      <c r="F259" s="18">
        <v>13</v>
      </c>
      <c r="G259" s="19"/>
    </row>
    <row r="260" spans="1:7">
      <c r="A260" s="15">
        <v>8</v>
      </c>
      <c r="B260" s="16" t="s">
        <v>40</v>
      </c>
      <c r="C260" s="17" t="s">
        <v>4</v>
      </c>
      <c r="D260" s="27" t="s">
        <v>417</v>
      </c>
      <c r="E260" s="19"/>
      <c r="F260" s="18"/>
      <c r="G260" s="19"/>
    </row>
    <row r="261" spans="1:7" ht="97.2" customHeight="1">
      <c r="A261" s="15"/>
      <c r="B261" s="16"/>
      <c r="C261" s="17"/>
      <c r="D261" s="39" t="s">
        <v>418</v>
      </c>
      <c r="E261" s="19">
        <v>190</v>
      </c>
      <c r="F261" s="18">
        <v>1</v>
      </c>
      <c r="G261" s="19"/>
    </row>
    <row r="262" spans="1:7">
      <c r="A262" s="15">
        <v>8</v>
      </c>
      <c r="B262" s="16" t="s">
        <v>42</v>
      </c>
      <c r="C262" s="17" t="s">
        <v>4</v>
      </c>
      <c r="D262" s="27" t="s">
        <v>419</v>
      </c>
      <c r="E262" s="19"/>
      <c r="F262" s="18"/>
      <c r="G262" s="19"/>
    </row>
    <row r="263" spans="1:7" ht="171" customHeight="1">
      <c r="A263" s="15"/>
      <c r="B263" s="16"/>
      <c r="C263" s="17"/>
      <c r="D263" s="39" t="s">
        <v>420</v>
      </c>
      <c r="E263" s="19">
        <v>190</v>
      </c>
      <c r="F263" s="18">
        <v>1</v>
      </c>
      <c r="G263" s="19"/>
    </row>
    <row r="264" spans="1:7">
      <c r="A264" s="15">
        <v>8</v>
      </c>
      <c r="B264" s="16" t="s">
        <v>44</v>
      </c>
      <c r="C264" s="17" t="s">
        <v>4</v>
      </c>
      <c r="D264" s="27" t="s">
        <v>421</v>
      </c>
      <c r="E264" s="19"/>
      <c r="F264" s="18"/>
      <c r="G264" s="19"/>
    </row>
    <row r="265" spans="1:7" ht="177" customHeight="1">
      <c r="A265" s="15"/>
      <c r="B265" s="16"/>
      <c r="C265" s="17"/>
      <c r="D265" s="39" t="s">
        <v>422</v>
      </c>
      <c r="E265" s="19">
        <v>140</v>
      </c>
      <c r="F265" s="18">
        <v>8</v>
      </c>
      <c r="G265" s="19"/>
    </row>
    <row r="266" spans="1:7">
      <c r="D266" s="32" t="s">
        <v>6</v>
      </c>
      <c r="E266" s="19"/>
      <c r="F266" s="12"/>
      <c r="G266" s="11">
        <f>SUM(G248:G265)</f>
        <v>0</v>
      </c>
    </row>
    <row r="267" spans="1:7" s="2" customFormat="1">
      <c r="C267" s="3"/>
      <c r="D267" s="30"/>
      <c r="E267" s="20"/>
      <c r="F267" s="21"/>
      <c r="G267" s="20"/>
    </row>
    <row r="268" spans="1:7">
      <c r="B268" s="12" t="s">
        <v>2</v>
      </c>
      <c r="C268" s="13" t="s">
        <v>168</v>
      </c>
      <c r="D268" s="32" t="s">
        <v>423</v>
      </c>
      <c r="E268" s="19"/>
    </row>
    <row r="269" spans="1:7">
      <c r="E269" s="19"/>
    </row>
    <row r="270" spans="1:7">
      <c r="A270" s="15">
        <v>9</v>
      </c>
      <c r="B270" s="16" t="s">
        <v>24</v>
      </c>
      <c r="C270" s="17" t="s">
        <v>4</v>
      </c>
      <c r="D270" s="27" t="s">
        <v>424</v>
      </c>
      <c r="E270" s="19">
        <v>1080</v>
      </c>
      <c r="F270" s="18">
        <v>5</v>
      </c>
      <c r="G270" s="19"/>
    </row>
    <row r="271" spans="1:7" ht="81.599999999999994">
      <c r="A271" s="15"/>
      <c r="B271" s="16"/>
      <c r="C271" s="17"/>
      <c r="D271" s="39" t="s">
        <v>425</v>
      </c>
      <c r="E271" s="19"/>
      <c r="F271" s="18"/>
      <c r="G271" s="19"/>
    </row>
    <row r="272" spans="1:7" ht="20.399999999999999">
      <c r="A272" s="15"/>
      <c r="B272" s="16"/>
      <c r="C272" s="17" t="s">
        <v>427</v>
      </c>
      <c r="D272" s="27" t="s">
        <v>426</v>
      </c>
      <c r="E272" s="19"/>
      <c r="F272" s="18"/>
      <c r="G272" s="19"/>
    </row>
    <row r="273" spans="1:7" ht="30.6">
      <c r="A273" s="15"/>
      <c r="B273" s="16"/>
      <c r="C273" s="17" t="s">
        <v>427</v>
      </c>
      <c r="D273" s="39" t="s">
        <v>428</v>
      </c>
      <c r="E273" s="19"/>
      <c r="F273" s="18"/>
      <c r="G273" s="19"/>
    </row>
    <row r="274" spans="1:7" ht="24.6" customHeight="1">
      <c r="A274" s="15"/>
      <c r="B274" s="16"/>
      <c r="C274" s="17" t="s">
        <v>427</v>
      </c>
      <c r="D274" s="27" t="s">
        <v>429</v>
      </c>
      <c r="E274" s="19"/>
      <c r="F274" s="18"/>
      <c r="G274" s="19"/>
    </row>
    <row r="275" spans="1:7" ht="30" customHeight="1">
      <c r="A275" s="15"/>
      <c r="B275" s="16"/>
      <c r="C275" s="17" t="s">
        <v>427</v>
      </c>
      <c r="D275" s="27" t="s">
        <v>430</v>
      </c>
      <c r="E275" s="19"/>
      <c r="F275" s="18"/>
      <c r="G275" s="19"/>
    </row>
    <row r="276" spans="1:7" ht="31.2" customHeight="1">
      <c r="A276" s="15"/>
      <c r="B276" s="16"/>
      <c r="C276" s="17" t="s">
        <v>427</v>
      </c>
      <c r="D276" s="39" t="s">
        <v>431</v>
      </c>
      <c r="E276" s="19"/>
      <c r="F276" s="18"/>
      <c r="G276" s="19"/>
    </row>
    <row r="277" spans="1:7" ht="25.8" customHeight="1">
      <c r="A277" s="15"/>
      <c r="B277" s="16"/>
      <c r="C277" s="17" t="s">
        <v>427</v>
      </c>
      <c r="D277" s="27" t="s">
        <v>432</v>
      </c>
      <c r="E277" s="19"/>
      <c r="F277" s="18"/>
      <c r="G277" s="19"/>
    </row>
    <row r="278" spans="1:7">
      <c r="A278" s="15"/>
      <c r="B278" s="16"/>
      <c r="C278" s="17" t="s">
        <v>427</v>
      </c>
      <c r="D278" s="27" t="s">
        <v>433</v>
      </c>
      <c r="E278" s="19"/>
      <c r="F278" s="18"/>
      <c r="G278" s="19"/>
    </row>
    <row r="279" spans="1:7" ht="51">
      <c r="A279" s="15"/>
      <c r="B279" s="16"/>
      <c r="C279" s="17" t="s">
        <v>427</v>
      </c>
      <c r="D279" s="39" t="s">
        <v>434</v>
      </c>
      <c r="E279" s="19"/>
      <c r="F279" s="18"/>
      <c r="G279" s="19"/>
    </row>
    <row r="280" spans="1:7">
      <c r="A280" s="15">
        <v>9</v>
      </c>
      <c r="B280" s="16" t="s">
        <v>26</v>
      </c>
      <c r="C280" s="17" t="s">
        <v>4</v>
      </c>
      <c r="D280" s="27" t="s">
        <v>435</v>
      </c>
      <c r="E280" s="19"/>
      <c r="F280" s="18"/>
      <c r="G280" s="19"/>
    </row>
    <row r="281" spans="1:7" ht="30.6">
      <c r="A281" s="15"/>
      <c r="B281" s="16"/>
      <c r="C281" s="17"/>
      <c r="D281" s="39" t="s">
        <v>436</v>
      </c>
      <c r="E281" s="19">
        <v>350</v>
      </c>
      <c r="F281" s="18">
        <v>5</v>
      </c>
      <c r="G281" s="19"/>
    </row>
    <row r="282" spans="1:7">
      <c r="D282" s="32" t="s">
        <v>6</v>
      </c>
      <c r="E282" s="19"/>
      <c r="F282" s="12"/>
      <c r="G282" s="11">
        <f>SUM(G270:G281)</f>
        <v>0</v>
      </c>
    </row>
    <row r="283" spans="1:7" s="2" customFormat="1">
      <c r="C283" s="3"/>
      <c r="D283" s="30"/>
      <c r="E283" s="20"/>
      <c r="F283" s="21"/>
      <c r="G283" s="20"/>
    </row>
    <row r="284" spans="1:7">
      <c r="B284" s="12" t="s">
        <v>2</v>
      </c>
      <c r="C284" s="13" t="s">
        <v>47</v>
      </c>
      <c r="D284" s="32" t="s">
        <v>437</v>
      </c>
      <c r="E284" s="19"/>
    </row>
    <row r="285" spans="1:7">
      <c r="E285" s="19"/>
    </row>
    <row r="286" spans="1:7">
      <c r="A286" s="15">
        <v>10</v>
      </c>
      <c r="B286" s="16" t="s">
        <v>24</v>
      </c>
      <c r="C286" s="17" t="s">
        <v>4</v>
      </c>
      <c r="D286" s="27" t="s">
        <v>438</v>
      </c>
      <c r="E286" s="19"/>
      <c r="F286" s="18"/>
      <c r="G286" s="19"/>
    </row>
    <row r="287" spans="1:7" ht="85.2" customHeight="1">
      <c r="A287" s="15"/>
      <c r="B287" s="16"/>
      <c r="C287" s="17"/>
      <c r="D287" s="39" t="s">
        <v>439</v>
      </c>
      <c r="E287" s="19">
        <v>1950</v>
      </c>
      <c r="F287" s="18">
        <v>1</v>
      </c>
      <c r="G287" s="19"/>
    </row>
    <row r="288" spans="1:7">
      <c r="D288" s="32" t="s">
        <v>6</v>
      </c>
      <c r="E288" s="19"/>
      <c r="F288" s="12"/>
      <c r="G288" s="11">
        <f>SUM(G287)</f>
        <v>0</v>
      </c>
    </row>
    <row r="289" spans="1:7" s="2" customFormat="1">
      <c r="C289" s="3"/>
      <c r="D289" s="30"/>
      <c r="E289" s="20"/>
      <c r="F289" s="21"/>
      <c r="G289" s="20"/>
    </row>
    <row r="290" spans="1:7">
      <c r="B290" s="12" t="s">
        <v>2</v>
      </c>
      <c r="C290" s="13" t="s">
        <v>49</v>
      </c>
      <c r="D290" s="32" t="s">
        <v>181</v>
      </c>
      <c r="E290" s="19"/>
    </row>
    <row r="291" spans="1:7">
      <c r="E291" s="19"/>
    </row>
    <row r="292" spans="1:7">
      <c r="A292" s="15">
        <v>11</v>
      </c>
      <c r="B292" s="16" t="s">
        <v>24</v>
      </c>
      <c r="C292" s="17" t="s">
        <v>8</v>
      </c>
      <c r="D292" s="27" t="s">
        <v>455</v>
      </c>
      <c r="E292" s="19">
        <f>SUM(G12:G288)/2</f>
        <v>0</v>
      </c>
      <c r="F292" s="29">
        <v>3.5000000000000003E-2</v>
      </c>
      <c r="G292" s="19">
        <f>ROUND(ROUND(E292,2)*ROUND(F292,3),2)</f>
        <v>0</v>
      </c>
    </row>
    <row r="293" spans="1:7">
      <c r="D293" s="32" t="s">
        <v>6</v>
      </c>
      <c r="E293" s="19"/>
      <c r="F293" s="12"/>
      <c r="G293" s="11">
        <f>SUM(G292:G292)</f>
        <v>0</v>
      </c>
    </row>
    <row r="294" spans="1:7" s="2" customFormat="1">
      <c r="C294" s="3"/>
      <c r="D294" s="30"/>
      <c r="E294" s="20"/>
      <c r="F294" s="21"/>
      <c r="G294" s="20"/>
    </row>
    <row r="295" spans="1:7">
      <c r="B295" s="12" t="s">
        <v>2</v>
      </c>
      <c r="C295" s="13" t="s">
        <v>51</v>
      </c>
      <c r="D295" s="32" t="s">
        <v>9</v>
      </c>
      <c r="E295" s="19"/>
    </row>
    <row r="296" spans="1:7">
      <c r="E296" s="19"/>
    </row>
    <row r="297" spans="1:7">
      <c r="A297" s="15">
        <v>12</v>
      </c>
      <c r="B297" s="16" t="s">
        <v>24</v>
      </c>
      <c r="C297" s="17" t="s">
        <v>8</v>
      </c>
      <c r="D297" s="27" t="s">
        <v>454</v>
      </c>
      <c r="E297" s="19">
        <f>E292</f>
        <v>0</v>
      </c>
      <c r="F297" s="29">
        <v>0.01</v>
      </c>
      <c r="G297" s="19">
        <f>ROUND(ROUND(E297,2)*ROUND(F297,3),2)</f>
        <v>0</v>
      </c>
    </row>
    <row r="298" spans="1:7">
      <c r="D298" s="32" t="s">
        <v>6</v>
      </c>
      <c r="E298" s="19"/>
      <c r="F298" s="12"/>
      <c r="G298" s="11">
        <f>SUM(G297:G297)</f>
        <v>0</v>
      </c>
    </row>
    <row r="299" spans="1:7">
      <c r="D299" s="32"/>
      <c r="E299" s="42"/>
      <c r="F299" s="12"/>
      <c r="G299" s="11"/>
    </row>
    <row r="300" spans="1:7" s="26" customFormat="1" ht="13.8">
      <c r="A300" s="23"/>
      <c r="B300" s="23"/>
      <c r="C300" s="24"/>
      <c r="D300" s="40" t="s">
        <v>448</v>
      </c>
      <c r="E300" s="28"/>
      <c r="F300" s="23"/>
      <c r="G300" s="25">
        <f>SUM(G12:G298)/2</f>
        <v>0</v>
      </c>
    </row>
  </sheetData>
  <mergeCells count="3">
    <mergeCell ref="C1:F1"/>
    <mergeCell ref="C2:F2"/>
    <mergeCell ref="C3:F3"/>
  </mergeCells>
  <hyperlinks>
    <hyperlink ref="G5" r:id="rId1" display="ccasadevallm@gencat.cat" xr:uid="{00000000-0004-0000-0200-000000000000}"/>
  </hyperlinks>
  <pageMargins left="0.70866141732283472" right="0.43307086614173229" top="1.3385826771653544" bottom="0.82677165354330717" header="0.31496062992125984" footer="0.31496062992125984"/>
  <pageSetup paperSize="9" scale="83" orientation="portrait" horizontalDpi="1200" verticalDpi="1200" r:id="rId2"/>
  <headerFooter>
    <oddHeader xml:space="preserve">&amp;L&amp;G&amp;R&amp;8Foc,57
08038 Barcelona
Tel. 938 574 000
www.gencat.cat/cire
www.madeincire.cat
</oddHeader>
    <oddFooter>&amp;L&amp;G&amp;CNIF: Q5856024B&amp;R&amp;P</oddFooter>
  </headerFooter>
  <rowBreaks count="19" manualBreakCount="19">
    <brk id="26" max="6" man="1"/>
    <brk id="36" max="6" man="1"/>
    <brk id="48" max="6" man="1"/>
    <brk id="64" max="6" man="1"/>
    <brk id="76" max="6" man="1"/>
    <brk id="86" max="6" man="1"/>
    <brk id="98" max="6" man="1"/>
    <brk id="112" max="6" man="1"/>
    <brk id="128" max="6" man="1"/>
    <brk id="160" max="6" man="1"/>
    <brk id="174" max="6" man="1"/>
    <brk id="184" max="6" man="1"/>
    <brk id="211" max="6" man="1"/>
    <brk id="225" max="6" man="1"/>
    <brk id="235" max="6" man="1"/>
    <brk id="245" max="6" man="1"/>
    <brk id="255" max="6" man="1"/>
    <brk id="263" max="6" man="1"/>
    <brk id="283" max="6" man="1"/>
  </rowBreaks>
  <drawing r:id="rId3"/>
  <legacyDrawing r:id="rId4"/>
  <legacyDrawingHF r:id="rId5"/>
  <mc:AlternateContent xmlns:mc="http://schemas.openxmlformats.org/markup-compatibility/2006">
    <mc:Choice Requires="x14">
      <controls>
        <mc:AlternateContent xmlns:mc="http://schemas.openxmlformats.org/markup-compatibility/2006">
          <mc:Choice Requires="x14">
            <control shapeId="6145" r:id="rId6" name="Option Button 1">
              <controlPr defaultSize="0" autoFill="0" autoLine="0" autoPict="0">
                <anchor moveWithCells="1">
                  <from>
                    <xdr:col>5</xdr:col>
                    <xdr:colOff>30480</xdr:colOff>
                    <xdr:row>180</xdr:row>
                    <xdr:rowOff>137160</xdr:rowOff>
                  </from>
                  <to>
                    <xdr:col>5</xdr:col>
                    <xdr:colOff>335280</xdr:colOff>
                    <xdr:row>182</xdr:row>
                    <xdr:rowOff>121920</xdr:rowOff>
                  </to>
                </anchor>
              </controlPr>
            </control>
          </mc:Choice>
        </mc:AlternateContent>
        <mc:AlternateContent xmlns:mc="http://schemas.openxmlformats.org/markup-compatibility/2006">
          <mc:Choice Requires="x14">
            <control shapeId="6146" r:id="rId7" name="Option Button 2">
              <controlPr defaultSize="0" autoFill="0" autoLine="0" autoPict="0">
                <anchor moveWithCells="1">
                  <from>
                    <xdr:col>7</xdr:col>
                    <xdr:colOff>0</xdr:colOff>
                    <xdr:row>180</xdr:row>
                    <xdr:rowOff>137160</xdr:rowOff>
                  </from>
                  <to>
                    <xdr:col>7</xdr:col>
                    <xdr:colOff>304800</xdr:colOff>
                    <xdr:row>182</xdr:row>
                    <xdr:rowOff>121920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D9D89-B02F-4D23-8DA7-3DD538BC8B1B}">
  <dimension ref="A1:G18"/>
  <sheetViews>
    <sheetView zoomScaleNormal="100" zoomScaleSheetLayoutView="100" workbookViewId="0">
      <selection activeCell="F18" sqref="F18"/>
    </sheetView>
  </sheetViews>
  <sheetFormatPr defaultColWidth="8.77734375" defaultRowHeight="14.4"/>
  <cols>
    <col min="1" max="1" width="3.44140625" customWidth="1"/>
    <col min="2" max="2" width="13.77734375" customWidth="1"/>
    <col min="3" max="3" width="4.44140625" style="10" customWidth="1"/>
    <col min="4" max="4" width="48.77734375" style="33" customWidth="1"/>
    <col min="5" max="5" width="10.77734375" bestFit="1" customWidth="1"/>
    <col min="6" max="6" width="12.77734375" customWidth="1"/>
    <col min="7" max="7" width="17.88671875" style="14" customWidth="1"/>
  </cols>
  <sheetData>
    <row r="1" spans="1:7" s="1" customFormat="1">
      <c r="A1" s="22" t="s">
        <v>11</v>
      </c>
      <c r="B1" s="22"/>
      <c r="C1" s="54" t="s">
        <v>16</v>
      </c>
      <c r="D1" s="54"/>
      <c r="E1" s="54"/>
      <c r="F1" s="54"/>
    </row>
    <row r="2" spans="1:7" s="1" customFormat="1">
      <c r="A2" s="22" t="s">
        <v>12</v>
      </c>
      <c r="B2" s="22"/>
      <c r="C2" s="54" t="s">
        <v>17</v>
      </c>
      <c r="D2" s="54"/>
      <c r="E2" s="54"/>
      <c r="F2" s="54"/>
    </row>
    <row r="3" spans="1:7" s="1" customFormat="1">
      <c r="A3" s="22"/>
      <c r="B3" s="22"/>
      <c r="C3" s="54" t="s">
        <v>18</v>
      </c>
      <c r="D3" s="54"/>
      <c r="E3" s="54"/>
      <c r="F3" s="54"/>
    </row>
    <row r="4" spans="1:7" s="2" customFormat="1">
      <c r="C4" s="3"/>
      <c r="D4" s="30"/>
      <c r="G4" s="4"/>
    </row>
    <row r="5" spans="1:7" s="2" customFormat="1">
      <c r="A5" s="5"/>
      <c r="B5" s="5"/>
      <c r="C5" s="6"/>
      <c r="D5" s="31" t="s">
        <v>449</v>
      </c>
      <c r="E5" s="5"/>
      <c r="F5" s="5"/>
      <c r="G5" s="7"/>
    </row>
    <row r="6" spans="1:7" s="2" customFormat="1">
      <c r="C6" s="3"/>
      <c r="D6" s="30"/>
      <c r="G6" s="4"/>
    </row>
    <row r="7" spans="1:7" s="2" customFormat="1">
      <c r="C7" s="3"/>
      <c r="D7" s="30"/>
      <c r="E7" s="8" t="s">
        <v>450</v>
      </c>
      <c r="F7" s="9" t="s">
        <v>0</v>
      </c>
      <c r="G7" s="8" t="s">
        <v>1</v>
      </c>
    </row>
    <row r="8" spans="1:7" s="2" customFormat="1">
      <c r="C8" s="3"/>
      <c r="D8" s="30"/>
      <c r="E8" s="20"/>
      <c r="F8" s="21"/>
      <c r="G8" s="20"/>
    </row>
    <row r="9" spans="1:7">
      <c r="D9" s="33" t="s">
        <v>445</v>
      </c>
      <c r="G9" s="14">
        <f>Arquitectura!G192</f>
        <v>0</v>
      </c>
    </row>
    <row r="10" spans="1:7">
      <c r="D10" s="33" t="s">
        <v>448</v>
      </c>
      <c r="G10" s="51">
        <f>Instal·lacions!G300</f>
        <v>0</v>
      </c>
    </row>
    <row r="11" spans="1:7">
      <c r="D11" s="33" t="s">
        <v>451</v>
      </c>
      <c r="G11" s="14">
        <f>SUM(G9:G10)</f>
        <v>0</v>
      </c>
    </row>
    <row r="12" spans="1:7">
      <c r="D12" s="36" t="s">
        <v>444</v>
      </c>
      <c r="G12" s="19">
        <f>G11*13%</f>
        <v>0</v>
      </c>
    </row>
    <row r="13" spans="1:7">
      <c r="A13" s="48"/>
      <c r="B13" s="48"/>
      <c r="C13" s="49"/>
      <c r="D13" s="50" t="s">
        <v>22</v>
      </c>
      <c r="E13" s="48"/>
      <c r="F13" s="48"/>
      <c r="G13" s="42">
        <f>G11*6%</f>
        <v>0</v>
      </c>
    </row>
    <row r="14" spans="1:7">
      <c r="D14" s="45" t="s">
        <v>446</v>
      </c>
      <c r="G14" s="47">
        <f>SUM(G11:G13)</f>
        <v>0</v>
      </c>
    </row>
    <row r="15" spans="1:7">
      <c r="A15" s="48"/>
      <c r="B15" s="48"/>
      <c r="C15" s="49"/>
      <c r="D15" s="52" t="s">
        <v>447</v>
      </c>
      <c r="E15" s="48"/>
      <c r="F15" s="48"/>
      <c r="G15" s="53">
        <v>1142940.58</v>
      </c>
    </row>
    <row r="17" spans="4:7">
      <c r="D17" s="33" t="s">
        <v>452</v>
      </c>
      <c r="G17" s="14">
        <v>329628.28999999998</v>
      </c>
    </row>
    <row r="18" spans="4:7">
      <c r="D18" s="33" t="s">
        <v>453</v>
      </c>
      <c r="G18" s="14">
        <f>G15-G17</f>
        <v>813312.29</v>
      </c>
    </row>
  </sheetData>
  <mergeCells count="3">
    <mergeCell ref="C1:F1"/>
    <mergeCell ref="C2:F2"/>
    <mergeCell ref="C3:F3"/>
  </mergeCells>
  <hyperlinks>
    <hyperlink ref="G5" r:id="rId1" display="ccasadevallm@gencat.cat" xr:uid="{A776C0BA-D013-4BE1-A719-2456F4866260}"/>
  </hyperlinks>
  <pageMargins left="0.70866141732283472" right="0.43307086614173229" top="1.3385826771653544" bottom="0.82677165354330717" header="0.31496062992125984" footer="0.31496062992125984"/>
  <pageSetup paperSize="9" scale="83" orientation="portrait" horizontalDpi="1200" verticalDpi="1200" r:id="rId2"/>
  <headerFooter>
    <oddHeader xml:space="preserve">&amp;L&amp;G&amp;R&amp;8Foc,57
08038 Barcelona
Tel. 938 574 000
www.gencat.cat/cire
www.madeincire.cat
</oddHeader>
    <oddFooter>&amp;L&amp;G&amp;CNIF: Q5856024B&amp;R&amp;P</oddFooter>
  </headerFooter>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5337044-0bc2-46ce-81eb-2a21a2cd64c3">
      <Terms xmlns="http://schemas.microsoft.com/office/infopath/2007/PartnerControls"/>
    </lcf76f155ced4ddcb4097134ff3c332f>
    <TaxCatchAll xmlns="9b650f38-650d-43d1-b336-d4e35575f4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CF9407FCDA4874EB293283EED35FDC8" ma:contentTypeVersion="15" ma:contentTypeDescription="Crear nuevo documento." ma:contentTypeScope="" ma:versionID="11997bb40987041c62fceaa05c888a1c">
  <xsd:schema xmlns:xsd="http://www.w3.org/2001/XMLSchema" xmlns:xs="http://www.w3.org/2001/XMLSchema" xmlns:p="http://schemas.microsoft.com/office/2006/metadata/properties" xmlns:ns2="e5337044-0bc2-46ce-81eb-2a21a2cd64c3" xmlns:ns3="9b650f38-650d-43d1-b336-d4e35575f42f" targetNamespace="http://schemas.microsoft.com/office/2006/metadata/properties" ma:root="true" ma:fieldsID="e0fcaf7756c655c2917b022c2e75cb99" ns2:_="" ns3:_="">
    <xsd:import namespace="e5337044-0bc2-46ce-81eb-2a21a2cd64c3"/>
    <xsd:import namespace="9b650f38-650d-43d1-b336-d4e35575f42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3:SharedWithUsers" minOccurs="0"/>
                <xsd:element ref="ns3:SharedWithDetails"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337044-0bc2-46ce-81eb-2a21a2cd64c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75f1c4f5-3855-4d1c-ac4f-1a0ad9e35646"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b650f38-650d-43d1-b336-d4e35575f42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ceb1009-76bb-44fd-b0fd-a55f17a9099f}" ma:internalName="TaxCatchAll" ma:showField="CatchAllData" ma:web="9b650f38-650d-43d1-b336-d4e35575f42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44EC8A-020C-4A4E-A167-8A2A5F55B817}">
  <ds:schemaRefs>
    <ds:schemaRef ds:uri="http://schemas.microsoft.com/sharepoint/v3/contenttype/forms"/>
  </ds:schemaRefs>
</ds:datastoreItem>
</file>

<file path=customXml/itemProps2.xml><?xml version="1.0" encoding="utf-8"?>
<ds:datastoreItem xmlns:ds="http://schemas.openxmlformats.org/officeDocument/2006/customXml" ds:itemID="{728B3F94-A707-42A2-BE4F-D3610613BF1E}">
  <ds:schemaRefs>
    <ds:schemaRef ds:uri="http://purl.org/dc/terms/"/>
    <ds:schemaRef ds:uri="http://schemas.microsoft.com/office/infopath/2007/PartnerControls"/>
    <ds:schemaRef ds:uri="http://schemas.microsoft.com/office/2006/documentManagement/types"/>
    <ds:schemaRef ds:uri="http://purl.org/dc/elements/1.1/"/>
    <ds:schemaRef ds:uri="http://schemas.microsoft.com/office/2006/metadata/properties"/>
    <ds:schemaRef ds:uri="9b650f38-650d-43d1-b336-d4e35575f42f"/>
    <ds:schemaRef ds:uri="http://schemas.openxmlformats.org/package/2006/metadata/core-properties"/>
    <ds:schemaRef ds:uri="e5337044-0bc2-46ce-81eb-2a21a2cd64c3"/>
    <ds:schemaRef ds:uri="http://www.w3.org/XML/1998/namespace"/>
    <ds:schemaRef ds:uri="http://purl.org/dc/dcmitype/"/>
  </ds:schemaRefs>
</ds:datastoreItem>
</file>

<file path=customXml/itemProps3.xml><?xml version="1.0" encoding="utf-8"?>
<ds:datastoreItem xmlns:ds="http://schemas.openxmlformats.org/officeDocument/2006/customXml" ds:itemID="{9054B09A-A8D1-4823-9977-F6A8F76B0A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337044-0bc2-46ce-81eb-2a21a2cd64c3"/>
    <ds:schemaRef ds:uri="9b650f38-650d-43d1-b336-d4e35575f4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Fulls de càlcul</vt:lpstr>
      </vt:variant>
      <vt:variant>
        <vt:i4>3</vt:i4>
      </vt:variant>
      <vt:variant>
        <vt:lpstr>Intervals amb nom</vt:lpstr>
      </vt:variant>
      <vt:variant>
        <vt:i4>3</vt:i4>
      </vt:variant>
    </vt:vector>
  </HeadingPairs>
  <TitlesOfParts>
    <vt:vector size="6" baseType="lpstr">
      <vt:lpstr>Arquitectura</vt:lpstr>
      <vt:lpstr>Instal·lacions</vt:lpstr>
      <vt:lpstr>Resum</vt:lpstr>
      <vt:lpstr>Arquitectura!Àrea_d'impressió</vt:lpstr>
      <vt:lpstr>Instal·lacions!Àrea_d'impressió</vt:lpstr>
      <vt:lpstr>Resum!Àrea_d'impressió</vt:lpstr>
    </vt:vector>
  </TitlesOfParts>
  <Company>T-Systems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Llamas Garcia, Elena</dc:creator>
  <cp:lastModifiedBy>Sanchez Calvo, Olaya</cp:lastModifiedBy>
  <cp:lastPrinted>2026-03-27T08:33:05Z</cp:lastPrinted>
  <dcterms:created xsi:type="dcterms:W3CDTF">2025-08-27T10:56:45Z</dcterms:created>
  <dcterms:modified xsi:type="dcterms:W3CDTF">2026-07-09T06:33:05Z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0x0101006CF9407FCDA4874EB293283EED35FDC8</vt:lpwstr>
  </property>
  <property fmtid="{D5CDD505-2E9C-101B-9397-08002B2CF9AE}" pid="3" name="MediaServiceImageTags">
    <vt:lpwstr/>
  </property>
</Properties>
</file>