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ades\SecretariaGral\LICITACIONS\LICITACIONS\LICITACIONS 2026\SUBMINISTRAMENTS\20177 Subministrament copies de claus\"/>
    </mc:Choice>
  </mc:AlternateContent>
  <xr:revisionPtr revIDLastSave="0" documentId="8_{A17C194B-74F9-4A44-B6D2-BBB35AC8A292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ANNEX 1 - LLISTAT DE PREUS" sheetId="33" r:id="rId1"/>
    <sheet name="ANNEX 2 - pressupost" sheetId="21" r:id="rId2"/>
  </sheets>
  <definedNames>
    <definedName name="_xlnm.Print_Area" localSheetId="0">'ANNEX 1 - LLISTAT DE PREUS'!$A$1:$H$51</definedName>
    <definedName name="_xlnm.Print_Area" localSheetId="1">'ANNEX 2 - pressupost'!$A$1:$F$56</definedName>
    <definedName name="SAPBEXdnldView" hidden="1">"XLS_00O2TSCJC6FWBRBBLEGJU5BUJ"</definedName>
    <definedName name="SAPBEXsysID" hidden="1">"PB1"</definedName>
    <definedName name="_xlnm.Print_Titles" localSheetId="0">'ANNEX 1 - LLISTAT DE PREUS'!$1:$15</definedName>
    <definedName name="_xlnm.Print_Titles" localSheetId="1">'ANNEX 2 - pressupost'!$1:$12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21" l="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19" i="33"/>
  <c r="H19" i="33" s="1"/>
  <c r="F20" i="33"/>
  <c r="H20" i="33" s="1"/>
  <c r="F21" i="33"/>
  <c r="F22" i="33"/>
  <c r="H22" i="33" s="1"/>
  <c r="F23" i="33"/>
  <c r="H23" i="33" s="1"/>
  <c r="F24" i="33"/>
  <c r="F25" i="33"/>
  <c r="F26" i="33"/>
  <c r="F27" i="33"/>
  <c r="F28" i="33"/>
  <c r="H28" i="33" s="1"/>
  <c r="F29" i="33"/>
  <c r="F30" i="33"/>
  <c r="H30" i="33" s="1"/>
  <c r="F31" i="33"/>
  <c r="H31" i="33" s="1"/>
  <c r="F32" i="33"/>
  <c r="H32" i="33" s="1"/>
  <c r="F33" i="33"/>
  <c r="H33" i="33" s="1"/>
  <c r="F34" i="33"/>
  <c r="H34" i="33" s="1"/>
  <c r="F35" i="33"/>
  <c r="H35" i="33" s="1"/>
  <c r="F36" i="33"/>
  <c r="F37" i="33"/>
  <c r="F38" i="33"/>
  <c r="F39" i="33"/>
  <c r="H39" i="33" s="1"/>
  <c r="F40" i="33"/>
  <c r="H40" i="33" s="1"/>
  <c r="F41" i="33"/>
  <c r="F42" i="33"/>
  <c r="F43" i="33"/>
  <c r="H43" i="33" s="1"/>
  <c r="G43" i="33" s="1"/>
  <c r="F44" i="33"/>
  <c r="H44" i="33" s="1"/>
  <c r="G44" i="33" s="1"/>
  <c r="F45" i="33"/>
  <c r="H45" i="33" s="1"/>
  <c r="G45" i="33" s="1"/>
  <c r="F46" i="33"/>
  <c r="H46" i="33" s="1"/>
  <c r="F47" i="33"/>
  <c r="H47" i="33" s="1"/>
  <c r="F48" i="33"/>
  <c r="H48" i="33" s="1"/>
  <c r="F47" i="21"/>
  <c r="F18" i="33"/>
  <c r="F49" i="33" l="1"/>
  <c r="H38" i="33"/>
  <c r="G38" i="33" s="1"/>
  <c r="H36" i="33"/>
  <c r="G36" i="33" s="1"/>
  <c r="H29" i="33"/>
  <c r="G29" i="33" s="1"/>
  <c r="H42" i="33"/>
  <c r="G42" i="33" s="1"/>
  <c r="H24" i="33"/>
  <c r="G24" i="33" s="1"/>
  <c r="H21" i="33"/>
  <c r="G21" i="33" s="1"/>
  <c r="G28" i="33"/>
  <c r="G40" i="33"/>
  <c r="G39" i="33"/>
  <c r="H41" i="33"/>
  <c r="G41" i="33" s="1"/>
  <c r="H27" i="33"/>
  <c r="G27" i="33" s="1"/>
  <c r="H26" i="33"/>
  <c r="G26" i="33" s="1"/>
  <c r="G23" i="33"/>
  <c r="H25" i="33"/>
  <c r="G25" i="33" s="1"/>
  <c r="G22" i="33"/>
  <c r="G35" i="33"/>
  <c r="H37" i="33"/>
  <c r="G37" i="33" s="1"/>
  <c r="G48" i="33"/>
  <c r="G34" i="33"/>
  <c r="G20" i="33"/>
  <c r="G47" i="33"/>
  <c r="G33" i="33"/>
  <c r="G19" i="33"/>
  <c r="G46" i="33"/>
  <c r="G32" i="33"/>
  <c r="G31" i="33"/>
  <c r="G30" i="33"/>
  <c r="H18" i="33"/>
  <c r="H49" i="33" l="1"/>
  <c r="G18" i="33"/>
  <c r="G49" i="33" l="1"/>
  <c r="F48" i="21" l="1"/>
  <c r="F50" i="21" s="1"/>
  <c r="F49" i="21" l="1"/>
</calcChain>
</file>

<file path=xl/sharedStrings.xml><?xml version="1.0" encoding="utf-8"?>
<sst xmlns="http://schemas.openxmlformats.org/spreadsheetml/2006/main" count="155" uniqueCount="63">
  <si>
    <t>DADES GENERAL</t>
  </si>
  <si>
    <t>NOM DE L'EMPRESA</t>
  </si>
  <si>
    <t>Cel·les a omplir per l'empresa</t>
  </si>
  <si>
    <t>IVA</t>
  </si>
  <si>
    <t>DESCRIPCIÓ DEL MANTENIMENT</t>
  </si>
  <si>
    <r>
      <t xml:space="preserve">TOTAL IMPORT </t>
    </r>
    <r>
      <rPr>
        <sz val="11"/>
        <color theme="1"/>
        <rFont val="Arial"/>
        <family val="2"/>
      </rPr>
      <t>(PEC sense IVA)</t>
    </r>
  </si>
  <si>
    <t>ANNEXOS COMPLEMENTARIS AL PPT (PLEC DE PRESCRIPCIONS TÈCNIQUES)</t>
  </si>
  <si>
    <t>ANNEX 01 - LLISTAT DE PREUS</t>
  </si>
  <si>
    <t>núm.</t>
  </si>
  <si>
    <t>Prestació</t>
  </si>
  <si>
    <t>Unitats</t>
  </si>
  <si>
    <t>Preu unitari màxim</t>
  </si>
  <si>
    <t>Pressupost base licitació (IVA exclòs)</t>
  </si>
  <si>
    <t xml:space="preserve">Import IVA (21%) </t>
  </si>
  <si>
    <t>Pressupost IVA inclòs</t>
  </si>
  <si>
    <t xml:space="preserve">Pressupost base de licitació total </t>
  </si>
  <si>
    <t>ANNEX 02 - PREUS MÀXIMS I OFERTA ECONÒMICA</t>
  </si>
  <si>
    <t>PRESSUPOST DE CONTRACTE (PEC)</t>
  </si>
  <si>
    <t>PRESSUPOST DE CONTRACTE + IVA (PEC+IVA)</t>
  </si>
  <si>
    <t>UT</t>
  </si>
  <si>
    <t>UNITATS</t>
  </si>
  <si>
    <t>Clau aforament aigua</t>
  </si>
  <si>
    <t>Clauers porta etiquetes</t>
  </si>
  <si>
    <t>Comandament a distància</t>
  </si>
  <si>
    <t xml:space="preserve">Comandament porta </t>
  </si>
  <si>
    <t>Còpia clau d’alumini en color doble dentat</t>
  </si>
  <si>
    <t>Còpia clau d’alumini en color normal</t>
  </si>
  <si>
    <t>Còpia Clau doble paleton</t>
  </si>
  <si>
    <t>Còpia clau especial</t>
  </si>
  <si>
    <t>Còpia clau estriada doble dentat</t>
  </si>
  <si>
    <t>Còpia clau estriada especial</t>
  </si>
  <si>
    <t>Còpia clau estriada llarga</t>
  </si>
  <si>
    <t>Còpia clau estriada normal</t>
  </si>
  <si>
    <t>Còpia clau gorges</t>
  </si>
  <si>
    <t>Còpia clau gorges curta</t>
  </si>
  <si>
    <t>Còpia clau gorges doble llarga</t>
  </si>
  <si>
    <t>Còpia clau gorges doble normal</t>
  </si>
  <si>
    <t>Còpia clau gorges llarga</t>
  </si>
  <si>
    <t>Còpia clau gorges mitjana</t>
  </si>
  <si>
    <t>Còpia clau punt especial</t>
  </si>
  <si>
    <t>Còpia clau punts</t>
  </si>
  <si>
    <t xml:space="preserve">Còpia clau seguretat especial </t>
  </si>
  <si>
    <t>Còpia clau seguretat punts</t>
  </si>
  <si>
    <t>Copia clau tubular o serreta patentada</t>
  </si>
  <si>
    <t>Còpia serreta doble</t>
  </si>
  <si>
    <t>Còpia serreta especial A 3,18E</t>
  </si>
  <si>
    <t>Còpia serreta especial B 2,892E</t>
  </si>
  <si>
    <t>Còpia serreta patentada</t>
  </si>
  <si>
    <t>Pila boto Cr 2025</t>
  </si>
  <si>
    <t>Pila boto Cr 2032</t>
  </si>
  <si>
    <t>Pila comandament Mn 21</t>
  </si>
  <si>
    <t>Altres/imprevistos</t>
  </si>
  <si>
    <t>A.L</t>
  </si>
  <si>
    <t>Subministrament còpies de claus de l'Ajuntament de Sant Cugat del Vallès</t>
  </si>
  <si>
    <t xml:space="preserve">Exp.: 20177/2026 </t>
  </si>
  <si>
    <t>A continuació, es mostra el quadre de preus màxims corresponents al subministrament de còpies de Claus</t>
  </si>
  <si>
    <t>ut</t>
  </si>
  <si>
    <t>estimada.</t>
  </si>
  <si>
    <t>Amidament (estimacio anual)</t>
  </si>
  <si>
    <t>AMIDAMENT (Estimació anual)</t>
  </si>
  <si>
    <r>
      <t xml:space="preserve">PREU UNITARI MÀXIM </t>
    </r>
    <r>
      <rPr>
        <sz val="11"/>
        <color theme="1"/>
        <rFont val="Arial"/>
        <family val="2"/>
      </rPr>
      <t>(sense IVA)</t>
    </r>
  </si>
  <si>
    <r>
      <t xml:space="preserve">OFERTA DE PREU UNITARI 
</t>
    </r>
    <r>
      <rPr>
        <sz val="11"/>
        <color theme="1"/>
        <rFont val="Arial"/>
        <family val="2"/>
      </rPr>
      <t>(sense IVA)</t>
    </r>
  </si>
  <si>
    <t>A continuació, es mostra el quadre de preus màxims corresponents al subministre de còpies de claus. A la columna "Oferta de Preu Unitari", el contractista haurà d'especificar el preu considerat per la tasca encomanada.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</si>
</sst>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5E0B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8D08D"/>
      </left>
      <right style="thin">
        <color rgb="FFA8D08D"/>
      </right>
      <top style="medium">
        <color rgb="FFA8D08D"/>
      </top>
      <bottom style="thin">
        <color rgb="FFA8D08D"/>
      </bottom>
      <diagonal/>
    </border>
    <border>
      <left style="thin">
        <color rgb="FFA8D08D"/>
      </left>
      <right style="thin">
        <color rgb="FFA8D08D"/>
      </right>
      <top style="medium">
        <color rgb="FFA8D08D"/>
      </top>
      <bottom style="thin">
        <color rgb="FFA8D08D"/>
      </bottom>
      <diagonal/>
    </border>
    <border>
      <left style="thin">
        <color rgb="FFA8D08D"/>
      </left>
      <right style="medium">
        <color rgb="FFA8D08D"/>
      </right>
      <top style="medium">
        <color rgb="FFA8D08D"/>
      </top>
      <bottom style="thin">
        <color rgb="FFA8D08D"/>
      </bottom>
      <diagonal/>
    </border>
    <border>
      <left style="medium">
        <color rgb="FFA8D08D"/>
      </left>
      <right style="thin">
        <color rgb="FFA8D08D"/>
      </right>
      <top style="thin">
        <color rgb="FFA8D08D"/>
      </top>
      <bottom style="thin">
        <color rgb="FFA8D08D"/>
      </bottom>
      <diagonal/>
    </border>
    <border>
      <left style="thin">
        <color rgb="FFA8D08D"/>
      </left>
      <right style="thin">
        <color rgb="FFA8D08D"/>
      </right>
      <top style="thin">
        <color rgb="FFA8D08D"/>
      </top>
      <bottom style="thin">
        <color rgb="FFA8D08D"/>
      </bottom>
      <diagonal/>
    </border>
    <border>
      <left style="thin">
        <color rgb="FFA8D08D"/>
      </left>
      <right style="medium">
        <color rgb="FFA8D08D"/>
      </right>
      <top style="thin">
        <color rgb="FFA8D08D"/>
      </top>
      <bottom style="thin">
        <color rgb="FFA8D08D"/>
      </bottom>
      <diagonal/>
    </border>
    <border>
      <left style="thin">
        <color rgb="FFA8D08D"/>
      </left>
      <right style="thin">
        <color rgb="FFA8D08D"/>
      </right>
      <top style="thin">
        <color rgb="FFA8D08D"/>
      </top>
      <bottom/>
      <diagonal/>
    </border>
    <border>
      <left style="medium">
        <color rgb="FFA8D08D"/>
      </left>
      <right style="thin">
        <color rgb="FFA8D08D"/>
      </right>
      <top style="thin">
        <color rgb="FFA8D08D"/>
      </top>
      <bottom/>
      <diagonal/>
    </border>
    <border>
      <left style="thin">
        <color rgb="FFA8D08D"/>
      </left>
      <right style="medium">
        <color rgb="FFA8D08D"/>
      </right>
      <top style="thin">
        <color rgb="FFA8D08D"/>
      </top>
      <bottom/>
      <diagonal/>
    </border>
    <border>
      <left style="medium">
        <color rgb="FFA8D08D"/>
      </left>
      <right style="thin">
        <color rgb="FFA8D08D"/>
      </right>
      <top style="medium">
        <color rgb="FFA8D08D"/>
      </top>
      <bottom style="medium">
        <color rgb="FFA8D08D"/>
      </bottom>
      <diagonal/>
    </border>
    <border>
      <left style="thin">
        <color rgb="FFA8D08D"/>
      </left>
      <right style="thin">
        <color rgb="FFA8D08D"/>
      </right>
      <top style="medium">
        <color rgb="FFA8D08D"/>
      </top>
      <bottom style="medium">
        <color rgb="FFA8D08D"/>
      </bottom>
      <diagonal/>
    </border>
    <border>
      <left style="thin">
        <color rgb="FFA8D08D"/>
      </left>
      <right style="medium">
        <color rgb="FFA8D08D"/>
      </right>
      <top style="medium">
        <color rgb="FFA8D08D"/>
      </top>
      <bottom style="medium">
        <color rgb="FFA8D08D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65">
    <xf numFmtId="0" fontId="0" fillId="0" borderId="0" xfId="0"/>
    <xf numFmtId="0" fontId="20" fillId="0" borderId="0" xfId="0" applyFont="1"/>
    <xf numFmtId="0" fontId="20" fillId="0" borderId="0" xfId="0" applyFont="1" applyBorder="1"/>
    <xf numFmtId="0" fontId="21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/>
    </xf>
    <xf numFmtId="0" fontId="21" fillId="34" borderId="14" xfId="0" applyFont="1" applyFill="1" applyBorder="1" applyAlignment="1">
      <alignment vertical="center" wrapText="1"/>
    </xf>
    <xf numFmtId="0" fontId="21" fillId="34" borderId="15" xfId="0" applyFont="1" applyFill="1" applyBorder="1" applyAlignment="1">
      <alignment horizontal="center" vertical="center" wrapText="1"/>
    </xf>
    <xf numFmtId="8" fontId="20" fillId="0" borderId="0" xfId="0" applyNumberFormat="1" applyFont="1" applyBorder="1"/>
    <xf numFmtId="0" fontId="23" fillId="0" borderId="0" xfId="0" applyFont="1"/>
    <xf numFmtId="0" fontId="23" fillId="33" borderId="0" xfId="0" applyFont="1" applyFill="1"/>
    <xf numFmtId="164" fontId="20" fillId="0" borderId="0" xfId="0" applyNumberFormat="1" applyFont="1" applyBorder="1"/>
    <xf numFmtId="0" fontId="20" fillId="0" borderId="0" xfId="0" applyFont="1" applyProtection="1"/>
    <xf numFmtId="0" fontId="20" fillId="0" borderId="0" xfId="0" applyFont="1" applyBorder="1" applyProtection="1"/>
    <xf numFmtId="0" fontId="20" fillId="0" borderId="0" xfId="0" applyFont="1" applyBorder="1" applyAlignment="1" applyProtection="1"/>
    <xf numFmtId="0" fontId="21" fillId="0" borderId="0" xfId="0" applyFont="1" applyBorder="1" applyAlignment="1">
      <alignment horizontal="center"/>
    </xf>
    <xf numFmtId="8" fontId="21" fillId="0" borderId="0" xfId="0" applyNumberFormat="1" applyFont="1" applyBorder="1" applyAlignment="1">
      <alignment horizontal="center"/>
    </xf>
    <xf numFmtId="0" fontId="20" fillId="0" borderId="0" xfId="0" applyFont="1" applyAlignment="1" applyProtection="1">
      <alignment horizontal="right"/>
    </xf>
    <xf numFmtId="0" fontId="22" fillId="0" borderId="0" xfId="0" applyFont="1" applyBorder="1" applyProtection="1"/>
    <xf numFmtId="8" fontId="20" fillId="0" borderId="10" xfId="0" applyNumberFormat="1" applyFont="1" applyFill="1" applyBorder="1" applyAlignment="1">
      <alignment horizontal="right" vertical="center"/>
    </xf>
    <xf numFmtId="8" fontId="21" fillId="0" borderId="0" xfId="0" applyNumberFormat="1" applyFont="1" applyFill="1" applyBorder="1" applyAlignment="1">
      <alignment horizontal="left" vertical="center"/>
    </xf>
    <xf numFmtId="8" fontId="20" fillId="35" borderId="10" xfId="0" applyNumberFormat="1" applyFont="1" applyFill="1" applyBorder="1" applyAlignment="1">
      <alignment horizontal="right" vertical="center"/>
    </xf>
    <xf numFmtId="0" fontId="25" fillId="36" borderId="11" xfId="0" applyFont="1" applyFill="1" applyBorder="1" applyProtection="1"/>
    <xf numFmtId="0" fontId="26" fillId="36" borderId="11" xfId="0" applyFont="1" applyFill="1" applyBorder="1" applyProtection="1"/>
    <xf numFmtId="0" fontId="27" fillId="36" borderId="11" xfId="0" applyFont="1" applyFill="1" applyBorder="1"/>
    <xf numFmtId="0" fontId="27" fillId="36" borderId="0" xfId="0" applyFont="1" applyFill="1" applyBorder="1"/>
    <xf numFmtId="0" fontId="27" fillId="36" borderId="0" xfId="0" applyFont="1" applyFill="1"/>
    <xf numFmtId="0" fontId="25" fillId="36" borderId="11" xfId="0" applyFont="1" applyFill="1" applyBorder="1"/>
    <xf numFmtId="0" fontId="18" fillId="0" borderId="0" xfId="0" applyFont="1" applyProtection="1"/>
    <xf numFmtId="44" fontId="24" fillId="0" borderId="10" xfId="0" applyNumberFormat="1" applyFont="1" applyFill="1" applyBorder="1" applyAlignment="1" applyProtection="1">
      <alignment horizontal="justify" vertical="center" wrapText="1"/>
    </xf>
    <xf numFmtId="44" fontId="20" fillId="33" borderId="10" xfId="0" applyNumberFormat="1" applyFont="1" applyFill="1" applyBorder="1" applyAlignment="1" applyProtection="1">
      <alignment vertical="center"/>
      <protection locked="0"/>
    </xf>
    <xf numFmtId="0" fontId="24" fillId="0" borderId="17" xfId="0" applyFont="1" applyFill="1" applyBorder="1" applyAlignment="1" applyProtection="1">
      <alignment horizontal="justify" vertical="center" wrapText="1"/>
    </xf>
    <xf numFmtId="0" fontId="24" fillId="0" borderId="10" xfId="0" applyFont="1" applyBorder="1" applyAlignment="1" applyProtection="1">
      <alignment horizontal="center" vertical="center" wrapText="1"/>
    </xf>
    <xf numFmtId="0" fontId="24" fillId="0" borderId="20" xfId="0" applyFont="1" applyBorder="1" applyAlignment="1" applyProtection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8" fontId="20" fillId="0" borderId="18" xfId="0" applyNumberFormat="1" applyFont="1" applyFill="1" applyBorder="1" applyAlignment="1">
      <alignment vertical="center"/>
    </xf>
    <xf numFmtId="0" fontId="24" fillId="37" borderId="21" xfId="0" applyFont="1" applyFill="1" applyBorder="1" applyAlignment="1" applyProtection="1">
      <alignment horizontal="justify" vertical="center" wrapText="1"/>
    </xf>
    <xf numFmtId="0" fontId="24" fillId="37" borderId="22" xfId="0" applyFont="1" applyFill="1" applyBorder="1" applyAlignment="1" applyProtection="1">
      <alignment horizontal="justify" vertical="center" wrapText="1"/>
    </xf>
    <xf numFmtId="0" fontId="24" fillId="37" borderId="23" xfId="0" applyFont="1" applyFill="1" applyBorder="1" applyAlignment="1" applyProtection="1">
      <alignment horizontal="justify" vertical="center" wrapText="1"/>
    </xf>
    <xf numFmtId="0" fontId="20" fillId="0" borderId="24" xfId="0" applyFont="1" applyBorder="1" applyAlignment="1">
      <alignment horizontal="justify" vertical="center" wrapText="1"/>
    </xf>
    <xf numFmtId="0" fontId="20" fillId="0" borderId="25" xfId="0" applyFont="1" applyBorder="1" applyAlignment="1">
      <alignment horizontal="justify" vertical="center" wrapText="1"/>
    </xf>
    <xf numFmtId="0" fontId="20" fillId="0" borderId="25" xfId="0" applyFont="1" applyBorder="1" applyAlignment="1">
      <alignment horizontal="center" vertical="center" wrapText="1"/>
    </xf>
    <xf numFmtId="8" fontId="20" fillId="0" borderId="25" xfId="0" applyNumberFormat="1" applyFont="1" applyBorder="1" applyAlignment="1">
      <alignment horizontal="right" vertical="center" wrapText="1"/>
    </xf>
    <xf numFmtId="44" fontId="24" fillId="0" borderId="25" xfId="0" applyNumberFormat="1" applyFont="1" applyBorder="1" applyAlignment="1" applyProtection="1">
      <alignment horizontal="justify" vertical="center" wrapText="1"/>
    </xf>
    <xf numFmtId="44" fontId="24" fillId="0" borderId="26" xfId="0" applyNumberFormat="1" applyFont="1" applyBorder="1" applyAlignment="1" applyProtection="1">
      <alignment horizontal="justify" vertical="center" wrapText="1"/>
    </xf>
    <xf numFmtId="0" fontId="20" fillId="0" borderId="28" xfId="0" applyFont="1" applyBorder="1" applyAlignment="1">
      <alignment horizontal="justify" vertical="center" wrapText="1"/>
    </xf>
    <xf numFmtId="0" fontId="20" fillId="0" borderId="27" xfId="0" applyFont="1" applyBorder="1" applyAlignment="1">
      <alignment horizontal="justify" vertical="center" wrapText="1"/>
    </xf>
    <xf numFmtId="0" fontId="20" fillId="0" borderId="27" xfId="0" applyFont="1" applyBorder="1" applyAlignment="1">
      <alignment horizontal="center" vertical="center" wrapText="1"/>
    </xf>
    <xf numFmtId="8" fontId="20" fillId="0" borderId="27" xfId="0" applyNumberFormat="1" applyFont="1" applyBorder="1" applyAlignment="1">
      <alignment horizontal="right" vertical="center" wrapText="1"/>
    </xf>
    <xf numFmtId="44" fontId="24" fillId="0" borderId="27" xfId="0" applyNumberFormat="1" applyFont="1" applyBorder="1" applyAlignment="1" applyProtection="1">
      <alignment horizontal="justify" vertical="center" wrapText="1"/>
    </xf>
    <xf numFmtId="44" fontId="24" fillId="0" borderId="29" xfId="0" applyNumberFormat="1" applyFont="1" applyBorder="1" applyAlignment="1" applyProtection="1">
      <alignment horizontal="justify" vertical="center" wrapText="1"/>
    </xf>
    <xf numFmtId="0" fontId="20" fillId="0" borderId="30" xfId="0" applyFont="1" applyBorder="1" applyAlignment="1">
      <alignment horizontal="justify" vertical="center" wrapText="1"/>
    </xf>
    <xf numFmtId="44" fontId="24" fillId="0" borderId="31" xfId="0" applyNumberFormat="1" applyFont="1" applyBorder="1" applyAlignment="1" applyProtection="1">
      <alignment horizontal="justify" vertical="center" wrapText="1"/>
    </xf>
    <xf numFmtId="44" fontId="24" fillId="0" borderId="32" xfId="0" applyNumberFormat="1" applyFont="1" applyBorder="1" applyAlignment="1" applyProtection="1">
      <alignment horizontal="justify" vertical="center" wrapText="1"/>
    </xf>
    <xf numFmtId="0" fontId="22" fillId="0" borderId="0" xfId="0" applyFont="1" applyAlignment="1" applyProtection="1">
      <alignment horizontal="center"/>
    </xf>
    <xf numFmtId="0" fontId="18" fillId="0" borderId="0" xfId="0" applyFont="1" applyAlignment="1" applyProtection="1">
      <alignment horizontal="left" wrapText="1"/>
    </xf>
    <xf numFmtId="0" fontId="20" fillId="0" borderId="0" xfId="0" applyFont="1" applyAlignment="1" applyProtection="1">
      <alignment horizontal="left" wrapText="1"/>
    </xf>
    <xf numFmtId="0" fontId="24" fillId="33" borderId="31" xfId="0" applyFont="1" applyFill="1" applyBorder="1" applyAlignment="1" applyProtection="1">
      <alignment horizontal="justify" vertical="center" wrapText="1"/>
    </xf>
    <xf numFmtId="8" fontId="21" fillId="35" borderId="10" xfId="0" applyNumberFormat="1" applyFont="1" applyFill="1" applyBorder="1" applyAlignment="1">
      <alignment horizontal="right" vertical="center"/>
    </xf>
    <xf numFmtId="0" fontId="20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8" fontId="21" fillId="0" borderId="10" xfId="0" applyNumberFormat="1" applyFont="1" applyFill="1" applyBorder="1" applyAlignment="1">
      <alignment horizontal="right" vertical="center"/>
    </xf>
  </cellXfs>
  <cellStyles count="43">
    <cellStyle name="20% - Èmfasi1" xfId="19" builtinId="30" customBuiltin="1"/>
    <cellStyle name="20% - Èmfasi2" xfId="23" builtinId="34" customBuiltin="1"/>
    <cellStyle name="20% - Èmfasi3" xfId="27" builtinId="38" customBuiltin="1"/>
    <cellStyle name="20% - Èmfasi4" xfId="31" builtinId="42" customBuiltin="1"/>
    <cellStyle name="20% - Èmfasi5" xfId="35" builtinId="46" customBuiltin="1"/>
    <cellStyle name="20% - Èmfasi6" xfId="39" builtinId="50" customBuiltin="1"/>
    <cellStyle name="40% - Èmfasi1" xfId="20" builtinId="31" customBuiltin="1"/>
    <cellStyle name="40% - Èmfasi2" xfId="24" builtinId="35" customBuiltin="1"/>
    <cellStyle name="40% - Èmfasi3" xfId="28" builtinId="39" customBuiltin="1"/>
    <cellStyle name="40% - Èmfasi4" xfId="32" builtinId="43" customBuiltin="1"/>
    <cellStyle name="40% - Èmfasi5" xfId="36" builtinId="47" customBuiltin="1"/>
    <cellStyle name="40% - Èmfasi6" xfId="40" builtinId="51" customBuiltin="1"/>
    <cellStyle name="60% - Èmfasi1" xfId="21" builtinId="32" customBuiltin="1"/>
    <cellStyle name="60% - Èmfasi2" xfId="25" builtinId="36" customBuiltin="1"/>
    <cellStyle name="60% - Èmfasi3" xfId="29" builtinId="40" customBuiltin="1"/>
    <cellStyle name="60% - Èmfasi4" xfId="33" builtinId="44" customBuiltin="1"/>
    <cellStyle name="60% - Èmfasi5" xfId="37" builtinId="48" customBuiltin="1"/>
    <cellStyle name="60% - Èmfasi6" xfId="41" builtinId="52" customBuiltin="1"/>
    <cellStyle name="Bé" xfId="6" builtinId="26" customBuiltin="1"/>
    <cellStyle name="Càlcul" xfId="11" builtinId="22" customBuiltin="1"/>
    <cellStyle name="Cel·la de comprovació" xfId="13" builtinId="23" customBuiltin="1"/>
    <cellStyle name="Cel·la enllaçada" xfId="12" builtinId="24" customBuiltin="1"/>
    <cellStyle name="Èmfasi1" xfId="18" builtinId="29" customBuiltin="1"/>
    <cellStyle name="Èmfasi2" xfId="22" builtinId="33" customBuiltin="1"/>
    <cellStyle name="Èmfasi3" xfId="26" builtinId="37" customBuiltin="1"/>
    <cellStyle name="Èmfasi4" xfId="30" builtinId="41" customBuiltin="1"/>
    <cellStyle name="Èmfasi5" xfId="34" builtinId="45" customBuiltin="1"/>
    <cellStyle name="Èmfasi6" xfId="38" builtinId="49" customBuiltin="1"/>
    <cellStyle name="Entrada" xfId="9" builtinId="20" customBuiltin="1"/>
    <cellStyle name="Incorrecte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ta" xfId="15" builtinId="10" customBuiltin="1"/>
    <cellStyle name="Resultat" xfId="10" builtinId="21" customBuiltin="1"/>
    <cellStyle name="Text d'advertiment" xfId="14" builtinId="11" customBuiltin="1"/>
    <cellStyle name="Text explicatiu" xfId="16" builtinId="53" customBuiltin="1"/>
    <cellStyle name="Títol" xfId="1" builtinId="15" customBuiltin="1"/>
    <cellStyle name="Títol 1" xfId="2" builtinId="16" customBuiltin="1"/>
    <cellStyle name="Títol 2" xfId="3" builtinId="17" customBuiltin="1"/>
    <cellStyle name="Títol 3" xfId="4" builtinId="18" customBuiltin="1"/>
    <cellStyle name="Títol 4" xfId="5" builtinId="19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2</xdr:row>
      <xdr:rowOff>1</xdr:rowOff>
    </xdr:from>
    <xdr:to>
      <xdr:col>1</xdr:col>
      <xdr:colOff>1035611</xdr:colOff>
      <xdr:row>4</xdr:row>
      <xdr:rowOff>162742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371476"/>
          <a:ext cx="1454150" cy="5325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2</xdr:row>
      <xdr:rowOff>1</xdr:rowOff>
    </xdr:from>
    <xdr:to>
      <xdr:col>0</xdr:col>
      <xdr:colOff>1539876</xdr:colOff>
      <xdr:row>4</xdr:row>
      <xdr:rowOff>151536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180976"/>
          <a:ext cx="1454150" cy="532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view="pageBreakPreview" topLeftCell="A16" zoomScale="90" zoomScaleNormal="85" zoomScaleSheetLayoutView="90" workbookViewId="0">
      <selection activeCell="D21" sqref="D21"/>
    </sheetView>
  </sheetViews>
  <sheetFormatPr defaultColWidth="11.42578125" defaultRowHeight="14.25" x14ac:dyDescent="0.2"/>
  <cols>
    <col min="1" max="1" width="7.5703125" style="12" customWidth="1"/>
    <col min="2" max="2" width="53" style="12" customWidth="1"/>
    <col min="3" max="3" width="10.5703125" style="12" customWidth="1"/>
    <col min="4" max="4" width="11.5703125" style="12" bestFit="1" customWidth="1"/>
    <col min="5" max="6" width="22" style="12" customWidth="1"/>
    <col min="7" max="7" width="24.140625" style="12" customWidth="1"/>
    <col min="8" max="8" width="20.7109375" style="12" customWidth="1"/>
    <col min="9" max="9" width="13.28515625" style="13" bestFit="1" customWidth="1"/>
    <col min="10" max="16384" width="11.42578125" style="12"/>
  </cols>
  <sheetData>
    <row r="1" spans="1:8" ht="15" x14ac:dyDescent="0.25">
      <c r="A1" s="55" t="s">
        <v>6</v>
      </c>
      <c r="B1" s="55"/>
      <c r="C1" s="55"/>
      <c r="D1" s="55"/>
      <c r="E1" s="55"/>
      <c r="F1" s="55"/>
      <c r="G1" s="55"/>
      <c r="H1" s="55"/>
    </row>
    <row r="4" spans="1:8" s="13" customFormat="1" ht="15" x14ac:dyDescent="0.25">
      <c r="A4" s="12"/>
      <c r="B4" s="12"/>
      <c r="C4" s="12"/>
      <c r="D4" s="12"/>
      <c r="E4" s="12"/>
      <c r="F4" s="18"/>
    </row>
    <row r="5" spans="1:8" s="13" customFormat="1" ht="15.75" customHeight="1" x14ac:dyDescent="0.2">
      <c r="A5" s="12"/>
      <c r="B5" s="12"/>
      <c r="C5" s="12"/>
      <c r="D5" s="12"/>
      <c r="E5" s="12"/>
      <c r="G5" s="14"/>
      <c r="H5" s="14"/>
    </row>
    <row r="6" spans="1:8" x14ac:dyDescent="0.2">
      <c r="F6" s="13"/>
      <c r="G6" s="13"/>
      <c r="H6" s="13"/>
    </row>
    <row r="8" spans="1:8" s="13" customFormat="1" ht="15.75" x14ac:dyDescent="0.25">
      <c r="A8" s="22" t="s">
        <v>7</v>
      </c>
      <c r="B8" s="23"/>
      <c r="C8" s="23"/>
      <c r="D8" s="23"/>
      <c r="E8" s="23"/>
      <c r="F8" s="23"/>
      <c r="G8" s="23"/>
      <c r="H8" s="23"/>
    </row>
    <row r="10" spans="1:8" s="13" customFormat="1" x14ac:dyDescent="0.2">
      <c r="A10" s="56" t="s">
        <v>53</v>
      </c>
      <c r="B10" s="56"/>
      <c r="C10" s="56"/>
      <c r="D10" s="56"/>
      <c r="E10" s="56"/>
      <c r="F10" s="56"/>
      <c r="G10" s="56"/>
      <c r="H10" s="56"/>
    </row>
    <row r="11" spans="1:8" s="13" customFormat="1" x14ac:dyDescent="0.2">
      <c r="A11" s="28" t="s">
        <v>54</v>
      </c>
      <c r="B11" s="28"/>
      <c r="C11" s="28"/>
      <c r="D11" s="28"/>
      <c r="E11" s="28"/>
      <c r="F11" s="28"/>
      <c r="G11" s="28"/>
      <c r="H11" s="28"/>
    </row>
    <row r="14" spans="1:8" s="13" customFormat="1" ht="27" customHeight="1" x14ac:dyDescent="0.2">
      <c r="A14" s="57" t="s">
        <v>55</v>
      </c>
      <c r="B14" s="57"/>
      <c r="C14" s="57"/>
      <c r="D14" s="57"/>
      <c r="E14" s="57"/>
      <c r="F14" s="57"/>
      <c r="G14" s="57"/>
      <c r="H14" s="57"/>
    </row>
    <row r="15" spans="1:8" s="13" customFormat="1" x14ac:dyDescent="0.2">
      <c r="A15" s="12"/>
      <c r="B15" s="12"/>
      <c r="C15" s="12"/>
      <c r="D15" s="12"/>
      <c r="E15" s="12"/>
      <c r="F15" s="12"/>
      <c r="G15" s="12"/>
      <c r="H15" s="12"/>
    </row>
    <row r="16" spans="1:8" ht="15" thickBot="1" x14ac:dyDescent="0.25"/>
    <row r="17" spans="1:8" ht="42.75" x14ac:dyDescent="0.2">
      <c r="A17" s="37" t="s">
        <v>8</v>
      </c>
      <c r="B17" s="38" t="s">
        <v>9</v>
      </c>
      <c r="C17" s="38" t="s">
        <v>10</v>
      </c>
      <c r="D17" s="38" t="s">
        <v>58</v>
      </c>
      <c r="E17" s="38" t="s">
        <v>11</v>
      </c>
      <c r="F17" s="38" t="s">
        <v>12</v>
      </c>
      <c r="G17" s="38" t="s">
        <v>13</v>
      </c>
      <c r="H17" s="39" t="s">
        <v>14</v>
      </c>
    </row>
    <row r="18" spans="1:8" x14ac:dyDescent="0.2">
      <c r="A18" s="40">
        <v>1</v>
      </c>
      <c r="B18" s="41" t="s">
        <v>21</v>
      </c>
      <c r="C18" s="42" t="s">
        <v>56</v>
      </c>
      <c r="D18" s="43">
        <v>10</v>
      </c>
      <c r="E18" s="43">
        <v>6.2</v>
      </c>
      <c r="F18" s="44">
        <f>E18*D18</f>
        <v>62</v>
      </c>
      <c r="G18" s="44">
        <f>H18-F18</f>
        <v>13.02</v>
      </c>
      <c r="H18" s="45">
        <f>F18*1.21</f>
        <v>75.02</v>
      </c>
    </row>
    <row r="19" spans="1:8" x14ac:dyDescent="0.2">
      <c r="A19" s="40">
        <v>2</v>
      </c>
      <c r="B19" s="41" t="s">
        <v>22</v>
      </c>
      <c r="C19" s="42" t="s">
        <v>56</v>
      </c>
      <c r="D19" s="43">
        <v>500</v>
      </c>
      <c r="E19" s="43">
        <v>0.3</v>
      </c>
      <c r="F19" s="44">
        <f t="shared" ref="F19:F48" si="0">E19*D19</f>
        <v>150</v>
      </c>
      <c r="G19" s="44">
        <f t="shared" ref="G19:G48" si="1">H19-F19</f>
        <v>31.5</v>
      </c>
      <c r="H19" s="45">
        <f t="shared" ref="H19:H48" si="2">F19*1.21</f>
        <v>181.5</v>
      </c>
    </row>
    <row r="20" spans="1:8" x14ac:dyDescent="0.2">
      <c r="A20" s="40">
        <v>3</v>
      </c>
      <c r="B20" s="41" t="s">
        <v>23</v>
      </c>
      <c r="C20" s="42" t="s">
        <v>56</v>
      </c>
      <c r="D20" s="43">
        <v>3</v>
      </c>
      <c r="E20" s="43">
        <v>45</v>
      </c>
      <c r="F20" s="44">
        <f t="shared" si="0"/>
        <v>135</v>
      </c>
      <c r="G20" s="44">
        <f t="shared" si="1"/>
        <v>28.35</v>
      </c>
      <c r="H20" s="45">
        <f t="shared" si="2"/>
        <v>163.35</v>
      </c>
    </row>
    <row r="21" spans="1:8" x14ac:dyDescent="0.2">
      <c r="A21" s="40">
        <v>4</v>
      </c>
      <c r="B21" s="41" t="s">
        <v>24</v>
      </c>
      <c r="C21" s="42" t="s">
        <v>56</v>
      </c>
      <c r="D21" s="43">
        <v>3</v>
      </c>
      <c r="E21" s="43">
        <v>33</v>
      </c>
      <c r="F21" s="44">
        <f t="shared" si="0"/>
        <v>99</v>
      </c>
      <c r="G21" s="44">
        <f t="shared" si="1"/>
        <v>20.79</v>
      </c>
      <c r="H21" s="45">
        <f t="shared" si="2"/>
        <v>119.79</v>
      </c>
    </row>
    <row r="22" spans="1:8" x14ac:dyDescent="0.2">
      <c r="A22" s="40">
        <v>5</v>
      </c>
      <c r="B22" s="41" t="s">
        <v>25</v>
      </c>
      <c r="C22" s="42" t="s">
        <v>56</v>
      </c>
      <c r="D22" s="43">
        <v>6</v>
      </c>
      <c r="E22" s="43">
        <v>3.6</v>
      </c>
      <c r="F22" s="44">
        <f t="shared" si="0"/>
        <v>21.6</v>
      </c>
      <c r="G22" s="44">
        <f t="shared" si="1"/>
        <v>4.54</v>
      </c>
      <c r="H22" s="45">
        <f t="shared" si="2"/>
        <v>26.14</v>
      </c>
    </row>
    <row r="23" spans="1:8" x14ac:dyDescent="0.2">
      <c r="A23" s="40">
        <v>6</v>
      </c>
      <c r="B23" s="41" t="s">
        <v>26</v>
      </c>
      <c r="C23" s="42" t="s">
        <v>56</v>
      </c>
      <c r="D23" s="43">
        <v>7</v>
      </c>
      <c r="E23" s="43">
        <v>2.8</v>
      </c>
      <c r="F23" s="44">
        <f t="shared" si="0"/>
        <v>19.600000000000001</v>
      </c>
      <c r="G23" s="44">
        <f t="shared" si="1"/>
        <v>4.12</v>
      </c>
      <c r="H23" s="45">
        <f t="shared" si="2"/>
        <v>23.72</v>
      </c>
    </row>
    <row r="24" spans="1:8" x14ac:dyDescent="0.2">
      <c r="A24" s="40">
        <v>7</v>
      </c>
      <c r="B24" s="41" t="s">
        <v>27</v>
      </c>
      <c r="C24" s="42" t="s">
        <v>56</v>
      </c>
      <c r="D24" s="43">
        <v>4</v>
      </c>
      <c r="E24" s="43">
        <v>7.2</v>
      </c>
      <c r="F24" s="44">
        <f t="shared" si="0"/>
        <v>28.8</v>
      </c>
      <c r="G24" s="44">
        <f t="shared" si="1"/>
        <v>6.05</v>
      </c>
      <c r="H24" s="45">
        <f t="shared" si="2"/>
        <v>34.85</v>
      </c>
    </row>
    <row r="25" spans="1:8" x14ac:dyDescent="0.2">
      <c r="A25" s="40">
        <v>8</v>
      </c>
      <c r="B25" s="41" t="s">
        <v>28</v>
      </c>
      <c r="C25" s="42" t="s">
        <v>56</v>
      </c>
      <c r="D25" s="43">
        <v>2</v>
      </c>
      <c r="E25" s="43">
        <v>45</v>
      </c>
      <c r="F25" s="44">
        <f t="shared" si="0"/>
        <v>90</v>
      </c>
      <c r="G25" s="44">
        <f t="shared" si="1"/>
        <v>18.899999999999999</v>
      </c>
      <c r="H25" s="45">
        <f t="shared" si="2"/>
        <v>108.9</v>
      </c>
    </row>
    <row r="26" spans="1:8" x14ac:dyDescent="0.2">
      <c r="A26" s="40">
        <v>9</v>
      </c>
      <c r="B26" s="41" t="s">
        <v>29</v>
      </c>
      <c r="C26" s="42" t="s">
        <v>56</v>
      </c>
      <c r="D26" s="43">
        <v>7</v>
      </c>
      <c r="E26" s="43">
        <v>2.8</v>
      </c>
      <c r="F26" s="44">
        <f t="shared" si="0"/>
        <v>19.600000000000001</v>
      </c>
      <c r="G26" s="44">
        <f t="shared" si="1"/>
        <v>4.12</v>
      </c>
      <c r="H26" s="45">
        <f t="shared" si="2"/>
        <v>23.72</v>
      </c>
    </row>
    <row r="27" spans="1:8" x14ac:dyDescent="0.2">
      <c r="A27" s="40">
        <v>10</v>
      </c>
      <c r="B27" s="41" t="s">
        <v>30</v>
      </c>
      <c r="C27" s="42" t="s">
        <v>56</v>
      </c>
      <c r="D27" s="43">
        <v>7</v>
      </c>
      <c r="E27" s="43">
        <v>6</v>
      </c>
      <c r="F27" s="44">
        <f t="shared" si="0"/>
        <v>42</v>
      </c>
      <c r="G27" s="44">
        <f t="shared" si="1"/>
        <v>8.82</v>
      </c>
      <c r="H27" s="45">
        <f t="shared" si="2"/>
        <v>50.82</v>
      </c>
    </row>
    <row r="28" spans="1:8" x14ac:dyDescent="0.2">
      <c r="A28" s="40">
        <v>11</v>
      </c>
      <c r="B28" s="41" t="s">
        <v>31</v>
      </c>
      <c r="C28" s="42" t="s">
        <v>56</v>
      </c>
      <c r="D28" s="43">
        <v>5</v>
      </c>
      <c r="E28" s="43">
        <v>3.3</v>
      </c>
      <c r="F28" s="44">
        <f t="shared" si="0"/>
        <v>16.5</v>
      </c>
      <c r="G28" s="44">
        <f t="shared" si="1"/>
        <v>3.47</v>
      </c>
      <c r="H28" s="45">
        <f t="shared" si="2"/>
        <v>19.97</v>
      </c>
    </row>
    <row r="29" spans="1:8" x14ac:dyDescent="0.2">
      <c r="A29" s="40">
        <v>12</v>
      </c>
      <c r="B29" s="41" t="s">
        <v>32</v>
      </c>
      <c r="C29" s="42" t="s">
        <v>56</v>
      </c>
      <c r="D29" s="43">
        <v>200</v>
      </c>
      <c r="E29" s="43">
        <v>2.2000000000000002</v>
      </c>
      <c r="F29" s="44">
        <f t="shared" si="0"/>
        <v>440</v>
      </c>
      <c r="G29" s="44">
        <f t="shared" si="1"/>
        <v>92.4</v>
      </c>
      <c r="H29" s="45">
        <f t="shared" si="2"/>
        <v>532.4</v>
      </c>
    </row>
    <row r="30" spans="1:8" x14ac:dyDescent="0.2">
      <c r="A30" s="40">
        <v>13</v>
      </c>
      <c r="B30" s="41" t="s">
        <v>33</v>
      </c>
      <c r="C30" s="42" t="s">
        <v>56</v>
      </c>
      <c r="D30" s="43">
        <v>25</v>
      </c>
      <c r="E30" s="43">
        <v>5.9</v>
      </c>
      <c r="F30" s="44">
        <f t="shared" si="0"/>
        <v>147.5</v>
      </c>
      <c r="G30" s="44">
        <f t="shared" si="1"/>
        <v>30.98</v>
      </c>
      <c r="H30" s="45">
        <f t="shared" si="2"/>
        <v>178.48</v>
      </c>
    </row>
    <row r="31" spans="1:8" x14ac:dyDescent="0.2">
      <c r="A31" s="40">
        <v>14</v>
      </c>
      <c r="B31" s="41" t="s">
        <v>34</v>
      </c>
      <c r="C31" s="42" t="s">
        <v>56</v>
      </c>
      <c r="D31" s="43">
        <v>4</v>
      </c>
      <c r="E31" s="43">
        <v>5.2</v>
      </c>
      <c r="F31" s="44">
        <f t="shared" si="0"/>
        <v>20.8</v>
      </c>
      <c r="G31" s="44">
        <f t="shared" si="1"/>
        <v>4.37</v>
      </c>
      <c r="H31" s="45">
        <f t="shared" si="2"/>
        <v>25.17</v>
      </c>
    </row>
    <row r="32" spans="1:8" x14ac:dyDescent="0.2">
      <c r="A32" s="40">
        <v>15</v>
      </c>
      <c r="B32" s="41" t="s">
        <v>35</v>
      </c>
      <c r="C32" s="42" t="s">
        <v>56</v>
      </c>
      <c r="D32" s="43">
        <v>4</v>
      </c>
      <c r="E32" s="43">
        <v>10.7</v>
      </c>
      <c r="F32" s="44">
        <f t="shared" si="0"/>
        <v>42.8</v>
      </c>
      <c r="G32" s="44">
        <f t="shared" si="1"/>
        <v>8.99</v>
      </c>
      <c r="H32" s="45">
        <f t="shared" si="2"/>
        <v>51.79</v>
      </c>
    </row>
    <row r="33" spans="1:8" x14ac:dyDescent="0.2">
      <c r="A33" s="40">
        <v>16</v>
      </c>
      <c r="B33" s="41" t="s">
        <v>36</v>
      </c>
      <c r="C33" s="42" t="s">
        <v>56</v>
      </c>
      <c r="D33" s="43">
        <v>2</v>
      </c>
      <c r="E33" s="43">
        <v>8.9</v>
      </c>
      <c r="F33" s="44">
        <f t="shared" si="0"/>
        <v>17.8</v>
      </c>
      <c r="G33" s="44">
        <f t="shared" si="1"/>
        <v>3.74</v>
      </c>
      <c r="H33" s="45">
        <f t="shared" si="2"/>
        <v>21.54</v>
      </c>
    </row>
    <row r="34" spans="1:8" x14ac:dyDescent="0.2">
      <c r="A34" s="40">
        <v>17</v>
      </c>
      <c r="B34" s="41" t="s">
        <v>37</v>
      </c>
      <c r="C34" s="42" t="s">
        <v>56</v>
      </c>
      <c r="D34" s="43">
        <v>2</v>
      </c>
      <c r="E34" s="43">
        <v>9.9</v>
      </c>
      <c r="F34" s="44">
        <f t="shared" si="0"/>
        <v>19.8</v>
      </c>
      <c r="G34" s="44">
        <f t="shared" si="1"/>
        <v>4.16</v>
      </c>
      <c r="H34" s="45">
        <f t="shared" si="2"/>
        <v>23.96</v>
      </c>
    </row>
    <row r="35" spans="1:8" x14ac:dyDescent="0.2">
      <c r="A35" s="40">
        <v>18</v>
      </c>
      <c r="B35" s="41" t="s">
        <v>38</v>
      </c>
      <c r="C35" s="42" t="s">
        <v>56</v>
      </c>
      <c r="D35" s="43">
        <v>5</v>
      </c>
      <c r="E35" s="43">
        <v>5.9</v>
      </c>
      <c r="F35" s="44">
        <f t="shared" si="0"/>
        <v>29.5</v>
      </c>
      <c r="G35" s="44">
        <f t="shared" si="1"/>
        <v>6.2</v>
      </c>
      <c r="H35" s="45">
        <f t="shared" si="2"/>
        <v>35.700000000000003</v>
      </c>
    </row>
    <row r="36" spans="1:8" x14ac:dyDescent="0.2">
      <c r="A36" s="40">
        <v>19</v>
      </c>
      <c r="B36" s="41" t="s">
        <v>39</v>
      </c>
      <c r="C36" s="42" t="s">
        <v>56</v>
      </c>
      <c r="D36" s="43">
        <v>8</v>
      </c>
      <c r="E36" s="43">
        <v>42.9</v>
      </c>
      <c r="F36" s="44">
        <f t="shared" si="0"/>
        <v>343.2</v>
      </c>
      <c r="G36" s="44">
        <f t="shared" si="1"/>
        <v>72.069999999999993</v>
      </c>
      <c r="H36" s="45">
        <f t="shared" si="2"/>
        <v>415.27</v>
      </c>
    </row>
    <row r="37" spans="1:8" x14ac:dyDescent="0.2">
      <c r="A37" s="40">
        <v>20</v>
      </c>
      <c r="B37" s="41" t="s">
        <v>40</v>
      </c>
      <c r="C37" s="42" t="s">
        <v>56</v>
      </c>
      <c r="D37" s="43">
        <v>100</v>
      </c>
      <c r="E37" s="43">
        <v>9.9</v>
      </c>
      <c r="F37" s="44">
        <f t="shared" si="0"/>
        <v>990</v>
      </c>
      <c r="G37" s="44">
        <f t="shared" si="1"/>
        <v>207.9</v>
      </c>
      <c r="H37" s="45">
        <f t="shared" si="2"/>
        <v>1197.9000000000001</v>
      </c>
    </row>
    <row r="38" spans="1:8" x14ac:dyDescent="0.2">
      <c r="A38" s="40">
        <v>21</v>
      </c>
      <c r="B38" s="41" t="s">
        <v>41</v>
      </c>
      <c r="C38" s="42" t="s">
        <v>56</v>
      </c>
      <c r="D38" s="43">
        <v>5</v>
      </c>
      <c r="E38" s="43">
        <v>26.1</v>
      </c>
      <c r="F38" s="44">
        <f t="shared" si="0"/>
        <v>130.5</v>
      </c>
      <c r="G38" s="44">
        <f t="shared" si="1"/>
        <v>27.41</v>
      </c>
      <c r="H38" s="45">
        <f t="shared" si="2"/>
        <v>157.91</v>
      </c>
    </row>
    <row r="39" spans="1:8" x14ac:dyDescent="0.2">
      <c r="A39" s="40">
        <v>22</v>
      </c>
      <c r="B39" s="41" t="s">
        <v>42</v>
      </c>
      <c r="C39" s="42" t="s">
        <v>56</v>
      </c>
      <c r="D39" s="43">
        <v>8</v>
      </c>
      <c r="E39" s="43">
        <v>8.6999999999999993</v>
      </c>
      <c r="F39" s="44">
        <f t="shared" si="0"/>
        <v>69.599999999999994</v>
      </c>
      <c r="G39" s="44">
        <f t="shared" si="1"/>
        <v>14.62</v>
      </c>
      <c r="H39" s="45">
        <f t="shared" si="2"/>
        <v>84.22</v>
      </c>
    </row>
    <row r="40" spans="1:8" x14ac:dyDescent="0.2">
      <c r="A40" s="40">
        <v>23</v>
      </c>
      <c r="B40" s="41" t="s">
        <v>43</v>
      </c>
      <c r="C40" s="42" t="s">
        <v>56</v>
      </c>
      <c r="D40" s="43">
        <v>5</v>
      </c>
      <c r="E40" s="43">
        <v>9.9</v>
      </c>
      <c r="F40" s="44">
        <f t="shared" si="0"/>
        <v>49.5</v>
      </c>
      <c r="G40" s="44">
        <f t="shared" si="1"/>
        <v>10.4</v>
      </c>
      <c r="H40" s="45">
        <f t="shared" si="2"/>
        <v>59.9</v>
      </c>
    </row>
    <row r="41" spans="1:8" x14ac:dyDescent="0.2">
      <c r="A41" s="40">
        <v>24</v>
      </c>
      <c r="B41" s="41" t="s">
        <v>44</v>
      </c>
      <c r="C41" s="42" t="s">
        <v>56</v>
      </c>
      <c r="D41" s="43">
        <v>90</v>
      </c>
      <c r="E41" s="43">
        <v>3.9</v>
      </c>
      <c r="F41" s="44">
        <f t="shared" si="0"/>
        <v>351</v>
      </c>
      <c r="G41" s="44">
        <f t="shared" si="1"/>
        <v>73.709999999999994</v>
      </c>
      <c r="H41" s="45">
        <f t="shared" si="2"/>
        <v>424.71</v>
      </c>
    </row>
    <row r="42" spans="1:8" x14ac:dyDescent="0.2">
      <c r="A42" s="40">
        <v>25</v>
      </c>
      <c r="B42" s="41" t="s">
        <v>45</v>
      </c>
      <c r="C42" s="42" t="s">
        <v>56</v>
      </c>
      <c r="D42" s="43">
        <v>14</v>
      </c>
      <c r="E42" s="43">
        <v>9.9</v>
      </c>
      <c r="F42" s="44">
        <f t="shared" si="0"/>
        <v>138.6</v>
      </c>
      <c r="G42" s="44">
        <f t="shared" si="1"/>
        <v>29.11</v>
      </c>
      <c r="H42" s="45">
        <f t="shared" si="2"/>
        <v>167.71</v>
      </c>
    </row>
    <row r="43" spans="1:8" x14ac:dyDescent="0.2">
      <c r="A43" s="40">
        <v>26</v>
      </c>
      <c r="B43" s="41" t="s">
        <v>46</v>
      </c>
      <c r="C43" s="42" t="s">
        <v>56</v>
      </c>
      <c r="D43" s="43">
        <v>6</v>
      </c>
      <c r="E43" s="43">
        <v>9.9</v>
      </c>
      <c r="F43" s="44">
        <f t="shared" si="0"/>
        <v>59.4</v>
      </c>
      <c r="G43" s="44">
        <f t="shared" si="1"/>
        <v>12.47</v>
      </c>
      <c r="H43" s="45">
        <f t="shared" si="2"/>
        <v>71.87</v>
      </c>
    </row>
    <row r="44" spans="1:8" x14ac:dyDescent="0.2">
      <c r="A44" s="40">
        <v>27</v>
      </c>
      <c r="B44" s="41" t="s">
        <v>47</v>
      </c>
      <c r="C44" s="42" t="s">
        <v>56</v>
      </c>
      <c r="D44" s="43">
        <v>6</v>
      </c>
      <c r="E44" s="43">
        <v>15.6</v>
      </c>
      <c r="F44" s="44">
        <f t="shared" si="0"/>
        <v>93.6</v>
      </c>
      <c r="G44" s="44">
        <f t="shared" si="1"/>
        <v>19.66</v>
      </c>
      <c r="H44" s="45">
        <f t="shared" si="2"/>
        <v>113.26</v>
      </c>
    </row>
    <row r="45" spans="1:8" x14ac:dyDescent="0.2">
      <c r="A45" s="40">
        <v>28</v>
      </c>
      <c r="B45" s="41" t="s">
        <v>48</v>
      </c>
      <c r="C45" s="42" t="s">
        <v>56</v>
      </c>
      <c r="D45" s="43">
        <v>8</v>
      </c>
      <c r="E45" s="43">
        <v>2.34</v>
      </c>
      <c r="F45" s="44">
        <f t="shared" si="0"/>
        <v>18.72</v>
      </c>
      <c r="G45" s="44">
        <f t="shared" si="1"/>
        <v>3.93</v>
      </c>
      <c r="H45" s="45">
        <f t="shared" si="2"/>
        <v>22.65</v>
      </c>
    </row>
    <row r="46" spans="1:8" x14ac:dyDescent="0.2">
      <c r="A46" s="40">
        <v>29</v>
      </c>
      <c r="B46" s="41" t="s">
        <v>49</v>
      </c>
      <c r="C46" s="42" t="s">
        <v>56</v>
      </c>
      <c r="D46" s="43">
        <v>8</v>
      </c>
      <c r="E46" s="43">
        <v>2.34</v>
      </c>
      <c r="F46" s="44">
        <f t="shared" si="0"/>
        <v>18.72</v>
      </c>
      <c r="G46" s="44">
        <f t="shared" si="1"/>
        <v>3.93</v>
      </c>
      <c r="H46" s="45">
        <f t="shared" si="2"/>
        <v>22.65</v>
      </c>
    </row>
    <row r="47" spans="1:8" x14ac:dyDescent="0.2">
      <c r="A47" s="40">
        <v>30</v>
      </c>
      <c r="B47" s="41" t="s">
        <v>50</v>
      </c>
      <c r="C47" s="42" t="s">
        <v>56</v>
      </c>
      <c r="D47" s="43">
        <v>8</v>
      </c>
      <c r="E47" s="43">
        <v>2.44</v>
      </c>
      <c r="F47" s="44">
        <f t="shared" si="0"/>
        <v>19.52</v>
      </c>
      <c r="G47" s="44">
        <f t="shared" si="1"/>
        <v>4.0999999999999996</v>
      </c>
      <c r="H47" s="45">
        <f t="shared" si="2"/>
        <v>23.62</v>
      </c>
    </row>
    <row r="48" spans="1:8" ht="15" thickBot="1" x14ac:dyDescent="0.25">
      <c r="A48" s="46">
        <v>31</v>
      </c>
      <c r="B48" s="47" t="s">
        <v>51</v>
      </c>
      <c r="C48" s="48" t="s">
        <v>57</v>
      </c>
      <c r="D48" s="49">
        <v>1</v>
      </c>
      <c r="E48" s="49">
        <v>400</v>
      </c>
      <c r="F48" s="50">
        <f t="shared" si="0"/>
        <v>400</v>
      </c>
      <c r="G48" s="50">
        <f t="shared" si="1"/>
        <v>84</v>
      </c>
      <c r="H48" s="51">
        <f t="shared" si="2"/>
        <v>484</v>
      </c>
    </row>
    <row r="49" spans="1:8" ht="15" thickBot="1" x14ac:dyDescent="0.25">
      <c r="A49" s="52"/>
      <c r="B49" s="58" t="s">
        <v>15</v>
      </c>
      <c r="C49" s="58"/>
      <c r="D49" s="58"/>
      <c r="E49" s="58"/>
      <c r="F49" s="53">
        <f>SUM(F18:F48)</f>
        <v>4084.66</v>
      </c>
      <c r="G49" s="53">
        <f>SUM(G18:G48)</f>
        <v>857.83</v>
      </c>
      <c r="H49" s="54">
        <f>SUM(H18:H48)</f>
        <v>4942.49</v>
      </c>
    </row>
    <row r="50" spans="1:8" s="13" customFormat="1" x14ac:dyDescent="0.2"/>
  </sheetData>
  <sheetProtection algorithmName="SHA-512" hashValue="2NvHNF05a724PMrwQAVlErrCo4RAr0/NWn8LPWdUJHWDKfM+bVjXagjC5UGmm+SIIoPQQZRQD15fnxQ43jCGAw==" saltValue="mFdYUS9qZxIt6K0/taqG/Q==" spinCount="100000" sheet="1" objects="1" scenarios="1"/>
  <mergeCells count="4">
    <mergeCell ref="A1:H1"/>
    <mergeCell ref="A10:H10"/>
    <mergeCell ref="A14:H14"/>
    <mergeCell ref="B49:E49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3"/>
  <sheetViews>
    <sheetView tabSelected="1" view="pageBreakPreview" zoomScaleNormal="70" zoomScaleSheetLayoutView="100" workbookViewId="0">
      <selection activeCell="E33" sqref="E33"/>
    </sheetView>
  </sheetViews>
  <sheetFormatPr defaultColWidth="11.42578125" defaultRowHeight="14.25" x14ac:dyDescent="0.2"/>
  <cols>
    <col min="1" max="1" width="47.140625" style="1" customWidth="1"/>
    <col min="2" max="2" width="15.7109375" style="1" customWidth="1"/>
    <col min="3" max="3" width="21.42578125" style="1" customWidth="1"/>
    <col min="4" max="4" width="29.5703125" style="1" customWidth="1"/>
    <col min="5" max="5" width="20.140625" style="1" customWidth="1"/>
    <col min="6" max="6" width="21.42578125" style="1" customWidth="1"/>
    <col min="7" max="9" width="13.28515625" style="2" bestFit="1" customWidth="1"/>
    <col min="10" max="10" width="11.42578125" style="2"/>
    <col min="11" max="11" width="15.7109375" style="2" customWidth="1"/>
    <col min="12" max="12" width="11.42578125" style="2"/>
    <col min="13" max="13" width="15.28515625" style="2" customWidth="1"/>
    <col min="14" max="16384" width="11.42578125" style="1"/>
  </cols>
  <sheetData>
    <row r="1" spans="1:13" ht="15" x14ac:dyDescent="0.25">
      <c r="A1" s="63" t="s">
        <v>6</v>
      </c>
      <c r="B1" s="63"/>
      <c r="C1" s="63"/>
      <c r="D1" s="63"/>
      <c r="E1" s="63"/>
      <c r="F1" s="63"/>
    </row>
    <row r="4" spans="1:13" ht="15.75" thickBot="1" x14ac:dyDescent="0.3">
      <c r="D4" s="5" t="s">
        <v>0</v>
      </c>
    </row>
    <row r="5" spans="1:13" ht="15.75" customHeight="1" thickBot="1" x14ac:dyDescent="0.25">
      <c r="C5" s="12"/>
      <c r="D5" s="17" t="s">
        <v>1</v>
      </c>
      <c r="E5" s="60"/>
      <c r="F5" s="61"/>
    </row>
    <row r="8" spans="1:13" s="26" customFormat="1" ht="15.75" x14ac:dyDescent="0.25">
      <c r="A8" s="27" t="s">
        <v>16</v>
      </c>
      <c r="B8" s="27"/>
      <c r="C8" s="24"/>
      <c r="D8" s="24"/>
      <c r="E8" s="24"/>
      <c r="F8" s="24"/>
      <c r="G8" s="25"/>
      <c r="H8" s="25"/>
      <c r="I8" s="25"/>
      <c r="J8" s="25"/>
      <c r="K8" s="25"/>
      <c r="L8" s="25"/>
      <c r="M8" s="25"/>
    </row>
    <row r="10" spans="1:13" s="13" customFormat="1" x14ac:dyDescent="0.2">
      <c r="A10" s="56" t="s">
        <v>53</v>
      </c>
      <c r="B10" s="56"/>
      <c r="C10" s="56"/>
      <c r="D10" s="56"/>
      <c r="E10" s="56"/>
      <c r="F10" s="56"/>
      <c r="G10" s="56"/>
      <c r="H10" s="56"/>
    </row>
    <row r="11" spans="1:13" s="13" customFormat="1" x14ac:dyDescent="0.2">
      <c r="A11" s="28" t="s">
        <v>54</v>
      </c>
      <c r="B11" s="28"/>
      <c r="C11" s="28"/>
      <c r="D11" s="28"/>
      <c r="E11" s="28"/>
      <c r="F11" s="28"/>
      <c r="G11" s="28"/>
      <c r="H11" s="28"/>
    </row>
    <row r="14" spans="1:13" ht="35.25" customHeight="1" x14ac:dyDescent="0.2">
      <c r="A14" s="62" t="s">
        <v>62</v>
      </c>
      <c r="B14" s="62"/>
      <c r="C14" s="62"/>
      <c r="D14" s="62"/>
      <c r="E14" s="62"/>
      <c r="F14" s="62"/>
      <c r="G14" s="3"/>
    </row>
    <row r="15" spans="1:13" ht="15.75" thickBot="1" x14ac:dyDescent="0.25">
      <c r="G15" s="3"/>
    </row>
    <row r="16" spans="1:13" ht="44.25" x14ac:dyDescent="0.2">
      <c r="A16" s="6" t="s">
        <v>4</v>
      </c>
      <c r="B16" s="34" t="s">
        <v>20</v>
      </c>
      <c r="C16" s="7" t="s">
        <v>59</v>
      </c>
      <c r="D16" s="7" t="s">
        <v>60</v>
      </c>
      <c r="E16" s="7" t="s">
        <v>61</v>
      </c>
      <c r="F16" s="35" t="s">
        <v>5</v>
      </c>
      <c r="G16" s="4"/>
    </row>
    <row r="17" spans="1:6" x14ac:dyDescent="0.2">
      <c r="A17" s="31" t="s">
        <v>21</v>
      </c>
      <c r="B17" s="32" t="s">
        <v>19</v>
      </c>
      <c r="C17" s="32">
        <v>10</v>
      </c>
      <c r="D17" s="29">
        <v>6.2</v>
      </c>
      <c r="E17" s="30"/>
      <c r="F17" s="36">
        <f t="shared" ref="F17:F46" si="0">C17*E17</f>
        <v>0</v>
      </c>
    </row>
    <row r="18" spans="1:6" x14ac:dyDescent="0.2">
      <c r="A18" s="31" t="s">
        <v>22</v>
      </c>
      <c r="B18" s="32" t="s">
        <v>19</v>
      </c>
      <c r="C18" s="32">
        <v>500</v>
      </c>
      <c r="D18" s="29">
        <v>0.3</v>
      </c>
      <c r="E18" s="30"/>
      <c r="F18" s="36">
        <f t="shared" si="0"/>
        <v>0</v>
      </c>
    </row>
    <row r="19" spans="1:6" x14ac:dyDescent="0.2">
      <c r="A19" s="31" t="s">
        <v>23</v>
      </c>
      <c r="B19" s="32" t="s">
        <v>19</v>
      </c>
      <c r="C19" s="32">
        <v>3</v>
      </c>
      <c r="D19" s="29">
        <v>45</v>
      </c>
      <c r="E19" s="30"/>
      <c r="F19" s="36">
        <f t="shared" si="0"/>
        <v>0</v>
      </c>
    </row>
    <row r="20" spans="1:6" x14ac:dyDescent="0.2">
      <c r="A20" s="31" t="s">
        <v>24</v>
      </c>
      <c r="B20" s="32" t="s">
        <v>19</v>
      </c>
      <c r="C20" s="32">
        <v>3</v>
      </c>
      <c r="D20" s="29">
        <v>33</v>
      </c>
      <c r="E20" s="30"/>
      <c r="F20" s="36">
        <f t="shared" si="0"/>
        <v>0</v>
      </c>
    </row>
    <row r="21" spans="1:6" x14ac:dyDescent="0.2">
      <c r="A21" s="31" t="s">
        <v>25</v>
      </c>
      <c r="B21" s="32" t="s">
        <v>19</v>
      </c>
      <c r="C21" s="32">
        <v>6</v>
      </c>
      <c r="D21" s="29">
        <v>3.6</v>
      </c>
      <c r="E21" s="30"/>
      <c r="F21" s="36">
        <f t="shared" si="0"/>
        <v>0</v>
      </c>
    </row>
    <row r="22" spans="1:6" x14ac:dyDescent="0.2">
      <c r="A22" s="31" t="s">
        <v>26</v>
      </c>
      <c r="B22" s="32" t="s">
        <v>19</v>
      </c>
      <c r="C22" s="32">
        <v>7</v>
      </c>
      <c r="D22" s="29">
        <v>2.8</v>
      </c>
      <c r="E22" s="30"/>
      <c r="F22" s="36">
        <f t="shared" si="0"/>
        <v>0</v>
      </c>
    </row>
    <row r="23" spans="1:6" x14ac:dyDescent="0.2">
      <c r="A23" s="31" t="s">
        <v>27</v>
      </c>
      <c r="B23" s="32" t="s">
        <v>19</v>
      </c>
      <c r="C23" s="32">
        <v>4</v>
      </c>
      <c r="D23" s="29">
        <v>7.2</v>
      </c>
      <c r="E23" s="30"/>
      <c r="F23" s="36">
        <f t="shared" si="0"/>
        <v>0</v>
      </c>
    </row>
    <row r="24" spans="1:6" x14ac:dyDescent="0.2">
      <c r="A24" s="31" t="s">
        <v>28</v>
      </c>
      <c r="B24" s="32" t="s">
        <v>19</v>
      </c>
      <c r="C24" s="32">
        <v>2</v>
      </c>
      <c r="D24" s="29">
        <v>45</v>
      </c>
      <c r="E24" s="30"/>
      <c r="F24" s="36">
        <f t="shared" si="0"/>
        <v>0</v>
      </c>
    </row>
    <row r="25" spans="1:6" x14ac:dyDescent="0.2">
      <c r="A25" s="31" t="s">
        <v>29</v>
      </c>
      <c r="B25" s="32" t="s">
        <v>19</v>
      </c>
      <c r="C25" s="32">
        <v>7</v>
      </c>
      <c r="D25" s="29">
        <v>2.8</v>
      </c>
      <c r="E25" s="30"/>
      <c r="F25" s="36">
        <f t="shared" si="0"/>
        <v>0</v>
      </c>
    </row>
    <row r="26" spans="1:6" x14ac:dyDescent="0.2">
      <c r="A26" s="31" t="s">
        <v>30</v>
      </c>
      <c r="B26" s="32" t="s">
        <v>19</v>
      </c>
      <c r="C26" s="32">
        <v>7</v>
      </c>
      <c r="D26" s="29">
        <v>6</v>
      </c>
      <c r="E26" s="30"/>
      <c r="F26" s="36">
        <f t="shared" si="0"/>
        <v>0</v>
      </c>
    </row>
    <row r="27" spans="1:6" x14ac:dyDescent="0.2">
      <c r="A27" s="31" t="s">
        <v>31</v>
      </c>
      <c r="B27" s="32" t="s">
        <v>19</v>
      </c>
      <c r="C27" s="32">
        <v>5</v>
      </c>
      <c r="D27" s="29">
        <v>3.3</v>
      </c>
      <c r="E27" s="30"/>
      <c r="F27" s="36">
        <f t="shared" si="0"/>
        <v>0</v>
      </c>
    </row>
    <row r="28" spans="1:6" x14ac:dyDescent="0.2">
      <c r="A28" s="31" t="s">
        <v>32</v>
      </c>
      <c r="B28" s="32" t="s">
        <v>19</v>
      </c>
      <c r="C28" s="32">
        <v>200</v>
      </c>
      <c r="D28" s="29">
        <v>2.2000000000000002</v>
      </c>
      <c r="E28" s="30"/>
      <c r="F28" s="36">
        <f t="shared" si="0"/>
        <v>0</v>
      </c>
    </row>
    <row r="29" spans="1:6" x14ac:dyDescent="0.2">
      <c r="A29" s="31" t="s">
        <v>33</v>
      </c>
      <c r="B29" s="32" t="s">
        <v>19</v>
      </c>
      <c r="C29" s="32">
        <v>25</v>
      </c>
      <c r="D29" s="29">
        <v>5.9</v>
      </c>
      <c r="E29" s="30"/>
      <c r="F29" s="36">
        <f t="shared" si="0"/>
        <v>0</v>
      </c>
    </row>
    <row r="30" spans="1:6" x14ac:dyDescent="0.2">
      <c r="A30" s="31" t="s">
        <v>34</v>
      </c>
      <c r="B30" s="32" t="s">
        <v>19</v>
      </c>
      <c r="C30" s="32">
        <v>4</v>
      </c>
      <c r="D30" s="29">
        <v>5.2</v>
      </c>
      <c r="E30" s="30"/>
      <c r="F30" s="36">
        <f t="shared" si="0"/>
        <v>0</v>
      </c>
    </row>
    <row r="31" spans="1:6" x14ac:dyDescent="0.2">
      <c r="A31" s="31" t="s">
        <v>35</v>
      </c>
      <c r="B31" s="32" t="s">
        <v>19</v>
      </c>
      <c r="C31" s="32">
        <v>4</v>
      </c>
      <c r="D31" s="29">
        <v>10.7</v>
      </c>
      <c r="E31" s="30"/>
      <c r="F31" s="36">
        <f t="shared" si="0"/>
        <v>0</v>
      </c>
    </row>
    <row r="32" spans="1:6" x14ac:dyDescent="0.2">
      <c r="A32" s="31" t="s">
        <v>36</v>
      </c>
      <c r="B32" s="32" t="s">
        <v>19</v>
      </c>
      <c r="C32" s="32">
        <v>2</v>
      </c>
      <c r="D32" s="29">
        <v>8.9</v>
      </c>
      <c r="E32" s="30"/>
      <c r="F32" s="36">
        <f t="shared" si="0"/>
        <v>0</v>
      </c>
    </row>
    <row r="33" spans="1:6" x14ac:dyDescent="0.2">
      <c r="A33" s="31" t="s">
        <v>37</v>
      </c>
      <c r="B33" s="32" t="s">
        <v>19</v>
      </c>
      <c r="C33" s="32">
        <v>2</v>
      </c>
      <c r="D33" s="29">
        <v>9.9</v>
      </c>
      <c r="E33" s="30"/>
      <c r="F33" s="36">
        <f t="shared" si="0"/>
        <v>0</v>
      </c>
    </row>
    <row r="34" spans="1:6" x14ac:dyDescent="0.2">
      <c r="A34" s="31" t="s">
        <v>38</v>
      </c>
      <c r="B34" s="32" t="s">
        <v>19</v>
      </c>
      <c r="C34" s="32">
        <v>5</v>
      </c>
      <c r="D34" s="29">
        <v>5.9</v>
      </c>
      <c r="E34" s="30"/>
      <c r="F34" s="36">
        <f t="shared" si="0"/>
        <v>0</v>
      </c>
    </row>
    <row r="35" spans="1:6" x14ac:dyDescent="0.2">
      <c r="A35" s="31" t="s">
        <v>39</v>
      </c>
      <c r="B35" s="32" t="s">
        <v>19</v>
      </c>
      <c r="C35" s="32">
        <v>8</v>
      </c>
      <c r="D35" s="29">
        <v>42.9</v>
      </c>
      <c r="E35" s="30"/>
      <c r="F35" s="36">
        <f t="shared" si="0"/>
        <v>0</v>
      </c>
    </row>
    <row r="36" spans="1:6" x14ac:dyDescent="0.2">
      <c r="A36" s="31" t="s">
        <v>40</v>
      </c>
      <c r="B36" s="32" t="s">
        <v>19</v>
      </c>
      <c r="C36" s="32">
        <v>100</v>
      </c>
      <c r="D36" s="29">
        <v>9.9</v>
      </c>
      <c r="E36" s="30"/>
      <c r="F36" s="36">
        <f t="shared" si="0"/>
        <v>0</v>
      </c>
    </row>
    <row r="37" spans="1:6" x14ac:dyDescent="0.2">
      <c r="A37" s="31" t="s">
        <v>41</v>
      </c>
      <c r="B37" s="32" t="s">
        <v>19</v>
      </c>
      <c r="C37" s="32">
        <v>5</v>
      </c>
      <c r="D37" s="29">
        <v>26.1</v>
      </c>
      <c r="E37" s="30"/>
      <c r="F37" s="36">
        <f t="shared" si="0"/>
        <v>0</v>
      </c>
    </row>
    <row r="38" spans="1:6" x14ac:dyDescent="0.2">
      <c r="A38" s="31" t="s">
        <v>42</v>
      </c>
      <c r="B38" s="32" t="s">
        <v>19</v>
      </c>
      <c r="C38" s="32">
        <v>8</v>
      </c>
      <c r="D38" s="29">
        <v>8.6999999999999993</v>
      </c>
      <c r="E38" s="30"/>
      <c r="F38" s="36">
        <f t="shared" si="0"/>
        <v>0</v>
      </c>
    </row>
    <row r="39" spans="1:6" x14ac:dyDescent="0.2">
      <c r="A39" s="31" t="s">
        <v>43</v>
      </c>
      <c r="B39" s="32" t="s">
        <v>19</v>
      </c>
      <c r="C39" s="32">
        <v>5</v>
      </c>
      <c r="D39" s="29">
        <v>9.9</v>
      </c>
      <c r="E39" s="30"/>
      <c r="F39" s="36">
        <f t="shared" si="0"/>
        <v>0</v>
      </c>
    </row>
    <row r="40" spans="1:6" x14ac:dyDescent="0.2">
      <c r="A40" s="31" t="s">
        <v>44</v>
      </c>
      <c r="B40" s="32" t="s">
        <v>19</v>
      </c>
      <c r="C40" s="32">
        <v>90</v>
      </c>
      <c r="D40" s="29">
        <v>3.9</v>
      </c>
      <c r="E40" s="30"/>
      <c r="F40" s="36">
        <f t="shared" si="0"/>
        <v>0</v>
      </c>
    </row>
    <row r="41" spans="1:6" x14ac:dyDescent="0.2">
      <c r="A41" s="31" t="s">
        <v>45</v>
      </c>
      <c r="B41" s="32" t="s">
        <v>19</v>
      </c>
      <c r="C41" s="32">
        <v>14</v>
      </c>
      <c r="D41" s="29">
        <v>9.9</v>
      </c>
      <c r="E41" s="30"/>
      <c r="F41" s="36">
        <f t="shared" si="0"/>
        <v>0</v>
      </c>
    </row>
    <row r="42" spans="1:6" x14ac:dyDescent="0.2">
      <c r="A42" s="31" t="s">
        <v>46</v>
      </c>
      <c r="B42" s="32" t="s">
        <v>19</v>
      </c>
      <c r="C42" s="32">
        <v>6</v>
      </c>
      <c r="D42" s="29">
        <v>9.9</v>
      </c>
      <c r="E42" s="30"/>
      <c r="F42" s="36">
        <f t="shared" si="0"/>
        <v>0</v>
      </c>
    </row>
    <row r="43" spans="1:6" x14ac:dyDescent="0.2">
      <c r="A43" s="31" t="s">
        <v>47</v>
      </c>
      <c r="B43" s="32" t="s">
        <v>19</v>
      </c>
      <c r="C43" s="32">
        <v>6</v>
      </c>
      <c r="D43" s="29">
        <v>15.6</v>
      </c>
      <c r="E43" s="30"/>
      <c r="F43" s="36">
        <f t="shared" si="0"/>
        <v>0</v>
      </c>
    </row>
    <row r="44" spans="1:6" x14ac:dyDescent="0.2">
      <c r="A44" s="31" t="s">
        <v>48</v>
      </c>
      <c r="B44" s="33" t="s">
        <v>19</v>
      </c>
      <c r="C44" s="32">
        <v>8</v>
      </c>
      <c r="D44" s="29">
        <v>2.34</v>
      </c>
      <c r="E44" s="30"/>
      <c r="F44" s="36">
        <f t="shared" si="0"/>
        <v>0</v>
      </c>
    </row>
    <row r="45" spans="1:6" x14ac:dyDescent="0.2">
      <c r="A45" s="31" t="s">
        <v>49</v>
      </c>
      <c r="B45" s="33" t="s">
        <v>19</v>
      </c>
      <c r="C45" s="32">
        <v>8</v>
      </c>
      <c r="D45" s="29">
        <v>2.34</v>
      </c>
      <c r="E45" s="30"/>
      <c r="F45" s="36">
        <f t="shared" si="0"/>
        <v>0</v>
      </c>
    </row>
    <row r="46" spans="1:6" x14ac:dyDescent="0.2">
      <c r="A46" s="31" t="s">
        <v>50</v>
      </c>
      <c r="B46" s="33" t="s">
        <v>19</v>
      </c>
      <c r="C46" s="32">
        <v>8</v>
      </c>
      <c r="D46" s="29">
        <v>2.44</v>
      </c>
      <c r="E46" s="30"/>
      <c r="F46" s="36">
        <f t="shared" si="0"/>
        <v>0</v>
      </c>
    </row>
    <row r="47" spans="1:6" x14ac:dyDescent="0.2">
      <c r="A47" s="31" t="s">
        <v>51</v>
      </c>
      <c r="B47" s="33" t="s">
        <v>52</v>
      </c>
      <c r="C47" s="32">
        <v>1</v>
      </c>
      <c r="D47" s="29">
        <v>400</v>
      </c>
      <c r="E47" s="30"/>
      <c r="F47" s="36">
        <f t="shared" ref="F47" si="1">C47*E47</f>
        <v>0</v>
      </c>
    </row>
    <row r="48" spans="1:6" ht="15" x14ac:dyDescent="0.2">
      <c r="C48" s="64" t="s">
        <v>17</v>
      </c>
      <c r="D48" s="64"/>
      <c r="E48" s="64"/>
      <c r="F48" s="19">
        <f>SUM(F17:F47)</f>
        <v>0</v>
      </c>
    </row>
    <row r="49" spans="1:13" ht="15" x14ac:dyDescent="0.2">
      <c r="A49" s="20"/>
      <c r="B49" s="20"/>
      <c r="C49" s="64" t="s">
        <v>3</v>
      </c>
      <c r="D49" s="64"/>
      <c r="E49" s="64"/>
      <c r="F49" s="19">
        <f>F50-F48</f>
        <v>0</v>
      </c>
    </row>
    <row r="50" spans="1:13" ht="15" x14ac:dyDescent="0.2">
      <c r="C50" s="59" t="s">
        <v>18</v>
      </c>
      <c r="D50" s="59"/>
      <c r="E50" s="59"/>
      <c r="F50" s="21">
        <f>F48*1.21</f>
        <v>0</v>
      </c>
    </row>
    <row r="52" spans="1:13" s="9" customFormat="1" ht="15" x14ac:dyDescent="0.25">
      <c r="A52" s="10" t="s">
        <v>2</v>
      </c>
      <c r="B52" s="10"/>
      <c r="G52" s="16"/>
      <c r="H52" s="8"/>
      <c r="I52" s="11"/>
      <c r="J52" s="11"/>
      <c r="K52" s="11"/>
      <c r="L52" s="11"/>
      <c r="M52" s="11"/>
    </row>
    <row r="53" spans="1:13" ht="15" x14ac:dyDescent="0.25">
      <c r="G53" s="15"/>
      <c r="H53" s="8"/>
    </row>
  </sheetData>
  <sheetProtection algorithmName="SHA-512" hashValue="jzCUk+SrLHIEF3tnQtSoV4H3WdMh9oz/QusfxvwQtXrP6AGbhaJy1DQOhjuRInWOp5tM0gbrHnpgXMSbihxcjQ==" saltValue="yqA2xLeYDLBWD/MdjqDWHQ==" spinCount="100000" sheet="1" objects="1" scenarios="1"/>
  <mergeCells count="7">
    <mergeCell ref="C50:E50"/>
    <mergeCell ref="E5:F5"/>
    <mergeCell ref="A14:F14"/>
    <mergeCell ref="A1:F1"/>
    <mergeCell ref="C49:E49"/>
    <mergeCell ref="C48:E48"/>
    <mergeCell ref="A10:H10"/>
  </mergeCells>
  <dataValidations count="1">
    <dataValidation type="decimal" operator="lessThanOrEqual" allowBlank="1" showInputMessage="1" showErrorMessage="1" sqref="E17:E47" xr:uid="{00000000-0002-0000-0100-000000000000}">
      <formula1>D17</formula1>
    </dataValidation>
  </dataValidations>
  <pageMargins left="0.47244094488188981" right="0.47244094488188981" top="0.47244094488188981" bottom="0.47244094488188981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4</vt:i4>
      </vt:variant>
    </vt:vector>
  </HeadingPairs>
  <TitlesOfParts>
    <vt:vector size="6" baseType="lpstr">
      <vt:lpstr>ANNEX 1 - LLISTAT DE PREUS</vt:lpstr>
      <vt:lpstr>ANNEX 2 - pressupost</vt:lpstr>
      <vt:lpstr>'ANNEX 1 - LLISTAT DE PREUS'!Àrea_d'impressió</vt:lpstr>
      <vt:lpstr>'ANNEX 2 - pressupost'!Àrea_d'impressió</vt:lpstr>
      <vt:lpstr>'ANNEX 1 - LLISTAT DE PREUS'!Títols_per_imprimir</vt:lpstr>
      <vt:lpstr>'ANNEX 2 - pressupost'!Títols_per_imprimir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Nuñez, Moises</dc:creator>
  <cp:lastModifiedBy>Yolanda Sanz Rico</cp:lastModifiedBy>
  <cp:lastPrinted>2025-10-13T06:55:52Z</cp:lastPrinted>
  <dcterms:created xsi:type="dcterms:W3CDTF">2023-02-09T11:06:38Z</dcterms:created>
  <dcterms:modified xsi:type="dcterms:W3CDTF">2026-06-15T11:57:18Z</dcterms:modified>
</cp:coreProperties>
</file>