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ContractaciMANT-PREV-SOST-RECEP-2025-02UNIFICACISISTCONTROLACCS2/Shared Documents/"/>
    </mc:Choice>
  </mc:AlternateContent>
  <xr:revisionPtr revIDLastSave="377" documentId="8_{6BF815F2-8D9E-4285-AA08-A83B60FECB33}" xr6:coauthVersionLast="47" xr6:coauthVersionMax="47" xr10:uidLastSave="{2E1AC6FC-E687-4CB0-B5C2-992E2BF7B266}"/>
  <bookViews>
    <workbookView xWindow="28680" yWindow="-120" windowWidth="29040" windowHeight="15720" xr2:uid="{00000000-000D-0000-FFFF-FFFF00000000}"/>
  </bookViews>
  <sheets>
    <sheet name="PRESSUPO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3" l="1"/>
  <c r="F34" i="3" l="1"/>
  <c r="F50" i="3"/>
  <c r="C41" i="3"/>
  <c r="C42" i="3" s="1"/>
  <c r="C36" i="3"/>
  <c r="C37" i="3" s="1"/>
  <c r="C38" i="3" s="1"/>
  <c r="C14" i="3"/>
  <c r="C43" i="3" l="1"/>
  <c r="F19" i="3"/>
  <c r="F44" i="3" l="1"/>
  <c r="F29" i="3" l="1"/>
  <c r="F10" i="3" l="1"/>
  <c r="F39" i="3"/>
  <c r="F51" i="3" s="1"/>
  <c r="F22" i="3"/>
  <c r="F15" i="3" l="1"/>
  <c r="F23" i="3" l="1"/>
  <c r="F52" i="3" s="1"/>
</calcChain>
</file>

<file path=xl/sharedStrings.xml><?xml version="1.0" encoding="utf-8"?>
<sst xmlns="http://schemas.openxmlformats.org/spreadsheetml/2006/main" count="104" uniqueCount="79">
  <si>
    <t>DESCRIPCIÓ</t>
  </si>
  <si>
    <t>MEDICIÓ</t>
  </si>
  <si>
    <t>ut</t>
  </si>
  <si>
    <t>PREU ut</t>
  </si>
  <si>
    <t>TOTAL</t>
  </si>
  <si>
    <t>(IVA no inclòs)</t>
  </si>
  <si>
    <t>TÍTOL PROJECTE</t>
  </si>
  <si>
    <t>MATERIALS</t>
  </si>
  <si>
    <t>Mòdul de porta interior per a lector RFID (Xarxa de dades)</t>
  </si>
  <si>
    <t>1.1</t>
  </si>
  <si>
    <t>1.2</t>
  </si>
  <si>
    <t>1.3</t>
  </si>
  <si>
    <t>2.1</t>
  </si>
  <si>
    <t>2.2</t>
  </si>
  <si>
    <t>2.3</t>
  </si>
  <si>
    <t>2.4</t>
  </si>
  <si>
    <t>3.1</t>
  </si>
  <si>
    <t>3.2</t>
  </si>
  <si>
    <t>3.3</t>
  </si>
  <si>
    <t>FOB Clau electrònica NFC</t>
  </si>
  <si>
    <t>1.1.1</t>
  </si>
  <si>
    <t>1.2.1</t>
  </si>
  <si>
    <t>1.2.2</t>
  </si>
  <si>
    <t>1.2.3</t>
  </si>
  <si>
    <t>1.3.1</t>
  </si>
  <si>
    <t>1.3.2</t>
  </si>
  <si>
    <t>SOFTWARE</t>
  </si>
  <si>
    <t>SUBTOTAL 1.1 Cilindres</t>
  </si>
  <si>
    <t>Mòdul de porta interior per a lector RFID (Xarxa 4G)</t>
  </si>
  <si>
    <t>SUBTOTAL 1.2 Lectors on line (xarxa de dades)</t>
  </si>
  <si>
    <t>SUBTOTAL 1.3 Lectors on line (xarxa 4G)</t>
  </si>
  <si>
    <t>SERVEIS</t>
  </si>
  <si>
    <t>3.1.1</t>
  </si>
  <si>
    <t>3.1.2</t>
  </si>
  <si>
    <t>3.2.1</t>
  </si>
  <si>
    <t>3.2.2</t>
  </si>
  <si>
    <t>3.2.3</t>
  </si>
  <si>
    <t>3.3.1</t>
  </si>
  <si>
    <t>1.4</t>
  </si>
  <si>
    <t>1.4.1</t>
  </si>
  <si>
    <t>Programació mòdul on line</t>
  </si>
  <si>
    <t>SUBTOTAL 3 SERVEIS</t>
  </si>
  <si>
    <t>3.3.2</t>
  </si>
  <si>
    <t>3.3.3</t>
  </si>
  <si>
    <t>SUBTOTAL 3.2 Servei Offline</t>
  </si>
  <si>
    <t>SUBTOTAL 3.3 Servei Online</t>
  </si>
  <si>
    <t>3.4</t>
  </si>
  <si>
    <t>3.4.1</t>
  </si>
  <si>
    <t>SUBTOTAL 3.1 Pla de tancament</t>
  </si>
  <si>
    <t>Pont de xarxa (4 lectors per mòdul)</t>
  </si>
  <si>
    <t>Lector de porta RFID compatible NFC, incloent accesoris de muntatge</t>
  </si>
  <si>
    <t>Ma d'obra d'intal.lació del mòdul on line, incloent material necessari per la instal.lació</t>
  </si>
  <si>
    <t>Cilindre NFC amb perdil europeu, incloent accesoris necessaris per adaptar el cilindre a la porta</t>
  </si>
  <si>
    <t>Llicència anual hosting de les claus mòbils</t>
  </si>
  <si>
    <t>Llicència anual pels cilindres per un mínim de 1000 cilindres</t>
  </si>
  <si>
    <t>Llicència anual per lectors On Line (connectats a xarxa 4G)</t>
  </si>
  <si>
    <t>Llicència anual per lectors On Line (connectats a xarxa de dades)</t>
  </si>
  <si>
    <t>Programació de cilindre NFC</t>
  </si>
  <si>
    <t>Ma d'obra d'intal.lació de cilindre NFC</t>
  </si>
  <si>
    <t>Integració al pla de tancament i programació de cilindre NFC</t>
  </si>
  <si>
    <t>Integració al pla de tancament i programació de mòdul on line</t>
  </si>
  <si>
    <t>SUBTOTAL 2 SOFTWARE</t>
  </si>
  <si>
    <t>SUBTOTAL 1 MATERIALS</t>
  </si>
  <si>
    <t>Cilindres</t>
  </si>
  <si>
    <t>Lectors on line (xarxa de dades)</t>
  </si>
  <si>
    <t xml:space="preserve">Lectors on line (Xarxa 4G) </t>
  </si>
  <si>
    <t>Altres</t>
  </si>
  <si>
    <t>SUBTOTAL 1.4 Altres</t>
  </si>
  <si>
    <t>Servei Offline</t>
  </si>
  <si>
    <t>Servei Online</t>
  </si>
  <si>
    <t>Servei Manteniment</t>
  </si>
  <si>
    <t>SUBTOTAL 3.4 Servei Manteniment</t>
  </si>
  <si>
    <t>Formació</t>
  </si>
  <si>
    <t>Hores de formació</t>
  </si>
  <si>
    <t>Elaboració del pla de tancament</t>
  </si>
  <si>
    <t>Pla de tancament i integracions amb altres aplicatius del PCB</t>
  </si>
  <si>
    <t>Integració del software als aplicatius del PCB</t>
  </si>
  <si>
    <t>Hores de suport per manteniment evolutiu</t>
  </si>
  <si>
    <t>TOTAL PROJECTE A EFECTES DE VALORACIÓ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</si>
</sst>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_€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3" tint="-0.49998474074526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3" tint="-0.49998474074526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2" fontId="1" fillId="0" borderId="7" xfId="0" applyNumberFormat="1" applyFont="1" applyBorder="1" applyAlignment="1">
      <alignment horizontal="left" vertical="top" wrapText="1"/>
    </xf>
    <xf numFmtId="44" fontId="1" fillId="0" borderId="6" xfId="1" applyFont="1" applyFill="1" applyBorder="1" applyAlignment="1">
      <alignment horizontal="left" vertical="top" wrapText="1"/>
    </xf>
    <xf numFmtId="44" fontId="1" fillId="0" borderId="7" xfId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left" vertical="top" wrapText="1"/>
    </xf>
    <xf numFmtId="2" fontId="5" fillId="3" borderId="4" xfId="0" applyNumberFormat="1" applyFont="1" applyFill="1" applyBorder="1" applyAlignment="1">
      <alignment horizontal="left" vertical="top" wrapText="1"/>
    </xf>
    <xf numFmtId="44" fontId="5" fillId="3" borderId="1" xfId="1" applyFont="1" applyFill="1" applyBorder="1" applyAlignment="1">
      <alignment horizontal="left" vertical="top" wrapText="1"/>
    </xf>
    <xf numFmtId="44" fontId="5" fillId="3" borderId="6" xfId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left" vertical="top" wrapText="1"/>
    </xf>
    <xf numFmtId="2" fontId="5" fillId="4" borderId="4" xfId="0" applyNumberFormat="1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44" fontId="1" fillId="0" borderId="2" xfId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top" wrapText="1"/>
    </xf>
    <xf numFmtId="44" fontId="7" fillId="0" borderId="2" xfId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44" fontId="1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4" fontId="5" fillId="0" borderId="0" xfId="1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2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4" fontId="2" fillId="0" borderId="0" xfId="0" applyNumberFormat="1" applyFont="1" applyAlignment="1">
      <alignment vertical="top" wrapText="1"/>
    </xf>
    <xf numFmtId="8" fontId="1" fillId="0" borderId="6" xfId="1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2" fontId="4" fillId="0" borderId="0" xfId="0" applyNumberFormat="1" applyFont="1" applyAlignment="1">
      <alignment horizontal="right" vertical="top" wrapText="1"/>
    </xf>
    <xf numFmtId="2" fontId="4" fillId="0" borderId="0" xfId="0" applyNumberFormat="1" applyFont="1" applyAlignment="1">
      <alignment vertical="top" wrapText="1"/>
    </xf>
    <xf numFmtId="2" fontId="6" fillId="0" borderId="0" xfId="1" applyNumberFormat="1" applyFont="1" applyFill="1" applyBorder="1" applyAlignment="1" applyProtection="1">
      <alignment horizontal="right" vertical="top" wrapText="1"/>
      <protection hidden="1"/>
    </xf>
    <xf numFmtId="2" fontId="5" fillId="0" borderId="0" xfId="0" applyNumberFormat="1" applyFont="1" applyAlignment="1">
      <alignment horizontal="left" vertical="top" wrapText="1"/>
    </xf>
    <xf numFmtId="2" fontId="8" fillId="0" borderId="0" xfId="1" applyNumberFormat="1" applyFont="1" applyFill="1" applyBorder="1" applyAlignment="1" applyProtection="1">
      <alignment horizontal="right" vertical="top" wrapText="1"/>
      <protection hidden="1"/>
    </xf>
    <xf numFmtId="2" fontId="1" fillId="0" borderId="0" xfId="0" applyNumberFormat="1" applyFont="1" applyAlignment="1">
      <alignment vertical="top" wrapText="1"/>
    </xf>
    <xf numFmtId="0" fontId="0" fillId="0" borderId="5" xfId="0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4" borderId="4" xfId="0" applyNumberFormat="1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5" fillId="3" borderId="0" xfId="0" applyFont="1" applyFill="1" applyAlignment="1">
      <alignment horizontal="left" vertical="top" wrapText="1"/>
    </xf>
    <xf numFmtId="164" fontId="5" fillId="3" borderId="0" xfId="0" applyNumberFormat="1" applyFont="1" applyFill="1" applyAlignment="1">
      <alignment horizontal="left" vertical="top" wrapText="1"/>
    </xf>
    <xf numFmtId="2" fontId="5" fillId="3" borderId="0" xfId="0" applyNumberFormat="1" applyFont="1" applyFill="1" applyAlignment="1">
      <alignment horizontal="left" vertical="top" wrapText="1"/>
    </xf>
    <xf numFmtId="44" fontId="5" fillId="3" borderId="0" xfId="1" applyFont="1" applyFill="1" applyBorder="1" applyAlignment="1">
      <alignment horizontal="left" vertical="top" wrapText="1"/>
    </xf>
    <xf numFmtId="44" fontId="5" fillId="3" borderId="1" xfId="0" applyNumberFormat="1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right" vertical="top" wrapText="1"/>
    </xf>
    <xf numFmtId="0" fontId="2" fillId="5" borderId="0" xfId="0" applyFont="1" applyFill="1" applyAlignment="1">
      <alignment horizontal="left" vertical="top" wrapText="1"/>
    </xf>
    <xf numFmtId="44" fontId="1" fillId="5" borderId="0" xfId="1" applyFont="1" applyFill="1" applyBorder="1" applyAlignment="1">
      <alignment horizontal="left" vertical="top" wrapText="1"/>
    </xf>
    <xf numFmtId="2" fontId="8" fillId="5" borderId="0" xfId="1" applyNumberFormat="1" applyFont="1" applyFill="1" applyBorder="1" applyAlignment="1" applyProtection="1">
      <alignment horizontal="right" vertical="top" wrapText="1"/>
      <protection hidden="1"/>
    </xf>
    <xf numFmtId="0" fontId="0" fillId="5" borderId="0" xfId="0" applyFill="1" applyAlignment="1">
      <alignment vertical="top"/>
    </xf>
    <xf numFmtId="0" fontId="0" fillId="5" borderId="0" xfId="0" applyFill="1"/>
    <xf numFmtId="0" fontId="5" fillId="5" borderId="0" xfId="0" applyFont="1" applyFill="1" applyAlignment="1">
      <alignment horizontal="left" vertical="top" wrapText="1"/>
    </xf>
    <xf numFmtId="2" fontId="5" fillId="5" borderId="0" xfId="0" applyNumberFormat="1" applyFont="1" applyFill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1533525</xdr:colOff>
      <xdr:row>4</xdr:row>
      <xdr:rowOff>274537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5878C-3E7F-4C2B-AC5D-8545793E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325" cy="992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9D60-32F5-479D-932E-468543CA617E}">
  <sheetPr>
    <pageSetUpPr fitToPage="1"/>
  </sheetPr>
  <dimension ref="A1:J56"/>
  <sheetViews>
    <sheetView tabSelected="1" zoomScale="118" zoomScaleNormal="118" workbookViewId="0">
      <selection activeCell="F52" sqref="A6:F52"/>
    </sheetView>
  </sheetViews>
  <sheetFormatPr baseColWidth="10" defaultColWidth="11" defaultRowHeight="14" x14ac:dyDescent="0.3"/>
  <cols>
    <col min="2" max="2" width="73.25" customWidth="1"/>
    <col min="5" max="5" width="11.33203125" bestFit="1" customWidth="1"/>
    <col min="6" max="7" width="15.25" customWidth="1"/>
    <col min="9" max="9" width="9.58203125" customWidth="1"/>
  </cols>
  <sheetData>
    <row r="1" spans="1:10" x14ac:dyDescent="0.3">
      <c r="A1" s="2"/>
      <c r="B1" s="1"/>
      <c r="C1" s="25"/>
      <c r="D1" s="26"/>
      <c r="E1" s="27"/>
      <c r="F1" s="27"/>
      <c r="G1" s="27"/>
    </row>
    <row r="2" spans="1:10" x14ac:dyDescent="0.3">
      <c r="A2" s="2"/>
      <c r="B2" s="1"/>
      <c r="C2" s="25"/>
      <c r="D2" s="1"/>
      <c r="E2" s="1"/>
      <c r="F2" s="1"/>
      <c r="G2" s="1"/>
    </row>
    <row r="3" spans="1:10" x14ac:dyDescent="0.3">
      <c r="A3" s="2"/>
      <c r="B3" s="1"/>
      <c r="C3" s="25"/>
      <c r="D3" s="1"/>
      <c r="E3" s="1"/>
      <c r="F3" s="1"/>
      <c r="G3" s="1"/>
    </row>
    <row r="4" spans="1:10" x14ac:dyDescent="0.3">
      <c r="A4" s="2"/>
      <c r="B4" s="1"/>
      <c r="C4" s="25"/>
      <c r="D4" s="1"/>
      <c r="E4" s="1"/>
      <c r="F4" s="1"/>
      <c r="G4" s="1"/>
    </row>
    <row r="5" spans="1:10" ht="38.25" customHeight="1" x14ac:dyDescent="0.3">
      <c r="A5" s="68" t="s">
        <v>6</v>
      </c>
      <c r="B5" s="68"/>
      <c r="C5" s="68"/>
      <c r="D5" s="68"/>
      <c r="E5" s="68"/>
      <c r="F5" s="68"/>
      <c r="G5" s="30"/>
    </row>
    <row r="6" spans="1:10" x14ac:dyDescent="0.3">
      <c r="A6" s="3"/>
      <c r="B6" s="4" t="s">
        <v>0</v>
      </c>
      <c r="C6" s="3" t="s">
        <v>1</v>
      </c>
      <c r="D6" s="4" t="s">
        <v>2</v>
      </c>
      <c r="E6" s="4" t="s">
        <v>3</v>
      </c>
      <c r="F6" s="4" t="s">
        <v>4</v>
      </c>
      <c r="G6" s="32"/>
      <c r="H6" s="69"/>
      <c r="I6" s="69"/>
      <c r="J6" s="41"/>
    </row>
    <row r="7" spans="1:10" ht="18.75" customHeight="1" x14ac:dyDescent="0.3">
      <c r="A7" s="60">
        <v>1</v>
      </c>
      <c r="B7" s="61" t="s">
        <v>7</v>
      </c>
      <c r="C7" s="61"/>
      <c r="D7" s="61"/>
      <c r="E7" s="61"/>
      <c r="F7" s="61"/>
      <c r="G7" s="32"/>
      <c r="I7" s="41"/>
      <c r="J7" s="41"/>
    </row>
    <row r="8" spans="1:10" ht="18.75" customHeight="1" x14ac:dyDescent="0.3">
      <c r="A8" s="14" t="s">
        <v>9</v>
      </c>
      <c r="B8" s="15" t="s">
        <v>63</v>
      </c>
      <c r="C8" s="16"/>
      <c r="D8" s="15"/>
      <c r="E8" s="15"/>
      <c r="F8" s="17"/>
      <c r="G8" s="32"/>
      <c r="I8" s="41"/>
      <c r="J8" s="41"/>
    </row>
    <row r="9" spans="1:10" ht="28" x14ac:dyDescent="0.3">
      <c r="A9" s="18" t="s">
        <v>20</v>
      </c>
      <c r="B9" s="5" t="s">
        <v>52</v>
      </c>
      <c r="C9" s="51">
        <v>702</v>
      </c>
      <c r="D9" s="6" t="s">
        <v>2</v>
      </c>
      <c r="E9" s="7"/>
      <c r="F9" s="8"/>
      <c r="G9" s="32"/>
      <c r="I9" s="41"/>
      <c r="J9" s="41"/>
    </row>
    <row r="10" spans="1:10" ht="22.5" customHeight="1" x14ac:dyDescent="0.3">
      <c r="A10" s="9"/>
      <c r="B10" s="21" t="s">
        <v>27</v>
      </c>
      <c r="C10" s="52"/>
      <c r="D10" s="22"/>
      <c r="E10" s="12"/>
      <c r="F10" s="13">
        <f>SUM(F9:F9)</f>
        <v>0</v>
      </c>
      <c r="G10" s="32"/>
      <c r="I10" s="41"/>
      <c r="J10" s="41"/>
    </row>
    <row r="11" spans="1:10" ht="17.25" customHeight="1" x14ac:dyDescent="0.3">
      <c r="A11" s="14" t="s">
        <v>10</v>
      </c>
      <c r="B11" s="15" t="s">
        <v>64</v>
      </c>
      <c r="C11" s="53"/>
      <c r="D11" s="15"/>
      <c r="E11" s="15"/>
      <c r="F11" s="17"/>
      <c r="G11" s="33"/>
      <c r="H11" s="42"/>
      <c r="I11" s="43"/>
      <c r="J11" s="41"/>
    </row>
    <row r="12" spans="1:10" x14ac:dyDescent="0.3">
      <c r="A12" s="18" t="s">
        <v>21</v>
      </c>
      <c r="B12" s="5" t="s">
        <v>50</v>
      </c>
      <c r="C12" s="51">
        <v>145</v>
      </c>
      <c r="D12" s="6" t="s">
        <v>2</v>
      </c>
      <c r="E12" s="7"/>
      <c r="F12" s="8"/>
      <c r="G12" s="31"/>
      <c r="H12" s="44"/>
      <c r="I12" s="41"/>
      <c r="J12" s="41"/>
    </row>
    <row r="13" spans="1:10" x14ac:dyDescent="0.3">
      <c r="A13" s="18" t="s">
        <v>22</v>
      </c>
      <c r="B13" s="5" t="s">
        <v>8</v>
      </c>
      <c r="C13" s="51">
        <v>145</v>
      </c>
      <c r="D13" s="6" t="s">
        <v>2</v>
      </c>
      <c r="E13" s="7"/>
      <c r="F13" s="8"/>
      <c r="G13" s="31"/>
      <c r="H13" s="45"/>
      <c r="I13" s="41"/>
      <c r="J13" s="41"/>
    </row>
    <row r="14" spans="1:10" x14ac:dyDescent="0.3">
      <c r="A14" s="18" t="s">
        <v>23</v>
      </c>
      <c r="B14" s="19" t="s">
        <v>49</v>
      </c>
      <c r="C14" s="51">
        <f>C12/4</f>
        <v>36.25</v>
      </c>
      <c r="D14" s="6" t="s">
        <v>2</v>
      </c>
      <c r="E14" s="7"/>
      <c r="F14" s="8"/>
      <c r="G14" s="31"/>
      <c r="H14" s="45"/>
      <c r="I14" s="41"/>
      <c r="J14" s="41"/>
    </row>
    <row r="15" spans="1:10" ht="15.75" customHeight="1" x14ac:dyDescent="0.3">
      <c r="A15" s="9"/>
      <c r="B15" s="21" t="s">
        <v>29</v>
      </c>
      <c r="C15" s="52"/>
      <c r="D15" s="57"/>
      <c r="E15" s="12"/>
      <c r="F15" s="13">
        <f>SUM(F12:F14)</f>
        <v>0</v>
      </c>
      <c r="G15" s="34"/>
      <c r="H15" s="46"/>
      <c r="I15" s="41"/>
      <c r="J15" s="41"/>
    </row>
    <row r="16" spans="1:10" ht="15.75" customHeight="1" x14ac:dyDescent="0.3">
      <c r="A16" s="14" t="s">
        <v>11</v>
      </c>
      <c r="B16" s="15" t="s">
        <v>65</v>
      </c>
      <c r="C16" s="53"/>
      <c r="D16" s="15"/>
      <c r="E16" s="15"/>
      <c r="F16" s="17"/>
      <c r="G16" s="34"/>
      <c r="H16" s="46"/>
      <c r="I16" s="41"/>
      <c r="J16" s="41"/>
    </row>
    <row r="17" spans="1:10" ht="15.75" customHeight="1" x14ac:dyDescent="0.3">
      <c r="A17" s="18" t="s">
        <v>24</v>
      </c>
      <c r="B17" s="5" t="s">
        <v>50</v>
      </c>
      <c r="C17" s="51">
        <v>10</v>
      </c>
      <c r="D17" s="6" t="s">
        <v>2</v>
      </c>
      <c r="E17" s="7"/>
      <c r="F17" s="8"/>
      <c r="G17" s="34"/>
      <c r="H17" s="46"/>
      <c r="I17" s="41"/>
      <c r="J17" s="41"/>
    </row>
    <row r="18" spans="1:10" ht="15.75" customHeight="1" x14ac:dyDescent="0.3">
      <c r="A18" s="18" t="s">
        <v>25</v>
      </c>
      <c r="B18" s="5" t="s">
        <v>28</v>
      </c>
      <c r="C18" s="51">
        <v>10</v>
      </c>
      <c r="D18" s="6" t="s">
        <v>2</v>
      </c>
      <c r="E18" s="7"/>
      <c r="F18" s="8"/>
      <c r="G18" s="34"/>
      <c r="H18" s="46"/>
      <c r="I18" s="41"/>
      <c r="J18" s="41"/>
    </row>
    <row r="19" spans="1:10" ht="15.75" customHeight="1" x14ac:dyDescent="0.3">
      <c r="A19" s="9"/>
      <c r="B19" s="21" t="s">
        <v>30</v>
      </c>
      <c r="C19" s="52"/>
      <c r="D19" s="57"/>
      <c r="E19" s="12"/>
      <c r="F19" s="13">
        <f>SUM(F17:F18)</f>
        <v>0</v>
      </c>
      <c r="G19" s="34"/>
      <c r="H19" s="46"/>
      <c r="I19" s="41"/>
      <c r="J19" s="41"/>
    </row>
    <row r="20" spans="1:10" ht="21.75" customHeight="1" x14ac:dyDescent="0.3">
      <c r="A20" s="14" t="s">
        <v>38</v>
      </c>
      <c r="B20" s="15" t="s">
        <v>66</v>
      </c>
      <c r="C20" s="16"/>
      <c r="D20" s="15"/>
      <c r="E20" s="15"/>
      <c r="F20" s="17"/>
      <c r="G20" s="33"/>
      <c r="H20" s="47"/>
      <c r="I20" s="41"/>
      <c r="J20" s="41"/>
    </row>
    <row r="21" spans="1:10" x14ac:dyDescent="0.3">
      <c r="A21" s="18" t="s">
        <v>39</v>
      </c>
      <c r="B21" s="50" t="s">
        <v>19</v>
      </c>
      <c r="C21" s="51">
        <v>3000</v>
      </c>
      <c r="D21" s="6" t="s">
        <v>2</v>
      </c>
      <c r="E21" s="40"/>
      <c r="F21" s="20"/>
      <c r="G21" s="31"/>
      <c r="H21" s="45"/>
      <c r="I21" s="41"/>
      <c r="J21" s="41"/>
    </row>
    <row r="22" spans="1:10" x14ac:dyDescent="0.3">
      <c r="A22" s="23"/>
      <c r="B22" s="21" t="s">
        <v>67</v>
      </c>
      <c r="C22" s="52"/>
      <c r="D22" s="22"/>
      <c r="E22" s="12"/>
      <c r="F22" s="13">
        <f>SUM(F21:F21)</f>
        <v>0</v>
      </c>
      <c r="G22" s="33"/>
      <c r="H22" s="47"/>
      <c r="I22" s="41"/>
      <c r="J22" s="41"/>
    </row>
    <row r="23" spans="1:10" x14ac:dyDescent="0.3">
      <c r="A23" s="54"/>
      <c r="B23" s="55" t="s">
        <v>62</v>
      </c>
      <c r="C23" s="56"/>
      <c r="D23" s="57"/>
      <c r="E23" s="58"/>
      <c r="F23" s="58">
        <f>F10+F15+F19+F22</f>
        <v>0</v>
      </c>
      <c r="G23" s="33"/>
      <c r="H23" s="47"/>
      <c r="I23" s="41"/>
      <c r="J23" s="41"/>
    </row>
    <row r="24" spans="1:10" s="65" customFormat="1" ht="16.5" customHeight="1" x14ac:dyDescent="0.3">
      <c r="A24" s="60">
        <v>2</v>
      </c>
      <c r="B24" s="61" t="s">
        <v>26</v>
      </c>
      <c r="C24" s="61"/>
      <c r="D24" s="61"/>
      <c r="E24" s="61"/>
      <c r="F24" s="61"/>
      <c r="G24" s="62"/>
      <c r="H24" s="63"/>
      <c r="I24" s="64"/>
      <c r="J24" s="64"/>
    </row>
    <row r="25" spans="1:10" ht="15.5" x14ac:dyDescent="0.3">
      <c r="A25" s="18" t="s">
        <v>12</v>
      </c>
      <c r="B25" s="19" t="s">
        <v>56</v>
      </c>
      <c r="C25" s="51">
        <v>145</v>
      </c>
      <c r="D25" s="28" t="s">
        <v>2</v>
      </c>
      <c r="E25" s="24"/>
      <c r="F25" s="20"/>
      <c r="G25" s="31"/>
      <c r="H25" s="48"/>
      <c r="I25" s="41"/>
      <c r="J25" s="41"/>
    </row>
    <row r="26" spans="1:10" ht="15.5" x14ac:dyDescent="0.3">
      <c r="A26" s="18" t="s">
        <v>13</v>
      </c>
      <c r="B26" s="19" t="s">
        <v>55</v>
      </c>
      <c r="C26" s="51">
        <v>10</v>
      </c>
      <c r="D26" s="6" t="s">
        <v>2</v>
      </c>
      <c r="E26" s="24"/>
      <c r="F26" s="20"/>
      <c r="G26" s="31"/>
      <c r="H26" s="48"/>
      <c r="I26" s="41"/>
      <c r="J26" s="41"/>
    </row>
    <row r="27" spans="1:10" ht="15.5" x14ac:dyDescent="0.3">
      <c r="A27" s="18" t="s">
        <v>14</v>
      </c>
      <c r="B27" s="19" t="s">
        <v>54</v>
      </c>
      <c r="C27" s="51">
        <v>1</v>
      </c>
      <c r="D27" s="6" t="s">
        <v>2</v>
      </c>
      <c r="E27" s="24"/>
      <c r="F27" s="20"/>
      <c r="G27" s="31"/>
      <c r="H27" s="48"/>
      <c r="I27" s="41"/>
      <c r="J27" s="41"/>
    </row>
    <row r="28" spans="1:10" ht="15.5" x14ac:dyDescent="0.3">
      <c r="A28" s="18" t="s">
        <v>15</v>
      </c>
      <c r="B28" s="19" t="s">
        <v>53</v>
      </c>
      <c r="C28" s="51">
        <v>1</v>
      </c>
      <c r="D28" s="6" t="s">
        <v>2</v>
      </c>
      <c r="E28" s="24"/>
      <c r="F28" s="20"/>
      <c r="G28" s="31"/>
      <c r="H28" s="48"/>
      <c r="I28" s="41"/>
      <c r="J28" s="41"/>
    </row>
    <row r="29" spans="1:10" ht="27" customHeight="1" x14ac:dyDescent="0.3">
      <c r="A29" s="23"/>
      <c r="B29" s="21" t="s">
        <v>61</v>
      </c>
      <c r="C29" s="52"/>
      <c r="D29" s="22"/>
      <c r="E29" s="12"/>
      <c r="F29" s="13">
        <f>SUM(F25:F28)</f>
        <v>0</v>
      </c>
      <c r="G29" s="33"/>
      <c r="H29" s="47"/>
      <c r="I29" s="41"/>
      <c r="J29" s="41"/>
    </row>
    <row r="30" spans="1:10" s="65" customFormat="1" x14ac:dyDescent="0.3">
      <c r="A30" s="60">
        <v>3</v>
      </c>
      <c r="B30" s="61" t="s">
        <v>31</v>
      </c>
      <c r="C30" s="61"/>
      <c r="D30" s="61"/>
      <c r="E30" s="61"/>
      <c r="F30" s="61"/>
      <c r="G30" s="66"/>
      <c r="H30" s="67"/>
      <c r="I30" s="64"/>
      <c r="J30" s="64"/>
    </row>
    <row r="31" spans="1:10" s="65" customFormat="1" x14ac:dyDescent="0.3">
      <c r="A31" s="14" t="s">
        <v>16</v>
      </c>
      <c r="B31" s="15" t="s">
        <v>75</v>
      </c>
      <c r="C31" s="53"/>
      <c r="D31" s="15"/>
      <c r="E31" s="15"/>
      <c r="F31" s="17"/>
      <c r="G31" s="66"/>
      <c r="H31" s="67"/>
      <c r="I31" s="64"/>
      <c r="J31" s="64"/>
    </row>
    <row r="32" spans="1:10" s="65" customFormat="1" x14ac:dyDescent="0.3">
      <c r="A32" s="18" t="s">
        <v>32</v>
      </c>
      <c r="B32" s="29" t="s">
        <v>74</v>
      </c>
      <c r="C32" s="51">
        <v>1</v>
      </c>
      <c r="D32" s="28" t="s">
        <v>2</v>
      </c>
      <c r="E32" s="20"/>
      <c r="F32" s="7"/>
      <c r="G32" s="66"/>
      <c r="H32" s="67"/>
      <c r="I32" s="64"/>
      <c r="J32" s="64"/>
    </row>
    <row r="33" spans="1:10" s="65" customFormat="1" x14ac:dyDescent="0.3">
      <c r="A33" s="18" t="s">
        <v>33</v>
      </c>
      <c r="B33" s="29" t="s">
        <v>76</v>
      </c>
      <c r="C33" s="51">
        <v>1</v>
      </c>
      <c r="D33" s="28" t="s">
        <v>2</v>
      </c>
      <c r="E33" s="20"/>
      <c r="F33" s="7"/>
      <c r="G33" s="66"/>
      <c r="H33" s="67"/>
      <c r="I33" s="64"/>
      <c r="J33" s="64"/>
    </row>
    <row r="34" spans="1:10" s="65" customFormat="1" x14ac:dyDescent="0.3">
      <c r="A34" s="21"/>
      <c r="B34" s="52" t="s">
        <v>48</v>
      </c>
      <c r="C34" s="52"/>
      <c r="D34" s="12"/>
      <c r="E34" s="13"/>
      <c r="F34" s="59">
        <f>SUM(F32:F33)</f>
        <v>0</v>
      </c>
      <c r="G34" s="66"/>
      <c r="H34" s="67"/>
      <c r="I34" s="64"/>
      <c r="J34" s="64"/>
    </row>
    <row r="35" spans="1:10" ht="20.25" customHeight="1" x14ac:dyDescent="0.3">
      <c r="A35" s="14" t="s">
        <v>17</v>
      </c>
      <c r="B35" s="15" t="s">
        <v>68</v>
      </c>
      <c r="C35" s="53"/>
      <c r="D35" s="15"/>
      <c r="E35" s="15"/>
      <c r="F35" s="17"/>
      <c r="G35" s="31"/>
      <c r="H35" s="45"/>
      <c r="I35" s="41"/>
      <c r="J35" s="41"/>
    </row>
    <row r="36" spans="1:10" x14ac:dyDescent="0.3">
      <c r="A36" s="18" t="s">
        <v>34</v>
      </c>
      <c r="B36" s="29" t="s">
        <v>57</v>
      </c>
      <c r="C36" s="51">
        <f>C9</f>
        <v>702</v>
      </c>
      <c r="D36" s="28" t="s">
        <v>2</v>
      </c>
      <c r="E36" s="20"/>
      <c r="F36" s="7"/>
      <c r="G36" s="34"/>
      <c r="H36" s="49"/>
      <c r="I36" s="41"/>
      <c r="J36" s="41"/>
    </row>
    <row r="37" spans="1:10" x14ac:dyDescent="0.3">
      <c r="A37" s="18" t="s">
        <v>35</v>
      </c>
      <c r="B37" s="28" t="s">
        <v>58</v>
      </c>
      <c r="C37" s="51">
        <f>C36</f>
        <v>702</v>
      </c>
      <c r="D37" s="28" t="s">
        <v>2</v>
      </c>
      <c r="E37" s="20"/>
      <c r="F37" s="7"/>
      <c r="G37" s="34"/>
      <c r="H37" s="49"/>
      <c r="I37" s="41"/>
      <c r="J37" s="41"/>
    </row>
    <row r="38" spans="1:10" ht="18" customHeight="1" x14ac:dyDescent="0.3">
      <c r="A38" s="18" t="s">
        <v>36</v>
      </c>
      <c r="B38" s="28" t="s">
        <v>59</v>
      </c>
      <c r="C38" s="51">
        <f>C37</f>
        <v>702</v>
      </c>
      <c r="D38" s="28" t="s">
        <v>2</v>
      </c>
      <c r="E38" s="20"/>
      <c r="F38" s="7"/>
      <c r="G38" s="34"/>
      <c r="H38" s="49"/>
      <c r="I38" s="41"/>
      <c r="J38" s="41"/>
    </row>
    <row r="39" spans="1:10" ht="18" customHeight="1" x14ac:dyDescent="0.3">
      <c r="A39" s="21"/>
      <c r="B39" s="52" t="s">
        <v>44</v>
      </c>
      <c r="C39" s="52"/>
      <c r="D39" s="12"/>
      <c r="E39" s="13"/>
      <c r="F39" s="59">
        <f>SUM(F36:F38)</f>
        <v>0</v>
      </c>
      <c r="G39" s="34"/>
      <c r="H39" s="49"/>
      <c r="I39" s="41"/>
      <c r="J39" s="41"/>
    </row>
    <row r="40" spans="1:10" ht="18" customHeight="1" x14ac:dyDescent="0.3">
      <c r="A40" s="14" t="s">
        <v>18</v>
      </c>
      <c r="B40" s="15" t="s">
        <v>69</v>
      </c>
      <c r="C40" s="53"/>
      <c r="D40" s="15"/>
      <c r="E40" s="15"/>
      <c r="F40" s="17"/>
      <c r="G40" s="34"/>
      <c r="H40" s="49"/>
      <c r="I40" s="41"/>
      <c r="J40" s="41"/>
    </row>
    <row r="41" spans="1:10" ht="18" customHeight="1" x14ac:dyDescent="0.3">
      <c r="A41" s="18" t="s">
        <v>37</v>
      </c>
      <c r="B41" s="29" t="s">
        <v>40</v>
      </c>
      <c r="C41" s="51">
        <f>C13+C18</f>
        <v>155</v>
      </c>
      <c r="D41" s="28" t="s">
        <v>2</v>
      </c>
      <c r="E41" s="20"/>
      <c r="F41" s="7"/>
      <c r="G41" s="34"/>
      <c r="H41" s="49"/>
      <c r="I41" s="41"/>
      <c r="J41" s="41"/>
    </row>
    <row r="42" spans="1:10" ht="18" customHeight="1" x14ac:dyDescent="0.3">
      <c r="A42" s="18" t="s">
        <v>42</v>
      </c>
      <c r="B42" s="28" t="s">
        <v>51</v>
      </c>
      <c r="C42" s="51">
        <f>C41</f>
        <v>155</v>
      </c>
      <c r="D42" s="28" t="s">
        <v>2</v>
      </c>
      <c r="E42" s="20"/>
      <c r="F42" s="7"/>
      <c r="G42" s="34"/>
      <c r="H42" s="49"/>
      <c r="I42" s="41"/>
      <c r="J42" s="41"/>
    </row>
    <row r="43" spans="1:10" ht="18" customHeight="1" x14ac:dyDescent="0.3">
      <c r="A43" s="18" t="s">
        <v>43</v>
      </c>
      <c r="B43" s="28" t="s">
        <v>60</v>
      </c>
      <c r="C43" s="51">
        <f>C42</f>
        <v>155</v>
      </c>
      <c r="D43" s="28" t="s">
        <v>2</v>
      </c>
      <c r="E43" s="20"/>
      <c r="F43" s="7"/>
      <c r="G43" s="34"/>
      <c r="H43" s="49"/>
      <c r="I43" s="41"/>
      <c r="J43" s="41"/>
    </row>
    <row r="44" spans="1:10" ht="18" customHeight="1" x14ac:dyDescent="0.3">
      <c r="A44" s="21"/>
      <c r="B44" s="52" t="s">
        <v>45</v>
      </c>
      <c r="C44" s="52"/>
      <c r="D44" s="12"/>
      <c r="E44" s="13"/>
      <c r="F44" s="59">
        <f>SUM(F41:F43)</f>
        <v>0</v>
      </c>
      <c r="G44" s="34"/>
      <c r="H44" s="49"/>
      <c r="I44" s="41"/>
      <c r="J44" s="41"/>
    </row>
    <row r="45" spans="1:10" ht="18" customHeight="1" x14ac:dyDescent="0.3">
      <c r="A45" s="14" t="s">
        <v>46</v>
      </c>
      <c r="B45" s="15" t="s">
        <v>72</v>
      </c>
      <c r="C45" s="53"/>
      <c r="D45" s="15"/>
      <c r="E45" s="15"/>
      <c r="F45" s="17"/>
      <c r="G45" s="34"/>
      <c r="H45" s="49"/>
      <c r="I45" s="41"/>
      <c r="J45" s="41"/>
    </row>
    <row r="46" spans="1:10" ht="18" customHeight="1" x14ac:dyDescent="0.3">
      <c r="A46" s="18" t="s">
        <v>47</v>
      </c>
      <c r="B46" s="29" t="s">
        <v>73</v>
      </c>
      <c r="C46" s="51">
        <v>20</v>
      </c>
      <c r="D46" s="28" t="s">
        <v>2</v>
      </c>
      <c r="E46" s="20"/>
      <c r="F46" s="7"/>
      <c r="G46" s="34"/>
      <c r="H46" s="49"/>
      <c r="I46" s="41"/>
      <c r="J46" s="41"/>
    </row>
    <row r="47" spans="1:10" ht="18" customHeight="1" x14ac:dyDescent="0.3">
      <c r="A47" s="21"/>
      <c r="B47" s="52" t="s">
        <v>71</v>
      </c>
      <c r="C47" s="52"/>
      <c r="D47" s="12"/>
      <c r="E47" s="13"/>
      <c r="F47" s="59">
        <f>SUM(F46)</f>
        <v>0</v>
      </c>
      <c r="G47" s="34"/>
      <c r="H47" s="49"/>
      <c r="I47" s="41"/>
      <c r="J47" s="41"/>
    </row>
    <row r="48" spans="1:10" x14ac:dyDescent="0.3">
      <c r="A48" s="14" t="s">
        <v>46</v>
      </c>
      <c r="B48" s="15" t="s">
        <v>70</v>
      </c>
      <c r="C48" s="53"/>
      <c r="D48" s="15"/>
      <c r="E48" s="15"/>
      <c r="F48" s="17"/>
      <c r="G48" s="34"/>
      <c r="H48" s="49"/>
      <c r="I48" s="41"/>
      <c r="J48" s="41"/>
    </row>
    <row r="49" spans="1:10" ht="18.649999999999999" customHeight="1" x14ac:dyDescent="0.3">
      <c r="A49" s="18" t="s">
        <v>47</v>
      </c>
      <c r="B49" s="29" t="s">
        <v>77</v>
      </c>
      <c r="C49" s="51">
        <v>30</v>
      </c>
      <c r="D49" s="28" t="s">
        <v>2</v>
      </c>
      <c r="E49" s="20"/>
      <c r="F49" s="7"/>
      <c r="G49" s="34"/>
      <c r="H49" s="49"/>
      <c r="I49" s="41"/>
      <c r="J49" s="41"/>
    </row>
    <row r="50" spans="1:10" ht="19.5" customHeight="1" x14ac:dyDescent="0.3">
      <c r="A50" s="21"/>
      <c r="B50" s="52" t="s">
        <v>71</v>
      </c>
      <c r="C50" s="52"/>
      <c r="D50" s="12"/>
      <c r="E50" s="13"/>
      <c r="F50" s="59">
        <f>SUM(F49)</f>
        <v>0</v>
      </c>
      <c r="G50" s="34"/>
    </row>
    <row r="51" spans="1:10" ht="19.5" customHeight="1" x14ac:dyDescent="0.3">
      <c r="A51" s="21"/>
      <c r="B51" s="52" t="s">
        <v>41</v>
      </c>
      <c r="C51" s="52"/>
      <c r="D51" s="12"/>
      <c r="E51" s="12"/>
      <c r="F51" s="59">
        <f>F34+F39+F44+F50</f>
        <v>0</v>
      </c>
      <c r="G51" s="34"/>
    </row>
    <row r="52" spans="1:10" ht="21.75" customHeight="1" x14ac:dyDescent="0.3">
      <c r="A52" s="9"/>
      <c r="B52" s="10" t="s">
        <v>78</v>
      </c>
      <c r="C52" s="52"/>
      <c r="D52" s="11"/>
      <c r="E52" s="12"/>
      <c r="F52" s="13">
        <f>F23+F29+F51</f>
        <v>0</v>
      </c>
      <c r="G52" s="31"/>
    </row>
    <row r="53" spans="1:10" x14ac:dyDescent="0.3">
      <c r="B53" s="1"/>
      <c r="C53" s="35"/>
      <c r="D53" s="26"/>
      <c r="E53" s="36"/>
      <c r="F53" s="27" t="s">
        <v>5</v>
      </c>
    </row>
    <row r="56" spans="1:10" x14ac:dyDescent="0.3">
      <c r="B56" s="32"/>
      <c r="C56" s="37"/>
      <c r="D56" s="32"/>
      <c r="E56" s="38"/>
      <c r="F56" s="39"/>
    </row>
  </sheetData>
  <mergeCells count="2">
    <mergeCell ref="A5:F5"/>
    <mergeCell ref="H6:I6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C34222E859C40A53A04DB8B88F2D0" ma:contentTypeVersion="3" ma:contentTypeDescription="Crea un document nou" ma:contentTypeScope="" ma:versionID="5581ff61f1ff4a03707bfd896e1e0c7f">
  <xsd:schema xmlns:xsd="http://www.w3.org/2001/XMLSchema" xmlns:xs="http://www.w3.org/2001/XMLSchema" xmlns:p="http://schemas.microsoft.com/office/2006/metadata/properties" xmlns:ns2="2fd84776-2923-4b21-be84-72cbfcb85ef9" targetNamespace="http://schemas.microsoft.com/office/2006/metadata/properties" ma:root="true" ma:fieldsID="b30b7d2ec1da0d51b208e9b02e603a72" ns2:_="">
    <xsd:import namespace="2fd84776-2923-4b21-be84-72cbfcb85e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84776-2923-4b21-be84-72cbfcb85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A0B19C-AC7C-492D-A754-375A258440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C4C665-2A1E-4A6C-9417-3AA77133DE5A}">
  <ds:schemaRefs>
    <ds:schemaRef ds:uri="http://purl.org/dc/dcmitype/"/>
    <ds:schemaRef ds:uri="2fd84776-2923-4b21-be84-72cbfcb85ef9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76C9A2-F64F-47DE-B812-F62D91C0CB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Mezquita</dc:creator>
  <cp:keywords/>
  <dc:description/>
  <cp:lastModifiedBy>Ignasi Viader</cp:lastModifiedBy>
  <cp:revision/>
  <dcterms:created xsi:type="dcterms:W3CDTF">2021-01-07T14:05:03Z</dcterms:created>
  <dcterms:modified xsi:type="dcterms:W3CDTF">2026-05-29T08:16:40Z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0x01010091EC34222E859C40A53A04DB8B88F2D0</vt:lpwstr>
  </property>
  <property fmtid="{D5CDD505-2E9C-101B-9397-08002B2CF9AE}" pid="3" name="Order">
    <vt:r8>3082800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