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_HU.imi.bcn\HU\MAMBIENT\DADES\COMPRES\Contractes Licitacions\Material informàtic - Propi\260134 - material informatic propi\"/>
    </mc:Choice>
  </mc:AlternateContent>
  <xr:revisionPtr revIDLastSave="0" documentId="13_ncr:1_{869F50AA-6CDB-4C49-8673-2EBDD667CC5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T. INFORMATIC NO ESTANDARD" sheetId="1" r:id="rId1"/>
  </sheets>
  <definedNames>
    <definedName name="_xlnm._FilterDatabase" localSheetId="0" hidden="1">'MAT. INFORMATIC NO ESTANDARD'!$A$1:$F$35</definedName>
    <definedName name="Z_3BA38F28_F003_4684_9255_DABD5E393E19_.wvu.FilterData" localSheetId="0" hidden="1">'MAT. INFORMATIC NO ESTANDARD'!$A$1:$F$35</definedName>
    <definedName name="Z_83523499_0AA1_4489_9E8D_E2A152618AF5_.wvu.FilterData" localSheetId="0" hidden="1">'MAT. INFORMATIC NO ESTANDARD'!$A$1:$F$35</definedName>
    <definedName name="Z_E78A1D2A_FA38_42E6_9E78_7E8441550164_.wvu.FilterData" localSheetId="0" hidden="1">'MAT. INFORMATIC NO ESTANDARD'!$A$1:$F$35</definedName>
    <definedName name="Z_FAD9774A_14BC_453A_855B_2695F7D17DB3_.wvu.FilterData" localSheetId="0" hidden="1">'MAT. INFORMATIC NO ESTANDARD'!$A$1:$F$35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4" i="1"/>
  <c r="J33" i="1"/>
  <c r="J32" i="1"/>
  <c r="J31" i="1"/>
  <c r="J29" i="1"/>
  <c r="J28" i="1"/>
  <c r="J27" i="1"/>
  <c r="J26" i="1"/>
  <c r="J24" i="1"/>
  <c r="J23" i="1"/>
  <c r="J21" i="1"/>
  <c r="J20" i="1"/>
  <c r="J19" i="1"/>
  <c r="J18" i="1"/>
  <c r="J16" i="1"/>
  <c r="J15" i="1"/>
  <c r="J14" i="1"/>
  <c r="J13" i="1"/>
  <c r="J11" i="1"/>
  <c r="J10" i="1"/>
  <c r="J9" i="1"/>
  <c r="J8" i="1"/>
  <c r="J6" i="1"/>
  <c r="J5" i="1"/>
  <c r="J4" i="1"/>
  <c r="J3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4" i="1"/>
  <c r="I33" i="1"/>
  <c r="I32" i="1"/>
  <c r="I31" i="1"/>
  <c r="I29" i="1"/>
  <c r="I28" i="1"/>
  <c r="I27" i="1"/>
  <c r="I26" i="1"/>
  <c r="I24" i="1"/>
  <c r="I23" i="1"/>
  <c r="I21" i="1"/>
  <c r="I20" i="1"/>
  <c r="I19" i="1"/>
  <c r="I18" i="1"/>
  <c r="I16" i="1"/>
  <c r="I15" i="1"/>
  <c r="I14" i="1"/>
  <c r="I13" i="1"/>
  <c r="I11" i="1"/>
  <c r="I10" i="1"/>
  <c r="I9" i="1"/>
  <c r="I8" i="1"/>
  <c r="I6" i="1"/>
  <c r="I5" i="1"/>
  <c r="I4" i="1"/>
  <c r="I3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4" i="1"/>
  <c r="F33" i="1"/>
  <c r="F32" i="1"/>
  <c r="F31" i="1"/>
  <c r="F29" i="1"/>
  <c r="F28" i="1"/>
  <c r="F27" i="1"/>
  <c r="F26" i="1"/>
  <c r="F24" i="1"/>
  <c r="F23" i="1"/>
  <c r="F21" i="1"/>
  <c r="F20" i="1"/>
  <c r="F19" i="1"/>
  <c r="F18" i="1"/>
  <c r="F16" i="1"/>
  <c r="F15" i="1"/>
  <c r="F14" i="1"/>
  <c r="F13" i="1"/>
  <c r="F11" i="1"/>
  <c r="F10" i="1"/>
  <c r="F9" i="1"/>
  <c r="F8" i="1"/>
  <c r="F6" i="1"/>
  <c r="F5" i="1"/>
  <c r="F4" i="1"/>
  <c r="F3" i="1"/>
  <c r="I58" i="1" l="1"/>
  <c r="I59" i="1" s="1"/>
  <c r="F58" i="1"/>
  <c r="F60" i="1" s="1"/>
  <c r="I60" i="1" l="1"/>
  <c r="F59" i="1"/>
</calcChain>
</file>

<file path=xl/sharedStrings.xml><?xml version="1.0" encoding="utf-8"?>
<sst xmlns="http://schemas.openxmlformats.org/spreadsheetml/2006/main" count="106" uniqueCount="62">
  <si>
    <t>CODI ARTICLE</t>
  </si>
  <si>
    <t>MATERIAL INFORMÀTIC NO ESTÀNDARD</t>
  </si>
  <si>
    <t>Format</t>
  </si>
  <si>
    <t>OFERTA</t>
  </si>
  <si>
    <t>IMPORT</t>
  </si>
  <si>
    <t>Alerta</t>
  </si>
  <si>
    <t>CARTUTXOS/TONERS</t>
  </si>
  <si>
    <t>EPSON XP-245  Negre 29XL (C13T29914012)</t>
  </si>
  <si>
    <t>UNITAT</t>
  </si>
  <si>
    <t>EPSON XP-245  Cyan 29XL (C13T29924012)</t>
  </si>
  <si>
    <t>EPSON XP-245  Magenta 29XL (C13T29934012)</t>
  </si>
  <si>
    <t>EPSON XP-245 Yellow 29XL (C13T29944012)</t>
  </si>
  <si>
    <t>EPSON XP-2200/ 4200 Negre 604XL (C13T10H14010)</t>
  </si>
  <si>
    <t>EPSON XP-2200/4200 Cyan 604XL (C13T10H24010)</t>
  </si>
  <si>
    <t>EPSON XP-2200/4200 Magenta 604XL (C13T10H34010)</t>
  </si>
  <si>
    <t>EPSON XP-2200/4200 Yellow 604XL (C13T10H44010)</t>
  </si>
  <si>
    <t>EPSON XP-3100/3150 Negre 603XL (C13T03A14010)</t>
  </si>
  <si>
    <t>EPSON XP-3100/3150 Cyan 603XL (C13T03A24010)</t>
  </si>
  <si>
    <t>EPSON XP-3100/3150 Magenta 603XL (C13T03A34010)</t>
  </si>
  <si>
    <t>EPSON XP-3100/3150 Yellow 603XL (C13T03A44010)</t>
  </si>
  <si>
    <t>HP MFP77940 Negre HP991X (M0K02AE)</t>
  </si>
  <si>
    <t>HP MFP77940 Cyan HP991X (M0J90AE)</t>
  </si>
  <si>
    <t>HP MFP77940 Magenta HP991X (M0J94AE)</t>
  </si>
  <si>
    <t>HP MFP77940 Yellow HP991X (M0J98AE)</t>
  </si>
  <si>
    <t>HP DESKJET1510 Negre 301XL (CH563EE)</t>
  </si>
  <si>
    <t>HP DESKJET1510 Tricolor 301XL (CH564EE)</t>
  </si>
  <si>
    <t>HP OFFICEJETPRO9010 Negre 963XL (3JA30AE)</t>
  </si>
  <si>
    <t>HP OFFICEJETPRO9010 Cyan 963XL (3JA27AE)</t>
  </si>
  <si>
    <t>HP OFFICEJETPRO9010 Magenta 963XL (3JA28AE)</t>
  </si>
  <si>
    <t>HP OFFICEJETPRO9010 Yellow 963XL (3JA29AE)</t>
  </si>
  <si>
    <t>XEROX PRO MFP477 Negre (006R04211)</t>
  </si>
  <si>
    <t>XEROX PRO MFP477 Cian (006R04212)</t>
  </si>
  <si>
    <t>XEROX PRO MFP477 Magenta (006R04213)</t>
  </si>
  <si>
    <t>XEROX PRO MFP477 Yellow (006R04214)</t>
  </si>
  <si>
    <t>ACCESSORIS INFORMATICA</t>
  </si>
  <si>
    <t>MEMORIA USB 64GB DRIVE 3.0</t>
  </si>
  <si>
    <t>CABLE CAT 6 UTP 3m GRIS LSZH</t>
  </si>
  <si>
    <t>CABLE CAT 6 UTP 1m GRIS LSZH</t>
  </si>
  <si>
    <t>CABLE CAT 6 UTP 5m GRIS LSZH</t>
  </si>
  <si>
    <t>CABLE HDMI 5 m</t>
  </si>
  <si>
    <t>SWITCH 5 PORTS TL-SG105S</t>
  </si>
  <si>
    <t>CABLE USB 2.0 USB TIPUS C MASCLE</t>
  </si>
  <si>
    <t>CABLE USB 3.1 AISENS USB-C USB</t>
  </si>
  <si>
    <t>TOTAL</t>
  </si>
  <si>
    <t>IVA (21%)</t>
  </si>
  <si>
    <t>SUMA</t>
  </si>
  <si>
    <t>CABLE ADAPTADOR 1M MINI DISPLAYPORT REF. DP14DMPM1MB</t>
  </si>
  <si>
    <t>RATOLI SENSE FIL ERGONÒMIC TRUST VERTO O EQUIVALENT</t>
  </si>
  <si>
    <t>SUPORT ELEVADOR PER A PORTÀTIL FELLOWES O EQUIVALENT</t>
  </si>
  <si>
    <t>AURICULARS + MICRO LOGITECH H110 STEREO HEADSET O EQUIVALENT</t>
  </si>
  <si>
    <t>AURICULARS TECHONETECH INTRAUDITIUS EARTECH O EQUIVALENT</t>
  </si>
  <si>
    <t>AURICULARS LOGITECH PC H111 JACK 3.5  O EQUIVALENT</t>
  </si>
  <si>
    <t>AURICULARS INTRAUDITIUS JBL TUNE 110 O EQUIVALENT</t>
  </si>
  <si>
    <t>AURICULARS NILOX AMB MICROFON + DOBLE JACK O EQUIVALENT</t>
  </si>
  <si>
    <t>PUNTER PRESENTADOR LOGITECH R400 IN  O EQUIVALENT</t>
  </si>
  <si>
    <t>AURICULAR LENOVO STEREO 3.5 O EQUIVALENT</t>
  </si>
  <si>
    <t>IMPRESSORA EPSON EXPRESSION HOME XP-4200 O EQUIVALENT</t>
  </si>
  <si>
    <t>(Totes les marques i models indicats són orientatius, i es podran ofertar articles de característiques equivalents)</t>
  </si>
  <si>
    <t>Marques i models proposats (*)</t>
  </si>
  <si>
    <t>Preu sortida</t>
  </si>
  <si>
    <t>Import sortida</t>
  </si>
  <si>
    <t>Quantitat estimada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</si>
</sst>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1" x14ac:knownFonts="1">
    <font>
      <sz val="10"/>
      <name val="Arial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79247413556324"/>
        <bgColor rgb="FFC6D9F1"/>
      </patternFill>
    </fill>
    <fill>
      <patternFill patternType="solid">
        <fgColor rgb="FFB1A0C7"/>
        <bgColor rgb="FF9999FF"/>
      </patternFill>
    </fill>
    <fill>
      <patternFill patternType="solid">
        <fgColor theme="9" tint="0.39979247413556324"/>
        <bgColor rgb="FFFFEB9C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1A0C7"/>
        <bgColor rgb="FF00000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7" fillId="0" borderId="0" applyBorder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3" fillId="0" borderId="0"/>
  </cellStyleXfs>
  <cellXfs count="31">
    <xf numFmtId="0" fontId="0" fillId="0" borderId="0" xfId="0"/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1" fontId="5" fillId="2" borderId="0" xfId="0" applyNumberFormat="1" applyFont="1" applyFill="1" applyAlignment="1" applyProtection="1">
      <alignment horizontal="center" vertical="center" wrapText="1"/>
      <protection hidden="1"/>
    </xf>
    <xf numFmtId="9" fontId="5" fillId="2" borderId="0" xfId="0" applyNumberFormat="1" applyFont="1" applyFill="1" applyAlignment="1" applyProtection="1">
      <alignment horizontal="center" vertical="center" wrapText="1"/>
      <protection hidden="1"/>
    </xf>
    <xf numFmtId="4" fontId="5" fillId="2" borderId="0" xfId="0" applyNumberFormat="1" applyFont="1" applyFill="1" applyAlignment="1" applyProtection="1">
      <alignment horizontal="center" vertical="center" wrapText="1"/>
      <protection hidden="1"/>
    </xf>
    <xf numFmtId="4" fontId="5" fillId="3" borderId="0" xfId="2" applyNumberFormat="1" applyFont="1" applyFill="1" applyAlignment="1">
      <alignment horizontal="center" vertical="center" wrapText="1"/>
    </xf>
    <xf numFmtId="9" fontId="5" fillId="3" borderId="0" xfId="2" applyNumberFormat="1" applyFont="1" applyFill="1" applyAlignment="1">
      <alignment horizontal="center" vertical="center" wrapText="1"/>
    </xf>
    <xf numFmtId="1" fontId="5" fillId="0" borderId="0" xfId="0" applyNumberFormat="1" applyFont="1" applyAlignment="1" applyProtection="1">
      <alignment horizontal="center" vertical="center" wrapText="1"/>
      <protection hidden="1"/>
    </xf>
    <xf numFmtId="9" fontId="5" fillId="4" borderId="0" xfId="0" applyNumberFormat="1" applyFont="1" applyFill="1" applyAlignment="1" applyProtection="1">
      <alignment horizontal="center" vertical="center" wrapText="1"/>
      <protection hidden="1"/>
    </xf>
    <xf numFmtId="9" fontId="5" fillId="0" borderId="0" xfId="0" applyNumberFormat="1" applyFont="1" applyAlignment="1" applyProtection="1">
      <alignment horizontal="center" vertical="center" wrapText="1"/>
      <protection hidden="1"/>
    </xf>
    <xf numFmtId="4" fontId="2" fillId="0" borderId="0" xfId="0" applyNumberFormat="1" applyFont="1" applyAlignment="1" applyProtection="1">
      <alignment horizontal="center" vertical="center" wrapText="1"/>
      <protection hidden="1"/>
    </xf>
    <xf numFmtId="4" fontId="5" fillId="0" borderId="0" xfId="0" applyNumberFormat="1" applyFont="1" applyAlignment="1" applyProtection="1">
      <alignment horizontal="center" vertical="center" wrapText="1"/>
      <protection hidden="1"/>
    </xf>
    <xf numFmtId="4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9" fontId="2" fillId="0" borderId="0" xfId="0" applyNumberFormat="1" applyFont="1" applyAlignment="1" applyProtection="1">
      <alignment horizontal="left" vertical="center" wrapText="1"/>
      <protection hidden="1"/>
    </xf>
    <xf numFmtId="9" fontId="5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top"/>
    </xf>
    <xf numFmtId="0" fontId="2" fillId="5" borderId="0" xfId="0" applyFont="1" applyFill="1" applyAlignment="1">
      <alignment vertical="top"/>
    </xf>
    <xf numFmtId="4" fontId="8" fillId="0" borderId="0" xfId="0" applyNumberFormat="1" applyFont="1" applyAlignment="1" applyProtection="1">
      <alignment horizontal="center" vertical="center" wrapText="1"/>
      <protection hidden="1"/>
    </xf>
    <xf numFmtId="4" fontId="0" fillId="6" borderId="0" xfId="0" applyNumberFormat="1" applyFill="1" applyAlignment="1">
      <alignment vertical="top"/>
    </xf>
    <xf numFmtId="0" fontId="2" fillId="6" borderId="0" xfId="0" applyFont="1" applyFill="1" applyAlignment="1">
      <alignment vertical="top"/>
    </xf>
    <xf numFmtId="4" fontId="2" fillId="0" borderId="0" xfId="0" applyNumberFormat="1" applyFont="1" applyAlignment="1">
      <alignment horizontal="center" vertical="top"/>
    </xf>
    <xf numFmtId="2" fontId="8" fillId="0" borderId="0" xfId="0" applyNumberFormat="1" applyFont="1" applyAlignment="1" applyProtection="1">
      <alignment horizontal="center" vertical="center" wrapText="1"/>
      <protection hidden="1"/>
    </xf>
    <xf numFmtId="2" fontId="8" fillId="0" borderId="0" xfId="0" applyNumberFormat="1" applyFont="1" applyAlignment="1">
      <alignment vertical="top"/>
    </xf>
    <xf numFmtId="2" fontId="9" fillId="2" borderId="0" xfId="0" applyNumberFormat="1" applyFont="1" applyFill="1" applyAlignment="1" applyProtection="1">
      <alignment horizontal="center" vertical="center" wrapText="1"/>
      <protection hidden="1"/>
    </xf>
    <xf numFmtId="0" fontId="8" fillId="0" borderId="0" xfId="0" applyFont="1" applyAlignment="1">
      <alignment vertical="top"/>
    </xf>
    <xf numFmtId="0" fontId="8" fillId="5" borderId="0" xfId="0" applyFont="1" applyFill="1"/>
    <xf numFmtId="0" fontId="8" fillId="0" borderId="0" xfId="0" applyFont="1"/>
    <xf numFmtId="0" fontId="10" fillId="0" borderId="0" xfId="0" applyFont="1" applyAlignment="1">
      <alignment vertical="top"/>
    </xf>
    <xf numFmtId="9" fontId="9" fillId="7" borderId="0" xfId="2" applyNumberFormat="1" applyFont="1" applyFill="1" applyAlignment="1">
      <alignment horizontal="center" vertical="center" wrapText="1"/>
    </xf>
  </cellXfs>
  <cellStyles count="7">
    <cellStyle name="Coma 2" xfId="1" xr:uid="{00000000-0005-0000-0000-000006000000}"/>
    <cellStyle name="Normal" xfId="0" builtinId="0"/>
    <cellStyle name="Normal 2" xfId="2" xr:uid="{00000000-0005-0000-0000-000007000000}"/>
    <cellStyle name="Normal 3" xfId="3" xr:uid="{00000000-0005-0000-0000-000008000000}"/>
    <cellStyle name="Normal 3 4" xfId="4" xr:uid="{00000000-0005-0000-0000-000009000000}"/>
    <cellStyle name="Normal 4" xfId="5" xr:uid="{00000000-0005-0000-0000-00000A000000}"/>
    <cellStyle name="Normal 9" xfId="6" xr:uid="{00000000-0005-0000-0000-00000B000000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B1A0C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Normal="100" workbookViewId="0">
      <selection activeCell="B1" sqref="B1"/>
    </sheetView>
  </sheetViews>
  <sheetFormatPr defaultColWidth="9.140625" defaultRowHeight="12.75" customHeight="1" x14ac:dyDescent="0.2"/>
  <cols>
    <col min="1" max="1" width="9.28515625" style="1" customWidth="1"/>
    <col min="2" max="2" width="126.140625" style="1" customWidth="1"/>
    <col min="3" max="3" width="13.28515625" style="1" customWidth="1"/>
    <col min="4" max="4" width="16.85546875" style="24" customWidth="1"/>
    <col min="5" max="5" width="16.85546875" style="2" customWidth="1"/>
    <col min="6" max="6" width="12.28515625" style="2" customWidth="1"/>
    <col min="7" max="7" width="9.140625" style="1"/>
    <col min="8" max="10" width="10.28515625" style="1" customWidth="1"/>
    <col min="11" max="11" width="19.140625" style="1" customWidth="1"/>
    <col min="12" max="16384" width="9.140625" style="1"/>
  </cols>
  <sheetData>
    <row r="1" spans="1:11" ht="25.5" x14ac:dyDescent="0.2">
      <c r="A1" s="3" t="s">
        <v>0</v>
      </c>
      <c r="B1" s="4" t="s">
        <v>1</v>
      </c>
      <c r="C1" s="4" t="s">
        <v>2</v>
      </c>
      <c r="D1" s="25" t="s">
        <v>61</v>
      </c>
      <c r="E1" s="5" t="s">
        <v>59</v>
      </c>
      <c r="F1" s="5" t="s">
        <v>60</v>
      </c>
      <c r="H1" s="6" t="s">
        <v>3</v>
      </c>
      <c r="I1" s="6" t="s">
        <v>4</v>
      </c>
      <c r="J1" s="7" t="s">
        <v>5</v>
      </c>
      <c r="K1" s="30" t="s">
        <v>58</v>
      </c>
    </row>
    <row r="2" spans="1:11" x14ac:dyDescent="0.2">
      <c r="A2" s="8"/>
      <c r="B2" s="9" t="s">
        <v>6</v>
      </c>
      <c r="C2" s="10"/>
      <c r="D2" s="23"/>
      <c r="E2" s="11"/>
      <c r="F2" s="12"/>
      <c r="H2" s="13"/>
      <c r="I2" s="13"/>
      <c r="J2" s="14"/>
    </row>
    <row r="3" spans="1:11" x14ac:dyDescent="0.2">
      <c r="A3" s="8"/>
      <c r="B3" s="15" t="s">
        <v>7</v>
      </c>
      <c r="C3" s="1" t="s">
        <v>8</v>
      </c>
      <c r="D3" s="23">
        <v>10</v>
      </c>
      <c r="E3" s="11">
        <v>32.729999999999997</v>
      </c>
      <c r="F3" s="19">
        <f>D3*E3</f>
        <v>327.29999999999995</v>
      </c>
      <c r="H3" s="20"/>
      <c r="I3" s="13">
        <f>D3*H3</f>
        <v>0</v>
      </c>
      <c r="J3" s="14" t="str">
        <f>IF(H3&gt;E3,"Error import"," ")</f>
        <v xml:space="preserve"> </v>
      </c>
    </row>
    <row r="4" spans="1:11" x14ac:dyDescent="0.2">
      <c r="A4" s="8"/>
      <c r="B4" s="15" t="s">
        <v>9</v>
      </c>
      <c r="C4" s="1" t="s">
        <v>8</v>
      </c>
      <c r="D4" s="23">
        <v>12</v>
      </c>
      <c r="E4" s="11">
        <v>28</v>
      </c>
      <c r="F4" s="19">
        <f t="shared" ref="F4:F56" si="0">D4*E4</f>
        <v>336</v>
      </c>
      <c r="H4" s="20"/>
      <c r="I4" s="13">
        <f t="shared" ref="I4:I56" si="1">D4*H4</f>
        <v>0</v>
      </c>
      <c r="J4" s="14" t="str">
        <f t="shared" ref="J4:J56" si="2">IF(H4&gt;E4,"Error import"," ")</f>
        <v xml:space="preserve"> </v>
      </c>
    </row>
    <row r="5" spans="1:11" x14ac:dyDescent="0.2">
      <c r="A5" s="8"/>
      <c r="B5" s="15" t="s">
        <v>10</v>
      </c>
      <c r="C5" s="1" t="s">
        <v>8</v>
      </c>
      <c r="D5" s="23">
        <v>9</v>
      </c>
      <c r="E5" s="11">
        <v>28</v>
      </c>
      <c r="F5" s="19">
        <f t="shared" si="0"/>
        <v>252</v>
      </c>
      <c r="H5" s="20"/>
      <c r="I5" s="13">
        <f t="shared" si="1"/>
        <v>0</v>
      </c>
      <c r="J5" s="14" t="str">
        <f t="shared" si="2"/>
        <v xml:space="preserve"> </v>
      </c>
    </row>
    <row r="6" spans="1:11" x14ac:dyDescent="0.2">
      <c r="A6" s="8"/>
      <c r="B6" s="15" t="s">
        <v>11</v>
      </c>
      <c r="C6" s="1" t="s">
        <v>8</v>
      </c>
      <c r="D6" s="23">
        <v>14</v>
      </c>
      <c r="E6" s="11">
        <v>28</v>
      </c>
      <c r="F6" s="19">
        <f t="shared" si="0"/>
        <v>392</v>
      </c>
      <c r="H6" s="20"/>
      <c r="I6" s="13">
        <f t="shared" si="1"/>
        <v>0</v>
      </c>
      <c r="J6" s="14" t="str">
        <f t="shared" si="2"/>
        <v xml:space="preserve"> </v>
      </c>
    </row>
    <row r="7" spans="1:11" x14ac:dyDescent="0.2">
      <c r="A7" s="8"/>
      <c r="B7" s="16"/>
      <c r="D7" s="23"/>
      <c r="E7" s="12"/>
      <c r="F7" s="19"/>
      <c r="H7" s="20"/>
      <c r="I7" s="13"/>
      <c r="J7" s="14"/>
    </row>
    <row r="8" spans="1:11" x14ac:dyDescent="0.2">
      <c r="A8" s="8"/>
      <c r="B8" s="15" t="s">
        <v>12</v>
      </c>
      <c r="C8" s="1" t="s">
        <v>8</v>
      </c>
      <c r="D8" s="23">
        <v>11</v>
      </c>
      <c r="E8" s="11">
        <v>40.72</v>
      </c>
      <c r="F8" s="19">
        <f t="shared" si="0"/>
        <v>447.91999999999996</v>
      </c>
      <c r="H8" s="20"/>
      <c r="I8" s="13">
        <f t="shared" si="1"/>
        <v>0</v>
      </c>
      <c r="J8" s="14" t="str">
        <f t="shared" si="2"/>
        <v xml:space="preserve"> </v>
      </c>
    </row>
    <row r="9" spans="1:11" x14ac:dyDescent="0.2">
      <c r="A9" s="8"/>
      <c r="B9" s="15" t="s">
        <v>13</v>
      </c>
      <c r="C9" s="1" t="s">
        <v>8</v>
      </c>
      <c r="D9" s="23">
        <v>3</v>
      </c>
      <c r="E9" s="11">
        <v>26.8</v>
      </c>
      <c r="F9" s="19">
        <f t="shared" si="0"/>
        <v>80.400000000000006</v>
      </c>
      <c r="H9" s="20"/>
      <c r="I9" s="13">
        <f t="shared" si="1"/>
        <v>0</v>
      </c>
      <c r="J9" s="14" t="str">
        <f t="shared" si="2"/>
        <v xml:space="preserve"> </v>
      </c>
    </row>
    <row r="10" spans="1:11" x14ac:dyDescent="0.2">
      <c r="A10" s="8"/>
      <c r="B10" s="15" t="s">
        <v>14</v>
      </c>
      <c r="C10" s="1" t="s">
        <v>8</v>
      </c>
      <c r="D10" s="23">
        <v>3</v>
      </c>
      <c r="E10" s="11">
        <v>26.8</v>
      </c>
      <c r="F10" s="19">
        <f t="shared" si="0"/>
        <v>80.400000000000006</v>
      </c>
      <c r="H10" s="20"/>
      <c r="I10" s="13">
        <f t="shared" si="1"/>
        <v>0</v>
      </c>
      <c r="J10" s="14" t="str">
        <f t="shared" si="2"/>
        <v xml:space="preserve"> </v>
      </c>
    </row>
    <row r="11" spans="1:11" x14ac:dyDescent="0.2">
      <c r="A11" s="8"/>
      <c r="B11" s="15" t="s">
        <v>15</v>
      </c>
      <c r="C11" s="1" t="s">
        <v>8</v>
      </c>
      <c r="D11" s="23">
        <v>3</v>
      </c>
      <c r="E11" s="11">
        <v>26.8</v>
      </c>
      <c r="F11" s="19">
        <f t="shared" si="0"/>
        <v>80.400000000000006</v>
      </c>
      <c r="H11" s="20"/>
      <c r="I11" s="13">
        <f t="shared" si="1"/>
        <v>0</v>
      </c>
      <c r="J11" s="14" t="str">
        <f t="shared" si="2"/>
        <v xml:space="preserve"> </v>
      </c>
    </row>
    <row r="12" spans="1:11" x14ac:dyDescent="0.2">
      <c r="A12" s="8"/>
      <c r="B12" s="16"/>
      <c r="D12" s="23"/>
      <c r="E12" s="11"/>
      <c r="F12" s="19"/>
      <c r="H12" s="20"/>
      <c r="I12" s="13"/>
      <c r="J12" s="14"/>
    </row>
    <row r="13" spans="1:11" x14ac:dyDescent="0.2">
      <c r="A13" s="8"/>
      <c r="B13" s="15" t="s">
        <v>16</v>
      </c>
      <c r="C13" s="1" t="s">
        <v>8</v>
      </c>
      <c r="D13" s="23">
        <v>7</v>
      </c>
      <c r="E13" s="11">
        <v>39</v>
      </c>
      <c r="F13" s="19">
        <f t="shared" si="0"/>
        <v>273</v>
      </c>
      <c r="H13" s="20"/>
      <c r="I13" s="13">
        <f t="shared" si="1"/>
        <v>0</v>
      </c>
      <c r="J13" s="14" t="str">
        <f t="shared" si="2"/>
        <v xml:space="preserve"> </v>
      </c>
    </row>
    <row r="14" spans="1:11" x14ac:dyDescent="0.2">
      <c r="A14" s="8"/>
      <c r="B14" s="15" t="s">
        <v>17</v>
      </c>
      <c r="C14" s="1" t="s">
        <v>8</v>
      </c>
      <c r="D14" s="23">
        <v>10</v>
      </c>
      <c r="E14" s="11">
        <v>26</v>
      </c>
      <c r="F14" s="19">
        <f t="shared" si="0"/>
        <v>260</v>
      </c>
      <c r="H14" s="20"/>
      <c r="I14" s="13">
        <f t="shared" si="1"/>
        <v>0</v>
      </c>
      <c r="J14" s="14" t="str">
        <f t="shared" si="2"/>
        <v xml:space="preserve"> </v>
      </c>
    </row>
    <row r="15" spans="1:11" x14ac:dyDescent="0.2">
      <c r="A15" s="8"/>
      <c r="B15" s="15" t="s">
        <v>18</v>
      </c>
      <c r="C15" s="1" t="s">
        <v>8</v>
      </c>
      <c r="D15" s="23">
        <v>10</v>
      </c>
      <c r="E15" s="11">
        <v>26</v>
      </c>
      <c r="F15" s="19">
        <f t="shared" si="0"/>
        <v>260</v>
      </c>
      <c r="H15" s="20"/>
      <c r="I15" s="13">
        <f t="shared" si="1"/>
        <v>0</v>
      </c>
      <c r="J15" s="14" t="str">
        <f t="shared" si="2"/>
        <v xml:space="preserve"> </v>
      </c>
    </row>
    <row r="16" spans="1:11" x14ac:dyDescent="0.2">
      <c r="A16" s="8"/>
      <c r="B16" s="15" t="s">
        <v>19</v>
      </c>
      <c r="C16" s="1" t="s">
        <v>8</v>
      </c>
      <c r="D16" s="23">
        <v>13</v>
      </c>
      <c r="E16" s="11">
        <v>26</v>
      </c>
      <c r="F16" s="19">
        <f t="shared" si="0"/>
        <v>338</v>
      </c>
      <c r="H16" s="20"/>
      <c r="I16" s="13">
        <f t="shared" si="1"/>
        <v>0</v>
      </c>
      <c r="J16" s="14" t="str">
        <f t="shared" si="2"/>
        <v xml:space="preserve"> </v>
      </c>
    </row>
    <row r="17" spans="1:10" x14ac:dyDescent="0.2">
      <c r="A17" s="8"/>
      <c r="B17" s="16"/>
      <c r="D17" s="23"/>
      <c r="E17" s="12"/>
      <c r="F17" s="19"/>
      <c r="H17" s="20"/>
      <c r="I17" s="13"/>
      <c r="J17" s="14"/>
    </row>
    <row r="18" spans="1:10" x14ac:dyDescent="0.2">
      <c r="A18" s="8"/>
      <c r="B18" s="15" t="s">
        <v>20</v>
      </c>
      <c r="C18" s="1" t="s">
        <v>8</v>
      </c>
      <c r="D18" s="23">
        <v>3</v>
      </c>
      <c r="E18" s="11">
        <v>238</v>
      </c>
      <c r="F18" s="19">
        <f t="shared" si="0"/>
        <v>714</v>
      </c>
      <c r="H18" s="20"/>
      <c r="I18" s="13">
        <f t="shared" si="1"/>
        <v>0</v>
      </c>
      <c r="J18" s="14" t="str">
        <f t="shared" si="2"/>
        <v xml:space="preserve"> </v>
      </c>
    </row>
    <row r="19" spans="1:10" x14ac:dyDescent="0.2">
      <c r="A19" s="8"/>
      <c r="B19" s="15" t="s">
        <v>21</v>
      </c>
      <c r="C19" s="1" t="s">
        <v>8</v>
      </c>
      <c r="D19" s="23">
        <v>3</v>
      </c>
      <c r="E19" s="11">
        <v>260.82</v>
      </c>
      <c r="F19" s="19">
        <f t="shared" si="0"/>
        <v>782.46</v>
      </c>
      <c r="H19" s="20"/>
      <c r="I19" s="13">
        <f t="shared" si="1"/>
        <v>0</v>
      </c>
      <c r="J19" s="14" t="str">
        <f t="shared" si="2"/>
        <v xml:space="preserve"> </v>
      </c>
    </row>
    <row r="20" spans="1:10" x14ac:dyDescent="0.2">
      <c r="A20" s="8"/>
      <c r="B20" s="15" t="s">
        <v>22</v>
      </c>
      <c r="C20" s="1" t="s">
        <v>8</v>
      </c>
      <c r="D20" s="23">
        <v>3</v>
      </c>
      <c r="E20" s="11">
        <v>260.82</v>
      </c>
      <c r="F20" s="19">
        <f t="shared" si="0"/>
        <v>782.46</v>
      </c>
      <c r="H20" s="20"/>
      <c r="I20" s="13">
        <f t="shared" si="1"/>
        <v>0</v>
      </c>
      <c r="J20" s="14" t="str">
        <f t="shared" si="2"/>
        <v xml:space="preserve"> </v>
      </c>
    </row>
    <row r="21" spans="1:10" x14ac:dyDescent="0.2">
      <c r="A21" s="8"/>
      <c r="B21" s="15" t="s">
        <v>23</v>
      </c>
      <c r="C21" s="1" t="s">
        <v>8</v>
      </c>
      <c r="D21" s="23">
        <v>3</v>
      </c>
      <c r="E21" s="11">
        <v>260.82</v>
      </c>
      <c r="F21" s="19">
        <f t="shared" si="0"/>
        <v>782.46</v>
      </c>
      <c r="H21" s="20"/>
      <c r="I21" s="13">
        <f t="shared" si="1"/>
        <v>0</v>
      </c>
      <c r="J21" s="14" t="str">
        <f t="shared" si="2"/>
        <v xml:space="preserve"> </v>
      </c>
    </row>
    <row r="22" spans="1:10" x14ac:dyDescent="0.2">
      <c r="A22" s="8"/>
      <c r="B22" s="16"/>
      <c r="D22" s="23"/>
      <c r="E22" s="12"/>
      <c r="F22" s="19"/>
      <c r="H22" s="20"/>
      <c r="I22" s="13"/>
      <c r="J22" s="14"/>
    </row>
    <row r="23" spans="1:10" x14ac:dyDescent="0.2">
      <c r="A23" s="8"/>
      <c r="B23" s="15" t="s">
        <v>24</v>
      </c>
      <c r="C23" s="1" t="s">
        <v>8</v>
      </c>
      <c r="D23" s="23">
        <v>9</v>
      </c>
      <c r="E23" s="11">
        <v>48.5</v>
      </c>
      <c r="F23" s="19">
        <f t="shared" si="0"/>
        <v>436.5</v>
      </c>
      <c r="H23" s="20"/>
      <c r="I23" s="13">
        <f t="shared" si="1"/>
        <v>0</v>
      </c>
      <c r="J23" s="14" t="str">
        <f t="shared" si="2"/>
        <v xml:space="preserve"> </v>
      </c>
    </row>
    <row r="24" spans="1:10" customFormat="1" x14ac:dyDescent="0.2">
      <c r="A24" s="8"/>
      <c r="B24" s="15" t="s">
        <v>25</v>
      </c>
      <c r="C24" s="1" t="s">
        <v>8</v>
      </c>
      <c r="D24" s="23">
        <v>3</v>
      </c>
      <c r="E24" s="11">
        <v>48.5</v>
      </c>
      <c r="F24" s="19">
        <f t="shared" si="0"/>
        <v>145.5</v>
      </c>
      <c r="G24" s="1"/>
      <c r="H24" s="20"/>
      <c r="I24" s="13">
        <f t="shared" si="1"/>
        <v>0</v>
      </c>
      <c r="J24" s="14" t="str">
        <f t="shared" si="2"/>
        <v xml:space="preserve"> </v>
      </c>
    </row>
    <row r="25" spans="1:10" customFormat="1" x14ac:dyDescent="0.2">
      <c r="A25" s="8"/>
      <c r="B25" s="16"/>
      <c r="C25" s="1"/>
      <c r="D25" s="23"/>
      <c r="E25" s="12"/>
      <c r="F25" s="19"/>
      <c r="G25" s="1"/>
      <c r="H25" s="20"/>
      <c r="I25" s="13"/>
      <c r="J25" s="14"/>
    </row>
    <row r="26" spans="1:10" customFormat="1" x14ac:dyDescent="0.2">
      <c r="A26" s="8"/>
      <c r="B26" s="15" t="s">
        <v>26</v>
      </c>
      <c r="C26" s="1" t="s">
        <v>8</v>
      </c>
      <c r="D26" s="23">
        <v>3</v>
      </c>
      <c r="E26" s="11">
        <v>52</v>
      </c>
      <c r="F26" s="19">
        <f t="shared" si="0"/>
        <v>156</v>
      </c>
      <c r="G26" s="1"/>
      <c r="H26" s="20"/>
      <c r="I26" s="13">
        <f t="shared" si="1"/>
        <v>0</v>
      </c>
      <c r="J26" s="14" t="str">
        <f t="shared" si="2"/>
        <v xml:space="preserve"> </v>
      </c>
    </row>
    <row r="27" spans="1:10" customFormat="1" x14ac:dyDescent="0.2">
      <c r="A27" s="8"/>
      <c r="B27" s="15" t="s">
        <v>27</v>
      </c>
      <c r="C27" s="1" t="s">
        <v>8</v>
      </c>
      <c r="D27" s="23">
        <v>3</v>
      </c>
      <c r="E27" s="11">
        <v>40.82</v>
      </c>
      <c r="F27" s="19">
        <f t="shared" si="0"/>
        <v>122.46000000000001</v>
      </c>
      <c r="G27" s="1"/>
      <c r="H27" s="20"/>
      <c r="I27" s="13">
        <f t="shared" si="1"/>
        <v>0</v>
      </c>
      <c r="J27" s="14" t="str">
        <f t="shared" si="2"/>
        <v xml:space="preserve"> </v>
      </c>
    </row>
    <row r="28" spans="1:10" x14ac:dyDescent="0.2">
      <c r="A28" s="8"/>
      <c r="B28" s="15" t="s">
        <v>28</v>
      </c>
      <c r="C28" s="1" t="s">
        <v>8</v>
      </c>
      <c r="D28" s="23">
        <v>3</v>
      </c>
      <c r="E28" s="11">
        <v>40.82</v>
      </c>
      <c r="F28" s="19">
        <f t="shared" si="0"/>
        <v>122.46000000000001</v>
      </c>
      <c r="H28" s="20"/>
      <c r="I28" s="13">
        <f t="shared" si="1"/>
        <v>0</v>
      </c>
      <c r="J28" s="14" t="str">
        <f t="shared" si="2"/>
        <v xml:space="preserve"> </v>
      </c>
    </row>
    <row r="29" spans="1:10" x14ac:dyDescent="0.2">
      <c r="A29" s="8"/>
      <c r="B29" s="15" t="s">
        <v>29</v>
      </c>
      <c r="C29" s="1" t="s">
        <v>8</v>
      </c>
      <c r="D29" s="23">
        <v>3</v>
      </c>
      <c r="E29" s="11">
        <v>40.82</v>
      </c>
      <c r="F29" s="19">
        <f t="shared" si="0"/>
        <v>122.46000000000001</v>
      </c>
      <c r="H29" s="20"/>
      <c r="I29" s="13">
        <f t="shared" si="1"/>
        <v>0</v>
      </c>
      <c r="J29" s="14" t="str">
        <f t="shared" si="2"/>
        <v xml:space="preserve"> </v>
      </c>
    </row>
    <row r="30" spans="1:10" customFormat="1" x14ac:dyDescent="0.2">
      <c r="A30" s="8"/>
      <c r="B30" s="16"/>
      <c r="C30" s="1"/>
      <c r="D30" s="23"/>
      <c r="E30" s="12"/>
      <c r="F30" s="19"/>
      <c r="G30" s="1"/>
      <c r="H30" s="20"/>
      <c r="I30" s="13"/>
      <c r="J30" s="14"/>
    </row>
    <row r="31" spans="1:10" customFormat="1" x14ac:dyDescent="0.2">
      <c r="A31" s="8"/>
      <c r="B31" s="15" t="s">
        <v>30</v>
      </c>
      <c r="C31" s="1" t="s">
        <v>8</v>
      </c>
      <c r="D31" s="23">
        <v>3</v>
      </c>
      <c r="E31" s="11">
        <v>60.3</v>
      </c>
      <c r="F31" s="19">
        <f t="shared" si="0"/>
        <v>180.89999999999998</v>
      </c>
      <c r="G31" s="1"/>
      <c r="H31" s="20"/>
      <c r="I31" s="13">
        <f t="shared" si="1"/>
        <v>0</v>
      </c>
      <c r="J31" s="14" t="str">
        <f t="shared" si="2"/>
        <v xml:space="preserve"> </v>
      </c>
    </row>
    <row r="32" spans="1:10" customFormat="1" x14ac:dyDescent="0.2">
      <c r="A32" s="8"/>
      <c r="B32" s="15" t="s">
        <v>31</v>
      </c>
      <c r="C32" s="1" t="s">
        <v>8</v>
      </c>
      <c r="D32" s="23">
        <v>3</v>
      </c>
      <c r="E32" s="11">
        <v>60.3</v>
      </c>
      <c r="F32" s="19">
        <f t="shared" si="0"/>
        <v>180.89999999999998</v>
      </c>
      <c r="G32" s="1"/>
      <c r="H32" s="20"/>
      <c r="I32" s="13">
        <f t="shared" si="1"/>
        <v>0</v>
      </c>
      <c r="J32" s="14" t="str">
        <f t="shared" si="2"/>
        <v xml:space="preserve"> </v>
      </c>
    </row>
    <row r="33" spans="1:10" customFormat="1" x14ac:dyDescent="0.2">
      <c r="A33" s="8"/>
      <c r="B33" s="15" t="s">
        <v>32</v>
      </c>
      <c r="C33" s="1" t="s">
        <v>8</v>
      </c>
      <c r="D33" s="23">
        <v>3</v>
      </c>
      <c r="E33" s="11">
        <v>60.3</v>
      </c>
      <c r="F33" s="19">
        <f t="shared" si="0"/>
        <v>180.89999999999998</v>
      </c>
      <c r="G33" s="1"/>
      <c r="H33" s="20"/>
      <c r="I33" s="13">
        <f t="shared" si="1"/>
        <v>0</v>
      </c>
      <c r="J33" s="14" t="str">
        <f t="shared" si="2"/>
        <v xml:space="preserve"> </v>
      </c>
    </row>
    <row r="34" spans="1:10" customFormat="1" x14ac:dyDescent="0.2">
      <c r="A34" s="8"/>
      <c r="B34" s="15" t="s">
        <v>33</v>
      </c>
      <c r="C34" s="1" t="s">
        <v>8</v>
      </c>
      <c r="D34" s="23">
        <v>3</v>
      </c>
      <c r="E34" s="11">
        <v>60.3</v>
      </c>
      <c r="F34" s="19">
        <f t="shared" si="0"/>
        <v>180.89999999999998</v>
      </c>
      <c r="G34" s="1"/>
      <c r="H34" s="20"/>
      <c r="I34" s="13">
        <f t="shared" si="1"/>
        <v>0</v>
      </c>
      <c r="J34" s="14" t="str">
        <f t="shared" si="2"/>
        <v xml:space="preserve"> </v>
      </c>
    </row>
    <row r="35" spans="1:10" customFormat="1" x14ac:dyDescent="0.2">
      <c r="A35" s="8"/>
      <c r="B35" s="10"/>
      <c r="C35" s="10"/>
      <c r="D35" s="23"/>
      <c r="E35" s="12"/>
      <c r="F35" s="19"/>
      <c r="G35" s="1"/>
      <c r="H35" s="20"/>
      <c r="I35" s="13"/>
      <c r="J35" s="14"/>
    </row>
    <row r="36" spans="1:10" ht="12.75" customHeight="1" x14ac:dyDescent="0.2">
      <c r="E36" s="22"/>
      <c r="F36" s="19"/>
      <c r="H36" s="21"/>
      <c r="I36" s="13"/>
      <c r="J36" s="14"/>
    </row>
    <row r="37" spans="1:10" x14ac:dyDescent="0.2">
      <c r="B37" s="9" t="s">
        <v>34</v>
      </c>
      <c r="E37" s="22"/>
      <c r="F37" s="19"/>
      <c r="H37" s="21"/>
      <c r="I37" s="13"/>
      <c r="J37" s="14"/>
    </row>
    <row r="38" spans="1:10" x14ac:dyDescent="0.2">
      <c r="B38" s="17" t="s">
        <v>35</v>
      </c>
      <c r="C38" s="1" t="s">
        <v>8</v>
      </c>
      <c r="D38" s="23">
        <v>20</v>
      </c>
      <c r="E38" s="22">
        <v>6.18</v>
      </c>
      <c r="F38" s="19">
        <f t="shared" si="0"/>
        <v>123.6</v>
      </c>
      <c r="H38" s="21"/>
      <c r="I38" s="13">
        <f t="shared" si="1"/>
        <v>0</v>
      </c>
      <c r="J38" s="14" t="str">
        <f t="shared" si="2"/>
        <v xml:space="preserve"> </v>
      </c>
    </row>
    <row r="39" spans="1:10" x14ac:dyDescent="0.2">
      <c r="B39" s="26" t="s">
        <v>47</v>
      </c>
      <c r="C39" s="1" t="s">
        <v>8</v>
      </c>
      <c r="D39" s="23">
        <v>5</v>
      </c>
      <c r="E39" s="22">
        <v>25.52</v>
      </c>
      <c r="F39" s="19">
        <f t="shared" si="0"/>
        <v>127.6</v>
      </c>
      <c r="H39" s="21"/>
      <c r="I39" s="13">
        <f t="shared" si="1"/>
        <v>0</v>
      </c>
      <c r="J39" s="14" t="str">
        <f t="shared" si="2"/>
        <v xml:space="preserve"> </v>
      </c>
    </row>
    <row r="40" spans="1:10" x14ac:dyDescent="0.2">
      <c r="B40" s="26" t="s">
        <v>48</v>
      </c>
      <c r="C40" s="1" t="s">
        <v>8</v>
      </c>
      <c r="D40" s="23">
        <v>2</v>
      </c>
      <c r="E40" s="22">
        <v>18.899999999999999</v>
      </c>
      <c r="F40" s="19">
        <f t="shared" si="0"/>
        <v>37.799999999999997</v>
      </c>
      <c r="H40" s="21"/>
      <c r="I40" s="13">
        <f t="shared" si="1"/>
        <v>0</v>
      </c>
      <c r="J40" s="14" t="str">
        <f t="shared" si="2"/>
        <v xml:space="preserve"> </v>
      </c>
    </row>
    <row r="41" spans="1:10" x14ac:dyDescent="0.2">
      <c r="A41" s="18"/>
      <c r="B41" s="27" t="s">
        <v>49</v>
      </c>
      <c r="C41" s="1" t="s">
        <v>8</v>
      </c>
      <c r="D41" s="23">
        <v>5</v>
      </c>
      <c r="E41" s="22">
        <v>15.85</v>
      </c>
      <c r="F41" s="19">
        <f t="shared" si="0"/>
        <v>79.25</v>
      </c>
      <c r="H41" s="21"/>
      <c r="I41" s="13">
        <f t="shared" si="1"/>
        <v>0</v>
      </c>
      <c r="J41" s="14" t="str">
        <f t="shared" si="2"/>
        <v xml:space="preserve"> </v>
      </c>
    </row>
    <row r="42" spans="1:10" x14ac:dyDescent="0.2">
      <c r="B42" s="26" t="s">
        <v>50</v>
      </c>
      <c r="C42" s="1" t="s">
        <v>8</v>
      </c>
      <c r="D42" s="23">
        <v>5</v>
      </c>
      <c r="E42" s="22">
        <v>9.66</v>
      </c>
      <c r="F42" s="19">
        <f t="shared" si="0"/>
        <v>48.3</v>
      </c>
      <c r="H42" s="21"/>
      <c r="I42" s="13">
        <f t="shared" si="1"/>
        <v>0</v>
      </c>
      <c r="J42" s="14" t="str">
        <f t="shared" si="2"/>
        <v xml:space="preserve"> </v>
      </c>
    </row>
    <row r="43" spans="1:10" x14ac:dyDescent="0.2">
      <c r="B43" s="28" t="s">
        <v>51</v>
      </c>
      <c r="C43" s="1" t="s">
        <v>8</v>
      </c>
      <c r="D43" s="23">
        <v>10</v>
      </c>
      <c r="E43" s="22">
        <v>18.47</v>
      </c>
      <c r="F43" s="19">
        <f t="shared" si="0"/>
        <v>184.7</v>
      </c>
      <c r="H43" s="21"/>
      <c r="I43" s="13">
        <f t="shared" si="1"/>
        <v>0</v>
      </c>
      <c r="J43" s="14" t="str">
        <f t="shared" si="2"/>
        <v xml:space="preserve"> </v>
      </c>
    </row>
    <row r="44" spans="1:10" x14ac:dyDescent="0.2">
      <c r="B44" s="28" t="s">
        <v>52</v>
      </c>
      <c r="C44" s="1" t="s">
        <v>8</v>
      </c>
      <c r="D44" s="23">
        <v>5</v>
      </c>
      <c r="E44" s="22">
        <v>9.5</v>
      </c>
      <c r="F44" s="19">
        <f t="shared" si="0"/>
        <v>47.5</v>
      </c>
      <c r="H44" s="21"/>
      <c r="I44" s="13">
        <f t="shared" si="1"/>
        <v>0</v>
      </c>
      <c r="J44" s="14" t="str">
        <f t="shared" si="2"/>
        <v xml:space="preserve"> </v>
      </c>
    </row>
    <row r="45" spans="1:10" x14ac:dyDescent="0.2">
      <c r="B45" s="28" t="s">
        <v>53</v>
      </c>
      <c r="C45" s="1" t="s">
        <v>8</v>
      </c>
      <c r="D45" s="23">
        <v>5</v>
      </c>
      <c r="E45" s="22">
        <v>6.47</v>
      </c>
      <c r="F45" s="19">
        <f t="shared" si="0"/>
        <v>32.35</v>
      </c>
      <c r="H45" s="21"/>
      <c r="I45" s="13">
        <f t="shared" si="1"/>
        <v>0</v>
      </c>
      <c r="J45" s="14" t="str">
        <f t="shared" si="2"/>
        <v xml:space="preserve"> </v>
      </c>
    </row>
    <row r="46" spans="1:10" x14ac:dyDescent="0.2">
      <c r="B46" s="26" t="s">
        <v>54</v>
      </c>
      <c r="C46" s="1" t="s">
        <v>8</v>
      </c>
      <c r="D46" s="23">
        <v>1</v>
      </c>
      <c r="E46" s="22">
        <v>28.5</v>
      </c>
      <c r="F46" s="19">
        <f t="shared" si="0"/>
        <v>28.5</v>
      </c>
      <c r="H46" s="21"/>
      <c r="I46" s="13">
        <f t="shared" si="1"/>
        <v>0</v>
      </c>
      <c r="J46" s="14" t="str">
        <f t="shared" si="2"/>
        <v xml:space="preserve"> </v>
      </c>
    </row>
    <row r="47" spans="1:10" x14ac:dyDescent="0.2">
      <c r="B47" s="1" t="s">
        <v>55</v>
      </c>
      <c r="C47" s="1" t="s">
        <v>8</v>
      </c>
      <c r="D47" s="23">
        <v>10</v>
      </c>
      <c r="E47" s="22">
        <v>28</v>
      </c>
      <c r="F47" s="19">
        <f t="shared" si="0"/>
        <v>280</v>
      </c>
      <c r="H47" s="21"/>
      <c r="I47" s="13">
        <f t="shared" si="1"/>
        <v>0</v>
      </c>
      <c r="J47" s="14" t="str">
        <f t="shared" si="2"/>
        <v xml:space="preserve"> </v>
      </c>
    </row>
    <row r="48" spans="1:10" x14ac:dyDescent="0.2">
      <c r="B48" s="1" t="s">
        <v>46</v>
      </c>
      <c r="C48" s="1" t="s">
        <v>8</v>
      </c>
      <c r="D48" s="23">
        <v>5</v>
      </c>
      <c r="E48" s="22">
        <v>26.63</v>
      </c>
      <c r="F48" s="19">
        <f t="shared" si="0"/>
        <v>133.15</v>
      </c>
      <c r="H48" s="21"/>
      <c r="I48" s="13">
        <f t="shared" si="1"/>
        <v>0</v>
      </c>
      <c r="J48" s="14" t="str">
        <f t="shared" si="2"/>
        <v xml:space="preserve"> </v>
      </c>
    </row>
    <row r="49" spans="2:10" x14ac:dyDescent="0.2">
      <c r="B49" s="1" t="s">
        <v>36</v>
      </c>
      <c r="C49" s="1" t="s">
        <v>8</v>
      </c>
      <c r="D49" s="23">
        <v>20</v>
      </c>
      <c r="E49" s="22">
        <v>4.7300000000000004</v>
      </c>
      <c r="F49" s="19">
        <f t="shared" si="0"/>
        <v>94.600000000000009</v>
      </c>
      <c r="H49" s="21"/>
      <c r="I49" s="13">
        <f t="shared" si="1"/>
        <v>0</v>
      </c>
      <c r="J49" s="14" t="str">
        <f t="shared" si="2"/>
        <v xml:space="preserve"> </v>
      </c>
    </row>
    <row r="50" spans="2:10" x14ac:dyDescent="0.2">
      <c r="B50" s="1" t="s">
        <v>37</v>
      </c>
      <c r="C50" s="1" t="s">
        <v>8</v>
      </c>
      <c r="D50" s="23">
        <v>20</v>
      </c>
      <c r="E50" s="22">
        <v>3.63</v>
      </c>
      <c r="F50" s="19">
        <f t="shared" si="0"/>
        <v>72.599999999999994</v>
      </c>
      <c r="H50" s="21"/>
      <c r="I50" s="13">
        <f t="shared" si="1"/>
        <v>0</v>
      </c>
      <c r="J50" s="14" t="str">
        <f t="shared" si="2"/>
        <v xml:space="preserve"> </v>
      </c>
    </row>
    <row r="51" spans="2:10" x14ac:dyDescent="0.2">
      <c r="B51" s="1" t="s">
        <v>38</v>
      </c>
      <c r="C51" s="1" t="s">
        <v>8</v>
      </c>
      <c r="D51" s="23">
        <v>20</v>
      </c>
      <c r="E51" s="22">
        <v>4.5</v>
      </c>
      <c r="F51" s="19">
        <f t="shared" si="0"/>
        <v>90</v>
      </c>
      <c r="H51" s="21"/>
      <c r="I51" s="13">
        <f t="shared" si="1"/>
        <v>0</v>
      </c>
      <c r="J51" s="14" t="str">
        <f t="shared" si="2"/>
        <v xml:space="preserve"> </v>
      </c>
    </row>
    <row r="52" spans="2:10" x14ac:dyDescent="0.2">
      <c r="B52" s="1" t="s">
        <v>39</v>
      </c>
      <c r="C52" s="1" t="s">
        <v>8</v>
      </c>
      <c r="D52" s="23">
        <v>5</v>
      </c>
      <c r="E52" s="22">
        <v>25.47</v>
      </c>
      <c r="F52" s="19">
        <f t="shared" si="0"/>
        <v>127.35</v>
      </c>
      <c r="H52" s="21"/>
      <c r="I52" s="13">
        <f t="shared" si="1"/>
        <v>0</v>
      </c>
      <c r="J52" s="14" t="str">
        <f t="shared" si="2"/>
        <v xml:space="preserve"> </v>
      </c>
    </row>
    <row r="53" spans="2:10" x14ac:dyDescent="0.2">
      <c r="B53" s="1" t="s">
        <v>56</v>
      </c>
      <c r="C53" s="1" t="s">
        <v>8</v>
      </c>
      <c r="D53" s="23">
        <v>1</v>
      </c>
      <c r="E53" s="22">
        <v>83</v>
      </c>
      <c r="F53" s="19">
        <f t="shared" si="0"/>
        <v>83</v>
      </c>
      <c r="H53" s="21"/>
      <c r="I53" s="13">
        <f t="shared" si="1"/>
        <v>0</v>
      </c>
      <c r="J53" s="14" t="str">
        <f t="shared" si="2"/>
        <v xml:space="preserve"> </v>
      </c>
    </row>
    <row r="54" spans="2:10" x14ac:dyDescent="0.2">
      <c r="B54" s="1" t="s">
        <v>40</v>
      </c>
      <c r="C54" s="1" t="s">
        <v>8</v>
      </c>
      <c r="D54" s="23">
        <v>2</v>
      </c>
      <c r="E54" s="22">
        <v>23.5</v>
      </c>
      <c r="F54" s="19">
        <f t="shared" si="0"/>
        <v>47</v>
      </c>
      <c r="H54" s="21"/>
      <c r="I54" s="13">
        <f t="shared" si="1"/>
        <v>0</v>
      </c>
      <c r="J54" s="14" t="str">
        <f t="shared" si="2"/>
        <v xml:space="preserve"> </v>
      </c>
    </row>
    <row r="55" spans="2:10" x14ac:dyDescent="0.2">
      <c r="B55" t="s">
        <v>41</v>
      </c>
      <c r="C55" s="1" t="s">
        <v>8</v>
      </c>
      <c r="D55" s="23">
        <v>20</v>
      </c>
      <c r="E55" s="22">
        <v>5.27</v>
      </c>
      <c r="F55" s="19">
        <f t="shared" si="0"/>
        <v>105.39999999999999</v>
      </c>
      <c r="H55" s="21"/>
      <c r="I55" s="13">
        <f t="shared" si="1"/>
        <v>0</v>
      </c>
      <c r="J55" s="14" t="str">
        <f t="shared" si="2"/>
        <v xml:space="preserve"> </v>
      </c>
    </row>
    <row r="56" spans="2:10" x14ac:dyDescent="0.2">
      <c r="B56" t="s">
        <v>42</v>
      </c>
      <c r="C56" s="1" t="s">
        <v>8</v>
      </c>
      <c r="D56" s="23">
        <v>20</v>
      </c>
      <c r="E56" s="22">
        <v>6.91</v>
      </c>
      <c r="F56" s="19">
        <f t="shared" si="0"/>
        <v>138.19999999999999</v>
      </c>
      <c r="H56" s="21"/>
      <c r="I56" s="13">
        <f t="shared" si="1"/>
        <v>0</v>
      </c>
      <c r="J56" s="14" t="str">
        <f t="shared" si="2"/>
        <v xml:space="preserve"> </v>
      </c>
    </row>
    <row r="58" spans="2:10" ht="12.75" customHeight="1" x14ac:dyDescent="0.2">
      <c r="B58" s="29" t="s">
        <v>57</v>
      </c>
      <c r="E58" s="2" t="s">
        <v>45</v>
      </c>
      <c r="F58" s="2">
        <f>SUM(F3:F57)</f>
        <v>9898.68</v>
      </c>
      <c r="I58" s="2">
        <f>SUM(I3:I57)</f>
        <v>0</v>
      </c>
    </row>
    <row r="59" spans="2:10" ht="12.75" customHeight="1" x14ac:dyDescent="0.2">
      <c r="E59" s="2" t="s">
        <v>44</v>
      </c>
      <c r="F59" s="2">
        <f>F58*0.21</f>
        <v>2078.7228</v>
      </c>
      <c r="I59" s="2">
        <f>I58*0.21</f>
        <v>0</v>
      </c>
    </row>
    <row r="60" spans="2:10" ht="12.75" customHeight="1" x14ac:dyDescent="0.2">
      <c r="E60" s="2" t="s">
        <v>43</v>
      </c>
      <c r="F60" s="2">
        <f>F58*1.21</f>
        <v>11977.4028</v>
      </c>
      <c r="I60" s="2">
        <f>I58*1.21</f>
        <v>0</v>
      </c>
    </row>
  </sheetData>
  <autoFilter ref="A1:F35" xr:uid="{00000000-0009-0000-0000-000000000000}"/>
  <conditionalFormatting sqref="A1">
    <cfRule type="duplicateValues" dxfId="0" priority="2"/>
  </conditionalFormatting>
  <pageMargins left="0.70833333333333304" right="0.70833333333333304" top="0.74791666666666701" bottom="0.74791666666666701" header="0.511811023622047" footer="0.511811023622047"/>
  <pageSetup paperSize="9" fitToHeight="10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MAT. INFORMATIC NO ESTANDARD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dc:description/>
  <cp:lastModifiedBy>Dou Arévalo, Rosendo</cp:lastModifiedBy>
  <cp:revision>5</cp:revision>
  <cp:lastPrinted>2025-05-22T10:04:33Z</cp:lastPrinted>
  <dcterms:created xsi:type="dcterms:W3CDTF">2024-11-11T09:06:41Z</dcterms:created>
  <dcterms:modified xsi:type="dcterms:W3CDTF">2026-05-13T08:06:54Z</dcterms:modified>
  <dc:language>ca-ES</dc:language>
</cp:coreProperties>
</file>