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belix\e\DireccioEconomicoFinancera\DEF\Gestio_Economica\Contractacio\2026_HUAV\CAPITOL_2\SERVEIS\26-AH06-I-6-2026 _O_Quiosc_HUAV\"/>
    </mc:Choice>
  </mc:AlternateContent>
  <bookViews>
    <workbookView xWindow="-120" yWindow="-120" windowWidth="24120" windowHeight="10536"/>
  </bookViews>
  <sheets>
    <sheet name="Oferta economica" sheetId="26" r:id="rId1"/>
  </sheets>
  <calcPr calcId="162913"/>
</workbook>
</file>

<file path=xl/calcChain.xml><?xml version="1.0" encoding="utf-8"?>
<calcChain xmlns="http://schemas.openxmlformats.org/spreadsheetml/2006/main">
  <c r="F19" i="26" l="1"/>
  <c r="H19" i="26" l="1"/>
  <c r="H18" i="26"/>
  <c r="I18" i="26" s="1"/>
  <c r="G18" i="26"/>
  <c r="H5" i="26"/>
  <c r="I5" i="26" s="1"/>
  <c r="F6" i="26"/>
  <c r="G6" i="26" s="1"/>
  <c r="G5" i="26"/>
  <c r="H6" i="26" l="1"/>
  <c r="I6" i="26" s="1"/>
  <c r="F8" i="26"/>
  <c r="G8" i="26" s="1"/>
  <c r="I19" i="26"/>
  <c r="H20" i="26"/>
  <c r="F21" i="26"/>
  <c r="G19" i="26"/>
  <c r="F9" i="26" l="1"/>
  <c r="H8" i="26"/>
  <c r="I8" i="26" s="1"/>
  <c r="G21" i="26"/>
  <c r="F22" i="26"/>
  <c r="H21" i="26"/>
  <c r="I21" i="26" s="1"/>
  <c r="I20" i="26"/>
  <c r="H7" i="26"/>
  <c r="I7" i="26" s="1"/>
  <c r="H9" i="26" l="1"/>
  <c r="I9" i="26" s="1"/>
  <c r="G9" i="26"/>
  <c r="F10" i="26"/>
  <c r="G22" i="26"/>
  <c r="F23" i="26"/>
  <c r="H22" i="26"/>
  <c r="H10" i="26" l="1"/>
  <c r="G10" i="26"/>
  <c r="F11" i="26"/>
  <c r="I22" i="26"/>
  <c r="G23" i="26"/>
  <c r="H23" i="26"/>
  <c r="I23" i="26" s="1"/>
  <c r="F24" i="26"/>
  <c r="H11" i="26" l="1"/>
  <c r="I11" i="26" s="1"/>
  <c r="F12" i="26"/>
  <c r="G11" i="26"/>
  <c r="I10" i="26"/>
  <c r="G24" i="26"/>
  <c r="F25" i="26"/>
  <c r="H24" i="26"/>
  <c r="I24" i="26" s="1"/>
  <c r="H12" i="26" l="1"/>
  <c r="F13" i="26"/>
  <c r="G12" i="26"/>
  <c r="G25" i="26"/>
  <c r="H25" i="26"/>
  <c r="I25" i="26" s="1"/>
  <c r="F26" i="26"/>
  <c r="G13" i="26" l="1"/>
  <c r="H13" i="26"/>
  <c r="I13" i="26" s="1"/>
  <c r="I12" i="26"/>
  <c r="G26" i="26"/>
  <c r="H26" i="26"/>
  <c r="H14" i="26" l="1"/>
  <c r="I14" i="26" s="1"/>
  <c r="I26" i="26"/>
  <c r="H27" i="26"/>
  <c r="I27" i="26" s="1"/>
</calcChain>
</file>

<file path=xl/sharedStrings.xml><?xml version="1.0" encoding="utf-8"?>
<sst xmlns="http://schemas.openxmlformats.org/spreadsheetml/2006/main" count="74" uniqueCount="39">
  <si>
    <t>Licitador</t>
  </si>
  <si>
    <t>NIF</t>
  </si>
  <si>
    <t>Nom i cognoms representant 1</t>
  </si>
  <si>
    <t>DNI representant 1</t>
  </si>
  <si>
    <t>Nom i cognoms representant 2</t>
  </si>
  <si>
    <t>DNI representant 2</t>
  </si>
  <si>
    <t>Data</t>
  </si>
  <si>
    <t>Durada</t>
  </si>
  <si>
    <t>Import  total
sense IVA</t>
  </si>
  <si>
    <t>Import total
amb IVA</t>
  </si>
  <si>
    <t>Contracte
inicial</t>
  </si>
  <si>
    <t>mesos</t>
  </si>
  <si>
    <t>Pressupost base de licitació</t>
  </si>
  <si>
    <t>1a pròrroga</t>
  </si>
  <si>
    <t>2a pròrroga</t>
  </si>
  <si>
    <t>3a pròrroga</t>
  </si>
  <si>
    <t>IMPORTS DE LICITACIÓ</t>
  </si>
  <si>
    <t>OFERTA ECONÒMICA</t>
  </si>
  <si>
    <t>Valor estimat del contracte (contracte inicial + 3 pròrrogues)</t>
  </si>
  <si>
    <t xml:space="preserve">  2027 (3 mesos, d'octubre a desembre)</t>
  </si>
  <si>
    <t xml:space="preserve">  2028 (9 mesos, de gener a setembre)</t>
  </si>
  <si>
    <t xml:space="preserve">  2028 (3 mesos, d'octubre a desembre)</t>
  </si>
  <si>
    <t xml:space="preserve">  2029 (9 mesos, de gener a setembre)</t>
  </si>
  <si>
    <t xml:space="preserve">  2029 (3 mesos, d'octubre a desembre)</t>
  </si>
  <si>
    <t xml:space="preserve">  2030 (9 mesos, de gener a setembre)</t>
  </si>
  <si>
    <t>d'increment anual</t>
  </si>
  <si>
    <t>Import
mensual
sense IVA</t>
  </si>
  <si>
    <t>Import
mensual
amb IVA</t>
  </si>
  <si>
    <t>Tipus d'IVA:</t>
  </si>
  <si>
    <t>GESTIÓ I EXPLOTACIÓ D’UN ESPAI DE QUIOSC I BOTIGA DE REGALS A
L’HOSPITAL UNIVERSITARI ARNAU DE VILANOVA DE LLEIDA
Expedient número AH06-I-6-2026</t>
  </si>
  <si>
    <t xml:space="preserve">  2026 (3 mesos, d'octubre a desembre)</t>
  </si>
  <si>
    <t xml:space="preserve">  2027 (9 mesos, de gener a setembre)</t>
  </si>
  <si>
    <t>Oferta econòmica</t>
  </si>
  <si>
    <t>CAL PRESENTAR  AQUESTA OFERTA 
EN FORMAT DE FULL DE CÀLCUL</t>
  </si>
  <si>
    <t>Lloc</t>
  </si>
  <si>
    <t>Cal emplenar únicament els camps ressaltats en groc:
l'import mensual sense IVA i les dades del licitador.
Les ofertes econòmiques que siguin inferiors a
 l'import de licitació quedaran excloses automàticament.</t>
  </si>
  <si>
    <t>D'acord amb l'apartat 8 del plec de clàusules administratives particulars  la presentació de la proposició a la licitació
suposa l'acceptació incondicionada per part del licitador
del contingut del plec de prescripcions tècniques i
del plec de clàusules administratives</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</si>
  <si>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b/>
        <sz val="10"/>
        <color rgb="FFC00000"/>
        <rFont val="Arial"/>
        <family val="2"/>
      </rPr>
      <t xml:space="preserve">
Per aquest motiu, no és necessari passar aquest document a PDF i signar-l'ho
electrònicament, ja que es suficient amb signar  el document "resum" de
 les ofertes per mitjà de l'eina Sobre Digital.</t>
    </r>
  </si>
  <si>
    <r>
      <t xml:space="preserve">S'estableixen els requisits següents 
per a la presentació d'aquest document d'oferta: 
1-presentar l'oferta en el format de full de càlcul facilitat
2-no alterar l'estructura del full de càlcul
</t>
    </r>
    <r>
      <rPr>
        <b/>
        <sz val="10"/>
        <color rgb="FFC00000"/>
        <rFont val="Arial"/>
        <family val="2"/>
      </rPr>
      <t>L'incompliment de qualsevol dels requisits anteriors comportarà l'exclusió  de la licitació quan afecti a  elements substancials i/o materials de l'oferta de manera que no permeti determinar el contingut material de l’oferta i/o valorar-la d'acord amb els criteris d'adjudicació.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</si>
</sst>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0" x14ac:knownFonts="1">
    <font>
      <sz val="11"/>
      <color theme="1"/>
      <name val="Calibri"/>
      <family val="2"/>
      <scheme val="minor"/>
    </font>
    <font>
      <b/>
      <sz val="10"/>
      <color theme="1"/>
      <name val="Arial"/>
      <family val="2"/>
    </font>
    <font>
      <sz val="11"/>
      <color theme="1"/>
      <name val="Calibri"/>
      <family val="2"/>
      <scheme val="minor"/>
    </font>
    <font>
      <sz val="10"/>
      <color theme="1"/>
      <name val="Arial"/>
      <family val="2"/>
    </font>
    <font>
      <b/>
      <sz val="10.5"/>
      <color theme="1"/>
      <name val="Arial"/>
      <family val="2"/>
    </font>
    <font>
      <b/>
      <sz val="22"/>
      <color theme="1"/>
      <name val="Arial"/>
      <family val="2"/>
    </font>
    <font>
      <b/>
      <sz val="10"/>
      <color rgb="FFC00000"/>
      <name val="Arial"/>
      <family val="2"/>
    </font>
    <font>
      <b/>
      <sz val="22"/>
      <color rgb="FFC00000"/>
      <name val="Arial"/>
      <family val="2"/>
    </font>
    <font>
      <b/>
      <sz val="11"/>
      <color theme="1"/>
      <name val="Arial"/>
      <family val="2"/>
    </font>
    <font>
      <b/>
      <sz val="2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patternFill>
    </fill>
    <fill>
      <patternFill patternType="solid">
        <fgColor theme="9" tint="0.59999389629810485"/>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s>
  <cellStyleXfs count="4">
    <xf numFmtId="0" fontId="0" fillId="0" borderId="0"/>
    <xf numFmtId="44" fontId="2" fillId="0" borderId="0" applyFont="0" applyFill="0" applyBorder="0" applyAlignment="0" applyProtection="0"/>
    <xf numFmtId="0" fontId="2" fillId="5" borderId="3" applyNumberFormat="0" applyFont="0" applyAlignment="0" applyProtection="0"/>
    <xf numFmtId="9" fontId="2" fillId="0" borderId="0" applyFont="0" applyFill="0" applyBorder="0" applyAlignment="0" applyProtection="0"/>
  </cellStyleXfs>
  <cellXfs count="75">
    <xf numFmtId="0" fontId="0" fillId="0" borderId="0" xfId="0"/>
    <xf numFmtId="0" fontId="3" fillId="0" borderId="0" xfId="0" applyFont="1" applyAlignment="1" applyProtection="1">
      <alignment horizontal="center" vertical="center"/>
    </xf>
    <xf numFmtId="0" fontId="3" fillId="2"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2" borderId="5" xfId="0" applyFont="1" applyFill="1" applyBorder="1" applyAlignment="1" applyProtection="1">
      <alignment horizontal="right" vertical="center"/>
    </xf>
    <xf numFmtId="0" fontId="3" fillId="2" borderId="6"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4" xfId="0" applyFont="1" applyFill="1" applyBorder="1" applyAlignment="1" applyProtection="1">
      <alignment horizontal="right" vertical="center"/>
    </xf>
    <xf numFmtId="0" fontId="3" fillId="2" borderId="2" xfId="0" applyFont="1" applyFill="1" applyBorder="1" applyAlignment="1" applyProtection="1">
      <alignment horizontal="left" vertical="center"/>
    </xf>
    <xf numFmtId="44" fontId="3" fillId="2" borderId="0" xfId="1" applyFont="1" applyFill="1" applyBorder="1" applyAlignment="1" applyProtection="1">
      <alignment horizontal="center" vertical="center"/>
    </xf>
    <xf numFmtId="0" fontId="4" fillId="2" borderId="0" xfId="0" applyFont="1" applyFill="1" applyBorder="1" applyAlignment="1" applyProtection="1">
      <alignment horizontal="center" vertical="center" wrapText="1"/>
    </xf>
    <xf numFmtId="164" fontId="3" fillId="2" borderId="7" xfId="1" applyNumberFormat="1" applyFont="1" applyFill="1" applyBorder="1" applyAlignment="1" applyProtection="1">
      <alignment horizontal="center" vertical="center"/>
    </xf>
    <xf numFmtId="9" fontId="1" fillId="2" borderId="0" xfId="3" applyFont="1" applyFill="1" applyAlignment="1" applyProtection="1">
      <alignment horizontal="right" vertical="center"/>
    </xf>
    <xf numFmtId="164" fontId="3" fillId="2" borderId="1" xfId="1" applyNumberFormat="1" applyFont="1" applyFill="1" applyBorder="1" applyAlignment="1" applyProtection="1">
      <alignment horizontal="center" vertical="center"/>
    </xf>
    <xf numFmtId="0" fontId="3" fillId="2" borderId="9" xfId="0" applyFont="1" applyFill="1" applyBorder="1" applyAlignment="1" applyProtection="1">
      <alignment horizontal="left" vertical="center"/>
    </xf>
    <xf numFmtId="164" fontId="3" fillId="2" borderId="9" xfId="1" applyNumberFormat="1" applyFont="1" applyFill="1" applyBorder="1" applyAlignment="1" applyProtection="1">
      <alignment horizontal="center" vertical="center"/>
    </xf>
    <xf numFmtId="164" fontId="3" fillId="2" borderId="10" xfId="1" applyNumberFormat="1"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164" fontId="3" fillId="2" borderId="2" xfId="1" applyNumberFormat="1"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9" fontId="1" fillId="2" borderId="0" xfId="3" applyFont="1" applyFill="1" applyBorder="1" applyAlignment="1" applyProtection="1">
      <alignment horizontal="left" vertical="center"/>
    </xf>
    <xf numFmtId="0" fontId="3" fillId="2" borderId="12" xfId="0" applyFont="1" applyFill="1" applyBorder="1" applyAlignment="1" applyProtection="1">
      <alignment horizontal="right" vertical="center"/>
    </xf>
    <xf numFmtId="0" fontId="3" fillId="2" borderId="7" xfId="0" applyFont="1" applyFill="1" applyBorder="1" applyAlignment="1" applyProtection="1">
      <alignment horizontal="left" vertical="center"/>
    </xf>
    <xf numFmtId="164" fontId="3" fillId="2" borderId="11" xfId="1" applyNumberFormat="1" applyFont="1" applyFill="1" applyBorder="1" applyAlignment="1" applyProtection="1">
      <alignment horizontal="center" vertical="center"/>
    </xf>
    <xf numFmtId="164" fontId="3" fillId="6" borderId="8" xfId="1" applyNumberFormat="1" applyFont="1" applyFill="1" applyBorder="1" applyAlignment="1" applyProtection="1">
      <alignment horizontal="center" vertical="center"/>
    </xf>
    <xf numFmtId="164" fontId="3" fillId="6" borderId="2" xfId="1" applyNumberFormat="1" applyFont="1" applyFill="1" applyBorder="1" applyAlignment="1" applyProtection="1">
      <alignment horizontal="center" vertical="center"/>
    </xf>
    <xf numFmtId="164" fontId="3" fillId="7" borderId="8" xfId="1" applyNumberFormat="1" applyFont="1" applyFill="1" applyBorder="1" applyAlignment="1" applyProtection="1">
      <alignment horizontal="center" vertical="center"/>
    </xf>
    <xf numFmtId="164" fontId="3" fillId="7" borderId="2" xfId="1" applyNumberFormat="1" applyFont="1" applyFill="1" applyBorder="1" applyAlignment="1" applyProtection="1">
      <alignment horizontal="center" vertical="center"/>
    </xf>
    <xf numFmtId="0" fontId="5" fillId="2" borderId="0" xfId="0" applyFont="1" applyFill="1" applyAlignment="1" applyProtection="1">
      <alignment vertical="center" wrapText="1"/>
    </xf>
    <xf numFmtId="0" fontId="8" fillId="2" borderId="0" xfId="0" applyFont="1" applyFill="1" applyBorder="1" applyAlignment="1" applyProtection="1">
      <alignment vertical="center" wrapText="1"/>
    </xf>
    <xf numFmtId="0" fontId="1" fillId="7" borderId="8" xfId="0" applyFont="1" applyFill="1" applyBorder="1" applyAlignment="1" applyProtection="1">
      <alignment horizontal="center" vertical="center" wrapText="1"/>
    </xf>
    <xf numFmtId="0" fontId="1" fillId="6" borderId="8"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 fillId="7"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1" fillId="6" borderId="4" xfId="0" applyFont="1" applyFill="1" applyBorder="1" applyAlignment="1" applyProtection="1">
      <alignment horizontal="center" vertical="center" wrapText="1"/>
    </xf>
    <xf numFmtId="0" fontId="1" fillId="6" borderId="8" xfId="0" applyFont="1" applyFill="1" applyBorder="1" applyAlignment="1" applyProtection="1">
      <alignment horizontal="center" vertical="center" wrapText="1"/>
    </xf>
    <xf numFmtId="0" fontId="1" fillId="2" borderId="0" xfId="0" applyFont="1" applyFill="1" applyBorder="1" applyAlignment="1" applyProtection="1">
      <alignment vertical="center"/>
    </xf>
    <xf numFmtId="0" fontId="1" fillId="2" borderId="0" xfId="0" applyFont="1" applyFill="1" applyBorder="1" applyAlignment="1" applyProtection="1">
      <alignment horizontal="left" vertical="center"/>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1" fillId="0" borderId="14"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3" fillId="4" borderId="1"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1" fillId="0" borderId="2" xfId="2" applyFont="1" applyFill="1" applyBorder="1" applyAlignment="1" applyProtection="1">
      <alignment horizontal="center" vertical="center"/>
    </xf>
    <xf numFmtId="0" fontId="1" fillId="0" borderId="1" xfId="2" applyFont="1" applyFill="1" applyBorder="1" applyAlignment="1" applyProtection="1">
      <alignment horizontal="center" vertical="center"/>
    </xf>
    <xf numFmtId="0" fontId="1" fillId="0" borderId="7" xfId="2" applyFont="1" applyFill="1" applyBorder="1" applyAlignment="1" applyProtection="1">
      <alignment horizontal="center" vertical="center"/>
    </xf>
    <xf numFmtId="0" fontId="1" fillId="0" borderId="11" xfId="2" applyFont="1" applyFill="1" applyBorder="1" applyAlignment="1" applyProtection="1">
      <alignment horizontal="center" vertical="center"/>
    </xf>
    <xf numFmtId="164" fontId="3" fillId="4" borderId="2" xfId="1" applyNumberFormat="1" applyFont="1" applyFill="1" applyBorder="1" applyAlignment="1" applyProtection="1">
      <alignment horizontal="center" vertical="center"/>
      <protection locked="0"/>
    </xf>
  </cellXfs>
  <cellStyles count="4">
    <cellStyle name="Moneda" xfId="1" builtinId="4"/>
    <cellStyle name="Normal" xfId="0" builtinId="0"/>
    <cellStyle name="Nota" xfId="2" builtinId="10"/>
    <cellStyle name="Percentatge" xfId="3" builtinId="5"/>
  </cellStyles>
  <dxfs count="0"/>
  <tableStyles count="0" defaultTableStyle="TableStyleMedium9" defaultPivotStyle="PivotStyleLight16"/>
  <colors>
    <mruColors>
      <color rgb="FFFFFF99"/>
      <color rgb="FFCCFFCC"/>
      <color rgb="FFFFFF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tabSelected="1" zoomScale="80" zoomScaleNormal="80" zoomScaleSheetLayoutView="80" zoomScalePageLayoutView="80" workbookViewId="0">
      <selection activeCell="F18" sqref="F18"/>
    </sheetView>
  </sheetViews>
  <sheetFormatPr defaultColWidth="6.6640625" defaultRowHeight="20.100000000000001" customHeight="1" x14ac:dyDescent="0.3"/>
  <cols>
    <col min="1" max="1" width="6.6640625" style="3" customWidth="1"/>
    <col min="2" max="2" width="15.6640625" style="3" customWidth="1"/>
    <col min="3" max="3" width="40.6640625" style="3" customWidth="1"/>
    <col min="4" max="4" width="4.77734375" style="3" customWidth="1"/>
    <col min="5" max="5" width="6.6640625" style="3" customWidth="1"/>
    <col min="6" max="9" width="17.77734375" style="3" customWidth="1"/>
    <col min="10" max="10" width="6.6640625" style="3" customWidth="1"/>
    <col min="11" max="16384" width="6.6640625" style="3"/>
  </cols>
  <sheetData>
    <row r="1" spans="1:10" ht="49.95" customHeight="1" x14ac:dyDescent="0.3">
      <c r="A1" s="2"/>
      <c r="B1" s="2"/>
      <c r="C1" s="2"/>
      <c r="D1" s="2"/>
      <c r="E1" s="2"/>
      <c r="F1" s="2"/>
      <c r="G1" s="2"/>
      <c r="H1" s="2"/>
      <c r="I1" s="2"/>
      <c r="J1" s="2"/>
    </row>
    <row r="2" spans="1:10" ht="79.95" customHeight="1" x14ac:dyDescent="0.3">
      <c r="B2" s="67" t="s">
        <v>29</v>
      </c>
      <c r="C2" s="67"/>
      <c r="D2" s="67"/>
      <c r="E2" s="67"/>
      <c r="F2" s="67"/>
      <c r="G2" s="67"/>
      <c r="H2" s="67"/>
      <c r="I2" s="67"/>
      <c r="J2" s="29"/>
    </row>
    <row r="3" spans="1:10" s="1" customFormat="1" ht="49.95" customHeight="1" x14ac:dyDescent="0.3">
      <c r="A3" s="29"/>
      <c r="B3" s="29"/>
      <c r="C3" s="29"/>
      <c r="D3" s="29"/>
      <c r="E3" s="29"/>
      <c r="F3" s="29"/>
      <c r="G3" s="29"/>
      <c r="H3" s="29"/>
      <c r="I3" s="29"/>
      <c r="J3" s="29"/>
    </row>
    <row r="4" spans="1:10" s="1" customFormat="1" ht="45" customHeight="1" x14ac:dyDescent="0.3">
      <c r="A4" s="2"/>
      <c r="B4" s="33" t="s">
        <v>16</v>
      </c>
      <c r="C4" s="34"/>
      <c r="D4" s="34" t="s">
        <v>7</v>
      </c>
      <c r="E4" s="35"/>
      <c r="F4" s="18" t="s">
        <v>26</v>
      </c>
      <c r="G4" s="17" t="s">
        <v>27</v>
      </c>
      <c r="H4" s="17" t="s">
        <v>8</v>
      </c>
      <c r="I4" s="17" t="s">
        <v>9</v>
      </c>
    </row>
    <row r="5" spans="1:10" s="1" customFormat="1" ht="20.100000000000001" customHeight="1" x14ac:dyDescent="0.3">
      <c r="A5" s="2"/>
      <c r="B5" s="36" t="s">
        <v>10</v>
      </c>
      <c r="C5" s="14" t="s">
        <v>30</v>
      </c>
      <c r="D5" s="7">
        <v>3</v>
      </c>
      <c r="E5" s="8" t="s">
        <v>11</v>
      </c>
      <c r="F5" s="19">
        <v>425.62</v>
      </c>
      <c r="G5" s="13">
        <f>F5+($F$15*F5)</f>
        <v>515.00019999999995</v>
      </c>
      <c r="H5" s="13">
        <f>D5*F5</f>
        <v>1276.8600000000001</v>
      </c>
      <c r="I5" s="13">
        <f t="shared" ref="I5:I14" si="0">H5+(H5*$F$15)</f>
        <v>1545.0006000000001</v>
      </c>
    </row>
    <row r="6" spans="1:10" s="1" customFormat="1" ht="20.100000000000001" customHeight="1" x14ac:dyDescent="0.3">
      <c r="A6" s="2"/>
      <c r="B6" s="37"/>
      <c r="C6" s="6" t="s">
        <v>31</v>
      </c>
      <c r="D6" s="22">
        <v>9</v>
      </c>
      <c r="E6" s="23" t="s">
        <v>11</v>
      </c>
      <c r="F6" s="11">
        <f>F5+(F5*$G$15)</f>
        <v>434.13240000000002</v>
      </c>
      <c r="G6" s="24">
        <f>F6+($F$15*F6)</f>
        <v>525.30020400000001</v>
      </c>
      <c r="H6" s="24">
        <f>D6*F6</f>
        <v>3907.1916000000001</v>
      </c>
      <c r="I6" s="24">
        <f t="shared" si="0"/>
        <v>4727.7018360000002</v>
      </c>
    </row>
    <row r="7" spans="1:10" s="1" customFormat="1" ht="20.100000000000001" customHeight="1" x14ac:dyDescent="0.3">
      <c r="A7" s="2"/>
      <c r="B7" s="38" t="s">
        <v>12</v>
      </c>
      <c r="C7" s="39"/>
      <c r="D7" s="39"/>
      <c r="E7" s="39"/>
      <c r="F7" s="31"/>
      <c r="G7" s="31"/>
      <c r="H7" s="27">
        <f>SUM(H5:H6)</f>
        <v>5184.0516000000007</v>
      </c>
      <c r="I7" s="28">
        <f t="shared" si="0"/>
        <v>6272.7024360000005</v>
      </c>
    </row>
    <row r="8" spans="1:10" s="1" customFormat="1" ht="20.100000000000001" customHeight="1" x14ac:dyDescent="0.3">
      <c r="A8" s="2"/>
      <c r="B8" s="40" t="s">
        <v>13</v>
      </c>
      <c r="C8" s="14" t="s">
        <v>19</v>
      </c>
      <c r="D8" s="4">
        <v>3</v>
      </c>
      <c r="E8" s="5" t="s">
        <v>11</v>
      </c>
      <c r="F8" s="15">
        <f>F6</f>
        <v>434.13240000000002</v>
      </c>
      <c r="G8" s="16">
        <f t="shared" ref="G8:G13" si="1">F8+($F$15*F8)</f>
        <v>525.30020400000001</v>
      </c>
      <c r="H8" s="15">
        <f t="shared" ref="H8:H13" si="2">D8*F8</f>
        <v>1302.3972000000001</v>
      </c>
      <c r="I8" s="15">
        <f t="shared" si="0"/>
        <v>1575.9006120000001</v>
      </c>
    </row>
    <row r="9" spans="1:10" s="1" customFormat="1" ht="20.100000000000001" customHeight="1" x14ac:dyDescent="0.3">
      <c r="A9" s="2"/>
      <c r="B9" s="41"/>
      <c r="C9" s="6" t="s">
        <v>20</v>
      </c>
      <c r="D9" s="7">
        <v>9</v>
      </c>
      <c r="E9" s="8" t="s">
        <v>11</v>
      </c>
      <c r="F9" s="13">
        <f>F8+(F8*$G$15)</f>
        <v>442.81504800000005</v>
      </c>
      <c r="G9" s="11">
        <f t="shared" si="1"/>
        <v>535.80620808000003</v>
      </c>
      <c r="H9" s="13">
        <f t="shared" si="2"/>
        <v>3985.3354320000003</v>
      </c>
      <c r="I9" s="13">
        <f t="shared" si="0"/>
        <v>4822.2558727200003</v>
      </c>
    </row>
    <row r="10" spans="1:10" s="1" customFormat="1" ht="20.100000000000001" customHeight="1" x14ac:dyDescent="0.3">
      <c r="A10" s="2"/>
      <c r="B10" s="41" t="s">
        <v>14</v>
      </c>
      <c r="C10" s="6" t="s">
        <v>21</v>
      </c>
      <c r="D10" s="7">
        <v>3</v>
      </c>
      <c r="E10" s="8" t="s">
        <v>11</v>
      </c>
      <c r="F10" s="13">
        <f>F9</f>
        <v>442.81504800000005</v>
      </c>
      <c r="G10" s="11">
        <f t="shared" si="1"/>
        <v>535.80620808000003</v>
      </c>
      <c r="H10" s="13">
        <f t="shared" si="2"/>
        <v>1328.4451440000003</v>
      </c>
      <c r="I10" s="13">
        <f t="shared" si="0"/>
        <v>1607.4186242400003</v>
      </c>
    </row>
    <row r="11" spans="1:10" ht="20.100000000000001" customHeight="1" x14ac:dyDescent="0.3">
      <c r="A11" s="2"/>
      <c r="B11" s="41"/>
      <c r="C11" s="6" t="s">
        <v>22</v>
      </c>
      <c r="D11" s="7">
        <v>9</v>
      </c>
      <c r="E11" s="8" t="s">
        <v>11</v>
      </c>
      <c r="F11" s="13">
        <f>F10+(F10*$G$15)</f>
        <v>451.67134896000005</v>
      </c>
      <c r="G11" s="11">
        <f t="shared" si="1"/>
        <v>546.5223322416</v>
      </c>
      <c r="H11" s="13">
        <f t="shared" si="2"/>
        <v>4065.0421406400005</v>
      </c>
      <c r="I11" s="13">
        <f t="shared" si="0"/>
        <v>4918.7009901744004</v>
      </c>
    </row>
    <row r="12" spans="1:10" ht="20.100000000000001" customHeight="1" x14ac:dyDescent="0.3">
      <c r="A12" s="2"/>
      <c r="B12" s="41" t="s">
        <v>15</v>
      </c>
      <c r="C12" s="6" t="s">
        <v>23</v>
      </c>
      <c r="D12" s="7">
        <v>3</v>
      </c>
      <c r="E12" s="8" t="s">
        <v>11</v>
      </c>
      <c r="F12" s="13">
        <f>F11</f>
        <v>451.67134896000005</v>
      </c>
      <c r="G12" s="11">
        <f t="shared" si="1"/>
        <v>546.5223322416</v>
      </c>
      <c r="H12" s="13">
        <f t="shared" si="2"/>
        <v>1355.01404688</v>
      </c>
      <c r="I12" s="13">
        <f t="shared" si="0"/>
        <v>1639.5669967248</v>
      </c>
    </row>
    <row r="13" spans="1:10" ht="20.100000000000001" customHeight="1" x14ac:dyDescent="0.3">
      <c r="A13" s="2"/>
      <c r="B13" s="42"/>
      <c r="C13" s="20" t="s">
        <v>24</v>
      </c>
      <c r="D13" s="22">
        <v>9</v>
      </c>
      <c r="E13" s="23" t="s">
        <v>11</v>
      </c>
      <c r="F13" s="24">
        <f>F12+(F12*$G$15)</f>
        <v>460.70477593920003</v>
      </c>
      <c r="G13" s="11">
        <f t="shared" si="1"/>
        <v>557.45277888643204</v>
      </c>
      <c r="H13" s="24">
        <f t="shared" si="2"/>
        <v>4146.3429834528006</v>
      </c>
      <c r="I13" s="24">
        <f t="shared" si="0"/>
        <v>5017.0750099778888</v>
      </c>
    </row>
    <row r="14" spans="1:10" ht="20.100000000000001" customHeight="1" x14ac:dyDescent="0.3">
      <c r="A14" s="2"/>
      <c r="B14" s="43" t="s">
        <v>18</v>
      </c>
      <c r="C14" s="44"/>
      <c r="D14" s="44"/>
      <c r="E14" s="44"/>
      <c r="F14" s="32"/>
      <c r="G14" s="32"/>
      <c r="H14" s="25">
        <f>SUM(H7:H13)</f>
        <v>21366.628546972803</v>
      </c>
      <c r="I14" s="26">
        <f t="shared" si="0"/>
        <v>25853.620541837092</v>
      </c>
    </row>
    <row r="15" spans="1:10" ht="20.100000000000001" customHeight="1" x14ac:dyDescent="0.3">
      <c r="A15" s="2"/>
      <c r="B15" s="2"/>
      <c r="C15" s="2"/>
      <c r="D15" s="45" t="s">
        <v>28</v>
      </c>
      <c r="E15" s="45"/>
      <c r="F15" s="21">
        <v>0.21</v>
      </c>
      <c r="G15" s="12">
        <v>0.02</v>
      </c>
      <c r="H15" s="46" t="s">
        <v>25</v>
      </c>
      <c r="I15" s="46"/>
    </row>
    <row r="16" spans="1:10" ht="20.100000000000001" customHeight="1" x14ac:dyDescent="0.3">
      <c r="A16" s="2"/>
      <c r="B16" s="2"/>
      <c r="C16" s="2"/>
      <c r="D16" s="2"/>
      <c r="E16" s="2"/>
      <c r="F16" s="2"/>
      <c r="G16" s="2"/>
      <c r="H16" s="2"/>
      <c r="I16" s="2"/>
    </row>
    <row r="17" spans="1:10" ht="45" customHeight="1" x14ac:dyDescent="0.3">
      <c r="A17" s="2"/>
      <c r="B17" s="33" t="s">
        <v>17</v>
      </c>
      <c r="C17" s="34"/>
      <c r="D17" s="34" t="s">
        <v>7</v>
      </c>
      <c r="E17" s="35"/>
      <c r="F17" s="18" t="s">
        <v>26</v>
      </c>
      <c r="G17" s="17" t="s">
        <v>27</v>
      </c>
      <c r="H17" s="17" t="s">
        <v>8</v>
      </c>
      <c r="I17" s="17" t="s">
        <v>9</v>
      </c>
    </row>
    <row r="18" spans="1:10" ht="20.100000000000001" customHeight="1" x14ac:dyDescent="0.3">
      <c r="A18" s="2"/>
      <c r="B18" s="36" t="s">
        <v>10</v>
      </c>
      <c r="C18" s="14" t="s">
        <v>30</v>
      </c>
      <c r="D18" s="7">
        <v>3</v>
      </c>
      <c r="E18" s="8" t="s">
        <v>11</v>
      </c>
      <c r="F18" s="74"/>
      <c r="G18" s="13">
        <f>F18+($F$15*F18)</f>
        <v>0</v>
      </c>
      <c r="H18" s="13">
        <f>D18*F18</f>
        <v>0</v>
      </c>
      <c r="I18" s="13">
        <f t="shared" ref="I18:I27" si="3">H18+(H18*$F$15)</f>
        <v>0</v>
      </c>
    </row>
    <row r="19" spans="1:10" ht="20.100000000000001" customHeight="1" x14ac:dyDescent="0.3">
      <c r="A19" s="2"/>
      <c r="B19" s="37"/>
      <c r="C19" s="6" t="s">
        <v>31</v>
      </c>
      <c r="D19" s="22">
        <v>9</v>
      </c>
      <c r="E19" s="23" t="s">
        <v>11</v>
      </c>
      <c r="F19" s="11">
        <f>F18+(F18*$G$15)</f>
        <v>0</v>
      </c>
      <c r="G19" s="24">
        <f>F19+($F$15*F19)</f>
        <v>0</v>
      </c>
      <c r="H19" s="24">
        <f>D19*F19</f>
        <v>0</v>
      </c>
      <c r="I19" s="24">
        <f t="shared" si="3"/>
        <v>0</v>
      </c>
    </row>
    <row r="20" spans="1:10" ht="20.100000000000001" customHeight="1" x14ac:dyDescent="0.3">
      <c r="A20" s="2"/>
      <c r="B20" s="38" t="s">
        <v>32</v>
      </c>
      <c r="C20" s="39"/>
      <c r="D20" s="39"/>
      <c r="E20" s="39"/>
      <c r="F20" s="31"/>
      <c r="G20" s="31"/>
      <c r="H20" s="27">
        <f>SUM(H18:H19)</f>
        <v>0</v>
      </c>
      <c r="I20" s="28">
        <f t="shared" si="3"/>
        <v>0</v>
      </c>
    </row>
    <row r="21" spans="1:10" ht="20.100000000000001" customHeight="1" x14ac:dyDescent="0.3">
      <c r="A21" s="2"/>
      <c r="B21" s="40" t="s">
        <v>13</v>
      </c>
      <c r="C21" s="14" t="s">
        <v>19</v>
      </c>
      <c r="D21" s="4">
        <v>3</v>
      </c>
      <c r="E21" s="5" t="s">
        <v>11</v>
      </c>
      <c r="F21" s="15">
        <f>F19</f>
        <v>0</v>
      </c>
      <c r="G21" s="16">
        <f t="shared" ref="G21:G26" si="4">F21+($F$15*F21)</f>
        <v>0</v>
      </c>
      <c r="H21" s="15">
        <f t="shared" ref="H21:H26" si="5">D21*F21</f>
        <v>0</v>
      </c>
      <c r="I21" s="15">
        <f t="shared" si="3"/>
        <v>0</v>
      </c>
    </row>
    <row r="22" spans="1:10" ht="20.100000000000001" customHeight="1" x14ac:dyDescent="0.3">
      <c r="A22" s="2"/>
      <c r="B22" s="41"/>
      <c r="C22" s="6" t="s">
        <v>20</v>
      </c>
      <c r="D22" s="7">
        <v>9</v>
      </c>
      <c r="E22" s="8" t="s">
        <v>11</v>
      </c>
      <c r="F22" s="13">
        <f>F21+(F21*$G$15)</f>
        <v>0</v>
      </c>
      <c r="G22" s="11">
        <f t="shared" si="4"/>
        <v>0</v>
      </c>
      <c r="H22" s="13">
        <f t="shared" si="5"/>
        <v>0</v>
      </c>
      <c r="I22" s="13">
        <f t="shared" si="3"/>
        <v>0</v>
      </c>
    </row>
    <row r="23" spans="1:10" ht="20.100000000000001" customHeight="1" x14ac:dyDescent="0.3">
      <c r="A23" s="2"/>
      <c r="B23" s="41" t="s">
        <v>14</v>
      </c>
      <c r="C23" s="6" t="s">
        <v>21</v>
      </c>
      <c r="D23" s="7">
        <v>3</v>
      </c>
      <c r="E23" s="8" t="s">
        <v>11</v>
      </c>
      <c r="F23" s="13">
        <f>F22</f>
        <v>0</v>
      </c>
      <c r="G23" s="11">
        <f t="shared" si="4"/>
        <v>0</v>
      </c>
      <c r="H23" s="13">
        <f t="shared" si="5"/>
        <v>0</v>
      </c>
      <c r="I23" s="13">
        <f t="shared" si="3"/>
        <v>0</v>
      </c>
    </row>
    <row r="24" spans="1:10" ht="20.100000000000001" customHeight="1" x14ac:dyDescent="0.3">
      <c r="A24" s="2"/>
      <c r="B24" s="41"/>
      <c r="C24" s="6" t="s">
        <v>22</v>
      </c>
      <c r="D24" s="7">
        <v>9</v>
      </c>
      <c r="E24" s="8" t="s">
        <v>11</v>
      </c>
      <c r="F24" s="13">
        <f>F23+(F23*$G$15)</f>
        <v>0</v>
      </c>
      <c r="G24" s="11">
        <f t="shared" si="4"/>
        <v>0</v>
      </c>
      <c r="H24" s="13">
        <f t="shared" si="5"/>
        <v>0</v>
      </c>
      <c r="I24" s="13">
        <f t="shared" si="3"/>
        <v>0</v>
      </c>
    </row>
    <row r="25" spans="1:10" ht="20.100000000000001" customHeight="1" x14ac:dyDescent="0.3">
      <c r="A25" s="2"/>
      <c r="B25" s="41" t="s">
        <v>15</v>
      </c>
      <c r="C25" s="6" t="s">
        <v>23</v>
      </c>
      <c r="D25" s="7">
        <v>3</v>
      </c>
      <c r="E25" s="8" t="s">
        <v>11</v>
      </c>
      <c r="F25" s="13">
        <f>F24</f>
        <v>0</v>
      </c>
      <c r="G25" s="11">
        <f t="shared" si="4"/>
        <v>0</v>
      </c>
      <c r="H25" s="13">
        <f t="shared" si="5"/>
        <v>0</v>
      </c>
      <c r="I25" s="13">
        <f t="shared" si="3"/>
        <v>0</v>
      </c>
    </row>
    <row r="26" spans="1:10" ht="20.100000000000001" customHeight="1" x14ac:dyDescent="0.3">
      <c r="A26" s="2"/>
      <c r="B26" s="42"/>
      <c r="C26" s="20" t="s">
        <v>24</v>
      </c>
      <c r="D26" s="22">
        <v>9</v>
      </c>
      <c r="E26" s="23" t="s">
        <v>11</v>
      </c>
      <c r="F26" s="24">
        <f>F25+(F25*$G$15)</f>
        <v>0</v>
      </c>
      <c r="G26" s="11">
        <f t="shared" si="4"/>
        <v>0</v>
      </c>
      <c r="H26" s="24">
        <f t="shared" si="5"/>
        <v>0</v>
      </c>
      <c r="I26" s="24">
        <f t="shared" si="3"/>
        <v>0</v>
      </c>
    </row>
    <row r="27" spans="1:10" ht="20.100000000000001" customHeight="1" x14ac:dyDescent="0.3">
      <c r="A27" s="2"/>
      <c r="B27" s="43" t="s">
        <v>18</v>
      </c>
      <c r="C27" s="44"/>
      <c r="D27" s="44"/>
      <c r="E27" s="44"/>
      <c r="F27" s="32"/>
      <c r="G27" s="32"/>
      <c r="H27" s="25">
        <f>SUM(H20:H26)</f>
        <v>0</v>
      </c>
      <c r="I27" s="26">
        <f t="shared" si="3"/>
        <v>0</v>
      </c>
    </row>
    <row r="28" spans="1:10" ht="20.100000000000001" customHeight="1" x14ac:dyDescent="0.3">
      <c r="A28" s="2"/>
      <c r="B28" s="2"/>
      <c r="C28" s="2"/>
      <c r="D28" s="45" t="s">
        <v>28</v>
      </c>
      <c r="E28" s="45"/>
      <c r="F28" s="21">
        <v>0.21</v>
      </c>
      <c r="G28" s="12">
        <v>0.02</v>
      </c>
      <c r="H28" s="46" t="s">
        <v>25</v>
      </c>
      <c r="I28" s="46"/>
    </row>
    <row r="29" spans="1:10" ht="20.100000000000001" customHeight="1" x14ac:dyDescent="0.3">
      <c r="A29" s="2"/>
      <c r="B29" s="9"/>
      <c r="C29" s="9"/>
      <c r="D29" s="9"/>
      <c r="E29" s="9"/>
      <c r="F29" s="9"/>
      <c r="G29" s="9"/>
      <c r="H29" s="9"/>
      <c r="I29" s="9"/>
      <c r="J29" s="10"/>
    </row>
    <row r="30" spans="1:10" ht="46.8" customHeight="1" x14ac:dyDescent="0.3">
      <c r="A30" s="2"/>
      <c r="B30" s="68" t="s">
        <v>33</v>
      </c>
      <c r="C30" s="69"/>
      <c r="D30" s="69"/>
      <c r="E30" s="69"/>
      <c r="F30" s="69"/>
      <c r="G30" s="69"/>
      <c r="H30" s="69"/>
      <c r="I30" s="69"/>
    </row>
    <row r="31" spans="1:10" ht="20.100000000000001" customHeight="1" x14ac:dyDescent="0.3">
      <c r="A31" s="2"/>
    </row>
    <row r="32" spans="1:10" ht="22.05" customHeight="1" x14ac:dyDescent="0.3">
      <c r="A32" s="2"/>
      <c r="B32" s="56" t="s">
        <v>35</v>
      </c>
      <c r="C32" s="57"/>
      <c r="D32" s="70" t="s">
        <v>0</v>
      </c>
      <c r="E32" s="71"/>
      <c r="F32" s="71"/>
      <c r="G32" s="65"/>
      <c r="H32" s="65"/>
      <c r="I32" s="65"/>
    </row>
    <row r="33" spans="1:10" ht="22.05" customHeight="1" x14ac:dyDescent="0.3">
      <c r="A33" s="2"/>
      <c r="B33" s="58"/>
      <c r="C33" s="59"/>
      <c r="D33" s="70" t="s">
        <v>1</v>
      </c>
      <c r="E33" s="71"/>
      <c r="F33" s="71"/>
      <c r="G33" s="65"/>
      <c r="H33" s="65"/>
      <c r="I33" s="65"/>
    </row>
    <row r="34" spans="1:10" ht="22.05" customHeight="1" x14ac:dyDescent="0.3">
      <c r="A34" s="2"/>
      <c r="B34" s="58"/>
      <c r="C34" s="59"/>
      <c r="D34" s="70" t="s">
        <v>2</v>
      </c>
      <c r="E34" s="71"/>
      <c r="F34" s="71"/>
      <c r="G34" s="65"/>
      <c r="H34" s="65"/>
      <c r="I34" s="65"/>
    </row>
    <row r="35" spans="1:10" ht="22.05" customHeight="1" x14ac:dyDescent="0.3">
      <c r="A35" s="2"/>
      <c r="B35" s="58"/>
      <c r="C35" s="59"/>
      <c r="D35" s="70" t="s">
        <v>3</v>
      </c>
      <c r="E35" s="71"/>
      <c r="F35" s="71"/>
      <c r="G35" s="65"/>
      <c r="H35" s="65"/>
      <c r="I35" s="65"/>
    </row>
    <row r="36" spans="1:10" ht="22.05" customHeight="1" x14ac:dyDescent="0.3">
      <c r="A36" s="2"/>
      <c r="B36" s="60" t="s">
        <v>36</v>
      </c>
      <c r="C36" s="61"/>
      <c r="D36" s="70" t="s">
        <v>4</v>
      </c>
      <c r="E36" s="71"/>
      <c r="F36" s="71"/>
      <c r="G36" s="65"/>
      <c r="H36" s="65"/>
      <c r="I36" s="65"/>
    </row>
    <row r="37" spans="1:10" ht="22.05" customHeight="1" x14ac:dyDescent="0.3">
      <c r="A37" s="2"/>
      <c r="B37" s="62"/>
      <c r="C37" s="61"/>
      <c r="D37" s="70" t="s">
        <v>5</v>
      </c>
      <c r="E37" s="71"/>
      <c r="F37" s="71"/>
      <c r="G37" s="65"/>
      <c r="H37" s="65"/>
      <c r="I37" s="65"/>
    </row>
    <row r="38" spans="1:10" ht="22.05" customHeight="1" x14ac:dyDescent="0.3">
      <c r="A38" s="2"/>
      <c r="B38" s="62"/>
      <c r="C38" s="61"/>
      <c r="D38" s="70" t="s">
        <v>34</v>
      </c>
      <c r="E38" s="71"/>
      <c r="F38" s="71"/>
      <c r="G38" s="65"/>
      <c r="H38" s="65"/>
      <c r="I38" s="65"/>
    </row>
    <row r="39" spans="1:10" ht="22.05" customHeight="1" x14ac:dyDescent="0.3">
      <c r="A39" s="2"/>
      <c r="B39" s="63"/>
      <c r="C39" s="64"/>
      <c r="D39" s="72" t="s">
        <v>6</v>
      </c>
      <c r="E39" s="73"/>
      <c r="F39" s="73"/>
      <c r="G39" s="66"/>
      <c r="H39" s="66"/>
      <c r="I39" s="66"/>
    </row>
    <row r="40" spans="1:10" ht="20.100000000000001" customHeight="1" x14ac:dyDescent="0.3">
      <c r="B40" s="47" t="s">
        <v>37</v>
      </c>
      <c r="C40" s="48"/>
      <c r="D40" s="48"/>
      <c r="E40" s="48"/>
      <c r="F40" s="49"/>
      <c r="G40" s="47" t="s">
        <v>38</v>
      </c>
      <c r="H40" s="48"/>
      <c r="I40" s="49"/>
      <c r="J40" s="30"/>
    </row>
    <row r="41" spans="1:10" ht="20.100000000000001" customHeight="1" x14ac:dyDescent="0.3">
      <c r="B41" s="50"/>
      <c r="C41" s="51"/>
      <c r="D41" s="51"/>
      <c r="E41" s="51"/>
      <c r="F41" s="52"/>
      <c r="G41" s="50"/>
      <c r="H41" s="51"/>
      <c r="I41" s="52"/>
      <c r="J41" s="30"/>
    </row>
    <row r="42" spans="1:10" ht="20.100000000000001" customHeight="1" x14ac:dyDescent="0.3">
      <c r="B42" s="50"/>
      <c r="C42" s="51"/>
      <c r="D42" s="51"/>
      <c r="E42" s="51"/>
      <c r="F42" s="52"/>
      <c r="G42" s="50"/>
      <c r="H42" s="51"/>
      <c r="I42" s="52"/>
      <c r="J42" s="30"/>
    </row>
    <row r="43" spans="1:10" ht="20.100000000000001" customHeight="1" x14ac:dyDescent="0.3">
      <c r="B43" s="50"/>
      <c r="C43" s="51"/>
      <c r="D43" s="51"/>
      <c r="E43" s="51"/>
      <c r="F43" s="52"/>
      <c r="G43" s="50"/>
      <c r="H43" s="51"/>
      <c r="I43" s="52"/>
      <c r="J43" s="30"/>
    </row>
    <row r="44" spans="1:10" ht="20.100000000000001" customHeight="1" x14ac:dyDescent="0.3">
      <c r="B44" s="50"/>
      <c r="C44" s="51"/>
      <c r="D44" s="51"/>
      <c r="E44" s="51"/>
      <c r="F44" s="52"/>
      <c r="G44" s="50"/>
      <c r="H44" s="51"/>
      <c r="I44" s="52"/>
      <c r="J44" s="30"/>
    </row>
    <row r="45" spans="1:10" ht="20.100000000000001" customHeight="1" x14ac:dyDescent="0.3">
      <c r="B45" s="50"/>
      <c r="C45" s="51"/>
      <c r="D45" s="51"/>
      <c r="E45" s="51"/>
      <c r="F45" s="52"/>
      <c r="G45" s="50"/>
      <c r="H45" s="51"/>
      <c r="I45" s="52"/>
      <c r="J45" s="30"/>
    </row>
    <row r="46" spans="1:10" ht="20.100000000000001" customHeight="1" x14ac:dyDescent="0.3">
      <c r="B46" s="50"/>
      <c r="C46" s="51"/>
      <c r="D46" s="51"/>
      <c r="E46" s="51"/>
      <c r="F46" s="52"/>
      <c r="G46" s="50"/>
      <c r="H46" s="51"/>
      <c r="I46" s="52"/>
      <c r="J46" s="30"/>
    </row>
    <row r="47" spans="1:10" ht="20.100000000000001" customHeight="1" x14ac:dyDescent="0.3">
      <c r="B47" s="53"/>
      <c r="C47" s="54"/>
      <c r="D47" s="54"/>
      <c r="E47" s="54"/>
      <c r="F47" s="55"/>
      <c r="G47" s="53"/>
      <c r="H47" s="54"/>
      <c r="I47" s="55"/>
      <c r="J47" s="30"/>
    </row>
  </sheetData>
  <sheetProtection algorithmName="SHA-512" hashValue="2bfUInslzHQ/sgdIDR3ILgfuKIFJYLNwzHvfr1fu6rLf1x9kz9SGx2Um+ENv27XEZb9B8CXSMFxcDoLhjjNDbg==" saltValue="fxDaC1ZVHPncuH3lReaTxQ==" spinCount="100000" sheet="1" selectLockedCells="1"/>
  <mergeCells count="42">
    <mergeCell ref="B4:C4"/>
    <mergeCell ref="B5:B6"/>
    <mergeCell ref="B8:B9"/>
    <mergeCell ref="B10:B11"/>
    <mergeCell ref="B18:B19"/>
    <mergeCell ref="B2:I2"/>
    <mergeCell ref="D4:E4"/>
    <mergeCell ref="D17:E17"/>
    <mergeCell ref="B30:I30"/>
    <mergeCell ref="H15:I15"/>
    <mergeCell ref="D15:E15"/>
    <mergeCell ref="B20:E20"/>
    <mergeCell ref="B21:B22"/>
    <mergeCell ref="B23:B24"/>
    <mergeCell ref="B25:B26"/>
    <mergeCell ref="B27:E27"/>
    <mergeCell ref="D28:E28"/>
    <mergeCell ref="B17:C17"/>
    <mergeCell ref="B12:B13"/>
    <mergeCell ref="B7:E7"/>
    <mergeCell ref="B14:E14"/>
    <mergeCell ref="D34:F34"/>
    <mergeCell ref="D33:F33"/>
    <mergeCell ref="G33:I33"/>
    <mergeCell ref="G34:I34"/>
    <mergeCell ref="H28:I28"/>
    <mergeCell ref="G40:I47"/>
    <mergeCell ref="B32:C35"/>
    <mergeCell ref="B36:C39"/>
    <mergeCell ref="B40:F47"/>
    <mergeCell ref="D38:F38"/>
    <mergeCell ref="G38:I38"/>
    <mergeCell ref="D39:F39"/>
    <mergeCell ref="G39:I39"/>
    <mergeCell ref="D35:F35"/>
    <mergeCell ref="G35:I35"/>
    <mergeCell ref="D36:F36"/>
    <mergeCell ref="G36:I36"/>
    <mergeCell ref="D37:F37"/>
    <mergeCell ref="G37:I37"/>
    <mergeCell ref="D32:F32"/>
    <mergeCell ref="G32:I32"/>
  </mergeCells>
  <pageMargins left="0.70866141732283472" right="0.70866141732283472" top="0.82677165354330717" bottom="0.82677165354330717" header="0.31496062992125984" footer="0.31496062992125984"/>
  <pageSetup paperSize="9" scale="57" fitToHeight="0" orientation="portrait" r:id="rId1"/>
  <headerFooter>
    <oddHeader>&amp;L&amp;G</oddHeader>
    <oddFooter>&amp;L&amp;G</oddFooter>
  </headerFooter>
  <ignoredErrors>
    <ignoredError sqref="H7 F10:F11 F12 H20 F23:F24 F25" formula="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economica</vt:lpstr>
    </vt:vector>
  </TitlesOfParts>
  <Company>ICSLLEIDA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43731588D</dc:creator>
  <cp:lastModifiedBy>Xavier Vals Barberà</cp:lastModifiedBy>
  <cp:lastPrinted>2026-03-09T10:45:48Z</cp:lastPrinted>
  <dcterms:created xsi:type="dcterms:W3CDTF">2016-10-07T09:36:53Z</dcterms:created>
  <dcterms:modified xsi:type="dcterms:W3CDTF">2026-06-15T09:08:09Z</dcterms:modified>
</cp:coreProperties>
</file>