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dades\SecretariaGral\LICITACIONS\LICITACIONS\LICITACIONS 2024\SUBMINISTRAMENTS\41032 Subministrament i instal·lació nous elements tecnològics sales Heura i Ginesta\"/>
    </mc:Choice>
  </mc:AlternateContent>
  <xr:revisionPtr revIDLastSave="0" documentId="13_ncr:1_{3C434FCF-DAF9-4862-978F-9B9153954CA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NEX 01 - LLISTAT DE PREUS" sheetId="33" r:id="rId1"/>
  </sheets>
  <definedNames>
    <definedName name="_xlnm.Print_Area" localSheetId="0">'ANNEX 01 - LLISTAT DE PREUS'!$A$1:$H$43</definedName>
    <definedName name="SAPBEXdnldView" hidden="1">"XLS_00O2TSCJC6FWBRBBLEGJU5BUJ"</definedName>
    <definedName name="SAPBEXsysID" hidden="1">"PB1"</definedName>
    <definedName name="_xlnm.Print_Titles" localSheetId="0">'ANNEX 01 - LLISTAT DE PREUS'!$1:$15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9" i="33" l="1"/>
  <c r="H39" i="33" s="1"/>
  <c r="G39" i="33" s="1"/>
  <c r="F38" i="33"/>
  <c r="H38" i="33" s="1"/>
  <c r="G38" i="33" s="1"/>
  <c r="F37" i="33"/>
  <c r="H37" i="33" s="1"/>
  <c r="F34" i="33"/>
  <c r="H34" i="33" s="1"/>
  <c r="G34" i="33" s="1"/>
  <c r="F33" i="33"/>
  <c r="H33" i="33" s="1"/>
  <c r="G33" i="33" s="1"/>
  <c r="F32" i="33"/>
  <c r="H32" i="33" s="1"/>
  <c r="G32" i="33" s="1"/>
  <c r="F31" i="33"/>
  <c r="H31" i="33" s="1"/>
  <c r="G31" i="33" s="1"/>
  <c r="F30" i="33"/>
  <c r="H30" i="33" s="1"/>
  <c r="G30" i="33" s="1"/>
  <c r="F29" i="33"/>
  <c r="H29" i="33" s="1"/>
  <c r="F26" i="33"/>
  <c r="H26" i="33" s="1"/>
  <c r="G26" i="33" s="1"/>
  <c r="F25" i="33"/>
  <c r="H25" i="33" s="1"/>
  <c r="G25" i="33" s="1"/>
  <c r="F24" i="33"/>
  <c r="H24" i="33" s="1"/>
  <c r="G24" i="33" s="1"/>
  <c r="F23" i="33"/>
  <c r="H23" i="33" s="1"/>
  <c r="G23" i="33" s="1"/>
  <c r="F22" i="33"/>
  <c r="H22" i="33" s="1"/>
  <c r="G22" i="33" s="1"/>
  <c r="F21" i="33"/>
  <c r="H21" i="33" s="1"/>
  <c r="G21" i="33" s="1"/>
  <c r="F20" i="33"/>
  <c r="H20" i="33" s="1"/>
  <c r="G20" i="33" s="1"/>
  <c r="F19" i="33"/>
  <c r="F27" i="33" s="1"/>
  <c r="H35" i="33" l="1"/>
  <c r="G29" i="33"/>
  <c r="G35" i="33" s="1"/>
  <c r="G37" i="33"/>
  <c r="G40" i="33" s="1"/>
  <c r="H40" i="33"/>
  <c r="F40" i="33"/>
  <c r="F35" i="33"/>
  <c r="H19" i="33"/>
  <c r="F41" i="33"/>
  <c r="H27" i="33" l="1"/>
  <c r="H41" i="33" s="1"/>
  <c r="G19" i="33"/>
  <c r="G27" i="33" s="1"/>
  <c r="G41" i="33" s="1"/>
</calcChain>
</file>

<file path=xl/sharedStrings.xml><?xml version="1.0" encoding="utf-8"?>
<sst xmlns="http://schemas.openxmlformats.org/spreadsheetml/2006/main" count="54" uniqueCount="33">
  <si>
    <t>ANNEXOS COMPLEMENTARIS AL PPT (PLEC DE PRESCRIPCIONS TÈCNIQUES)</t>
  </si>
  <si>
    <t>ANNEX 01 - LLISTAT DE PREUS</t>
  </si>
  <si>
    <t>núm.</t>
  </si>
  <si>
    <t>Prestació</t>
  </si>
  <si>
    <t>Unitats</t>
  </si>
  <si>
    <t>Amidament</t>
  </si>
  <si>
    <t>Preu unitari màxim</t>
  </si>
  <si>
    <t>Pressupost base licitació (IVA exclòs)</t>
  </si>
  <si>
    <t xml:space="preserve">Import IVA (21%) </t>
  </si>
  <si>
    <t>Pressupost IVA inclòs</t>
  </si>
  <si>
    <t xml:space="preserve">Pressupost base de licitació total </t>
  </si>
  <si>
    <t xml:space="preserve">Exp.: 41032/2024 </t>
  </si>
  <si>
    <t>UT</t>
  </si>
  <si>
    <t>Subministrament i col·locació de Monitor, suport i accessoris. Al PPT, s’indiquen especificacions concretes d’aquests elements.</t>
  </si>
  <si>
    <t>Subministrament i col·locació de Neat Bar Pro, Neat Pad, o equivalents, i accessoris. Al PPT, s’indiquen especificacions concretes d’aquests  elements.</t>
  </si>
  <si>
    <t>Subministrament i col·locació de dos unitats de Neat Center o equivalent. Al PPT, s’indiquen especificacions concretes d’aquests elements.</t>
  </si>
  <si>
    <t>Subministrament i col·locació de sistema Byod extern, o equivalent. Al PPT, s'indiquen especificaicons concretes d'aquests elements</t>
  </si>
  <si>
    <t>Subministrament i col·locació de sistema de so sala amb àudio Dante, o equivalent. Al PPT, s’indiquen especificacions concretes d’aquests elements.</t>
  </si>
  <si>
    <t>Subministrament i col·locació de sistema de xarxa ethernet, WI-FI AV i altres prestacions. Al PPT, s’indiquen especificacions concretes d’aquests elements.</t>
  </si>
  <si>
    <t>Subministrament i col·locació de cablejat estructural, tornilleria i petita elèctronica</t>
  </si>
  <si>
    <t>Instal·lació i configuració del sistema en general</t>
  </si>
  <si>
    <t>SALA GINESTA</t>
  </si>
  <si>
    <t>SALA HEURA</t>
  </si>
  <si>
    <t>Subministrament i col·locació de Neat Center o equivalent. Al PPT, s’indiquen especificacions concretes d’aquests elements.</t>
  </si>
  <si>
    <t>MANTENIMENT</t>
  </si>
  <si>
    <t>Manteniment de les sales (heura i ginesta) durant l'any 2026. Inclou dos manteniments preventius presencials.</t>
  </si>
  <si>
    <t>Manteniment de les sales (heura i ginesta) durant l'any 2027. Inclou dos manteniments preventius presencials.</t>
  </si>
  <si>
    <t>Manteniment de les sales (heura i ginesta) durant l'any 2028. Inclou dos manteniments preventius presencials.</t>
  </si>
  <si>
    <t>SUBTOTAL SALA GINESTA</t>
  </si>
  <si>
    <t>SUBTOTAL SALA HEURA</t>
  </si>
  <si>
    <t>SUBTOTAL MANTENIMENT</t>
  </si>
  <si>
    <t>Subministrament i instal·lació de nous elements tecnològics per a la sala Heura i Ginesta de l'Ajuntament de Sant Cugat del Vallès</t>
  </si>
  <si>
    <t>A continuació, es mostra el quadre de preus màxims corresponents al subministrament de la sala Heura, Sala Ginesta i Manteniment anual.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</si>
</sst>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5E0B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medium">
        <color rgb="FFA8D08D"/>
      </left>
      <right style="medium">
        <color rgb="FFA8D08D"/>
      </right>
      <top style="medium">
        <color rgb="FFA8D08D"/>
      </top>
      <bottom style="medium">
        <color rgb="FFA8D08D"/>
      </bottom>
      <diagonal/>
    </border>
    <border>
      <left/>
      <right style="medium">
        <color rgb="FFA8D08D"/>
      </right>
      <top style="medium">
        <color rgb="FFA8D08D"/>
      </top>
      <bottom style="medium">
        <color rgb="FFA8D08D"/>
      </bottom>
      <diagonal/>
    </border>
    <border>
      <left style="medium">
        <color rgb="FFA8D08D"/>
      </left>
      <right style="medium">
        <color rgb="FFA8D08D"/>
      </right>
      <top/>
      <bottom style="medium">
        <color rgb="FFA8D08D"/>
      </bottom>
      <diagonal/>
    </border>
    <border>
      <left/>
      <right style="medium">
        <color rgb="FFA8D08D"/>
      </right>
      <top/>
      <bottom style="medium">
        <color rgb="FFA8D08D"/>
      </bottom>
      <diagonal/>
    </border>
    <border>
      <left style="medium">
        <color rgb="FFA8D08D"/>
      </left>
      <right/>
      <top style="medium">
        <color rgb="FFA8D08D"/>
      </top>
      <bottom style="medium">
        <color rgb="FFA8D08D"/>
      </bottom>
      <diagonal/>
    </border>
    <border>
      <left/>
      <right/>
      <top style="medium">
        <color rgb="FFA8D08D"/>
      </top>
      <bottom style="medium">
        <color rgb="FFA8D08D"/>
      </bottom>
      <diagonal/>
    </border>
    <border>
      <left/>
      <right style="medium">
        <color rgb="FFA8D08D"/>
      </right>
      <top style="medium">
        <color rgb="FFA9D08E"/>
      </top>
      <bottom style="medium">
        <color rgb="FFA8D08D"/>
      </bottom>
      <diagonal/>
    </border>
    <border>
      <left style="medium">
        <color rgb="FFA8D08D"/>
      </left>
      <right/>
      <top/>
      <bottom style="medium">
        <color rgb="FFA8D08D"/>
      </bottom>
      <diagonal/>
    </border>
    <border>
      <left/>
      <right/>
      <top/>
      <bottom style="medium">
        <color rgb="FFA8D08D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36">
    <xf numFmtId="0" fontId="0" fillId="0" borderId="0" xfId="0"/>
    <xf numFmtId="0" fontId="20" fillId="0" borderId="0" xfId="0" applyFont="1" applyProtection="1"/>
    <xf numFmtId="0" fontId="20" fillId="0" borderId="0" xfId="0" applyFont="1" applyBorder="1" applyProtection="1"/>
    <xf numFmtId="0" fontId="20" fillId="0" borderId="0" xfId="0" applyFont="1" applyBorder="1" applyAlignment="1" applyProtection="1"/>
    <xf numFmtId="0" fontId="22" fillId="0" borderId="0" xfId="0" applyFont="1" applyBorder="1" applyProtection="1"/>
    <xf numFmtId="0" fontId="24" fillId="34" borderId="10" xfId="0" applyFont="1" applyFill="1" applyBorder="1" applyProtection="1"/>
    <xf numFmtId="0" fontId="25" fillId="34" borderId="10" xfId="0" applyFont="1" applyFill="1" applyBorder="1" applyProtection="1"/>
    <xf numFmtId="0" fontId="18" fillId="0" borderId="0" xfId="0" applyFont="1" applyProtection="1"/>
    <xf numFmtId="0" fontId="23" fillId="35" borderId="11" xfId="0" applyFont="1" applyFill="1" applyBorder="1" applyAlignment="1" applyProtection="1">
      <alignment horizontal="justify" vertical="center" wrapText="1"/>
    </xf>
    <xf numFmtId="0" fontId="23" fillId="35" borderId="12" xfId="0" applyFont="1" applyFill="1" applyBorder="1" applyAlignment="1" applyProtection="1">
      <alignment horizontal="justify" vertical="center" wrapText="1"/>
    </xf>
    <xf numFmtId="44" fontId="23" fillId="0" borderId="14" xfId="0" applyNumberFormat="1" applyFont="1" applyBorder="1" applyAlignment="1" applyProtection="1">
      <alignment horizontal="justify" vertical="center" wrapText="1"/>
    </xf>
    <xf numFmtId="44" fontId="26" fillId="33" borderId="0" xfId="0" applyNumberFormat="1" applyFont="1" applyFill="1" applyBorder="1" applyAlignment="1" applyProtection="1">
      <alignment horizontal="justify" vertical="center" wrapText="1"/>
    </xf>
    <xf numFmtId="0" fontId="20" fillId="0" borderId="13" xfId="0" applyFont="1" applyBorder="1" applyAlignment="1">
      <alignment horizontal="justify" vertical="center" wrapText="1"/>
    </xf>
    <xf numFmtId="0" fontId="20" fillId="0" borderId="14" xfId="0" applyFont="1" applyBorder="1" applyAlignment="1">
      <alignment horizontal="justify" vertical="center" wrapText="1"/>
    </xf>
    <xf numFmtId="0" fontId="20" fillId="0" borderId="14" xfId="0" applyFont="1" applyBorder="1" applyAlignment="1">
      <alignment horizontal="center" vertical="center" wrapText="1"/>
    </xf>
    <xf numFmtId="8" fontId="20" fillId="0" borderId="14" xfId="0" applyNumberFormat="1" applyFont="1" applyBorder="1" applyAlignment="1">
      <alignment horizontal="justify" vertical="center" wrapText="1"/>
    </xf>
    <xf numFmtId="8" fontId="20" fillId="0" borderId="14" xfId="0" applyNumberFormat="1" applyFont="1" applyBorder="1" applyAlignment="1">
      <alignment horizontal="right" vertical="center" wrapText="1"/>
    </xf>
    <xf numFmtId="0" fontId="20" fillId="0" borderId="0" xfId="0" applyFont="1" applyBorder="1" applyAlignment="1">
      <alignment horizontal="justify" vertical="center" wrapText="1"/>
    </xf>
    <xf numFmtId="0" fontId="20" fillId="0" borderId="17" xfId="0" applyFont="1" applyBorder="1" applyAlignment="1">
      <alignment horizontal="justify" vertical="center" wrapText="1"/>
    </xf>
    <xf numFmtId="0" fontId="20" fillId="0" borderId="18" xfId="0" applyFont="1" applyBorder="1" applyAlignment="1">
      <alignment horizontal="justify" vertical="center" wrapText="1"/>
    </xf>
    <xf numFmtId="0" fontId="20" fillId="0" borderId="19" xfId="0" applyFont="1" applyBorder="1" applyAlignment="1">
      <alignment horizontal="justify" vertical="center" wrapText="1"/>
    </xf>
    <xf numFmtId="0" fontId="20" fillId="0" borderId="19" xfId="0" applyFont="1" applyBorder="1" applyAlignment="1">
      <alignment horizontal="center" vertical="center" wrapText="1"/>
    </xf>
    <xf numFmtId="44" fontId="23" fillId="0" borderId="19" xfId="0" applyNumberFormat="1" applyFont="1" applyBorder="1" applyAlignment="1" applyProtection="1">
      <alignment horizontal="justify" vertical="center" wrapText="1"/>
    </xf>
    <xf numFmtId="44" fontId="26" fillId="0" borderId="19" xfId="0" applyNumberFormat="1" applyFont="1" applyBorder="1" applyAlignment="1" applyProtection="1">
      <alignment horizontal="justify" vertical="center" wrapText="1"/>
    </xf>
    <xf numFmtId="8" fontId="21" fillId="0" borderId="19" xfId="0" applyNumberFormat="1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 wrapText="1"/>
    </xf>
    <xf numFmtId="0" fontId="22" fillId="0" borderId="0" xfId="0" applyFont="1" applyAlignment="1" applyProtection="1">
      <alignment horizontal="center"/>
    </xf>
    <xf numFmtId="0" fontId="18" fillId="0" borderId="0" xfId="0" applyFont="1" applyAlignment="1" applyProtection="1">
      <alignment horizontal="left" wrapText="1"/>
    </xf>
    <xf numFmtId="0" fontId="20" fillId="0" borderId="0" xfId="0" applyFont="1" applyAlignment="1" applyProtection="1">
      <alignment horizontal="left" wrapText="1"/>
    </xf>
    <xf numFmtId="0" fontId="23" fillId="33" borderId="0" xfId="0" applyFont="1" applyFill="1" applyBorder="1" applyAlignment="1" applyProtection="1">
      <alignment horizontal="justify" vertical="center" wrapText="1"/>
    </xf>
    <xf numFmtId="0" fontId="26" fillId="33" borderId="15" xfId="0" applyFont="1" applyFill="1" applyBorder="1" applyAlignment="1" applyProtection="1">
      <alignment horizontal="center" vertical="center" wrapText="1"/>
    </xf>
    <xf numFmtId="0" fontId="26" fillId="33" borderId="16" xfId="0" applyFont="1" applyFill="1" applyBorder="1" applyAlignment="1" applyProtection="1">
      <alignment horizontal="center" vertical="center" wrapText="1"/>
    </xf>
    <xf numFmtId="0" fontId="26" fillId="33" borderId="12" xfId="0" applyFont="1" applyFill="1" applyBorder="1" applyAlignment="1" applyProtection="1">
      <alignment horizontal="center" vertical="center" wrapText="1"/>
    </xf>
    <xf numFmtId="0" fontId="26" fillId="33" borderId="15" xfId="0" applyFont="1" applyFill="1" applyBorder="1" applyAlignment="1" applyProtection="1">
      <alignment horizontal="center" vertical="center"/>
    </xf>
    <xf numFmtId="0" fontId="26" fillId="33" borderId="16" xfId="0" applyFont="1" applyFill="1" applyBorder="1" applyAlignment="1" applyProtection="1">
      <alignment horizontal="center" vertical="center"/>
    </xf>
    <xf numFmtId="0" fontId="26" fillId="33" borderId="12" xfId="0" applyFont="1" applyFill="1" applyBorder="1" applyAlignment="1" applyProtection="1">
      <alignment horizontal="center" vertical="center"/>
    </xf>
  </cellXfs>
  <cellStyles count="43">
    <cellStyle name="20% - Èmfasi1" xfId="19" builtinId="30" customBuiltin="1"/>
    <cellStyle name="20% - Èmfasi2" xfId="23" builtinId="34" customBuiltin="1"/>
    <cellStyle name="20% - Èmfasi3" xfId="27" builtinId="38" customBuiltin="1"/>
    <cellStyle name="20% - Èmfasi4" xfId="31" builtinId="42" customBuiltin="1"/>
    <cellStyle name="20% - Èmfasi5" xfId="35" builtinId="46" customBuiltin="1"/>
    <cellStyle name="20% - Èmfasi6" xfId="39" builtinId="50" customBuiltin="1"/>
    <cellStyle name="40% - Èmfasi1" xfId="20" builtinId="31" customBuiltin="1"/>
    <cellStyle name="40% - Èmfasi2" xfId="24" builtinId="35" customBuiltin="1"/>
    <cellStyle name="40% - Èmfasi3" xfId="28" builtinId="39" customBuiltin="1"/>
    <cellStyle name="40% - Èmfasi4" xfId="32" builtinId="43" customBuiltin="1"/>
    <cellStyle name="40% - Èmfasi5" xfId="36" builtinId="47" customBuiltin="1"/>
    <cellStyle name="40% - Èmfasi6" xfId="40" builtinId="51" customBuiltin="1"/>
    <cellStyle name="60% - Èmfasi1" xfId="21" builtinId="32" customBuiltin="1"/>
    <cellStyle name="60% - Èmfasi2" xfId="25" builtinId="36" customBuiltin="1"/>
    <cellStyle name="60% - Èmfasi3" xfId="29" builtinId="40" customBuiltin="1"/>
    <cellStyle name="60% - Èmfasi4" xfId="33" builtinId="44" customBuiltin="1"/>
    <cellStyle name="60% - Èmfasi5" xfId="37" builtinId="48" customBuiltin="1"/>
    <cellStyle name="60% - Èmfasi6" xfId="41" builtinId="52" customBuiltin="1"/>
    <cellStyle name="Bé" xfId="6" builtinId="26" customBuiltin="1"/>
    <cellStyle name="Càlcul" xfId="11" builtinId="22" customBuiltin="1"/>
    <cellStyle name="Cel·la de comprovació" xfId="13" builtinId="23" customBuiltin="1"/>
    <cellStyle name="Cel·la enllaçada" xfId="12" builtinId="24" customBuiltin="1"/>
    <cellStyle name="Èmfasi1" xfId="18" builtinId="29" customBuiltin="1"/>
    <cellStyle name="Èmfasi2" xfId="22" builtinId="33" customBuiltin="1"/>
    <cellStyle name="Èmfasi3" xfId="26" builtinId="37" customBuiltin="1"/>
    <cellStyle name="Èmfasi4" xfId="30" builtinId="41" customBuiltin="1"/>
    <cellStyle name="Èmfasi5" xfId="34" builtinId="45" customBuiltin="1"/>
    <cellStyle name="Èmfasi6" xfId="38" builtinId="49" customBuiltin="1"/>
    <cellStyle name="Entrada" xfId="9" builtinId="20" customBuiltin="1"/>
    <cellStyle name="Incorrecte" xfId="7" builtinId="27" customBuiltin="1"/>
    <cellStyle name="Neutral" xfId="8" builtinId="28" customBuiltin="1"/>
    <cellStyle name="Normal" xfId="0" builtinId="0"/>
    <cellStyle name="Normal 2" xfId="42" xr:uid="{00000000-0005-0000-0000-000022000000}"/>
    <cellStyle name="Nota" xfId="15" builtinId="10" customBuiltin="1"/>
    <cellStyle name="Resultat" xfId="10" builtinId="21" customBuiltin="1"/>
    <cellStyle name="Text d'advertiment" xfId="14" builtinId="11" customBuiltin="1"/>
    <cellStyle name="Text explicatiu" xfId="16" builtinId="53" customBuiltin="1"/>
    <cellStyle name="Títol" xfId="1" builtinId="15" customBuiltin="1"/>
    <cellStyle name="Títol 1" xfId="2" builtinId="16" customBuiltin="1"/>
    <cellStyle name="Títol 2" xfId="3" builtinId="17" customBuiltin="1"/>
    <cellStyle name="Títol 3" xfId="4" builtinId="18" customBuiltin="1"/>
    <cellStyle name="Títol 4" xfId="5" builtinId="19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2</xdr:row>
      <xdr:rowOff>1</xdr:rowOff>
    </xdr:from>
    <xdr:to>
      <xdr:col>1</xdr:col>
      <xdr:colOff>1035611</xdr:colOff>
      <xdr:row>4</xdr:row>
      <xdr:rowOff>162742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371476"/>
          <a:ext cx="1454150" cy="532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view="pageBreakPreview" zoomScale="70" zoomScaleNormal="85" zoomScaleSheetLayoutView="70" workbookViewId="0">
      <selection activeCell="B2" sqref="B2"/>
    </sheetView>
  </sheetViews>
  <sheetFormatPr defaultColWidth="11.42578125" defaultRowHeight="14.25" x14ac:dyDescent="0.2"/>
  <cols>
    <col min="1" max="1" width="7.5703125" style="1" customWidth="1"/>
    <col min="2" max="2" width="53" style="1" customWidth="1"/>
    <col min="3" max="3" width="10.5703125" style="1" customWidth="1"/>
    <col min="4" max="4" width="14" style="1" customWidth="1"/>
    <col min="5" max="6" width="22" style="1" customWidth="1"/>
    <col min="7" max="7" width="24.140625" style="1" customWidth="1"/>
    <col min="8" max="8" width="20.7109375" style="1" customWidth="1"/>
    <col min="9" max="9" width="13.28515625" style="2" bestFit="1" customWidth="1"/>
    <col min="10" max="16384" width="11.42578125" style="1"/>
  </cols>
  <sheetData>
    <row r="1" spans="1:8" ht="15" x14ac:dyDescent="0.25">
      <c r="A1" s="26" t="s">
        <v>0</v>
      </c>
      <c r="B1" s="26"/>
      <c r="C1" s="26"/>
      <c r="D1" s="26"/>
      <c r="E1" s="26"/>
      <c r="F1" s="26"/>
      <c r="G1" s="26"/>
      <c r="H1" s="26"/>
    </row>
    <row r="4" spans="1:8" s="2" customFormat="1" ht="15" x14ac:dyDescent="0.25">
      <c r="A4" s="1"/>
      <c r="B4" s="1"/>
      <c r="C4" s="1"/>
      <c r="D4" s="1"/>
      <c r="E4" s="1"/>
      <c r="F4" s="4"/>
    </row>
    <row r="5" spans="1:8" s="2" customFormat="1" ht="15.75" customHeight="1" x14ac:dyDescent="0.2">
      <c r="A5" s="1"/>
      <c r="B5" s="1"/>
      <c r="C5" s="1"/>
      <c r="D5" s="1"/>
      <c r="E5" s="1"/>
      <c r="G5" s="3"/>
      <c r="H5" s="3"/>
    </row>
    <row r="6" spans="1:8" x14ac:dyDescent="0.2">
      <c r="F6" s="2"/>
      <c r="G6" s="2"/>
      <c r="H6" s="2"/>
    </row>
    <row r="8" spans="1:8" s="2" customFormat="1" ht="15.75" x14ac:dyDescent="0.25">
      <c r="A8" s="5" t="s">
        <v>1</v>
      </c>
      <c r="B8" s="6"/>
      <c r="C8" s="6"/>
      <c r="D8" s="6"/>
      <c r="E8" s="6"/>
      <c r="F8" s="6"/>
      <c r="G8" s="6"/>
      <c r="H8" s="6"/>
    </row>
    <row r="10" spans="1:8" s="2" customFormat="1" x14ac:dyDescent="0.2">
      <c r="A10" s="27" t="s">
        <v>31</v>
      </c>
      <c r="B10" s="27"/>
      <c r="C10" s="27"/>
      <c r="D10" s="27"/>
      <c r="E10" s="27"/>
      <c r="F10" s="27"/>
      <c r="G10" s="27"/>
      <c r="H10" s="27"/>
    </row>
    <row r="11" spans="1:8" s="2" customFormat="1" x14ac:dyDescent="0.2">
      <c r="A11" s="7" t="s">
        <v>11</v>
      </c>
      <c r="B11" s="7"/>
      <c r="C11" s="7"/>
      <c r="D11" s="7"/>
      <c r="E11" s="7"/>
      <c r="F11" s="7"/>
      <c r="G11" s="7"/>
      <c r="H11" s="7"/>
    </row>
    <row r="14" spans="1:8" s="2" customFormat="1" ht="27" customHeight="1" x14ac:dyDescent="0.2">
      <c r="A14" s="28" t="s">
        <v>32</v>
      </c>
      <c r="B14" s="28"/>
      <c r="C14" s="28"/>
      <c r="D14" s="28"/>
      <c r="E14" s="28"/>
      <c r="F14" s="28"/>
      <c r="G14" s="28"/>
      <c r="H14" s="28"/>
    </row>
    <row r="15" spans="1:8" s="2" customFormat="1" x14ac:dyDescent="0.2">
      <c r="A15" s="1"/>
      <c r="B15" s="1"/>
      <c r="C15" s="1"/>
      <c r="D15" s="1"/>
      <c r="E15" s="1"/>
      <c r="F15" s="1"/>
      <c r="G15" s="1"/>
      <c r="H15" s="1"/>
    </row>
    <row r="16" spans="1:8" ht="15" thickBot="1" x14ac:dyDescent="0.25"/>
    <row r="17" spans="1:8" ht="29.25" thickBot="1" x14ac:dyDescent="0.25">
      <c r="A17" s="8" t="s">
        <v>2</v>
      </c>
      <c r="B17" s="8" t="s">
        <v>3</v>
      </c>
      <c r="C17" s="9" t="s">
        <v>4</v>
      </c>
      <c r="D17" s="9" t="s">
        <v>5</v>
      </c>
      <c r="E17" s="9" t="s">
        <v>6</v>
      </c>
      <c r="F17" s="9" t="s">
        <v>7</v>
      </c>
      <c r="G17" s="9" t="s">
        <v>8</v>
      </c>
      <c r="H17" s="9" t="s">
        <v>9</v>
      </c>
    </row>
    <row r="18" spans="1:8" ht="15.75" customHeight="1" thickBot="1" x14ac:dyDescent="0.25">
      <c r="A18" s="30" t="s">
        <v>21</v>
      </c>
      <c r="B18" s="31"/>
      <c r="C18" s="31"/>
      <c r="D18" s="31"/>
      <c r="E18" s="31"/>
      <c r="F18" s="31"/>
      <c r="G18" s="31"/>
      <c r="H18" s="32"/>
    </row>
    <row r="19" spans="1:8" ht="43.5" thickBot="1" x14ac:dyDescent="0.25">
      <c r="A19" s="12">
        <v>1</v>
      </c>
      <c r="B19" s="13" t="s">
        <v>13</v>
      </c>
      <c r="C19" s="14" t="s">
        <v>12</v>
      </c>
      <c r="D19" s="14">
        <v>1</v>
      </c>
      <c r="E19" s="16">
        <v>4413.75</v>
      </c>
      <c r="F19" s="10">
        <f>E19*D19</f>
        <v>4413.75</v>
      </c>
      <c r="G19" s="10">
        <f>H19-F19</f>
        <v>926.89</v>
      </c>
      <c r="H19" s="10">
        <f>F19*1.21</f>
        <v>5340.64</v>
      </c>
    </row>
    <row r="20" spans="1:8" ht="43.5" thickBot="1" x14ac:dyDescent="0.25">
      <c r="A20" s="12">
        <v>2</v>
      </c>
      <c r="B20" s="13" t="s">
        <v>14</v>
      </c>
      <c r="C20" s="14" t="s">
        <v>12</v>
      </c>
      <c r="D20" s="14">
        <v>1</v>
      </c>
      <c r="E20" s="16">
        <v>7381</v>
      </c>
      <c r="F20" s="10">
        <f t="shared" ref="F20:F26" si="0">E20*D20</f>
        <v>7381</v>
      </c>
      <c r="G20" s="10">
        <f t="shared" ref="G20:G26" si="1">H20-F20</f>
        <v>1550.01</v>
      </c>
      <c r="H20" s="10">
        <f t="shared" ref="H20:H26" si="2">F20*1.21</f>
        <v>8931.01</v>
      </c>
    </row>
    <row r="21" spans="1:8" ht="43.5" thickBot="1" x14ac:dyDescent="0.25">
      <c r="A21" s="12">
        <v>3</v>
      </c>
      <c r="B21" s="13" t="s">
        <v>15</v>
      </c>
      <c r="C21" s="14" t="s">
        <v>12</v>
      </c>
      <c r="D21" s="14">
        <v>1</v>
      </c>
      <c r="E21" s="16">
        <v>5562.6</v>
      </c>
      <c r="F21" s="10">
        <f t="shared" si="0"/>
        <v>5562.6</v>
      </c>
      <c r="G21" s="10">
        <f t="shared" si="1"/>
        <v>1168.1500000000001</v>
      </c>
      <c r="H21" s="10">
        <f t="shared" si="2"/>
        <v>6730.75</v>
      </c>
    </row>
    <row r="22" spans="1:8" ht="43.5" thickBot="1" x14ac:dyDescent="0.25">
      <c r="A22" s="12">
        <v>4</v>
      </c>
      <c r="B22" s="13" t="s">
        <v>16</v>
      </c>
      <c r="C22" s="14" t="s">
        <v>12</v>
      </c>
      <c r="D22" s="14">
        <v>1</v>
      </c>
      <c r="E22" s="16">
        <v>1550</v>
      </c>
      <c r="F22" s="10">
        <f t="shared" si="0"/>
        <v>1550</v>
      </c>
      <c r="G22" s="10">
        <f t="shared" si="1"/>
        <v>325.5</v>
      </c>
      <c r="H22" s="10">
        <f t="shared" si="2"/>
        <v>1875.5</v>
      </c>
    </row>
    <row r="23" spans="1:8" ht="43.5" thickBot="1" x14ac:dyDescent="0.25">
      <c r="A23" s="12">
        <v>5</v>
      </c>
      <c r="B23" s="13" t="s">
        <v>17</v>
      </c>
      <c r="C23" s="14" t="s">
        <v>12</v>
      </c>
      <c r="D23" s="14">
        <v>1</v>
      </c>
      <c r="E23" s="16">
        <v>9215.6299999999992</v>
      </c>
      <c r="F23" s="10">
        <f t="shared" si="0"/>
        <v>9215.6299999999992</v>
      </c>
      <c r="G23" s="10">
        <f t="shared" si="1"/>
        <v>1935.28</v>
      </c>
      <c r="H23" s="10">
        <f t="shared" si="2"/>
        <v>11150.91</v>
      </c>
    </row>
    <row r="24" spans="1:8" ht="57.75" thickBot="1" x14ac:dyDescent="0.25">
      <c r="A24" s="12">
        <v>6</v>
      </c>
      <c r="B24" s="13" t="s">
        <v>18</v>
      </c>
      <c r="C24" s="14" t="s">
        <v>12</v>
      </c>
      <c r="D24" s="14">
        <v>1</v>
      </c>
      <c r="E24" s="16">
        <v>1364</v>
      </c>
      <c r="F24" s="10">
        <f t="shared" si="0"/>
        <v>1364</v>
      </c>
      <c r="G24" s="10">
        <f t="shared" si="1"/>
        <v>286.44</v>
      </c>
      <c r="H24" s="10">
        <f t="shared" si="2"/>
        <v>1650.44</v>
      </c>
    </row>
    <row r="25" spans="1:8" ht="29.25" thickBot="1" x14ac:dyDescent="0.25">
      <c r="A25" s="12">
        <v>7</v>
      </c>
      <c r="B25" s="13" t="s">
        <v>19</v>
      </c>
      <c r="C25" s="14" t="s">
        <v>12</v>
      </c>
      <c r="D25" s="14">
        <v>1</v>
      </c>
      <c r="E25" s="16">
        <v>3250</v>
      </c>
      <c r="F25" s="10">
        <f t="shared" si="0"/>
        <v>3250</v>
      </c>
      <c r="G25" s="10">
        <f t="shared" si="1"/>
        <v>682.5</v>
      </c>
      <c r="H25" s="10">
        <f t="shared" si="2"/>
        <v>3932.5</v>
      </c>
    </row>
    <row r="26" spans="1:8" ht="15" thickBot="1" x14ac:dyDescent="0.25">
      <c r="A26" s="12">
        <v>8</v>
      </c>
      <c r="B26" s="13" t="s">
        <v>20</v>
      </c>
      <c r="C26" s="14" t="s">
        <v>12</v>
      </c>
      <c r="D26" s="14">
        <v>1</v>
      </c>
      <c r="E26" s="16">
        <v>5000</v>
      </c>
      <c r="F26" s="10">
        <f t="shared" si="0"/>
        <v>5000</v>
      </c>
      <c r="G26" s="10">
        <f t="shared" si="1"/>
        <v>1050</v>
      </c>
      <c r="H26" s="10">
        <f t="shared" si="2"/>
        <v>6050</v>
      </c>
    </row>
    <row r="27" spans="1:8" ht="15.75" thickBot="1" x14ac:dyDescent="0.25">
      <c r="A27" s="19"/>
      <c r="B27" s="20"/>
      <c r="C27" s="21"/>
      <c r="D27" s="21"/>
      <c r="E27" s="24" t="s">
        <v>28</v>
      </c>
      <c r="F27" s="22">
        <f>SUM(F19:F26)</f>
        <v>37736.980000000003</v>
      </c>
      <c r="G27" s="22">
        <f>SUM(G19:G26)</f>
        <v>7924.77</v>
      </c>
      <c r="H27" s="23">
        <f>SUM(H19:H26)</f>
        <v>45661.75</v>
      </c>
    </row>
    <row r="28" spans="1:8" ht="15.75" customHeight="1" thickBot="1" x14ac:dyDescent="0.25">
      <c r="A28" s="30" t="s">
        <v>22</v>
      </c>
      <c r="B28" s="31"/>
      <c r="C28" s="31"/>
      <c r="D28" s="31"/>
      <c r="E28" s="31"/>
      <c r="F28" s="31"/>
      <c r="G28" s="31"/>
      <c r="H28" s="32"/>
    </row>
    <row r="29" spans="1:8" ht="43.5" thickBot="1" x14ac:dyDescent="0.25">
      <c r="A29" s="12">
        <v>9</v>
      </c>
      <c r="B29" s="18" t="s">
        <v>13</v>
      </c>
      <c r="C29" s="14" t="s">
        <v>12</v>
      </c>
      <c r="D29" s="14">
        <v>1</v>
      </c>
      <c r="E29" s="15">
        <v>3001</v>
      </c>
      <c r="F29" s="10">
        <f t="shared" ref="F29:F34" si="3">E29*D29</f>
        <v>3001</v>
      </c>
      <c r="G29" s="10">
        <f t="shared" ref="G29:G39" si="4">H29-F29</f>
        <v>630.21</v>
      </c>
      <c r="H29" s="10">
        <f t="shared" ref="H29:H34" si="5">F29*1.21</f>
        <v>3631.21</v>
      </c>
    </row>
    <row r="30" spans="1:8" ht="43.5" thickBot="1" x14ac:dyDescent="0.25">
      <c r="A30" s="12">
        <v>10</v>
      </c>
      <c r="B30" s="13" t="s">
        <v>14</v>
      </c>
      <c r="C30" s="14" t="s">
        <v>12</v>
      </c>
      <c r="D30" s="14">
        <v>1</v>
      </c>
      <c r="E30" s="15">
        <v>7381</v>
      </c>
      <c r="F30" s="10">
        <f t="shared" si="3"/>
        <v>7381</v>
      </c>
      <c r="G30" s="10">
        <f t="shared" si="4"/>
        <v>1550.01</v>
      </c>
      <c r="H30" s="10">
        <f t="shared" si="5"/>
        <v>8931.01</v>
      </c>
    </row>
    <row r="31" spans="1:8" ht="43.5" thickBot="1" x14ac:dyDescent="0.25">
      <c r="A31" s="12">
        <v>11</v>
      </c>
      <c r="B31" s="13" t="s">
        <v>23</v>
      </c>
      <c r="C31" s="14" t="s">
        <v>12</v>
      </c>
      <c r="D31" s="14">
        <v>1</v>
      </c>
      <c r="E31" s="15">
        <v>2781.3</v>
      </c>
      <c r="F31" s="10">
        <f t="shared" si="3"/>
        <v>2781.3</v>
      </c>
      <c r="G31" s="10">
        <f t="shared" si="4"/>
        <v>584.07000000000005</v>
      </c>
      <c r="H31" s="10">
        <f t="shared" si="5"/>
        <v>3365.37</v>
      </c>
    </row>
    <row r="32" spans="1:8" ht="57.75" thickBot="1" x14ac:dyDescent="0.25">
      <c r="A32" s="12">
        <v>12</v>
      </c>
      <c r="B32" s="13" t="s">
        <v>18</v>
      </c>
      <c r="C32" s="14" t="s">
        <v>12</v>
      </c>
      <c r="D32" s="14">
        <v>1</v>
      </c>
      <c r="E32" s="15">
        <v>1364</v>
      </c>
      <c r="F32" s="10">
        <f t="shared" si="3"/>
        <v>1364</v>
      </c>
      <c r="G32" s="10">
        <f t="shared" si="4"/>
        <v>286.44</v>
      </c>
      <c r="H32" s="10">
        <f t="shared" si="5"/>
        <v>1650.44</v>
      </c>
    </row>
    <row r="33" spans="1:8" ht="29.25" thickBot="1" x14ac:dyDescent="0.25">
      <c r="A33" s="12">
        <v>13</v>
      </c>
      <c r="B33" s="13" t="s">
        <v>19</v>
      </c>
      <c r="C33" s="14" t="s">
        <v>12</v>
      </c>
      <c r="D33" s="14">
        <v>1</v>
      </c>
      <c r="E33" s="15">
        <v>1200</v>
      </c>
      <c r="F33" s="10">
        <f t="shared" si="3"/>
        <v>1200</v>
      </c>
      <c r="G33" s="10">
        <f t="shared" si="4"/>
        <v>252</v>
      </c>
      <c r="H33" s="10">
        <f t="shared" si="5"/>
        <v>1452</v>
      </c>
    </row>
    <row r="34" spans="1:8" ht="15" thickBot="1" x14ac:dyDescent="0.25">
      <c r="A34" s="12">
        <v>14</v>
      </c>
      <c r="B34" s="13" t="s">
        <v>20</v>
      </c>
      <c r="C34" s="14" t="s">
        <v>12</v>
      </c>
      <c r="D34" s="14">
        <v>1</v>
      </c>
      <c r="E34" s="15">
        <v>3550</v>
      </c>
      <c r="F34" s="10">
        <f t="shared" si="3"/>
        <v>3550</v>
      </c>
      <c r="G34" s="10">
        <f t="shared" si="4"/>
        <v>745.5</v>
      </c>
      <c r="H34" s="10">
        <f t="shared" si="5"/>
        <v>4295.5</v>
      </c>
    </row>
    <row r="35" spans="1:8" ht="15.75" thickBot="1" x14ac:dyDescent="0.25">
      <c r="A35" s="19"/>
      <c r="B35" s="20"/>
      <c r="C35" s="21"/>
      <c r="D35" s="21"/>
      <c r="E35" s="24" t="s">
        <v>29</v>
      </c>
      <c r="F35" s="22">
        <f>SUM(F29:F34)</f>
        <v>19277.3</v>
      </c>
      <c r="G35" s="22">
        <f t="shared" ref="G35:H35" si="6">SUM(G29:G34)</f>
        <v>4048.23</v>
      </c>
      <c r="H35" s="23">
        <f t="shared" si="6"/>
        <v>23325.53</v>
      </c>
    </row>
    <row r="36" spans="1:8" ht="15.75" customHeight="1" thickBot="1" x14ac:dyDescent="0.25">
      <c r="A36" s="33" t="s">
        <v>24</v>
      </c>
      <c r="B36" s="34"/>
      <c r="C36" s="34"/>
      <c r="D36" s="34"/>
      <c r="E36" s="34"/>
      <c r="F36" s="34"/>
      <c r="G36" s="34"/>
      <c r="H36" s="35"/>
    </row>
    <row r="37" spans="1:8" ht="43.5" thickBot="1" x14ac:dyDescent="0.25">
      <c r="A37" s="12">
        <v>15</v>
      </c>
      <c r="B37" s="13" t="s">
        <v>25</v>
      </c>
      <c r="C37" s="14" t="s">
        <v>12</v>
      </c>
      <c r="D37" s="14">
        <v>1</v>
      </c>
      <c r="E37" s="15">
        <v>900</v>
      </c>
      <c r="F37" s="10">
        <f t="shared" ref="F37:F39" si="7">E37*D37</f>
        <v>900</v>
      </c>
      <c r="G37" s="10">
        <f t="shared" si="4"/>
        <v>189</v>
      </c>
      <c r="H37" s="10">
        <f t="shared" ref="H37:H39" si="8">F37*1.21</f>
        <v>1089</v>
      </c>
    </row>
    <row r="38" spans="1:8" ht="43.5" thickBot="1" x14ac:dyDescent="0.25">
      <c r="A38" s="12">
        <v>16</v>
      </c>
      <c r="B38" s="13" t="s">
        <v>26</v>
      </c>
      <c r="C38" s="14" t="s">
        <v>12</v>
      </c>
      <c r="D38" s="14">
        <v>1</v>
      </c>
      <c r="E38" s="15">
        <v>900</v>
      </c>
      <c r="F38" s="10">
        <f t="shared" si="7"/>
        <v>900</v>
      </c>
      <c r="G38" s="10">
        <f t="shared" si="4"/>
        <v>189</v>
      </c>
      <c r="H38" s="10">
        <f t="shared" si="8"/>
        <v>1089</v>
      </c>
    </row>
    <row r="39" spans="1:8" ht="43.5" thickBot="1" x14ac:dyDescent="0.25">
      <c r="A39" s="12">
        <v>17</v>
      </c>
      <c r="B39" s="13" t="s">
        <v>27</v>
      </c>
      <c r="C39" s="14" t="s">
        <v>12</v>
      </c>
      <c r="D39" s="14">
        <v>1</v>
      </c>
      <c r="E39" s="15">
        <v>900</v>
      </c>
      <c r="F39" s="10">
        <f t="shared" si="7"/>
        <v>900</v>
      </c>
      <c r="G39" s="10">
        <f t="shared" si="4"/>
        <v>189</v>
      </c>
      <c r="H39" s="10">
        <f t="shared" si="8"/>
        <v>1089</v>
      </c>
    </row>
    <row r="40" spans="1:8" ht="15.75" thickBot="1" x14ac:dyDescent="0.25">
      <c r="A40" s="17"/>
      <c r="B40" s="17"/>
      <c r="C40" s="25"/>
      <c r="D40" s="25"/>
      <c r="E40" s="24" t="s">
        <v>30</v>
      </c>
      <c r="F40" s="22">
        <f>SUM(F37:F39)</f>
        <v>2700</v>
      </c>
      <c r="G40" s="22">
        <f t="shared" ref="G40:H40" si="9">SUM(G37:G39)</f>
        <v>567</v>
      </c>
      <c r="H40" s="23">
        <f t="shared" si="9"/>
        <v>3267</v>
      </c>
    </row>
    <row r="41" spans="1:8" s="2" customFormat="1" ht="15" x14ac:dyDescent="0.2">
      <c r="B41" s="29" t="s">
        <v>10</v>
      </c>
      <c r="C41" s="29"/>
      <c r="D41" s="29"/>
      <c r="E41" s="29"/>
      <c r="F41" s="11">
        <f>F40+F35+F27</f>
        <v>59714.28</v>
      </c>
      <c r="G41" s="11">
        <f t="shared" ref="G41:H41" si="10">G40+G35+G27</f>
        <v>12540</v>
      </c>
      <c r="H41" s="11">
        <f t="shared" si="10"/>
        <v>72254.28</v>
      </c>
    </row>
    <row r="42" spans="1:8" s="2" customFormat="1" x14ac:dyDescent="0.2"/>
  </sheetData>
  <sheetProtection algorithmName="SHA-512" hashValue="DVWG6pf3+haHSX9TQSji0To8wGQq2vAiJrUHNK73hebbC6522P2qROYSQO08qP5pMwR2BUlOCI8EzEDmTnuypQ==" saltValue="0NbZmOOHMfCA83kGwc2PUQ==" spinCount="100000" sheet="1" objects="1" scenarios="1"/>
  <mergeCells count="7">
    <mergeCell ref="A1:H1"/>
    <mergeCell ref="A10:H10"/>
    <mergeCell ref="A14:H14"/>
    <mergeCell ref="B41:E41"/>
    <mergeCell ref="A18:H18"/>
    <mergeCell ref="A28:H28"/>
    <mergeCell ref="A36:H36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2</vt:i4>
      </vt:variant>
    </vt:vector>
  </HeadingPairs>
  <TitlesOfParts>
    <vt:vector size="3" baseType="lpstr">
      <vt:lpstr>ANNEX 01 - LLISTAT DE PREUS</vt:lpstr>
      <vt:lpstr>'ANNEX 01 - LLISTAT DE PREUS'!Àrea_d'impressió</vt:lpstr>
      <vt:lpstr>'ANNEX 01 - LLISTAT DE PREUS'!Títols_per_imprimir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 Nuñez, Moises</dc:creator>
  <cp:lastModifiedBy>Yolanda Sanz Rico</cp:lastModifiedBy>
  <cp:lastPrinted>2025-10-13T13:25:43Z</cp:lastPrinted>
  <dcterms:created xsi:type="dcterms:W3CDTF">2023-02-09T11:06:38Z</dcterms:created>
  <dcterms:modified xsi:type="dcterms:W3CDTF">2025-10-24T11:19:35Z</dcterms:modified>
</cp:coreProperties>
</file>