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ferrero\sumaracciosocial.cat\SUMAR - SERVEIS CENTRALS - JURÍDIC\CONTRACTACIÓ\Contractació 2026\1. PROCEDIMENTS OBERTS\NO PUBLICATS\200_2026 ALIMENTACIÓ MAIALS\"/>
    </mc:Choice>
  </mc:AlternateContent>
  <xr:revisionPtr revIDLastSave="0" documentId="13_ncr:1_{945483DE-E674-4DFC-B494-5F1464A71EE8}" xr6:coauthVersionLast="47" xr6:coauthVersionMax="47" xr10:uidLastSave="{00000000-0000-0000-0000-000000000000}"/>
  <bookViews>
    <workbookView xWindow="57480" yWindow="-75" windowWidth="29040" windowHeight="15720" xr2:uid="{00000000-000D-0000-FFFF-FFFF00000000}"/>
  </bookViews>
  <sheets>
    <sheet name="ANNEX 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21" i="1"/>
  <c r="N21" i="1" s="1"/>
  <c r="O21" i="1" s="1"/>
  <c r="L22" i="1"/>
  <c r="L23" i="1"/>
  <c r="N23" i="1" s="1"/>
  <c r="O23" i="1" s="1"/>
  <c r="L24" i="1"/>
  <c r="L25" i="1"/>
  <c r="N25" i="1" s="1"/>
  <c r="O25" i="1" s="1"/>
  <c r="L26" i="1"/>
  <c r="N26" i="1" s="1"/>
  <c r="O26" i="1" s="1"/>
  <c r="L27" i="1"/>
  <c r="N27" i="1" s="1"/>
  <c r="O27" i="1" s="1"/>
  <c r="L28" i="1"/>
  <c r="N28" i="1" s="1"/>
  <c r="O28" i="1" s="1"/>
  <c r="L29" i="1"/>
  <c r="N29" i="1" s="1"/>
  <c r="O29" i="1" s="1"/>
  <c r="L30" i="1"/>
  <c r="L31" i="1"/>
  <c r="N31" i="1" s="1"/>
  <c r="O31" i="1" s="1"/>
  <c r="L32" i="1"/>
  <c r="L33" i="1"/>
  <c r="L34" i="1"/>
  <c r="L35" i="1"/>
  <c r="L36" i="1"/>
  <c r="L37" i="1"/>
  <c r="L38" i="1"/>
  <c r="L39" i="1"/>
  <c r="L40" i="1"/>
  <c r="N40" i="1" s="1"/>
  <c r="O40" i="1" s="1"/>
  <c r="L41" i="1"/>
  <c r="N41" i="1" s="1"/>
  <c r="O41" i="1" s="1"/>
  <c r="L42" i="1"/>
  <c r="N42" i="1" s="1"/>
  <c r="O42" i="1" s="1"/>
  <c r="L43" i="1"/>
  <c r="N43" i="1" s="1"/>
  <c r="O43" i="1" s="1"/>
  <c r="L44" i="1"/>
  <c r="L45" i="1"/>
  <c r="N45" i="1" s="1"/>
  <c r="O45" i="1" s="1"/>
  <c r="L46" i="1"/>
  <c r="L47" i="1"/>
  <c r="L48" i="1"/>
  <c r="L49" i="1"/>
  <c r="L50" i="1"/>
  <c r="N50" i="1" s="1"/>
  <c r="O50" i="1" s="1"/>
  <c r="L51" i="1"/>
  <c r="N51" i="1" s="1"/>
  <c r="O51" i="1" s="1"/>
  <c r="L52" i="1"/>
  <c r="N52" i="1" s="1"/>
  <c r="O52" i="1" s="1"/>
  <c r="L53" i="1"/>
  <c r="N53" i="1" s="1"/>
  <c r="O53" i="1" s="1"/>
  <c r="L54" i="1"/>
  <c r="N54" i="1" s="1"/>
  <c r="O54" i="1" s="1"/>
  <c r="L55" i="1"/>
  <c r="N55" i="1" s="1"/>
  <c r="O55" i="1" s="1"/>
  <c r="L56" i="1"/>
  <c r="L57" i="1"/>
  <c r="L58" i="1"/>
  <c r="L59" i="1"/>
  <c r="L60" i="1"/>
  <c r="N60" i="1" s="1"/>
  <c r="O60" i="1" s="1"/>
  <c r="L61" i="1"/>
  <c r="N61" i="1" s="1"/>
  <c r="O61" i="1" s="1"/>
  <c r="L62" i="1"/>
  <c r="N62" i="1" s="1"/>
  <c r="O62" i="1" s="1"/>
  <c r="L63" i="1"/>
  <c r="N63" i="1" s="1"/>
  <c r="O63" i="1" s="1"/>
  <c r="L64" i="1"/>
  <c r="N64" i="1" s="1"/>
  <c r="O64" i="1" s="1"/>
  <c r="L65" i="1"/>
  <c r="N65" i="1" s="1"/>
  <c r="O65" i="1" s="1"/>
  <c r="L66" i="1"/>
  <c r="N66" i="1" s="1"/>
  <c r="O66" i="1" s="1"/>
  <c r="L67" i="1"/>
  <c r="N67" i="1" s="1"/>
  <c r="O67" i="1" s="1"/>
  <c r="L68" i="1"/>
  <c r="L69" i="1"/>
  <c r="L70" i="1"/>
  <c r="L71" i="1"/>
  <c r="L72" i="1"/>
  <c r="N72" i="1" s="1"/>
  <c r="O72" i="1" s="1"/>
  <c r="L73" i="1"/>
  <c r="L74" i="1"/>
  <c r="L75" i="1"/>
  <c r="L76" i="1"/>
  <c r="L77" i="1"/>
  <c r="L78" i="1"/>
  <c r="L79" i="1"/>
  <c r="N79" i="1" s="1"/>
  <c r="O79" i="1" s="1"/>
  <c r="L80" i="1"/>
  <c r="L81" i="1"/>
  <c r="L82" i="1"/>
  <c r="L83" i="1"/>
  <c r="L84" i="1"/>
  <c r="L85" i="1"/>
  <c r="L86" i="1"/>
  <c r="L87" i="1"/>
  <c r="L88" i="1"/>
  <c r="L89" i="1"/>
  <c r="L90" i="1"/>
  <c r="N90" i="1" s="1"/>
  <c r="O90" i="1" s="1"/>
  <c r="L91" i="1"/>
  <c r="N91" i="1" s="1"/>
  <c r="O91" i="1" s="1"/>
  <c r="L92" i="1"/>
  <c r="L93" i="1"/>
  <c r="L94" i="1"/>
  <c r="L95" i="1"/>
  <c r="L96" i="1"/>
  <c r="L97" i="1"/>
  <c r="L98" i="1"/>
  <c r="L99" i="1"/>
  <c r="N99" i="1" s="1"/>
  <c r="O99" i="1" s="1"/>
  <c r="L100" i="1"/>
  <c r="N100" i="1" s="1"/>
  <c r="O100" i="1" s="1"/>
  <c r="L101" i="1"/>
  <c r="N101" i="1" s="1"/>
  <c r="O101" i="1" s="1"/>
  <c r="L102" i="1"/>
  <c r="N102" i="1" s="1"/>
  <c r="O102" i="1" s="1"/>
  <c r="L103" i="1"/>
  <c r="N103" i="1" s="1"/>
  <c r="O103" i="1" s="1"/>
  <c r="L104" i="1"/>
  <c r="L105" i="1"/>
  <c r="L106" i="1"/>
  <c r="L107" i="1"/>
  <c r="L108" i="1"/>
  <c r="L109" i="1"/>
  <c r="N109" i="1" s="1"/>
  <c r="O109" i="1" s="1"/>
  <c r="L110" i="1"/>
  <c r="N110" i="1" s="1"/>
  <c r="O110" i="1" s="1"/>
  <c r="L111" i="1"/>
  <c r="N111" i="1" s="1"/>
  <c r="O111" i="1" s="1"/>
  <c r="L112" i="1"/>
  <c r="N112" i="1" s="1"/>
  <c r="O112" i="1" s="1"/>
  <c r="L113" i="1"/>
  <c r="N113" i="1" s="1"/>
  <c r="O113" i="1" s="1"/>
  <c r="L114" i="1"/>
  <c r="N114" i="1" s="1"/>
  <c r="O114" i="1" s="1"/>
  <c r="L115" i="1"/>
  <c r="N115" i="1" s="1"/>
  <c r="O115" i="1" s="1"/>
  <c r="L116" i="1"/>
  <c r="L117" i="1"/>
  <c r="L118" i="1"/>
  <c r="N118" i="1" s="1"/>
  <c r="O118" i="1" s="1"/>
  <c r="L119" i="1"/>
  <c r="N119" i="1" s="1"/>
  <c r="O119" i="1" s="1"/>
  <c r="L120" i="1"/>
  <c r="N120" i="1" s="1"/>
  <c r="O120" i="1" s="1"/>
  <c r="L121" i="1"/>
  <c r="N121" i="1" s="1"/>
  <c r="O121" i="1" s="1"/>
  <c r="L122" i="1"/>
  <c r="N122" i="1" s="1"/>
  <c r="O122" i="1" s="1"/>
  <c r="L123" i="1"/>
  <c r="N123" i="1" s="1"/>
  <c r="O123" i="1" s="1"/>
  <c r="L124" i="1"/>
  <c r="N124" i="1" s="1"/>
  <c r="O124" i="1" s="1"/>
  <c r="L125" i="1"/>
  <c r="N125" i="1" s="1"/>
  <c r="O125" i="1" s="1"/>
  <c r="L126" i="1"/>
  <c r="N126" i="1" s="1"/>
  <c r="O126" i="1" s="1"/>
  <c r="L127" i="1"/>
  <c r="N127" i="1" s="1"/>
  <c r="O127" i="1" s="1"/>
  <c r="L128" i="1"/>
  <c r="L129" i="1"/>
  <c r="L130" i="1"/>
  <c r="L131" i="1"/>
  <c r="N131" i="1" s="1"/>
  <c r="O131" i="1" s="1"/>
  <c r="L132" i="1"/>
  <c r="L133" i="1"/>
  <c r="N133" i="1" s="1"/>
  <c r="O133" i="1" s="1"/>
  <c r="L134" i="1"/>
  <c r="N134" i="1" s="1"/>
  <c r="O134" i="1" s="1"/>
  <c r="L135" i="1"/>
  <c r="N135" i="1" s="1"/>
  <c r="O135" i="1" s="1"/>
  <c r="L136" i="1"/>
  <c r="N136" i="1" s="1"/>
  <c r="O136" i="1" s="1"/>
  <c r="L137" i="1"/>
  <c r="N137" i="1" s="1"/>
  <c r="O137" i="1" s="1"/>
  <c r="L138" i="1"/>
  <c r="N138" i="1" s="1"/>
  <c r="O138" i="1" s="1"/>
  <c r="L139" i="1"/>
  <c r="N139" i="1" s="1"/>
  <c r="O139" i="1" s="1"/>
  <c r="L140" i="1"/>
  <c r="L141" i="1"/>
  <c r="L142" i="1"/>
  <c r="L143" i="1"/>
  <c r="L144" i="1"/>
  <c r="L145" i="1"/>
  <c r="L146" i="1"/>
  <c r="L147" i="1"/>
  <c r="L148" i="1"/>
  <c r="N148" i="1" s="1"/>
  <c r="O148" i="1" s="1"/>
  <c r="L149" i="1"/>
  <c r="N149" i="1" s="1"/>
  <c r="O149" i="1" s="1"/>
  <c r="L150" i="1"/>
  <c r="N150" i="1" s="1"/>
  <c r="O150" i="1" s="1"/>
  <c r="L151" i="1"/>
  <c r="N151" i="1" s="1"/>
  <c r="O151" i="1" s="1"/>
  <c r="L152" i="1"/>
  <c r="L153" i="1"/>
  <c r="L154" i="1"/>
  <c r="L155" i="1"/>
  <c r="L156" i="1"/>
  <c r="L157" i="1"/>
  <c r="L158" i="1"/>
  <c r="L159" i="1"/>
  <c r="L160" i="1"/>
  <c r="N160" i="1" s="1"/>
  <c r="O160" i="1" s="1"/>
  <c r="L161" i="1"/>
  <c r="N161" i="1" s="1"/>
  <c r="O161" i="1" s="1"/>
  <c r="L162" i="1"/>
  <c r="N162" i="1" s="1"/>
  <c r="O162" i="1" s="1"/>
  <c r="L163" i="1"/>
  <c r="N163" i="1" s="1"/>
  <c r="O163" i="1" s="1"/>
  <c r="L164" i="1"/>
  <c r="L165" i="1"/>
  <c r="N165" i="1" s="1"/>
  <c r="O165" i="1" s="1"/>
  <c r="L166" i="1"/>
  <c r="L167" i="1"/>
  <c r="L168" i="1"/>
  <c r="L169" i="1"/>
  <c r="L170" i="1"/>
  <c r="L171" i="1"/>
  <c r="N171" i="1" s="1"/>
  <c r="O171" i="1" s="1"/>
  <c r="L172" i="1"/>
  <c r="N172" i="1" s="1"/>
  <c r="O172" i="1" s="1"/>
  <c r="L173" i="1"/>
  <c r="N173" i="1" s="1"/>
  <c r="O173" i="1" s="1"/>
  <c r="L174" i="1"/>
  <c r="N174" i="1" s="1"/>
  <c r="O174" i="1" s="1"/>
  <c r="L175" i="1"/>
  <c r="N175" i="1" s="1"/>
  <c r="O175" i="1" s="1"/>
  <c r="L176" i="1"/>
  <c r="L177" i="1"/>
  <c r="L178" i="1"/>
  <c r="L179" i="1"/>
  <c r="L180" i="1"/>
  <c r="L181" i="1"/>
  <c r="N181" i="1" s="1"/>
  <c r="O181" i="1" s="1"/>
  <c r="L182" i="1"/>
  <c r="N182" i="1" s="1"/>
  <c r="O182" i="1" s="1"/>
  <c r="L183" i="1"/>
  <c r="N183" i="1" s="1"/>
  <c r="O183" i="1" s="1"/>
  <c r="L184" i="1"/>
  <c r="N184" i="1" s="1"/>
  <c r="O184" i="1" s="1"/>
  <c r="L185" i="1"/>
  <c r="N185" i="1" s="1"/>
  <c r="O185" i="1" s="1"/>
  <c r="L186" i="1"/>
  <c r="N186" i="1" s="1"/>
  <c r="O186" i="1" s="1"/>
  <c r="L187" i="1"/>
  <c r="N187" i="1" s="1"/>
  <c r="O187" i="1" s="1"/>
  <c r="L188" i="1"/>
  <c r="L189" i="1"/>
  <c r="L190" i="1"/>
  <c r="L191" i="1"/>
  <c r="N191" i="1" s="1"/>
  <c r="O191" i="1" s="1"/>
  <c r="L192" i="1"/>
  <c r="N192" i="1" s="1"/>
  <c r="O192" i="1" s="1"/>
  <c r="L193" i="1"/>
  <c r="N193" i="1" s="1"/>
  <c r="O193" i="1" s="1"/>
  <c r="L194" i="1"/>
  <c r="N194" i="1" s="1"/>
  <c r="O194" i="1" s="1"/>
  <c r="L195" i="1"/>
  <c r="N195" i="1" s="1"/>
  <c r="O195" i="1" s="1"/>
  <c r="N24" i="1"/>
  <c r="O24" i="1" s="1"/>
  <c r="N30" i="1"/>
  <c r="O30" i="1" s="1"/>
  <c r="N36" i="1"/>
  <c r="O36" i="1" s="1"/>
  <c r="N132" i="1"/>
  <c r="O132" i="1" s="1"/>
  <c r="N144" i="1"/>
  <c r="O144" i="1" s="1"/>
  <c r="N32" i="1"/>
  <c r="O32" i="1" s="1"/>
  <c r="N44" i="1"/>
  <c r="O44" i="1" s="1"/>
  <c r="N46" i="1"/>
  <c r="O46" i="1" s="1"/>
  <c r="N80" i="1"/>
  <c r="O80" i="1" s="1"/>
  <c r="N82" i="1"/>
  <c r="O82" i="1" s="1"/>
  <c r="N104" i="1"/>
  <c r="O104" i="1" s="1"/>
  <c r="N116" i="1"/>
  <c r="O116" i="1" s="1"/>
  <c r="N128" i="1"/>
  <c r="O128" i="1" s="1"/>
  <c r="N130" i="1"/>
  <c r="O130" i="1" s="1"/>
  <c r="L19" i="1"/>
  <c r="M20" i="1"/>
  <c r="N20" i="1" s="1"/>
  <c r="O20" i="1" s="1"/>
  <c r="M21" i="1"/>
  <c r="M22" i="1"/>
  <c r="N22" i="1" s="1"/>
  <c r="O22" i="1" s="1"/>
  <c r="M23" i="1"/>
  <c r="M24" i="1"/>
  <c r="M25" i="1"/>
  <c r="M26" i="1"/>
  <c r="M27" i="1"/>
  <c r="M28" i="1"/>
  <c r="M29" i="1"/>
  <c r="M30" i="1"/>
  <c r="M31" i="1"/>
  <c r="M32" i="1"/>
  <c r="M33" i="1"/>
  <c r="N33" i="1" s="1"/>
  <c r="O33" i="1" s="1"/>
  <c r="M34" i="1"/>
  <c r="N34" i="1"/>
  <c r="O34" i="1" s="1"/>
  <c r="M35" i="1"/>
  <c r="N35" i="1"/>
  <c r="O35" i="1" s="1"/>
  <c r="M36" i="1"/>
  <c r="M37" i="1"/>
  <c r="M38" i="1"/>
  <c r="M39" i="1"/>
  <c r="M40" i="1"/>
  <c r="M41" i="1"/>
  <c r="M42" i="1"/>
  <c r="M43" i="1"/>
  <c r="M44" i="1"/>
  <c r="M45" i="1"/>
  <c r="M46" i="1"/>
  <c r="M47" i="1"/>
  <c r="N47" i="1" s="1"/>
  <c r="O47" i="1" s="1"/>
  <c r="M48" i="1"/>
  <c r="M49" i="1"/>
  <c r="M50" i="1"/>
  <c r="M51" i="1"/>
  <c r="M52" i="1"/>
  <c r="M53" i="1"/>
  <c r="M54" i="1"/>
  <c r="M55" i="1"/>
  <c r="M56" i="1"/>
  <c r="N56" i="1" s="1"/>
  <c r="O56" i="1" s="1"/>
  <c r="M57" i="1"/>
  <c r="N57" i="1"/>
  <c r="O57" i="1" s="1"/>
  <c r="M58" i="1"/>
  <c r="N58" i="1"/>
  <c r="O58" i="1" s="1"/>
  <c r="M59" i="1"/>
  <c r="M60" i="1"/>
  <c r="M61" i="1"/>
  <c r="M62" i="1"/>
  <c r="M63" i="1"/>
  <c r="M64" i="1"/>
  <c r="M65" i="1"/>
  <c r="M66" i="1"/>
  <c r="M67" i="1"/>
  <c r="M68" i="1"/>
  <c r="M69" i="1"/>
  <c r="N69" i="1" s="1"/>
  <c r="O69" i="1" s="1"/>
  <c r="M70" i="1"/>
  <c r="N70" i="1"/>
  <c r="O70" i="1" s="1"/>
  <c r="M71" i="1"/>
  <c r="N71" i="1"/>
  <c r="O71" i="1" s="1"/>
  <c r="M72" i="1"/>
  <c r="M73" i="1"/>
  <c r="M74" i="1"/>
  <c r="M75" i="1"/>
  <c r="M76" i="1"/>
  <c r="M77" i="1"/>
  <c r="M78" i="1"/>
  <c r="M79" i="1"/>
  <c r="M80" i="1"/>
  <c r="M81" i="1"/>
  <c r="N81" i="1" s="1"/>
  <c r="O81" i="1" s="1"/>
  <c r="M82" i="1"/>
  <c r="M83" i="1"/>
  <c r="N83" i="1"/>
  <c r="O83" i="1" s="1"/>
  <c r="M84" i="1"/>
  <c r="M85" i="1"/>
  <c r="M86" i="1"/>
  <c r="M87" i="1"/>
  <c r="M88" i="1"/>
  <c r="M89" i="1"/>
  <c r="M90" i="1"/>
  <c r="M91" i="1"/>
  <c r="N92" i="1"/>
  <c r="O92" i="1" s="1"/>
  <c r="M92" i="1"/>
  <c r="M93" i="1"/>
  <c r="N93" i="1" s="1"/>
  <c r="O93" i="1" s="1"/>
  <c r="M94" i="1"/>
  <c r="N94" i="1"/>
  <c r="O94" i="1" s="1"/>
  <c r="M95" i="1"/>
  <c r="M96" i="1"/>
  <c r="N96" i="1"/>
  <c r="O96" i="1"/>
  <c r="M97" i="1"/>
  <c r="M98" i="1"/>
  <c r="M99" i="1"/>
  <c r="M100" i="1"/>
  <c r="M101" i="1"/>
  <c r="M102" i="1"/>
  <c r="M103" i="1"/>
  <c r="M104" i="1"/>
  <c r="M105" i="1"/>
  <c r="N105" i="1" s="1"/>
  <c r="O105" i="1" s="1"/>
  <c r="M106" i="1"/>
  <c r="N106" i="1" s="1"/>
  <c r="O106" i="1" s="1"/>
  <c r="M107" i="1"/>
  <c r="N107" i="1"/>
  <c r="O107" i="1" s="1"/>
  <c r="M108" i="1"/>
  <c r="M109" i="1"/>
  <c r="M110" i="1"/>
  <c r="M111" i="1"/>
  <c r="M112" i="1"/>
  <c r="M113" i="1"/>
  <c r="M114" i="1"/>
  <c r="M115" i="1"/>
  <c r="M116" i="1"/>
  <c r="M117" i="1"/>
  <c r="N117" i="1"/>
  <c r="O117" i="1" s="1"/>
  <c r="M118" i="1"/>
  <c r="M119" i="1"/>
  <c r="M120" i="1"/>
  <c r="M121" i="1"/>
  <c r="M122" i="1"/>
  <c r="M123" i="1"/>
  <c r="M124" i="1"/>
  <c r="M125" i="1"/>
  <c r="M126" i="1"/>
  <c r="M127" i="1"/>
  <c r="M128" i="1"/>
  <c r="M129" i="1"/>
  <c r="N129" i="1" s="1"/>
  <c r="O129" i="1" s="1"/>
  <c r="M130" i="1"/>
  <c r="M131" i="1"/>
  <c r="M132" i="1"/>
  <c r="M133" i="1"/>
  <c r="M134" i="1"/>
  <c r="M135" i="1"/>
  <c r="M136" i="1"/>
  <c r="M137" i="1"/>
  <c r="M138" i="1"/>
  <c r="M139" i="1"/>
  <c r="M140" i="1"/>
  <c r="N140" i="1" s="1"/>
  <c r="O140" i="1" s="1"/>
  <c r="N141" i="1"/>
  <c r="O141" i="1" s="1"/>
  <c r="M141" i="1"/>
  <c r="M142" i="1"/>
  <c r="N142" i="1" s="1"/>
  <c r="O142" i="1" s="1"/>
  <c r="M143" i="1"/>
  <c r="M144" i="1"/>
  <c r="M145" i="1"/>
  <c r="M146" i="1"/>
  <c r="M147" i="1"/>
  <c r="M148" i="1"/>
  <c r="M149" i="1"/>
  <c r="M150" i="1"/>
  <c r="M151" i="1"/>
  <c r="M152" i="1"/>
  <c r="N152" i="1" s="1"/>
  <c r="O152" i="1" s="1"/>
  <c r="M153" i="1"/>
  <c r="N153" i="1"/>
  <c r="O153" i="1" s="1"/>
  <c r="M154" i="1"/>
  <c r="N154" i="1" s="1"/>
  <c r="O154" i="1" s="1"/>
  <c r="M155" i="1"/>
  <c r="N155" i="1"/>
  <c r="O155" i="1" s="1"/>
  <c r="M156" i="1"/>
  <c r="M157" i="1"/>
  <c r="M158" i="1"/>
  <c r="M159" i="1"/>
  <c r="M160" i="1"/>
  <c r="M161" i="1"/>
  <c r="M162" i="1"/>
  <c r="M163" i="1"/>
  <c r="M164" i="1"/>
  <c r="N164" i="1" s="1"/>
  <c r="O164" i="1" s="1"/>
  <c r="M165" i="1"/>
  <c r="M166" i="1"/>
  <c r="M167" i="1"/>
  <c r="M168" i="1"/>
  <c r="M169" i="1"/>
  <c r="M170" i="1"/>
  <c r="M171" i="1"/>
  <c r="M172" i="1"/>
  <c r="M173" i="1"/>
  <c r="M174" i="1"/>
  <c r="M175" i="1"/>
  <c r="M176" i="1"/>
  <c r="N176" i="1"/>
  <c r="O176" i="1" s="1"/>
  <c r="M177" i="1"/>
  <c r="M178" i="1"/>
  <c r="N178" i="1"/>
  <c r="O178" i="1" s="1"/>
  <c r="M179" i="1"/>
  <c r="M180" i="1"/>
  <c r="M181" i="1"/>
  <c r="M182" i="1"/>
  <c r="M183" i="1"/>
  <c r="M184" i="1"/>
  <c r="M185" i="1"/>
  <c r="M186" i="1"/>
  <c r="M187" i="1"/>
  <c r="M188" i="1"/>
  <c r="M189" i="1"/>
  <c r="M190" i="1"/>
  <c r="N190" i="1" s="1"/>
  <c r="O190" i="1" s="1"/>
  <c r="M191" i="1"/>
  <c r="M192" i="1"/>
  <c r="M193" i="1"/>
  <c r="M194" i="1"/>
  <c r="M195" i="1"/>
  <c r="I20" i="1"/>
  <c r="J20" i="1" s="1"/>
  <c r="I21" i="1"/>
  <c r="J21" i="1" s="1"/>
  <c r="I22" i="1"/>
  <c r="J22" i="1"/>
  <c r="I23" i="1"/>
  <c r="J23" i="1" s="1"/>
  <c r="I31" i="1"/>
  <c r="J31" i="1" s="1"/>
  <c r="I32" i="1"/>
  <c r="J32" i="1" s="1"/>
  <c r="I33" i="1"/>
  <c r="J33" i="1" s="1"/>
  <c r="I34" i="1"/>
  <c r="J34" i="1"/>
  <c r="I35" i="1"/>
  <c r="J35" i="1"/>
  <c r="I36" i="1"/>
  <c r="J36" i="1"/>
  <c r="I37" i="1"/>
  <c r="J37" i="1" s="1"/>
  <c r="I43" i="1"/>
  <c r="J43" i="1"/>
  <c r="I44" i="1"/>
  <c r="J44" i="1" s="1"/>
  <c r="I55" i="1"/>
  <c r="J55" i="1"/>
  <c r="I56" i="1"/>
  <c r="J56" i="1" s="1"/>
  <c r="I57" i="1"/>
  <c r="J57" i="1" s="1"/>
  <c r="I58" i="1"/>
  <c r="J58" i="1"/>
  <c r="I59" i="1"/>
  <c r="J59" i="1"/>
  <c r="I67" i="1"/>
  <c r="J67" i="1" s="1"/>
  <c r="I68" i="1"/>
  <c r="J68" i="1"/>
  <c r="I69" i="1"/>
  <c r="J69" i="1" s="1"/>
  <c r="I70" i="1"/>
  <c r="J70" i="1"/>
  <c r="I71" i="1"/>
  <c r="J71" i="1"/>
  <c r="I72" i="1"/>
  <c r="J72" i="1"/>
  <c r="I79" i="1"/>
  <c r="J79" i="1" s="1"/>
  <c r="I81" i="1"/>
  <c r="J81" i="1" s="1"/>
  <c r="I82" i="1"/>
  <c r="J82" i="1"/>
  <c r="I83" i="1"/>
  <c r="J83" i="1"/>
  <c r="I84" i="1"/>
  <c r="J84" i="1" s="1"/>
  <c r="I85" i="1"/>
  <c r="J85" i="1"/>
  <c r="I91" i="1"/>
  <c r="J91" i="1"/>
  <c r="I92" i="1"/>
  <c r="J92" i="1" s="1"/>
  <c r="I93" i="1"/>
  <c r="J93" i="1" s="1"/>
  <c r="I97" i="1"/>
  <c r="J97" i="1"/>
  <c r="I98" i="1"/>
  <c r="J98" i="1" s="1"/>
  <c r="I99" i="1"/>
  <c r="J99" i="1" s="1"/>
  <c r="I103" i="1"/>
  <c r="J103" i="1"/>
  <c r="I104" i="1"/>
  <c r="J104" i="1" s="1"/>
  <c r="I105" i="1"/>
  <c r="J105" i="1" s="1"/>
  <c r="I106" i="1"/>
  <c r="J106" i="1"/>
  <c r="I107" i="1"/>
  <c r="J107" i="1" s="1"/>
  <c r="J112" i="1"/>
  <c r="I114" i="1"/>
  <c r="J114" i="1" s="1"/>
  <c r="I115" i="1"/>
  <c r="J115" i="1" s="1"/>
  <c r="I116" i="1"/>
  <c r="J116" i="1" s="1"/>
  <c r="I117" i="1"/>
  <c r="J117" i="1" s="1"/>
  <c r="I120" i="1"/>
  <c r="J120" i="1"/>
  <c r="I121" i="1"/>
  <c r="J121" i="1" s="1"/>
  <c r="J126" i="1"/>
  <c r="I127" i="1"/>
  <c r="J127" i="1" s="1"/>
  <c r="I128" i="1"/>
  <c r="J128" i="1" s="1"/>
  <c r="I129" i="1"/>
  <c r="J129" i="1" s="1"/>
  <c r="I139" i="1"/>
  <c r="J139" i="1"/>
  <c r="I140" i="1"/>
  <c r="J140" i="1" s="1"/>
  <c r="I141" i="1"/>
  <c r="J141" i="1" s="1"/>
  <c r="I142" i="1"/>
  <c r="J142" i="1" s="1"/>
  <c r="I143" i="1"/>
  <c r="J143" i="1" s="1"/>
  <c r="I152" i="1"/>
  <c r="J152" i="1"/>
  <c r="I153" i="1"/>
  <c r="J153" i="1" s="1"/>
  <c r="I154" i="1"/>
  <c r="J154" i="1"/>
  <c r="I155" i="1"/>
  <c r="J155" i="1" s="1"/>
  <c r="I156" i="1"/>
  <c r="J156" i="1" s="1"/>
  <c r="I166" i="1"/>
  <c r="J166" i="1"/>
  <c r="I167" i="1"/>
  <c r="J167" i="1"/>
  <c r="I168" i="1"/>
  <c r="J168" i="1" s="1"/>
  <c r="I169" i="1"/>
  <c r="J169" i="1" s="1"/>
  <c r="I175" i="1"/>
  <c r="J175" i="1"/>
  <c r="I176" i="1"/>
  <c r="J176" i="1" s="1"/>
  <c r="I177" i="1"/>
  <c r="J177" i="1" s="1"/>
  <c r="I181" i="1"/>
  <c r="J181" i="1"/>
  <c r="I182" i="1"/>
  <c r="J182" i="1" s="1"/>
  <c r="I183" i="1"/>
  <c r="J183" i="1" s="1"/>
  <c r="I184" i="1"/>
  <c r="J184" i="1" s="1"/>
  <c r="I187" i="1"/>
  <c r="J187" i="1"/>
  <c r="I188" i="1"/>
  <c r="J188" i="1"/>
  <c r="I189" i="1"/>
  <c r="J189" i="1" s="1"/>
  <c r="I190" i="1"/>
  <c r="J190" i="1"/>
  <c r="I195" i="1"/>
  <c r="J195" i="1" s="1"/>
  <c r="G20" i="1"/>
  <c r="G21" i="1"/>
  <c r="G22" i="1"/>
  <c r="G23" i="1"/>
  <c r="G24" i="1"/>
  <c r="I24" i="1" s="1"/>
  <c r="J24" i="1" s="1"/>
  <c r="G25" i="1"/>
  <c r="I25" i="1" s="1"/>
  <c r="J25" i="1" s="1"/>
  <c r="G26" i="1"/>
  <c r="I26" i="1" s="1"/>
  <c r="J26" i="1" s="1"/>
  <c r="G27" i="1"/>
  <c r="I27" i="1" s="1"/>
  <c r="J27" i="1" s="1"/>
  <c r="G28" i="1"/>
  <c r="I28" i="1" s="1"/>
  <c r="J28" i="1" s="1"/>
  <c r="G29" i="1"/>
  <c r="I29" i="1" s="1"/>
  <c r="J29" i="1" s="1"/>
  <c r="G30" i="1"/>
  <c r="I30" i="1" s="1"/>
  <c r="J30" i="1" s="1"/>
  <c r="G31" i="1"/>
  <c r="G32" i="1"/>
  <c r="G33" i="1"/>
  <c r="G34" i="1"/>
  <c r="G35" i="1"/>
  <c r="G36" i="1"/>
  <c r="G37" i="1"/>
  <c r="G38" i="1"/>
  <c r="I38" i="1" s="1"/>
  <c r="J38" i="1" s="1"/>
  <c r="G39" i="1"/>
  <c r="I39" i="1" s="1"/>
  <c r="J39" i="1" s="1"/>
  <c r="G40" i="1"/>
  <c r="I40" i="1" s="1"/>
  <c r="J40" i="1" s="1"/>
  <c r="G41" i="1"/>
  <c r="I41" i="1" s="1"/>
  <c r="J41" i="1" s="1"/>
  <c r="G42" i="1"/>
  <c r="I42" i="1" s="1"/>
  <c r="J42" i="1" s="1"/>
  <c r="G43" i="1"/>
  <c r="G44" i="1"/>
  <c r="G45" i="1"/>
  <c r="I45" i="1" s="1"/>
  <c r="J45" i="1" s="1"/>
  <c r="G46" i="1"/>
  <c r="I46" i="1" s="1"/>
  <c r="J46" i="1" s="1"/>
  <c r="G47" i="1"/>
  <c r="I47" i="1" s="1"/>
  <c r="J47" i="1" s="1"/>
  <c r="G48" i="1"/>
  <c r="I48" i="1" s="1"/>
  <c r="J48" i="1" s="1"/>
  <c r="G49" i="1"/>
  <c r="I49" i="1" s="1"/>
  <c r="J49" i="1" s="1"/>
  <c r="G50" i="1"/>
  <c r="I50" i="1" s="1"/>
  <c r="J50" i="1" s="1"/>
  <c r="G51" i="1"/>
  <c r="I51" i="1" s="1"/>
  <c r="J51" i="1" s="1"/>
  <c r="G52" i="1"/>
  <c r="I52" i="1" s="1"/>
  <c r="J52" i="1" s="1"/>
  <c r="G53" i="1"/>
  <c r="I53" i="1" s="1"/>
  <c r="J53" i="1" s="1"/>
  <c r="G54" i="1"/>
  <c r="I54" i="1" s="1"/>
  <c r="J54" i="1" s="1"/>
  <c r="G55" i="1"/>
  <c r="G56" i="1"/>
  <c r="G57" i="1"/>
  <c r="G58" i="1"/>
  <c r="G59" i="1"/>
  <c r="G60" i="1"/>
  <c r="I60" i="1" s="1"/>
  <c r="J60" i="1" s="1"/>
  <c r="G61" i="1"/>
  <c r="I61" i="1" s="1"/>
  <c r="J61" i="1" s="1"/>
  <c r="G62" i="1"/>
  <c r="I62" i="1" s="1"/>
  <c r="J62" i="1" s="1"/>
  <c r="G63" i="1"/>
  <c r="I63" i="1" s="1"/>
  <c r="J63" i="1" s="1"/>
  <c r="G64" i="1"/>
  <c r="I64" i="1" s="1"/>
  <c r="J64" i="1" s="1"/>
  <c r="G65" i="1"/>
  <c r="I65" i="1" s="1"/>
  <c r="J65" i="1" s="1"/>
  <c r="G66" i="1"/>
  <c r="I66" i="1" s="1"/>
  <c r="J66" i="1" s="1"/>
  <c r="G67" i="1"/>
  <c r="G68" i="1"/>
  <c r="G69" i="1"/>
  <c r="G70" i="1"/>
  <c r="G71" i="1"/>
  <c r="G72" i="1"/>
  <c r="G73" i="1"/>
  <c r="I73" i="1" s="1"/>
  <c r="J73" i="1" s="1"/>
  <c r="G74" i="1"/>
  <c r="I74" i="1" s="1"/>
  <c r="J74" i="1" s="1"/>
  <c r="G75" i="1"/>
  <c r="I75" i="1" s="1"/>
  <c r="J75" i="1" s="1"/>
  <c r="G76" i="1"/>
  <c r="I76" i="1" s="1"/>
  <c r="J76" i="1" s="1"/>
  <c r="G77" i="1"/>
  <c r="I77" i="1" s="1"/>
  <c r="J77" i="1" s="1"/>
  <c r="G78" i="1"/>
  <c r="I78" i="1" s="1"/>
  <c r="J78" i="1" s="1"/>
  <c r="G79" i="1"/>
  <c r="G80" i="1"/>
  <c r="I80" i="1" s="1"/>
  <c r="J80" i="1" s="1"/>
  <c r="G81" i="1"/>
  <c r="G82" i="1"/>
  <c r="G83" i="1"/>
  <c r="G84" i="1"/>
  <c r="G85" i="1"/>
  <c r="G86" i="1"/>
  <c r="I86" i="1" s="1"/>
  <c r="J86" i="1" s="1"/>
  <c r="G87" i="1"/>
  <c r="I87" i="1" s="1"/>
  <c r="J87" i="1" s="1"/>
  <c r="G88" i="1"/>
  <c r="I88" i="1" s="1"/>
  <c r="J88" i="1" s="1"/>
  <c r="G89" i="1"/>
  <c r="I89" i="1" s="1"/>
  <c r="J89" i="1" s="1"/>
  <c r="G90" i="1"/>
  <c r="I90" i="1" s="1"/>
  <c r="J90" i="1" s="1"/>
  <c r="G91" i="1"/>
  <c r="G92" i="1"/>
  <c r="G93" i="1"/>
  <c r="G94" i="1"/>
  <c r="I94" i="1" s="1"/>
  <c r="J94" i="1" s="1"/>
  <c r="G95" i="1"/>
  <c r="I95" i="1" s="1"/>
  <c r="J95" i="1" s="1"/>
  <c r="G96" i="1"/>
  <c r="I96" i="1" s="1"/>
  <c r="J96" i="1" s="1"/>
  <c r="G97" i="1"/>
  <c r="G98" i="1"/>
  <c r="G99" i="1"/>
  <c r="G100" i="1"/>
  <c r="I100" i="1" s="1"/>
  <c r="J100" i="1" s="1"/>
  <c r="G101" i="1"/>
  <c r="I101" i="1" s="1"/>
  <c r="J101" i="1" s="1"/>
  <c r="G102" i="1"/>
  <c r="I102" i="1" s="1"/>
  <c r="J102" i="1" s="1"/>
  <c r="G103" i="1"/>
  <c r="G104" i="1"/>
  <c r="G105" i="1"/>
  <c r="G106" i="1"/>
  <c r="G107" i="1"/>
  <c r="G108" i="1"/>
  <c r="I108" i="1" s="1"/>
  <c r="J108" i="1" s="1"/>
  <c r="G109" i="1"/>
  <c r="I109" i="1" s="1"/>
  <c r="J109" i="1" s="1"/>
  <c r="G110" i="1"/>
  <c r="I110" i="1" s="1"/>
  <c r="J110" i="1" s="1"/>
  <c r="G111" i="1"/>
  <c r="I111" i="1" s="1"/>
  <c r="J111" i="1" s="1"/>
  <c r="G112" i="1"/>
  <c r="I112" i="1" s="1"/>
  <c r="G113" i="1"/>
  <c r="I113" i="1" s="1"/>
  <c r="J113" i="1" s="1"/>
  <c r="G114" i="1"/>
  <c r="G115" i="1"/>
  <c r="G116" i="1"/>
  <c r="G117" i="1"/>
  <c r="G118" i="1"/>
  <c r="I118" i="1" s="1"/>
  <c r="J118" i="1" s="1"/>
  <c r="G119" i="1"/>
  <c r="I119" i="1" s="1"/>
  <c r="J119" i="1" s="1"/>
  <c r="G120" i="1"/>
  <c r="G121" i="1"/>
  <c r="G122" i="1"/>
  <c r="I122" i="1" s="1"/>
  <c r="J122" i="1" s="1"/>
  <c r="G123" i="1"/>
  <c r="I123" i="1" s="1"/>
  <c r="J123" i="1" s="1"/>
  <c r="G124" i="1"/>
  <c r="I124" i="1" s="1"/>
  <c r="J124" i="1" s="1"/>
  <c r="G125" i="1"/>
  <c r="I125" i="1" s="1"/>
  <c r="J125" i="1" s="1"/>
  <c r="G126" i="1"/>
  <c r="I126" i="1" s="1"/>
  <c r="G127" i="1"/>
  <c r="G128" i="1"/>
  <c r="G129" i="1"/>
  <c r="G130" i="1"/>
  <c r="I130" i="1" s="1"/>
  <c r="J130" i="1" s="1"/>
  <c r="G131" i="1"/>
  <c r="I131" i="1" s="1"/>
  <c r="J131" i="1" s="1"/>
  <c r="G132" i="1"/>
  <c r="I132" i="1" s="1"/>
  <c r="J132" i="1" s="1"/>
  <c r="G133" i="1"/>
  <c r="I133" i="1" s="1"/>
  <c r="J133" i="1" s="1"/>
  <c r="G134" i="1"/>
  <c r="I134" i="1" s="1"/>
  <c r="J134" i="1" s="1"/>
  <c r="G135" i="1"/>
  <c r="I135" i="1" s="1"/>
  <c r="J135" i="1" s="1"/>
  <c r="G136" i="1"/>
  <c r="I136" i="1" s="1"/>
  <c r="J136" i="1" s="1"/>
  <c r="G137" i="1"/>
  <c r="I137" i="1" s="1"/>
  <c r="J137" i="1" s="1"/>
  <c r="G138" i="1"/>
  <c r="I138" i="1" s="1"/>
  <c r="J138" i="1" s="1"/>
  <c r="G139" i="1"/>
  <c r="G140" i="1"/>
  <c r="G141" i="1"/>
  <c r="G142" i="1"/>
  <c r="G143" i="1"/>
  <c r="G144" i="1"/>
  <c r="I144" i="1" s="1"/>
  <c r="J144" i="1" s="1"/>
  <c r="G145" i="1"/>
  <c r="I145" i="1" s="1"/>
  <c r="J145" i="1" s="1"/>
  <c r="G146" i="1"/>
  <c r="I146" i="1" s="1"/>
  <c r="J146" i="1" s="1"/>
  <c r="G147" i="1"/>
  <c r="I147" i="1" s="1"/>
  <c r="J147" i="1" s="1"/>
  <c r="G148" i="1"/>
  <c r="I148" i="1" s="1"/>
  <c r="J148" i="1" s="1"/>
  <c r="G149" i="1"/>
  <c r="I149" i="1" s="1"/>
  <c r="J149" i="1" s="1"/>
  <c r="G150" i="1"/>
  <c r="I150" i="1" s="1"/>
  <c r="J150" i="1" s="1"/>
  <c r="G151" i="1"/>
  <c r="I151" i="1" s="1"/>
  <c r="J151" i="1" s="1"/>
  <c r="G152" i="1"/>
  <c r="G153" i="1"/>
  <c r="G154" i="1"/>
  <c r="G155" i="1"/>
  <c r="G156" i="1"/>
  <c r="G157" i="1"/>
  <c r="I157" i="1" s="1"/>
  <c r="J157" i="1" s="1"/>
  <c r="G158" i="1"/>
  <c r="I158" i="1" s="1"/>
  <c r="J158" i="1" s="1"/>
  <c r="G159" i="1"/>
  <c r="I159" i="1" s="1"/>
  <c r="J159" i="1" s="1"/>
  <c r="G160" i="1"/>
  <c r="I160" i="1" s="1"/>
  <c r="J160" i="1" s="1"/>
  <c r="G161" i="1"/>
  <c r="I161" i="1" s="1"/>
  <c r="J161" i="1" s="1"/>
  <c r="G162" i="1"/>
  <c r="I162" i="1" s="1"/>
  <c r="J162" i="1" s="1"/>
  <c r="G163" i="1"/>
  <c r="I163" i="1" s="1"/>
  <c r="J163" i="1" s="1"/>
  <c r="G164" i="1"/>
  <c r="I164" i="1" s="1"/>
  <c r="J164" i="1" s="1"/>
  <c r="G165" i="1"/>
  <c r="G196" i="1" s="1"/>
  <c r="G166" i="1"/>
  <c r="G167" i="1"/>
  <c r="G168" i="1"/>
  <c r="G169" i="1"/>
  <c r="G170" i="1"/>
  <c r="I170" i="1" s="1"/>
  <c r="J170" i="1" s="1"/>
  <c r="G171" i="1"/>
  <c r="I171" i="1" s="1"/>
  <c r="J171" i="1" s="1"/>
  <c r="G172" i="1"/>
  <c r="I172" i="1" s="1"/>
  <c r="J172" i="1" s="1"/>
  <c r="G173" i="1"/>
  <c r="I173" i="1" s="1"/>
  <c r="J173" i="1" s="1"/>
  <c r="G174" i="1"/>
  <c r="I174" i="1" s="1"/>
  <c r="J174" i="1" s="1"/>
  <c r="G175" i="1"/>
  <c r="G176" i="1"/>
  <c r="G177" i="1"/>
  <c r="G178" i="1"/>
  <c r="I178" i="1" s="1"/>
  <c r="J178" i="1" s="1"/>
  <c r="G179" i="1"/>
  <c r="I179" i="1" s="1"/>
  <c r="J179" i="1" s="1"/>
  <c r="G180" i="1"/>
  <c r="I180" i="1" s="1"/>
  <c r="J180" i="1" s="1"/>
  <c r="G181" i="1"/>
  <c r="G182" i="1"/>
  <c r="G183" i="1"/>
  <c r="G184" i="1"/>
  <c r="G185" i="1"/>
  <c r="I185" i="1" s="1"/>
  <c r="J185" i="1" s="1"/>
  <c r="G186" i="1"/>
  <c r="I186" i="1" s="1"/>
  <c r="J186" i="1" s="1"/>
  <c r="G187" i="1"/>
  <c r="G188" i="1"/>
  <c r="G189" i="1"/>
  <c r="G190" i="1"/>
  <c r="G191" i="1"/>
  <c r="I191" i="1" s="1"/>
  <c r="J191" i="1" s="1"/>
  <c r="G192" i="1"/>
  <c r="I192" i="1" s="1"/>
  <c r="J192" i="1" s="1"/>
  <c r="G193" i="1"/>
  <c r="I193" i="1" s="1"/>
  <c r="J193" i="1" s="1"/>
  <c r="G194" i="1"/>
  <c r="I194" i="1" s="1"/>
  <c r="J194" i="1" s="1"/>
  <c r="G195" i="1"/>
  <c r="C4" i="1"/>
  <c r="B197" i="1" s="1"/>
  <c r="M196" i="1"/>
  <c r="I165" i="1" l="1"/>
  <c r="J165" i="1" s="1"/>
  <c r="N77" i="1"/>
  <c r="O77" i="1" s="1"/>
  <c r="N78" i="1"/>
  <c r="O78" i="1" s="1"/>
  <c r="N89" i="1"/>
  <c r="O89" i="1" s="1"/>
  <c r="N88" i="1"/>
  <c r="O88" i="1" s="1"/>
  <c r="N76" i="1"/>
  <c r="O76" i="1" s="1"/>
  <c r="N188" i="1"/>
  <c r="O188" i="1" s="1"/>
  <c r="N68" i="1"/>
  <c r="O68" i="1" s="1"/>
  <c r="N159" i="1"/>
  <c r="O159" i="1" s="1"/>
  <c r="N87" i="1"/>
  <c r="O87" i="1" s="1"/>
  <c r="N75" i="1"/>
  <c r="O75" i="1" s="1"/>
  <c r="N170" i="1"/>
  <c r="O170" i="1" s="1"/>
  <c r="N86" i="1"/>
  <c r="O86" i="1" s="1"/>
  <c r="N157" i="1"/>
  <c r="O157" i="1" s="1"/>
  <c r="N145" i="1"/>
  <c r="O145" i="1" s="1"/>
  <c r="N85" i="1"/>
  <c r="O85" i="1" s="1"/>
  <c r="N37" i="1"/>
  <c r="O37" i="1" s="1"/>
  <c r="N180" i="1"/>
  <c r="O180" i="1" s="1"/>
  <c r="N48" i="1"/>
  <c r="O48" i="1" s="1"/>
  <c r="N179" i="1"/>
  <c r="O179" i="1" s="1"/>
  <c r="N167" i="1"/>
  <c r="O167" i="1" s="1"/>
  <c r="N143" i="1"/>
  <c r="O143" i="1" s="1"/>
  <c r="N95" i="1"/>
  <c r="O95" i="1" s="1"/>
  <c r="N59" i="1"/>
  <c r="O59" i="1" s="1"/>
  <c r="N166" i="1"/>
  <c r="O166" i="1" s="1"/>
  <c r="N39" i="1"/>
  <c r="O39" i="1" s="1"/>
  <c r="N158" i="1"/>
  <c r="O158" i="1" s="1"/>
  <c r="N146" i="1"/>
  <c r="O146" i="1" s="1"/>
  <c r="N98" i="1"/>
  <c r="O98" i="1" s="1"/>
  <c r="N74" i="1"/>
  <c r="O74" i="1" s="1"/>
  <c r="N38" i="1"/>
  <c r="O38" i="1" s="1"/>
  <c r="N169" i="1"/>
  <c r="O169" i="1" s="1"/>
  <c r="N156" i="1"/>
  <c r="O156" i="1" s="1"/>
  <c r="N108" i="1"/>
  <c r="O108" i="1" s="1"/>
  <c r="N84" i="1"/>
  <c r="O84" i="1" s="1"/>
  <c r="N189" i="1"/>
  <c r="O189" i="1" s="1"/>
  <c r="N177" i="1"/>
  <c r="O177" i="1" s="1"/>
  <c r="N147" i="1"/>
  <c r="O147" i="1" s="1"/>
  <c r="N97" i="1"/>
  <c r="O97" i="1" s="1"/>
  <c r="N73" i="1"/>
  <c r="O73" i="1" s="1"/>
  <c r="N49" i="1"/>
  <c r="O49" i="1" s="1"/>
  <c r="N168" i="1"/>
  <c r="O168" i="1" s="1"/>
  <c r="K4" i="1" l="1"/>
  <c r="A17" i="1"/>
  <c r="A16" i="1"/>
  <c r="M19" i="1"/>
  <c r="G19" i="1" l="1"/>
  <c r="K17" i="1"/>
  <c r="K5" i="1"/>
  <c r="G197" i="1" l="1"/>
  <c r="G198" i="1" s="1"/>
  <c r="I19" i="1"/>
  <c r="N19" i="1"/>
  <c r="J19" i="1" l="1"/>
  <c r="F196" i="1"/>
  <c r="I196" i="1"/>
  <c r="J196" i="1" s="1"/>
  <c r="O19" i="1"/>
  <c r="K196" i="1" l="1"/>
  <c r="L196" i="1" s="1"/>
  <c r="I197" i="1"/>
  <c r="I198" i="1" s="1"/>
  <c r="D6" i="1" s="1"/>
  <c r="J197" i="1"/>
  <c r="J198" i="1" s="1"/>
  <c r="C6" i="1"/>
  <c r="L197" i="1" l="1"/>
  <c r="L198" i="1" s="1"/>
  <c r="K7" i="1" s="1"/>
  <c r="N196" i="1"/>
  <c r="O196" i="1" s="1"/>
  <c r="O197" i="1" s="1"/>
  <c r="O198" i="1" s="1"/>
  <c r="M7" i="1" s="1"/>
  <c r="E6" i="1"/>
  <c r="N197" i="1" l="1"/>
  <c r="N198" i="1" s="1"/>
  <c r="L7" i="1" s="1"/>
</calcChain>
</file>

<file path=xl/sharedStrings.xml><?xml version="1.0" encoding="utf-8"?>
<sst xmlns="http://schemas.openxmlformats.org/spreadsheetml/2006/main" count="666" uniqueCount="311">
  <si>
    <t>Preu</t>
  </si>
  <si>
    <t>IVA</t>
  </si>
  <si>
    <t>Import total</t>
  </si>
  <si>
    <t xml:space="preserve">Preu </t>
  </si>
  <si>
    <t>OFERTA ECONÒMICA PRESENTADA PEL LICITADOR</t>
  </si>
  <si>
    <t>TOTAL</t>
  </si>
  <si>
    <t>IVA €</t>
  </si>
  <si>
    <t>TOTAL + IVA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</si>
  <si>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</si>
  <si>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</si>
  <si>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</si>
  <si>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KG</t>
  </si>
  <si>
    <t>A10298</t>
  </si>
  <si>
    <t>A10519</t>
  </si>
  <si>
    <t>CARCASSA DE POLLASTRE</t>
  </si>
  <si>
    <t>PEUS CUITS DE PORC</t>
  </si>
  <si>
    <t>COSTELLA PORC A TACOS</t>
  </si>
  <si>
    <t>ESTOFAT DE GALL D'INDI A DAUS</t>
  </si>
  <si>
    <t>MANDONGUILLES (80% carn de porc + 15% vedella)</t>
  </si>
  <si>
    <t>ESTOFAT VEDELLA  (a daus)</t>
  </si>
  <si>
    <t>CARN PICADA BARREJADA</t>
  </si>
  <si>
    <t>BOTIFARRA DE PORC AMB PEBRE (90% carn de porc)</t>
  </si>
  <si>
    <t>ALES POLLASTRE</t>
  </si>
  <si>
    <t xml:space="preserve">CAP DE LLOM A FILETS </t>
  </si>
  <si>
    <t>ESPINADA DE PORC TALLADA</t>
  </si>
  <si>
    <t xml:space="preserve">TOTAL </t>
  </si>
  <si>
    <t>OUS FRESCOS L DOTZENA UNITARIA</t>
  </si>
  <si>
    <t>CARN MAGRA PORC A FILETS</t>
  </si>
  <si>
    <t>BISTEC DE 1ª VEDELLA (Crustó)</t>
  </si>
  <si>
    <t>CANSALADA CURADA A DAUS</t>
  </si>
  <si>
    <t>BOTIFARRA S/LLIGAR</t>
  </si>
  <si>
    <t>UDS</t>
  </si>
  <si>
    <t>Productes alimentació Centre de Serveis de Maials</t>
  </si>
  <si>
    <t>Tipus producte</t>
  </si>
  <si>
    <t>Codi article</t>
  </si>
  <si>
    <t>Descripció</t>
  </si>
  <si>
    <t>Unitat de mesura</t>
  </si>
  <si>
    <t>Consum</t>
  </si>
  <si>
    <t>Preus</t>
  </si>
  <si>
    <t>CARNS I XARCUTERIA</t>
  </si>
  <si>
    <t xml:space="preserve">BOTIFARRA NEGRA PER ESCUDELLA </t>
  </si>
  <si>
    <t>BISTEC DE GALL D'INDI AMB ÓS</t>
  </si>
  <si>
    <t>GALL D'INDI CUIT LLESCAT (70% pit de gall d'indi)</t>
  </si>
  <si>
    <t>BACON FUMAT SENCER (80% carn de porc)</t>
  </si>
  <si>
    <t>BACON FUMAT LLESCAT (80% carn de porc)            </t>
  </si>
  <si>
    <t>XISTORRA EXTRA BUIT (70% carn de porc)</t>
  </si>
  <si>
    <t>CONGELAT</t>
  </si>
  <si>
    <t>A10123</t>
  </si>
  <si>
    <t>A10076</t>
  </si>
  <si>
    <t xml:space="preserve">POLLASTRE PERNILETS IQF </t>
  </si>
  <si>
    <t>A10085</t>
  </si>
  <si>
    <t>CARXOFA TROSSOS</t>
  </si>
  <si>
    <t>A10026</t>
  </si>
  <si>
    <t>A10098</t>
  </si>
  <si>
    <t xml:space="preserve">MONGETA PERONA/PLANA </t>
  </si>
  <si>
    <t>A10001</t>
  </si>
  <si>
    <t>BACALLÀ FILET</t>
  </si>
  <si>
    <t>A10113</t>
  </si>
  <si>
    <t xml:space="preserve">SALTEJAT CAMPESTRE TRADICIONAL </t>
  </si>
  <si>
    <t>A10082</t>
  </si>
  <si>
    <t xml:space="preserve">BRÒQUIL </t>
  </si>
  <si>
    <t>A10090</t>
  </si>
  <si>
    <t xml:space="preserve">ENSALADILLA </t>
  </si>
  <si>
    <t>A10130</t>
  </si>
  <si>
    <t xml:space="preserve">CROQUETA BACALLÀ </t>
  </si>
  <si>
    <t>A10019</t>
  </si>
  <si>
    <t xml:space="preserve">GAMBA PELADA 50/70 </t>
  </si>
  <si>
    <t>A10004</t>
  </si>
  <si>
    <t xml:space="preserve">CALAMAR/POTA  A TIRES </t>
  </si>
  <si>
    <t>A10049</t>
  </si>
  <si>
    <t xml:space="preserve">SEPIA 8/12 </t>
  </si>
  <si>
    <t>A10488</t>
  </si>
  <si>
    <t xml:space="preserve">ESPINACS PORCIONS </t>
  </si>
  <si>
    <t>A10110</t>
  </si>
  <si>
    <t xml:space="preserve">PÈSOL COMÚ </t>
  </si>
  <si>
    <t>A10034</t>
  </si>
  <si>
    <t xml:space="preserve">MUSCLO CARN 10%(190-200) </t>
  </si>
  <si>
    <t>A10052</t>
  </si>
  <si>
    <t>TILAPIA FILET</t>
  </si>
  <si>
    <t>A10044</t>
  </si>
  <si>
    <t xml:space="preserve">SALMÓ FILET </t>
  </si>
  <si>
    <t>A10029</t>
  </si>
  <si>
    <t>LLUÇ RODANXA (110-200)</t>
  </si>
  <si>
    <t>A10190</t>
  </si>
  <si>
    <t xml:space="preserve">ABADEJO PORCIONS </t>
  </si>
  <si>
    <t>A10183</t>
  </si>
  <si>
    <t xml:space="preserve">PLANXA SAN MARC </t>
  </si>
  <si>
    <t>FRUITA I VERDURA</t>
  </si>
  <si>
    <t>PATATES</t>
  </si>
  <si>
    <t>PLÀTAN CANARI</t>
  </si>
  <si>
    <t>LLIMONES</t>
  </si>
  <si>
    <t>PEBROT VERMELL</t>
  </si>
  <si>
    <t>CEBES SEQUES</t>
  </si>
  <si>
    <t>POMA GOLDEN</t>
  </si>
  <si>
    <t>TOMAQUET VERD</t>
  </si>
  <si>
    <t>TARONGES NACIONAL</t>
  </si>
  <si>
    <t>ENCIAM LLARG</t>
  </si>
  <si>
    <t>CARBASSÓ</t>
  </si>
  <si>
    <t>MANDARINES NACIONAL</t>
  </si>
  <si>
    <t>ALBERGINIA</t>
  </si>
  <si>
    <t>MELÓ</t>
  </si>
  <si>
    <t>COGOMBRES</t>
  </si>
  <si>
    <t>COLS</t>
  </si>
  <si>
    <t>PERA CONFERENCE</t>
  </si>
  <si>
    <t>SÍNDRIA</t>
  </si>
  <si>
    <t>PORROS</t>
  </si>
  <si>
    <t>PASTANAGA</t>
  </si>
  <si>
    <t>PEBROT VERD</t>
  </si>
  <si>
    <t>API</t>
  </si>
  <si>
    <t>TOMAQUET PENJAR</t>
  </si>
  <si>
    <t>TOMAQUET MADUR</t>
  </si>
  <si>
    <t>ALLS SECS</t>
  </si>
  <si>
    <t>PRÉSSEC VERMELL- AIGUA</t>
  </si>
  <si>
    <t>PRÉSSEC GROC</t>
  </si>
  <si>
    <t>ALBARICOCS</t>
  </si>
  <si>
    <t>PRUNES</t>
  </si>
  <si>
    <t>KIWI VERD</t>
  </si>
  <si>
    <t>NECTARINA</t>
  </si>
  <si>
    <t>RAÏM</t>
  </si>
  <si>
    <t>MADUIXES</t>
  </si>
  <si>
    <t>PINYA</t>
  </si>
  <si>
    <t>REBOST</t>
  </si>
  <si>
    <t>FLAM VAINILLA PACK 4</t>
  </si>
  <si>
    <t>LLET SEMI DESNATADA SENSE LACTOSA BRICK 1L</t>
  </si>
  <si>
    <t>L</t>
  </si>
  <si>
    <t>A10332</t>
  </si>
  <si>
    <t>GELATINA LLIMONA PACK 4</t>
  </si>
  <si>
    <t>A10333</t>
  </si>
  <si>
    <t>GELATINA MADUIXA PACK 4</t>
  </si>
  <si>
    <t>IOGURT DESNATAT DE MADUIXA PACK 4</t>
  </si>
  <si>
    <t>A10207</t>
  </si>
  <si>
    <t>CIGRONS CUITS (Envàs fins a 1kg)</t>
  </si>
  <si>
    <t>A10200</t>
  </si>
  <si>
    <t>XAMPINYÓ LAMINAT LLAUNA (Envàs fins a 1kg)</t>
  </si>
  <si>
    <t>IOGURT DESNATAT NATURAL PACK 4</t>
  </si>
  <si>
    <t>A10306</t>
  </si>
  <si>
    <t>TOMÀQUET FREGIT (Envàs fins a 500ml)</t>
  </si>
  <si>
    <t>A10485</t>
  </si>
  <si>
    <t>MAGDALENES D'OU  (Envàs fins a 500gr)</t>
  </si>
  <si>
    <t>A10455</t>
  </si>
  <si>
    <t>OLI OLIVA VERGE EXTRA (envàs fins a 5L)</t>
  </si>
  <si>
    <t>A10422</t>
  </si>
  <si>
    <t>FORMATGETS - FORMATGE FOS EN 16 PORCIONS</t>
  </si>
  <si>
    <t>A10213</t>
  </si>
  <si>
    <t>OLIVES NEGRES S/PINYOL 240/260 (Envàs fins a 500gr)</t>
  </si>
  <si>
    <t>A10237</t>
  </si>
  <si>
    <t>CAFÈ MOLT DESCAFEINAT</t>
  </si>
  <si>
    <t>A10223</t>
  </si>
  <si>
    <t>ARRÒS EXTRA (Envàs fins a 1kg)</t>
  </si>
  <si>
    <t>A10271</t>
  </si>
  <si>
    <t>SUCRE BLANC (Envàs fins a 1kg)</t>
  </si>
  <si>
    <t>A10327</t>
  </si>
  <si>
    <t>GALETES MARIA SENSE SUCRE</t>
  </si>
  <si>
    <t>A10487</t>
  </si>
  <si>
    <t>PINYA EN EL SEU SUC</t>
  </si>
  <si>
    <t>LLIMONADA LLAUNA 0,33L</t>
  </si>
  <si>
    <t>COLA LLAUNA 0,33L</t>
  </si>
  <si>
    <t>A10262</t>
  </si>
  <si>
    <t>PA TORRAT BISCOTE</t>
  </si>
  <si>
    <t>A10286</t>
  </si>
  <si>
    <t>ESPÀRRECS GRUIXUTS 8/12ux</t>
  </si>
  <si>
    <t>A10464</t>
  </si>
  <si>
    <t>PASTA ESPIRALS TRICOLOR BOSSA</t>
  </si>
  <si>
    <t>A10457</t>
  </si>
  <si>
    <t>FARINA DE BLAT (Envàs fins a 5kg)</t>
  </si>
  <si>
    <t>A10444</t>
  </si>
  <si>
    <t>LLENTIA PARDINA SECA (Envàs fins a 1kg)</t>
  </si>
  <si>
    <t>A10293</t>
  </si>
  <si>
    <t>NATA LIQUIDA BRIK 18 %</t>
  </si>
  <si>
    <t>A10475</t>
  </si>
  <si>
    <t>PASTA MACARRONS</t>
  </si>
  <si>
    <t>A10199</t>
  </si>
  <si>
    <t>TONYINA EN OLI DE GIRASOL (Envàs fins a 1kg)</t>
  </si>
  <si>
    <t>A10214</t>
  </si>
  <si>
    <t>OLIVES VERDES FARC ANXOVA (Envàs fins 600gr)</t>
  </si>
  <si>
    <t>SUC DE TARONJA 1L  ESPREMUT O A PARTIR DE CONC.</t>
  </si>
  <si>
    <t>A10428</t>
  </si>
  <si>
    <t>AMETLLA MÒLTA</t>
  </si>
  <si>
    <t>SUC DE PINYA ESPREMUT O A PARTIR DE CONCENTRAT 1L</t>
  </si>
  <si>
    <t>A10381</t>
  </si>
  <si>
    <t>XOCOLATA AMB LLET SENSE SUCRE</t>
  </si>
  <si>
    <t>LLET DESNATADA BRICK 1L</t>
  </si>
  <si>
    <t>A10283</t>
  </si>
  <si>
    <t>BLAT DE MORO DOLÇ (Envàs fins a 1 kg)</t>
  </si>
  <si>
    <t>A10385</t>
  </si>
  <si>
    <t>XOCOLATA NEGRA SENSE SUCRE</t>
  </si>
  <si>
    <t>A10399</t>
  </si>
  <si>
    <t>JULIVERT SEC (Envàs fins a 100g)</t>
  </si>
  <si>
    <t>A10257</t>
  </si>
  <si>
    <t>PA DE MOTLLE</t>
  </si>
  <si>
    <t>A10343</t>
  </si>
  <si>
    <t>MELINDROS</t>
  </si>
  <si>
    <t>A10307</t>
  </si>
  <si>
    <t>TOMAQUET NATURAL TRITURAT (Envàs fins a 1kg)</t>
  </si>
  <si>
    <t>A10384</t>
  </si>
  <si>
    <t>XOCOLATA NEGRA 70% CACAU</t>
  </si>
  <si>
    <t>A10249</t>
  </si>
  <si>
    <t>MAIONESA MONODOSIS</t>
  </si>
  <si>
    <t>A10442</t>
  </si>
  <si>
    <t>LLENTIA CRUA CASTELLANA (Envàs fins a 1kg)</t>
  </si>
  <si>
    <t>A10302</t>
  </si>
  <si>
    <t>REMOLATXA RALLADA (Envàs fins a 1kg)</t>
  </si>
  <si>
    <t>A10296</t>
  </si>
  <si>
    <t>PASTANAGA RATLLADA (Envàs fins a 1kg)</t>
  </si>
  <si>
    <t>A10462</t>
  </si>
  <si>
    <t>PASTA ESPAGUETI</t>
  </si>
  <si>
    <t>A10466</t>
  </si>
  <si>
    <t>PASTA FIDEU 0 CABELLIN</t>
  </si>
  <si>
    <t>CREMA/NATILLES DE XOCOLATA PACK 4</t>
  </si>
  <si>
    <t>A10472</t>
  </si>
  <si>
    <t>PASTA GALETS Nº1</t>
  </si>
  <si>
    <t>A10228</t>
  </si>
  <si>
    <t>BROU DE CARN BRICK</t>
  </si>
  <si>
    <t>A10361</t>
  </si>
  <si>
    <t>PRÉSSEC EN ALMIVAR SENSE SUCRE (Envàs fins a 1kg)</t>
  </si>
  <si>
    <t xml:space="preserve">LLIMONADA REFRESC 2L </t>
  </si>
  <si>
    <t>A10247</t>
  </si>
  <si>
    <t>KETCHUP (Envàs fins a 1kg)</t>
  </si>
  <si>
    <t>TARONJADA REFRESC 2L</t>
  </si>
  <si>
    <t>CAVA BRUT NATURE D.O 75CL</t>
  </si>
  <si>
    <t>COLA REFRESC AMPOLLA 2L</t>
  </si>
  <si>
    <t>A10308</t>
  </si>
  <si>
    <t>TONYINA CLARA AMB OLI OLIVA</t>
  </si>
  <si>
    <t>A10414</t>
  </si>
  <si>
    <t>FORMATGE FRESC PER UNTAR</t>
  </si>
  <si>
    <t>A10409</t>
  </si>
  <si>
    <t>FORMATGE EDAM LLESCAT</t>
  </si>
  <si>
    <t>A10411</t>
  </si>
  <si>
    <t>FORMATGE FRESC BURGOS  0% GREIX</t>
  </si>
  <si>
    <t>A10412</t>
  </si>
  <si>
    <t>FORMATGE FRESC BURGOS</t>
  </si>
  <si>
    <t>A10418</t>
  </si>
  <si>
    <t>FORMATGE RATLLAT EMMENTAL</t>
  </si>
  <si>
    <t>A10398</t>
  </si>
  <si>
    <t>HERBES DE PROVENÇA (Envàs fins a 400gr)</t>
  </si>
  <si>
    <t>A10383</t>
  </si>
  <si>
    <t>XOCOLATA LIQUIDA A LA TASSA</t>
  </si>
  <si>
    <t>A10382</t>
  </si>
  <si>
    <t>XOCOLATA EN POLS A LA TASSA</t>
  </si>
  <si>
    <t>A10272</t>
  </si>
  <si>
    <t>SUCRE SOBRES</t>
  </si>
  <si>
    <t>A10405</t>
  </si>
  <si>
    <t>PEBRE NEGRE MÒLT</t>
  </si>
  <si>
    <t>A10317</t>
  </si>
  <si>
    <t>CODONYAT BARRA DIET</t>
  </si>
  <si>
    <t>A10253</t>
  </si>
  <si>
    <t>MARGARINA VEGETAL (Envàs fins 500gr)</t>
  </si>
  <si>
    <t>A10275</t>
  </si>
  <si>
    <t>VINAGRE DE VI BLANC  (Envàs fins a 1l)</t>
  </si>
  <si>
    <t>A10242</t>
  </si>
  <si>
    <t>EDULCORANT EN POLS SOBRES</t>
  </si>
  <si>
    <t>A10266</t>
  </si>
  <si>
    <t>SAL IODADA  (Envàs fins a 1kg)</t>
  </si>
  <si>
    <t>A10261</t>
  </si>
  <si>
    <t>PA RATLLAT (Envàs fins 1kg)</t>
  </si>
  <si>
    <t>A10406</t>
  </si>
  <si>
    <t>PEBRE VERMELL DOLÇ</t>
  </si>
  <si>
    <t>A10294</t>
  </si>
  <si>
    <t>NATA SPRAY</t>
  </si>
  <si>
    <t>A10389</t>
  </si>
  <si>
    <t>ALL MÒLT GRANULAT</t>
  </si>
  <si>
    <t>A10467</t>
  </si>
  <si>
    <t>PASTA FIDEU 2 ENTREFI</t>
  </si>
  <si>
    <t>A10469</t>
  </si>
  <si>
    <t>PASTA FIDEU FIDEUA  Nº1</t>
  </si>
  <si>
    <t>A10474</t>
  </si>
  <si>
    <t>PASTA LLETRES BOSSA</t>
  </si>
  <si>
    <t>A10392</t>
  </si>
  <si>
    <t>CANYELLA MÒLTA (ENVÀS FINS A 30GR)</t>
  </si>
  <si>
    <t>A10238</t>
  </si>
  <si>
    <t>CAFÈ SOLUBLE NATURAL</t>
  </si>
  <si>
    <t>A10276</t>
  </si>
  <si>
    <t>VINAGRE DE VI NEGRE  (Envàs fins a 1l)</t>
  </si>
  <si>
    <t>A10350</t>
  </si>
  <si>
    <t>MELMELADA DE PRÉSSEC SENSE SUCRE</t>
  </si>
  <si>
    <t>A10486</t>
  </si>
  <si>
    <t>PREPARAT PER A FLAMS</t>
  </si>
  <si>
    <t>A10524</t>
  </si>
  <si>
    <t>PREPARAT PER FER NATILLES</t>
  </si>
  <si>
    <t>A10425</t>
  </si>
  <si>
    <t>AMETLLA CRUA  MARCONA</t>
  </si>
  <si>
    <t>A10217</t>
  </si>
  <si>
    <t>PATATAS XIPS AMB OLI VEGETAL</t>
  </si>
  <si>
    <t>A10446</t>
  </si>
  <si>
    <t>MONGETA BLANCA CUITA (Envàs fins a 1kg)</t>
  </si>
  <si>
    <t>A10357</t>
  </si>
  <si>
    <t>PINYA EN ALMÍVAR</t>
  </si>
  <si>
    <t>A10445</t>
  </si>
  <si>
    <t>MONGETA BLANCA SECA</t>
  </si>
  <si>
    <t>A10432</t>
  </si>
  <si>
    <t>ORELLANES ALBERCOC</t>
  </si>
  <si>
    <t>A10484</t>
  </si>
  <si>
    <t>CIRERA VERDA EN ALMÍVAR</t>
  </si>
  <si>
    <t>A10337</t>
  </si>
  <si>
    <t>LLEVAT IMPULSOR QUÍMIC</t>
  </si>
  <si>
    <t>A10492</t>
  </si>
  <si>
    <t>COCO RATLLAT</t>
  </si>
  <si>
    <t>A10289</t>
  </si>
  <si>
    <t>FILET ANXOVA (Envàs fins a 50gr)</t>
  </si>
  <si>
    <t>A10483</t>
  </si>
  <si>
    <t>CIRERA VERMELLA EN ALMÍVAR</t>
  </si>
  <si>
    <t>ALTRES PRODUCTES ALIMENTACIÓ</t>
  </si>
  <si>
    <t>SOBRECUIXA POLLASTRE SENSE ÓS NI PELL</t>
  </si>
  <si>
    <t>FRICANDÓ VEDELLA 60GR</t>
  </si>
  <si>
    <t>MINIROTLLES POLLASTRE AMB PERNIL I FORMATGE</t>
  </si>
  <si>
    <t>PIT DE GALL D'INDI CRU FILETEJAT</t>
  </si>
  <si>
    <t>PIT DE POLLASTRE CRU FILETEJAT</t>
  </si>
  <si>
    <t>CANELONS CARN S/BEIXAMEL</t>
  </si>
  <si>
    <t>LLUÇ FILET 115-170</t>
  </si>
  <si>
    <t>Preu Ofert licitador</t>
  </si>
  <si>
    <t>La bossa econòmica de "Altres productes alimentació" es un topall màxim. No es pot realitzar oferta per aquest import.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</si>
</sst>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5FFE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164" fontId="0" fillId="12" borderId="3" xfId="0" applyNumberFormat="1" applyFill="1" applyBorder="1" applyProtection="1">
      <protection locked="0"/>
    </xf>
    <xf numFmtId="44" fontId="0" fillId="0" borderId="0" xfId="1" applyFont="1" applyProtection="1"/>
    <xf numFmtId="9" fontId="0" fillId="0" borderId="0" xfId="2" applyFont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1" xfId="0" applyFont="1" applyBorder="1"/>
    <xf numFmtId="0" fontId="6" fillId="0" borderId="0" xfId="0" applyFont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6" fillId="0" borderId="0" xfId="0" applyFont="1"/>
    <xf numFmtId="44" fontId="8" fillId="6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44" fontId="8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4" fontId="8" fillId="0" borderId="0" xfId="0" applyNumberFormat="1" applyFont="1" applyAlignment="1">
      <alignment horizontal="center" vertical="center" wrapText="1"/>
    </xf>
    <xf numFmtId="44" fontId="0" fillId="0" borderId="0" xfId="0" applyNumberFormat="1"/>
    <xf numFmtId="44" fontId="0" fillId="0" borderId="0" xfId="0" applyNumberFormat="1" applyAlignment="1">
      <alignment horizont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4" fontId="0" fillId="6" borderId="2" xfId="0" applyNumberFormat="1" applyFill="1" applyBorder="1"/>
    <xf numFmtId="44" fontId="0" fillId="6" borderId="8" xfId="0" applyNumberFormat="1" applyFill="1" applyBorder="1"/>
    <xf numFmtId="44" fontId="0" fillId="0" borderId="2" xfId="0" applyNumberFormat="1" applyBorder="1"/>
    <xf numFmtId="44" fontId="0" fillId="0" borderId="10" xfId="0" applyNumberFormat="1" applyBorder="1"/>
    <xf numFmtId="9" fontId="0" fillId="0" borderId="2" xfId="2" applyFont="1" applyBorder="1" applyAlignment="1" applyProtection="1">
      <alignment horizontal="center"/>
    </xf>
    <xf numFmtId="164" fontId="0" fillId="3" borderId="1" xfId="0" applyNumberFormat="1" applyFill="1" applyBorder="1"/>
    <xf numFmtId="44" fontId="6" fillId="11" borderId="1" xfId="0" applyNumberFormat="1" applyFont="1" applyFill="1" applyBorder="1"/>
    <xf numFmtId="44" fontId="6" fillId="0" borderId="0" xfId="0" applyNumberFormat="1" applyFont="1"/>
    <xf numFmtId="164" fontId="8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9" fontId="0" fillId="6" borderId="2" xfId="2" applyFont="1" applyFill="1" applyBorder="1" applyAlignment="1">
      <alignment horizontal="center"/>
    </xf>
    <xf numFmtId="44" fontId="6" fillId="5" borderId="1" xfId="0" applyNumberFormat="1" applyFont="1" applyFill="1" applyBorder="1"/>
    <xf numFmtId="164" fontId="6" fillId="5" borderId="1" xfId="0" applyNumberFormat="1" applyFont="1" applyFill="1" applyBorder="1"/>
    <xf numFmtId="164" fontId="6" fillId="3" borderId="1" xfId="0" applyNumberFormat="1" applyFont="1" applyFill="1" applyBorder="1"/>
    <xf numFmtId="0" fontId="6" fillId="3" borderId="1" xfId="0" applyFont="1" applyFill="1" applyBorder="1"/>
    <xf numFmtId="0" fontId="4" fillId="9" borderId="8" xfId="3" applyFont="1" applyFill="1" applyBorder="1" applyAlignment="1">
      <alignment horizontal="center" vertical="center" wrapText="1"/>
    </xf>
    <xf numFmtId="9" fontId="4" fillId="9" borderId="8" xfId="2" applyFont="1" applyFill="1" applyBorder="1" applyAlignment="1" applyProtection="1">
      <alignment horizontal="center" vertical="center" wrapText="1"/>
    </xf>
    <xf numFmtId="0" fontId="6" fillId="10" borderId="9" xfId="3" applyFont="1" applyFill="1" applyBorder="1" applyAlignment="1">
      <alignment horizontal="center" vertical="center" wrapText="1"/>
    </xf>
    <xf numFmtId="0" fontId="6" fillId="10" borderId="2" xfId="3" applyFont="1" applyFill="1" applyBorder="1" applyAlignment="1">
      <alignment horizontal="center" vertical="center" wrapText="1"/>
    </xf>
    <xf numFmtId="9" fontId="6" fillId="10" borderId="2" xfId="2" applyFont="1" applyFill="1" applyBorder="1" applyAlignment="1" applyProtection="1">
      <alignment horizontal="center" vertical="center" wrapText="1"/>
    </xf>
    <xf numFmtId="9" fontId="6" fillId="10" borderId="10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3" xfId="0" applyNumberFormat="1" applyBorder="1"/>
    <xf numFmtId="0" fontId="0" fillId="0" borderId="0" xfId="0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44" fontId="1" fillId="0" borderId="2" xfId="1" applyFont="1" applyBorder="1" applyAlignment="1">
      <alignment horizontal="center"/>
    </xf>
    <xf numFmtId="44" fontId="4" fillId="13" borderId="2" xfId="1" applyFont="1" applyFill="1" applyBorder="1" applyAlignment="1">
      <alignment horizontal="center"/>
    </xf>
    <xf numFmtId="44" fontId="6" fillId="13" borderId="2" xfId="1" applyFont="1" applyFill="1" applyBorder="1" applyAlignment="1">
      <alignment horizontal="center"/>
    </xf>
    <xf numFmtId="44" fontId="6" fillId="13" borderId="2" xfId="1" applyFont="1" applyFill="1" applyBorder="1"/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  <xf numFmtId="0" fontId="6" fillId="11" borderId="17" xfId="0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6" fillId="3" borderId="2" xfId="3" applyFont="1" applyFill="1" applyBorder="1" applyAlignment="1">
      <alignment horizontal="center"/>
    </xf>
    <xf numFmtId="0" fontId="6" fillId="3" borderId="2" xfId="3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8" borderId="5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8" borderId="9" xfId="3" applyFont="1" applyFill="1" applyBorder="1" applyAlignment="1">
      <alignment horizontal="center"/>
    </xf>
    <xf numFmtId="0" fontId="6" fillId="8" borderId="2" xfId="3" applyFont="1" applyFill="1" applyBorder="1" applyAlignment="1">
      <alignment horizontal="center"/>
    </xf>
    <xf numFmtId="0" fontId="6" fillId="8" borderId="10" xfId="3" applyFont="1" applyFill="1" applyBorder="1" applyAlignment="1">
      <alignment horizontal="center"/>
    </xf>
    <xf numFmtId="0" fontId="3" fillId="2" borderId="8" xfId="3" applyFont="1" applyFill="1" applyBorder="1" applyAlignment="1">
      <alignment horizontal="center"/>
    </xf>
    <xf numFmtId="0" fontId="3" fillId="2" borderId="11" xfId="3" applyFont="1" applyFill="1" applyBorder="1" applyAlignment="1">
      <alignment horizontal="center"/>
    </xf>
    <xf numFmtId="0" fontId="3" fillId="2" borderId="12" xfId="3" applyFont="1" applyFill="1" applyBorder="1" applyAlignment="1">
      <alignment horizontal="center"/>
    </xf>
    <xf numFmtId="0" fontId="3" fillId="7" borderId="0" xfId="3" applyFont="1" applyFill="1" applyAlignment="1">
      <alignment horizontal="center"/>
    </xf>
    <xf numFmtId="0" fontId="3" fillId="7" borderId="16" xfId="3" applyFont="1" applyFill="1" applyBorder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2" borderId="17" xfId="3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00000000-0005-0000-0000-000002000000}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5FFE5"/>
      <color rgb="FFFFCC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514350</xdr:colOff>
      <xdr:row>9</xdr:row>
      <xdr:rowOff>178823</xdr:rowOff>
    </xdr:from>
    <xdr:to>
      <xdr:col>9</xdr:col>
      <xdr:colOff>1047750</xdr:colOff>
      <xdr:row>12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1921898"/>
          <a:ext cx="523875" cy="506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8"/>
  <sheetViews>
    <sheetView tabSelected="1" topLeftCell="A140" zoomScaleNormal="100" workbookViewId="0">
      <selection activeCell="G157" sqref="G157"/>
    </sheetView>
  </sheetViews>
  <sheetFormatPr baseColWidth="10" defaultColWidth="11.44140625" defaultRowHeight="14.4" x14ac:dyDescent="0.3"/>
  <cols>
    <col min="2" max="2" width="11.44140625" style="29"/>
    <col min="3" max="3" width="54.44140625" bestFit="1" customWidth="1"/>
    <col min="4" max="4" width="13.44140625" style="4" customWidth="1"/>
    <col min="5" max="5" width="14" style="5" customWidth="1"/>
    <col min="6" max="6" width="14.5546875" style="4" customWidth="1"/>
    <col min="7" max="7" width="16.5546875" bestFit="1" customWidth="1"/>
    <col min="9" max="9" width="15.109375" bestFit="1" customWidth="1"/>
    <col min="10" max="10" width="17.5546875" bestFit="1" customWidth="1"/>
    <col min="11" max="11" width="22.6640625" customWidth="1"/>
    <col min="12" max="12" width="17.33203125" customWidth="1"/>
    <col min="13" max="13" width="22.6640625" customWidth="1"/>
    <col min="14" max="15" width="14.88671875" bestFit="1" customWidth="1"/>
    <col min="16" max="16" width="22.88671875" customWidth="1"/>
  </cols>
  <sheetData>
    <row r="1" spans="1:17" ht="15" thickBot="1" x14ac:dyDescent="0.35"/>
    <row r="2" spans="1:17" ht="15" thickBot="1" x14ac:dyDescent="0.35">
      <c r="C2" s="6" t="s">
        <v>32</v>
      </c>
      <c r="D2" s="7"/>
    </row>
    <row r="4" spans="1:17" x14ac:dyDescent="0.3">
      <c r="C4" s="71" t="str">
        <f>C2</f>
        <v>Productes alimentació Centre de Serveis de Maials</v>
      </c>
      <c r="D4" s="72"/>
      <c r="E4" s="73"/>
      <c r="F4"/>
      <c r="K4" s="60" t="str">
        <f>C2</f>
        <v>Productes alimentació Centre de Serveis de Maials</v>
      </c>
      <c r="L4" s="60"/>
      <c r="M4" s="60"/>
    </row>
    <row r="5" spans="1:17" x14ac:dyDescent="0.3">
      <c r="C5" s="8" t="s">
        <v>0</v>
      </c>
      <c r="D5" s="8" t="s">
        <v>1</v>
      </c>
      <c r="E5" s="8" t="s">
        <v>2</v>
      </c>
      <c r="K5" s="61" t="str">
        <f>C4</f>
        <v>Productes alimentació Centre de Serveis de Maials</v>
      </c>
      <c r="L5" s="61"/>
      <c r="M5" s="61"/>
      <c r="O5" s="9"/>
      <c r="P5" s="9"/>
    </row>
    <row r="6" spans="1:17" ht="15.75" customHeight="1" x14ac:dyDescent="0.3">
      <c r="C6" s="10">
        <f>G198</f>
        <v>16515.268000000004</v>
      </c>
      <c r="D6" s="10">
        <f>I198</f>
        <v>1315.8048000000008</v>
      </c>
      <c r="E6" s="10">
        <f>J198</f>
        <v>17831.072799999994</v>
      </c>
      <c r="K6" s="11" t="s">
        <v>3</v>
      </c>
      <c r="L6" s="11" t="s">
        <v>1</v>
      </c>
      <c r="M6" s="11" t="s">
        <v>2</v>
      </c>
    </row>
    <row r="7" spans="1:17" x14ac:dyDescent="0.3">
      <c r="K7" s="28">
        <f>L198</f>
        <v>1501.39</v>
      </c>
      <c r="L7" s="12">
        <f>+N198</f>
        <v>150.13900000000001</v>
      </c>
      <c r="M7" s="12">
        <f>O198</f>
        <v>1651.529</v>
      </c>
    </row>
    <row r="8" spans="1:17" ht="15" customHeight="1" x14ac:dyDescent="0.3">
      <c r="C8" s="62"/>
      <c r="D8" s="62"/>
      <c r="E8" s="62"/>
      <c r="F8" s="62"/>
      <c r="H8" s="14"/>
      <c r="K8" s="15"/>
      <c r="L8" s="15"/>
      <c r="M8" s="15"/>
    </row>
    <row r="9" spans="1:17" x14ac:dyDescent="0.3">
      <c r="C9" s="13"/>
      <c r="D9" s="13"/>
      <c r="E9" s="13"/>
      <c r="F9" s="13"/>
    </row>
    <row r="10" spans="1:17" x14ac:dyDescent="0.3">
      <c r="C10" s="15"/>
      <c r="D10" s="15"/>
      <c r="E10" s="15"/>
      <c r="F10" s="15"/>
      <c r="K10" s="64" t="s">
        <v>9</v>
      </c>
      <c r="L10" s="64"/>
      <c r="M10" s="64"/>
      <c r="N10" s="64"/>
      <c r="O10" s="64"/>
      <c r="P10" s="64"/>
      <c r="Q10" s="64"/>
    </row>
    <row r="11" spans="1:17" ht="15.6" x14ac:dyDescent="0.3">
      <c r="C11" s="16"/>
      <c r="D11" s="17"/>
      <c r="E11" s="16"/>
      <c r="F11" s="16"/>
      <c r="K11" s="18" t="s">
        <v>8</v>
      </c>
      <c r="L11" s="19"/>
      <c r="M11" s="19"/>
      <c r="N11" s="19"/>
      <c r="O11" s="19"/>
      <c r="P11" s="19"/>
      <c r="Q11" s="19"/>
    </row>
    <row r="12" spans="1:17" x14ac:dyDescent="0.3">
      <c r="C12" s="16"/>
      <c r="D12" s="17"/>
      <c r="E12" s="16"/>
      <c r="F12" s="16"/>
      <c r="K12" s="63" t="s">
        <v>10</v>
      </c>
      <c r="L12" s="63"/>
      <c r="M12" s="63"/>
      <c r="N12" s="63"/>
      <c r="O12" s="63"/>
    </row>
    <row r="13" spans="1:17" x14ac:dyDescent="0.3">
      <c r="E13"/>
      <c r="F13"/>
      <c r="K13" s="63"/>
      <c r="L13" s="63"/>
      <c r="M13" s="63"/>
      <c r="N13" s="63"/>
      <c r="O13" s="63"/>
    </row>
    <row r="14" spans="1:17" x14ac:dyDescent="0.3">
      <c r="E14"/>
      <c r="F14"/>
    </row>
    <row r="15" spans="1:17" ht="15" thickBot="1" x14ac:dyDescent="0.35"/>
    <row r="16" spans="1:17" ht="15.75" customHeight="1" x14ac:dyDescent="0.3">
      <c r="A16" s="74" t="str">
        <f>C2</f>
        <v>Productes alimentació Centre de Serveis de Maials</v>
      </c>
      <c r="B16" s="74"/>
      <c r="C16" s="74"/>
      <c r="D16" s="74"/>
      <c r="E16" s="74"/>
      <c r="F16" s="74"/>
      <c r="G16" s="74"/>
      <c r="H16" s="74"/>
      <c r="I16" s="74"/>
      <c r="J16" s="75"/>
      <c r="K16" s="65" t="s">
        <v>4</v>
      </c>
      <c r="L16" s="66"/>
      <c r="M16" s="66"/>
      <c r="N16" s="66"/>
      <c r="O16" s="67"/>
    </row>
    <row r="17" spans="1:16" x14ac:dyDescent="0.3">
      <c r="A17" s="76" t="str">
        <f>C4</f>
        <v>Productes alimentació Centre de Serveis de Maials</v>
      </c>
      <c r="B17" s="76"/>
      <c r="C17" s="76"/>
      <c r="D17" s="76"/>
      <c r="E17" s="76"/>
      <c r="F17" s="76"/>
      <c r="G17" s="76"/>
      <c r="H17" s="76"/>
      <c r="I17" s="76"/>
      <c r="J17" s="77"/>
      <c r="K17" s="68" t="str">
        <f>C4</f>
        <v>Productes alimentació Centre de Serveis de Maials</v>
      </c>
      <c r="L17" s="69"/>
      <c r="M17" s="69"/>
      <c r="N17" s="69"/>
      <c r="O17" s="70"/>
    </row>
    <row r="18" spans="1:16" s="41" customFormat="1" ht="33" customHeight="1" x14ac:dyDescent="0.3">
      <c r="A18" s="35" t="s">
        <v>33</v>
      </c>
      <c r="B18" s="35" t="s">
        <v>34</v>
      </c>
      <c r="C18" s="35" t="s">
        <v>35</v>
      </c>
      <c r="D18" s="35" t="s">
        <v>36</v>
      </c>
      <c r="E18" s="35" t="s">
        <v>37</v>
      </c>
      <c r="F18" s="35" t="s">
        <v>38</v>
      </c>
      <c r="G18" s="35" t="s">
        <v>5</v>
      </c>
      <c r="H18" s="36" t="s">
        <v>1</v>
      </c>
      <c r="I18" s="36" t="s">
        <v>6</v>
      </c>
      <c r="J18" s="36" t="s">
        <v>7</v>
      </c>
      <c r="K18" s="37" t="s">
        <v>309</v>
      </c>
      <c r="L18" s="38" t="s">
        <v>5</v>
      </c>
      <c r="M18" s="39" t="s">
        <v>1</v>
      </c>
      <c r="N18" s="39" t="s">
        <v>6</v>
      </c>
      <c r="O18" s="40" t="s">
        <v>7</v>
      </c>
    </row>
    <row r="19" spans="1:16" x14ac:dyDescent="0.3">
      <c r="A19" s="44" t="s">
        <v>39</v>
      </c>
      <c r="B19" s="45">
        <v>101438</v>
      </c>
      <c r="C19" s="44" t="s">
        <v>30</v>
      </c>
      <c r="D19" s="46" t="s">
        <v>11</v>
      </c>
      <c r="E19" s="46">
        <v>50</v>
      </c>
      <c r="F19" s="48">
        <v>4.7</v>
      </c>
      <c r="G19" s="20">
        <f>+E19*F19</f>
        <v>235</v>
      </c>
      <c r="H19" s="30">
        <v>0.1</v>
      </c>
      <c r="I19" s="20">
        <f>G19*H19</f>
        <v>23.5</v>
      </c>
      <c r="J19" s="20">
        <f>I19+G19</f>
        <v>258.5</v>
      </c>
      <c r="K19" s="1"/>
      <c r="L19" s="22" t="str">
        <f>IF(K19&gt;F19,"PREU SUPERIOR AL DEMANAT",IF(K19=0,"FALTA PREU",IF(K19="","FALTA PREU",(K19*E19))))</f>
        <v>FALTA PREU</v>
      </c>
      <c r="M19" s="24">
        <f>H19</f>
        <v>0.1</v>
      </c>
      <c r="N19" s="22" t="str">
        <f>IFERROR(L19*M19,"REVISAR PREU")</f>
        <v>REVISAR PREU</v>
      </c>
      <c r="O19" s="23" t="str">
        <f>IFERROR(N19+L19,"REVISAR PREU")</f>
        <v>REVISAR PREU</v>
      </c>
      <c r="P19" s="16"/>
    </row>
    <row r="20" spans="1:16" x14ac:dyDescent="0.3">
      <c r="A20" s="44" t="s">
        <v>39</v>
      </c>
      <c r="B20" s="45">
        <v>101515</v>
      </c>
      <c r="C20" s="44" t="s">
        <v>22</v>
      </c>
      <c r="D20" s="46" t="s">
        <v>11</v>
      </c>
      <c r="E20" s="46">
        <v>40</v>
      </c>
      <c r="F20" s="49">
        <v>3.85</v>
      </c>
      <c r="G20" s="20">
        <f t="shared" ref="G20:G83" si="0">+E20*F20</f>
        <v>154</v>
      </c>
      <c r="H20" s="30">
        <v>0.1</v>
      </c>
      <c r="I20" s="20">
        <f t="shared" ref="I20:I83" si="1">G20*H20</f>
        <v>15.4</v>
      </c>
      <c r="J20" s="20">
        <f t="shared" ref="J20:J83" si="2">I20+G20</f>
        <v>169.4</v>
      </c>
      <c r="K20" s="1"/>
      <c r="L20" s="22" t="str">
        <f t="shared" ref="L20:L83" si="3">IF(K20&gt;F20,"PREU SUPERIOR AL DEMANAT",IF(K20=0,"FALTA PREU",IF(K20="","FALTA PREU",(K20*E20))))</f>
        <v>FALTA PREU</v>
      </c>
      <c r="M20" s="24">
        <f t="shared" ref="M20:M83" si="4">H20</f>
        <v>0.1</v>
      </c>
      <c r="N20" s="22" t="str">
        <f t="shared" ref="N20:N83" si="5">IFERROR(L20*M20,"REVISAR PREU")</f>
        <v>REVISAR PREU</v>
      </c>
      <c r="O20" s="23" t="str">
        <f t="shared" ref="O20:O83" si="6">IFERROR(N20+L20,"REVISAR PREU")</f>
        <v>REVISAR PREU</v>
      </c>
      <c r="P20" s="16"/>
    </row>
    <row r="21" spans="1:16" x14ac:dyDescent="0.3">
      <c r="A21" s="44" t="s">
        <v>39</v>
      </c>
      <c r="B21" s="45">
        <v>101468</v>
      </c>
      <c r="C21" s="44" t="s">
        <v>19</v>
      </c>
      <c r="D21" s="46" t="s">
        <v>11</v>
      </c>
      <c r="E21" s="46">
        <v>30</v>
      </c>
      <c r="F21" s="48">
        <v>10.61</v>
      </c>
      <c r="G21" s="20">
        <f t="shared" si="0"/>
        <v>318.29999999999995</v>
      </c>
      <c r="H21" s="30">
        <v>0.1</v>
      </c>
      <c r="I21" s="20">
        <f t="shared" si="1"/>
        <v>31.83</v>
      </c>
      <c r="J21" s="20">
        <f t="shared" si="2"/>
        <v>350.12999999999994</v>
      </c>
      <c r="K21" s="1"/>
      <c r="L21" s="22" t="str">
        <f t="shared" si="3"/>
        <v>FALTA PREU</v>
      </c>
      <c r="M21" s="24">
        <f t="shared" si="4"/>
        <v>0.1</v>
      </c>
      <c r="N21" s="22" t="str">
        <f t="shared" si="5"/>
        <v>REVISAR PREU</v>
      </c>
      <c r="O21" s="23" t="str">
        <f t="shared" si="6"/>
        <v>REVISAR PREU</v>
      </c>
      <c r="P21" s="16"/>
    </row>
    <row r="22" spans="1:16" x14ac:dyDescent="0.3">
      <c r="A22" s="44" t="s">
        <v>39</v>
      </c>
      <c r="B22" s="45">
        <v>101488</v>
      </c>
      <c r="C22" s="44" t="s">
        <v>18</v>
      </c>
      <c r="D22" s="46" t="s">
        <v>11</v>
      </c>
      <c r="E22" s="46">
        <v>25</v>
      </c>
      <c r="F22" s="48">
        <v>4.5999999999999996</v>
      </c>
      <c r="G22" s="20">
        <f t="shared" si="0"/>
        <v>114.99999999999999</v>
      </c>
      <c r="H22" s="30">
        <v>0.1</v>
      </c>
      <c r="I22" s="20">
        <f t="shared" si="1"/>
        <v>11.5</v>
      </c>
      <c r="J22" s="20">
        <f t="shared" si="2"/>
        <v>126.49999999999999</v>
      </c>
      <c r="K22" s="1"/>
      <c r="L22" s="22" t="str">
        <f t="shared" si="3"/>
        <v>FALTA PREU</v>
      </c>
      <c r="M22" s="24">
        <f t="shared" si="4"/>
        <v>0.1</v>
      </c>
      <c r="N22" s="22" t="str">
        <f t="shared" si="5"/>
        <v>REVISAR PREU</v>
      </c>
      <c r="O22" s="23" t="str">
        <f t="shared" si="6"/>
        <v>REVISAR PREU</v>
      </c>
      <c r="P22" s="16"/>
    </row>
    <row r="23" spans="1:16" x14ac:dyDescent="0.3">
      <c r="A23" s="44" t="s">
        <v>39</v>
      </c>
      <c r="B23" s="45">
        <v>101550</v>
      </c>
      <c r="C23" s="44" t="s">
        <v>40</v>
      </c>
      <c r="D23" s="46" t="s">
        <v>11</v>
      </c>
      <c r="E23" s="46">
        <v>25</v>
      </c>
      <c r="F23" s="48">
        <v>3.6</v>
      </c>
      <c r="G23" s="20">
        <f t="shared" si="0"/>
        <v>90</v>
      </c>
      <c r="H23" s="30">
        <v>0.1</v>
      </c>
      <c r="I23" s="20">
        <f t="shared" si="1"/>
        <v>9</v>
      </c>
      <c r="J23" s="20">
        <f t="shared" si="2"/>
        <v>99</v>
      </c>
      <c r="K23" s="1"/>
      <c r="L23" s="22" t="str">
        <f t="shared" si="3"/>
        <v>FALTA PREU</v>
      </c>
      <c r="M23" s="24">
        <f t="shared" si="4"/>
        <v>0.1</v>
      </c>
      <c r="N23" s="22" t="str">
        <f t="shared" si="5"/>
        <v>REVISAR PREU</v>
      </c>
      <c r="O23" s="23" t="str">
        <f t="shared" si="6"/>
        <v>REVISAR PREU</v>
      </c>
      <c r="P23" s="16"/>
    </row>
    <row r="24" spans="1:16" x14ac:dyDescent="0.3">
      <c r="A24" s="44" t="s">
        <v>39</v>
      </c>
      <c r="B24" s="45">
        <v>101498</v>
      </c>
      <c r="C24" s="44" t="s">
        <v>15</v>
      </c>
      <c r="D24" s="46" t="s">
        <v>11</v>
      </c>
      <c r="E24" s="46">
        <v>20</v>
      </c>
      <c r="F24" s="49">
        <v>3.56</v>
      </c>
      <c r="G24" s="20">
        <f t="shared" si="0"/>
        <v>71.2</v>
      </c>
      <c r="H24" s="30">
        <v>0.1</v>
      </c>
      <c r="I24" s="20">
        <f t="shared" si="1"/>
        <v>7.120000000000001</v>
      </c>
      <c r="J24" s="20">
        <f t="shared" si="2"/>
        <v>78.320000000000007</v>
      </c>
      <c r="K24" s="1"/>
      <c r="L24" s="22" t="str">
        <f t="shared" si="3"/>
        <v>FALTA PREU</v>
      </c>
      <c r="M24" s="24">
        <f t="shared" si="4"/>
        <v>0.1</v>
      </c>
      <c r="N24" s="22" t="str">
        <f t="shared" si="5"/>
        <v>REVISAR PREU</v>
      </c>
      <c r="O24" s="23" t="str">
        <f t="shared" si="6"/>
        <v>REVISAR PREU</v>
      </c>
      <c r="P24" s="16"/>
    </row>
    <row r="25" spans="1:16" x14ac:dyDescent="0.3">
      <c r="A25" s="44" t="s">
        <v>39</v>
      </c>
      <c r="B25" s="45">
        <v>101732</v>
      </c>
      <c r="C25" s="44" t="s">
        <v>302</v>
      </c>
      <c r="D25" s="46" t="s">
        <v>11</v>
      </c>
      <c r="E25" s="46">
        <v>20</v>
      </c>
      <c r="F25" s="49">
        <v>5.25</v>
      </c>
      <c r="G25" s="20">
        <f t="shared" si="0"/>
        <v>105</v>
      </c>
      <c r="H25" s="30">
        <v>0.1</v>
      </c>
      <c r="I25" s="20">
        <f t="shared" si="1"/>
        <v>10.5</v>
      </c>
      <c r="J25" s="20">
        <f t="shared" si="2"/>
        <v>115.5</v>
      </c>
      <c r="K25" s="1"/>
      <c r="L25" s="22" t="str">
        <f t="shared" si="3"/>
        <v>FALTA PREU</v>
      </c>
      <c r="M25" s="24">
        <f t="shared" si="4"/>
        <v>0.1</v>
      </c>
      <c r="N25" s="22" t="str">
        <f t="shared" si="5"/>
        <v>REVISAR PREU</v>
      </c>
      <c r="O25" s="23" t="str">
        <f t="shared" si="6"/>
        <v>REVISAR PREU</v>
      </c>
      <c r="P25" s="16"/>
    </row>
    <row r="26" spans="1:16" x14ac:dyDescent="0.3">
      <c r="A26" s="44" t="s">
        <v>39</v>
      </c>
      <c r="B26" s="45">
        <v>101583</v>
      </c>
      <c r="C26" s="44" t="s">
        <v>17</v>
      </c>
      <c r="D26" s="46" t="s">
        <v>11</v>
      </c>
      <c r="E26" s="46">
        <v>15</v>
      </c>
      <c r="F26" s="48">
        <v>6.35</v>
      </c>
      <c r="G26" s="20">
        <f t="shared" si="0"/>
        <v>95.25</v>
      </c>
      <c r="H26" s="30">
        <v>0.1</v>
      </c>
      <c r="I26" s="20">
        <f t="shared" si="1"/>
        <v>9.5250000000000004</v>
      </c>
      <c r="J26" s="20">
        <f t="shared" si="2"/>
        <v>104.77500000000001</v>
      </c>
      <c r="K26" s="1"/>
      <c r="L26" s="22" t="str">
        <f t="shared" si="3"/>
        <v>FALTA PREU</v>
      </c>
      <c r="M26" s="24">
        <f t="shared" si="4"/>
        <v>0.1</v>
      </c>
      <c r="N26" s="22" t="str">
        <f t="shared" si="5"/>
        <v>REVISAR PREU</v>
      </c>
      <c r="O26" s="23" t="str">
        <f t="shared" si="6"/>
        <v>REVISAR PREU</v>
      </c>
      <c r="P26" s="16"/>
    </row>
    <row r="27" spans="1:16" x14ac:dyDescent="0.3">
      <c r="A27" s="44" t="s">
        <v>39</v>
      </c>
      <c r="B27" s="45">
        <v>101449</v>
      </c>
      <c r="C27" s="44" t="s">
        <v>27</v>
      </c>
      <c r="D27" s="46" t="s">
        <v>11</v>
      </c>
      <c r="E27" s="46">
        <v>15</v>
      </c>
      <c r="F27" s="48">
        <v>4.45</v>
      </c>
      <c r="G27" s="20">
        <f t="shared" si="0"/>
        <v>66.75</v>
      </c>
      <c r="H27" s="30">
        <v>0.1</v>
      </c>
      <c r="I27" s="20">
        <f t="shared" si="1"/>
        <v>6.6750000000000007</v>
      </c>
      <c r="J27" s="20">
        <f t="shared" si="2"/>
        <v>73.424999999999997</v>
      </c>
      <c r="K27" s="1"/>
      <c r="L27" s="22" t="str">
        <f t="shared" si="3"/>
        <v>FALTA PREU</v>
      </c>
      <c r="M27" s="24">
        <f t="shared" si="4"/>
        <v>0.1</v>
      </c>
      <c r="N27" s="22" t="str">
        <f t="shared" si="5"/>
        <v>REVISAR PREU</v>
      </c>
      <c r="O27" s="23" t="str">
        <f t="shared" si="6"/>
        <v>REVISAR PREU</v>
      </c>
      <c r="P27" s="16"/>
    </row>
    <row r="28" spans="1:16" x14ac:dyDescent="0.3">
      <c r="A28" s="44" t="s">
        <v>39</v>
      </c>
      <c r="B28" s="45">
        <v>101538</v>
      </c>
      <c r="C28" s="44" t="s">
        <v>306</v>
      </c>
      <c r="D28" s="46" t="s">
        <v>11</v>
      </c>
      <c r="E28" s="46">
        <v>12</v>
      </c>
      <c r="F28" s="48">
        <v>6.1</v>
      </c>
      <c r="G28" s="20">
        <f t="shared" si="0"/>
        <v>73.199999999999989</v>
      </c>
      <c r="H28" s="30">
        <v>0.1</v>
      </c>
      <c r="I28" s="20">
        <f t="shared" si="1"/>
        <v>7.3199999999999994</v>
      </c>
      <c r="J28" s="20">
        <f t="shared" si="2"/>
        <v>80.519999999999982</v>
      </c>
      <c r="K28" s="1"/>
      <c r="L28" s="22" t="str">
        <f t="shared" si="3"/>
        <v>FALTA PREU</v>
      </c>
      <c r="M28" s="24">
        <f t="shared" si="4"/>
        <v>0.1</v>
      </c>
      <c r="N28" s="22" t="str">
        <f t="shared" si="5"/>
        <v>REVISAR PREU</v>
      </c>
      <c r="O28" s="23" t="str">
        <f t="shared" si="6"/>
        <v>REVISAR PREU</v>
      </c>
      <c r="P28" s="16"/>
    </row>
    <row r="29" spans="1:16" x14ac:dyDescent="0.3">
      <c r="A29" s="44" t="s">
        <v>39</v>
      </c>
      <c r="B29" s="45">
        <v>101471</v>
      </c>
      <c r="C29" s="44" t="s">
        <v>303</v>
      </c>
      <c r="D29" s="46" t="s">
        <v>11</v>
      </c>
      <c r="E29" s="46">
        <v>10</v>
      </c>
      <c r="F29" s="48">
        <v>13.3</v>
      </c>
      <c r="G29" s="20">
        <f t="shared" si="0"/>
        <v>133</v>
      </c>
      <c r="H29" s="30">
        <v>0.1</v>
      </c>
      <c r="I29" s="20">
        <f t="shared" si="1"/>
        <v>13.3</v>
      </c>
      <c r="J29" s="20">
        <f t="shared" si="2"/>
        <v>146.30000000000001</v>
      </c>
      <c r="K29" s="1"/>
      <c r="L29" s="22" t="str">
        <f t="shared" si="3"/>
        <v>FALTA PREU</v>
      </c>
      <c r="M29" s="24">
        <f t="shared" si="4"/>
        <v>0.1</v>
      </c>
      <c r="N29" s="22" t="str">
        <f t="shared" si="5"/>
        <v>REVISAR PREU</v>
      </c>
      <c r="O29" s="23" t="str">
        <f t="shared" si="6"/>
        <v>REVISAR PREU</v>
      </c>
      <c r="P29" s="16"/>
    </row>
    <row r="30" spans="1:16" x14ac:dyDescent="0.3">
      <c r="A30" s="44" t="s">
        <v>39</v>
      </c>
      <c r="B30" s="45">
        <v>103493</v>
      </c>
      <c r="C30" s="44" t="s">
        <v>41</v>
      </c>
      <c r="D30" s="46" t="s">
        <v>11</v>
      </c>
      <c r="E30" s="46">
        <v>10</v>
      </c>
      <c r="F30" s="48">
        <v>6.05</v>
      </c>
      <c r="G30" s="20">
        <f t="shared" si="0"/>
        <v>60.5</v>
      </c>
      <c r="H30" s="30">
        <v>0.1</v>
      </c>
      <c r="I30" s="20">
        <f t="shared" si="1"/>
        <v>6.0500000000000007</v>
      </c>
      <c r="J30" s="20">
        <f t="shared" si="2"/>
        <v>66.55</v>
      </c>
      <c r="K30" s="1"/>
      <c r="L30" s="22" t="str">
        <f t="shared" si="3"/>
        <v>FALTA PREU</v>
      </c>
      <c r="M30" s="24">
        <f t="shared" si="4"/>
        <v>0.1</v>
      </c>
      <c r="N30" s="22" t="str">
        <f t="shared" si="5"/>
        <v>REVISAR PREU</v>
      </c>
      <c r="O30" s="23" t="str">
        <f t="shared" si="6"/>
        <v>REVISAR PREU</v>
      </c>
      <c r="P30" s="16"/>
    </row>
    <row r="31" spans="1:16" x14ac:dyDescent="0.3">
      <c r="A31" s="44" t="s">
        <v>39</v>
      </c>
      <c r="B31" s="45">
        <v>103390</v>
      </c>
      <c r="C31" s="44" t="s">
        <v>42</v>
      </c>
      <c r="D31" s="46" t="s">
        <v>11</v>
      </c>
      <c r="E31" s="46">
        <v>10</v>
      </c>
      <c r="F31" s="48">
        <v>7.9</v>
      </c>
      <c r="G31" s="20">
        <f t="shared" si="0"/>
        <v>79</v>
      </c>
      <c r="H31" s="30">
        <v>0.1</v>
      </c>
      <c r="I31" s="20">
        <f t="shared" si="1"/>
        <v>7.9</v>
      </c>
      <c r="J31" s="20">
        <f t="shared" si="2"/>
        <v>86.9</v>
      </c>
      <c r="K31" s="1"/>
      <c r="L31" s="22" t="str">
        <f t="shared" si="3"/>
        <v>FALTA PREU</v>
      </c>
      <c r="M31" s="24">
        <f t="shared" si="4"/>
        <v>0.1</v>
      </c>
      <c r="N31" s="22" t="str">
        <f t="shared" si="5"/>
        <v>REVISAR PREU</v>
      </c>
      <c r="O31" s="23" t="str">
        <f t="shared" si="6"/>
        <v>REVISAR PREU</v>
      </c>
      <c r="P31" s="16"/>
    </row>
    <row r="32" spans="1:16" x14ac:dyDescent="0.3">
      <c r="A32" s="44" t="s">
        <v>39</v>
      </c>
      <c r="B32" s="45">
        <v>101459</v>
      </c>
      <c r="C32" s="44" t="s">
        <v>16</v>
      </c>
      <c r="D32" s="46" t="s">
        <v>11</v>
      </c>
      <c r="E32" s="46">
        <v>10</v>
      </c>
      <c r="F32" s="48">
        <v>4.5999999999999996</v>
      </c>
      <c r="G32" s="20">
        <f t="shared" si="0"/>
        <v>46</v>
      </c>
      <c r="H32" s="30">
        <v>0.1</v>
      </c>
      <c r="I32" s="20">
        <f t="shared" si="1"/>
        <v>4.6000000000000005</v>
      </c>
      <c r="J32" s="20">
        <f t="shared" si="2"/>
        <v>50.6</v>
      </c>
      <c r="K32" s="1"/>
      <c r="L32" s="22" t="str">
        <f t="shared" si="3"/>
        <v>FALTA PREU</v>
      </c>
      <c r="M32" s="24">
        <f t="shared" si="4"/>
        <v>0.1</v>
      </c>
      <c r="N32" s="22" t="str">
        <f t="shared" si="5"/>
        <v>REVISAR PREU</v>
      </c>
      <c r="O32" s="23" t="str">
        <f t="shared" si="6"/>
        <v>REVISAR PREU</v>
      </c>
      <c r="P32" s="16"/>
    </row>
    <row r="33" spans="1:16" x14ac:dyDescent="0.3">
      <c r="A33" s="44" t="s">
        <v>39</v>
      </c>
      <c r="B33" s="45">
        <v>101467</v>
      </c>
      <c r="C33" s="44" t="s">
        <v>24</v>
      </c>
      <c r="D33" s="46" t="s">
        <v>11</v>
      </c>
      <c r="E33" s="46">
        <v>10</v>
      </c>
      <c r="F33" s="48">
        <v>2.2000000000000002</v>
      </c>
      <c r="G33" s="20">
        <f t="shared" si="0"/>
        <v>22</v>
      </c>
      <c r="H33" s="30">
        <v>0.1</v>
      </c>
      <c r="I33" s="20">
        <f t="shared" si="1"/>
        <v>2.2000000000000002</v>
      </c>
      <c r="J33" s="20">
        <f t="shared" si="2"/>
        <v>24.2</v>
      </c>
      <c r="K33" s="1"/>
      <c r="L33" s="22" t="str">
        <f t="shared" si="3"/>
        <v>FALTA PREU</v>
      </c>
      <c r="M33" s="24">
        <f t="shared" si="4"/>
        <v>0.1</v>
      </c>
      <c r="N33" s="22" t="str">
        <f t="shared" si="5"/>
        <v>REVISAR PREU</v>
      </c>
      <c r="O33" s="23" t="str">
        <f t="shared" si="6"/>
        <v>REVISAR PREU</v>
      </c>
      <c r="P33" s="16"/>
    </row>
    <row r="34" spans="1:16" x14ac:dyDescent="0.3">
      <c r="A34" s="44" t="s">
        <v>39</v>
      </c>
      <c r="B34" s="45">
        <v>101450</v>
      </c>
      <c r="C34" s="44" t="s">
        <v>20</v>
      </c>
      <c r="D34" s="46" t="s">
        <v>11</v>
      </c>
      <c r="E34" s="46">
        <v>10</v>
      </c>
      <c r="F34" s="48">
        <v>8</v>
      </c>
      <c r="G34" s="20">
        <f t="shared" si="0"/>
        <v>80</v>
      </c>
      <c r="H34" s="30">
        <v>0.1</v>
      </c>
      <c r="I34" s="20">
        <f t="shared" si="1"/>
        <v>8</v>
      </c>
      <c r="J34" s="20">
        <f t="shared" si="2"/>
        <v>88</v>
      </c>
      <c r="K34" s="1"/>
      <c r="L34" s="22" t="str">
        <f t="shared" si="3"/>
        <v>FALTA PREU</v>
      </c>
      <c r="M34" s="24">
        <f t="shared" si="4"/>
        <v>0.1</v>
      </c>
      <c r="N34" s="22" t="str">
        <f t="shared" si="5"/>
        <v>REVISAR PREU</v>
      </c>
      <c r="O34" s="23" t="str">
        <f t="shared" si="6"/>
        <v>REVISAR PREU</v>
      </c>
      <c r="P34" s="16"/>
    </row>
    <row r="35" spans="1:16" x14ac:dyDescent="0.3">
      <c r="A35" s="44" t="s">
        <v>39</v>
      </c>
      <c r="B35" s="45">
        <v>101446</v>
      </c>
      <c r="C35" s="44" t="s">
        <v>23</v>
      </c>
      <c r="D35" s="46" t="s">
        <v>11</v>
      </c>
      <c r="E35" s="46">
        <v>10</v>
      </c>
      <c r="F35" s="48">
        <v>7.35</v>
      </c>
      <c r="G35" s="20">
        <f t="shared" si="0"/>
        <v>73.5</v>
      </c>
      <c r="H35" s="30">
        <v>0.1</v>
      </c>
      <c r="I35" s="20">
        <f t="shared" si="1"/>
        <v>7.3500000000000005</v>
      </c>
      <c r="J35" s="20">
        <f t="shared" si="2"/>
        <v>80.849999999999994</v>
      </c>
      <c r="K35" s="1"/>
      <c r="L35" s="22" t="str">
        <f t="shared" si="3"/>
        <v>FALTA PREU</v>
      </c>
      <c r="M35" s="24">
        <f t="shared" si="4"/>
        <v>0.1</v>
      </c>
      <c r="N35" s="22" t="str">
        <f t="shared" si="5"/>
        <v>REVISAR PREU</v>
      </c>
      <c r="O35" s="23" t="str">
        <f t="shared" si="6"/>
        <v>REVISAR PREU</v>
      </c>
      <c r="P35" s="16"/>
    </row>
    <row r="36" spans="1:16" x14ac:dyDescent="0.3">
      <c r="A36" s="44" t="s">
        <v>39</v>
      </c>
      <c r="B36" s="45">
        <v>101543</v>
      </c>
      <c r="C36" s="44" t="s">
        <v>304</v>
      </c>
      <c r="D36" s="46" t="s">
        <v>11</v>
      </c>
      <c r="E36" s="46">
        <v>8</v>
      </c>
      <c r="F36" s="48">
        <v>6.6</v>
      </c>
      <c r="G36" s="20">
        <f t="shared" si="0"/>
        <v>52.8</v>
      </c>
      <c r="H36" s="30">
        <v>0.1</v>
      </c>
      <c r="I36" s="20">
        <f t="shared" si="1"/>
        <v>5.28</v>
      </c>
      <c r="J36" s="20">
        <f t="shared" si="2"/>
        <v>58.08</v>
      </c>
      <c r="K36" s="1"/>
      <c r="L36" s="22" t="str">
        <f t="shared" si="3"/>
        <v>FALTA PREU</v>
      </c>
      <c r="M36" s="24">
        <f t="shared" si="4"/>
        <v>0.1</v>
      </c>
      <c r="N36" s="22" t="str">
        <f t="shared" si="5"/>
        <v>REVISAR PREU</v>
      </c>
      <c r="O36" s="23" t="str">
        <f t="shared" si="6"/>
        <v>REVISAR PREU</v>
      </c>
      <c r="P36" s="16"/>
    </row>
    <row r="37" spans="1:16" x14ac:dyDescent="0.3">
      <c r="A37" s="44" t="s">
        <v>39</v>
      </c>
      <c r="B37" s="45">
        <v>101433</v>
      </c>
      <c r="C37" s="44" t="s">
        <v>28</v>
      </c>
      <c r="D37" s="46" t="s">
        <v>11</v>
      </c>
      <c r="E37" s="46">
        <v>5</v>
      </c>
      <c r="F37" s="48">
        <v>14.3</v>
      </c>
      <c r="G37" s="20">
        <f t="shared" si="0"/>
        <v>71.5</v>
      </c>
      <c r="H37" s="30">
        <v>0.1</v>
      </c>
      <c r="I37" s="20">
        <f t="shared" si="1"/>
        <v>7.15</v>
      </c>
      <c r="J37" s="20">
        <f t="shared" si="2"/>
        <v>78.650000000000006</v>
      </c>
      <c r="K37" s="1"/>
      <c r="L37" s="22" t="str">
        <f t="shared" si="3"/>
        <v>FALTA PREU</v>
      </c>
      <c r="M37" s="24">
        <f t="shared" si="4"/>
        <v>0.1</v>
      </c>
      <c r="N37" s="22" t="str">
        <f t="shared" si="5"/>
        <v>REVISAR PREU</v>
      </c>
      <c r="O37" s="23" t="str">
        <f t="shared" si="6"/>
        <v>REVISAR PREU</v>
      </c>
      <c r="P37" s="16"/>
    </row>
    <row r="38" spans="1:16" x14ac:dyDescent="0.3">
      <c r="A38" s="44" t="s">
        <v>39</v>
      </c>
      <c r="B38" s="45">
        <v>101536</v>
      </c>
      <c r="C38" s="44" t="s">
        <v>305</v>
      </c>
      <c r="D38" s="46" t="s">
        <v>11</v>
      </c>
      <c r="E38" s="46">
        <v>5</v>
      </c>
      <c r="F38" s="48">
        <v>7.85</v>
      </c>
      <c r="G38" s="20">
        <f t="shared" si="0"/>
        <v>39.25</v>
      </c>
      <c r="H38" s="30">
        <v>0.1</v>
      </c>
      <c r="I38" s="20">
        <f t="shared" si="1"/>
        <v>3.9250000000000003</v>
      </c>
      <c r="J38" s="20">
        <f t="shared" si="2"/>
        <v>43.174999999999997</v>
      </c>
      <c r="K38" s="1"/>
      <c r="L38" s="22" t="str">
        <f t="shared" si="3"/>
        <v>FALTA PREU</v>
      </c>
      <c r="M38" s="24">
        <f t="shared" si="4"/>
        <v>0.1</v>
      </c>
      <c r="N38" s="22" t="str">
        <f t="shared" si="5"/>
        <v>REVISAR PREU</v>
      </c>
      <c r="O38" s="23" t="str">
        <f t="shared" si="6"/>
        <v>REVISAR PREU</v>
      </c>
      <c r="P38" s="16"/>
    </row>
    <row r="39" spans="1:16" x14ac:dyDescent="0.3">
      <c r="A39" s="44" t="s">
        <v>39</v>
      </c>
      <c r="B39" s="45">
        <v>101545</v>
      </c>
      <c r="C39" s="44" t="s">
        <v>43</v>
      </c>
      <c r="D39" s="46" t="s">
        <v>11</v>
      </c>
      <c r="E39" s="46">
        <v>5</v>
      </c>
      <c r="F39" s="48">
        <v>4.8499999999999996</v>
      </c>
      <c r="G39" s="20">
        <f t="shared" si="0"/>
        <v>24.25</v>
      </c>
      <c r="H39" s="30">
        <v>0.1</v>
      </c>
      <c r="I39" s="20">
        <f t="shared" si="1"/>
        <v>2.4250000000000003</v>
      </c>
      <c r="J39" s="20">
        <f t="shared" si="2"/>
        <v>26.675000000000001</v>
      </c>
      <c r="K39" s="1"/>
      <c r="L39" s="22" t="str">
        <f t="shared" si="3"/>
        <v>FALTA PREU</v>
      </c>
      <c r="M39" s="24">
        <f t="shared" si="4"/>
        <v>0.1</v>
      </c>
      <c r="N39" s="22" t="str">
        <f t="shared" si="5"/>
        <v>REVISAR PREU</v>
      </c>
      <c r="O39" s="23" t="str">
        <f t="shared" si="6"/>
        <v>REVISAR PREU</v>
      </c>
      <c r="P39" s="16"/>
    </row>
    <row r="40" spans="1:16" x14ac:dyDescent="0.3">
      <c r="A40" s="44" t="s">
        <v>39</v>
      </c>
      <c r="B40" s="45">
        <v>101518</v>
      </c>
      <c r="C40" s="44" t="s">
        <v>14</v>
      </c>
      <c r="D40" s="46" t="s">
        <v>11</v>
      </c>
      <c r="E40" s="46">
        <v>5</v>
      </c>
      <c r="F40" s="48">
        <v>1.9</v>
      </c>
      <c r="G40" s="20">
        <f t="shared" si="0"/>
        <v>9.5</v>
      </c>
      <c r="H40" s="30">
        <v>0.1</v>
      </c>
      <c r="I40" s="20">
        <f t="shared" si="1"/>
        <v>0.95000000000000007</v>
      </c>
      <c r="J40" s="20">
        <f t="shared" si="2"/>
        <v>10.45</v>
      </c>
      <c r="K40" s="1"/>
      <c r="L40" s="22" t="str">
        <f t="shared" si="3"/>
        <v>FALTA PREU</v>
      </c>
      <c r="M40" s="24">
        <f t="shared" si="4"/>
        <v>0.1</v>
      </c>
      <c r="N40" s="22" t="str">
        <f t="shared" si="5"/>
        <v>REVISAR PREU</v>
      </c>
      <c r="O40" s="23" t="str">
        <f t="shared" si="6"/>
        <v>REVISAR PREU</v>
      </c>
      <c r="P40" s="16"/>
    </row>
    <row r="41" spans="1:16" x14ac:dyDescent="0.3">
      <c r="A41" s="44" t="s">
        <v>39</v>
      </c>
      <c r="B41" s="45">
        <v>101436</v>
      </c>
      <c r="C41" s="44" t="s">
        <v>21</v>
      </c>
      <c r="D41" s="46" t="s">
        <v>11</v>
      </c>
      <c r="E41" s="46">
        <v>4</v>
      </c>
      <c r="F41" s="48">
        <v>5.3</v>
      </c>
      <c r="G41" s="20">
        <f t="shared" si="0"/>
        <v>21.2</v>
      </c>
      <c r="H41" s="30">
        <v>0.1</v>
      </c>
      <c r="I41" s="20">
        <f t="shared" si="1"/>
        <v>2.12</v>
      </c>
      <c r="J41" s="20">
        <f t="shared" si="2"/>
        <v>23.32</v>
      </c>
      <c r="K41" s="1"/>
      <c r="L41" s="22" t="str">
        <f t="shared" si="3"/>
        <v>FALTA PREU</v>
      </c>
      <c r="M41" s="24">
        <f t="shared" si="4"/>
        <v>0.1</v>
      </c>
      <c r="N41" s="22" t="str">
        <f t="shared" si="5"/>
        <v>REVISAR PREU</v>
      </c>
      <c r="O41" s="23" t="str">
        <f t="shared" si="6"/>
        <v>REVISAR PREU</v>
      </c>
      <c r="P41" s="16"/>
    </row>
    <row r="42" spans="1:16" x14ac:dyDescent="0.3">
      <c r="A42" s="44" t="s">
        <v>39</v>
      </c>
      <c r="B42" s="45">
        <v>103392</v>
      </c>
      <c r="C42" s="44" t="s">
        <v>44</v>
      </c>
      <c r="D42" s="46" t="s">
        <v>11</v>
      </c>
      <c r="E42" s="46">
        <v>2</v>
      </c>
      <c r="F42" s="48">
        <v>7.7</v>
      </c>
      <c r="G42" s="20">
        <f t="shared" si="0"/>
        <v>15.4</v>
      </c>
      <c r="H42" s="30">
        <v>0.1</v>
      </c>
      <c r="I42" s="20">
        <f t="shared" si="1"/>
        <v>1.54</v>
      </c>
      <c r="J42" s="20">
        <f t="shared" si="2"/>
        <v>16.940000000000001</v>
      </c>
      <c r="K42" s="1"/>
      <c r="L42" s="22" t="str">
        <f t="shared" si="3"/>
        <v>FALTA PREU</v>
      </c>
      <c r="M42" s="24">
        <f t="shared" si="4"/>
        <v>0.1</v>
      </c>
      <c r="N42" s="22" t="str">
        <f t="shared" si="5"/>
        <v>REVISAR PREU</v>
      </c>
      <c r="O42" s="23" t="str">
        <f t="shared" si="6"/>
        <v>REVISAR PREU</v>
      </c>
      <c r="P42" s="16"/>
    </row>
    <row r="43" spans="1:16" x14ac:dyDescent="0.3">
      <c r="A43" s="44" t="s">
        <v>39</v>
      </c>
      <c r="B43" s="45">
        <v>101574</v>
      </c>
      <c r="C43" s="44" t="s">
        <v>45</v>
      </c>
      <c r="D43" s="46" t="s">
        <v>11</v>
      </c>
      <c r="E43" s="46">
        <v>2</v>
      </c>
      <c r="F43" s="48">
        <v>9.3000000000000007</v>
      </c>
      <c r="G43" s="20">
        <f t="shared" si="0"/>
        <v>18.600000000000001</v>
      </c>
      <c r="H43" s="30">
        <v>0.1</v>
      </c>
      <c r="I43" s="20">
        <f t="shared" si="1"/>
        <v>1.8600000000000003</v>
      </c>
      <c r="J43" s="20">
        <f t="shared" si="2"/>
        <v>20.46</v>
      </c>
      <c r="K43" s="1"/>
      <c r="L43" s="22" t="str">
        <f t="shared" si="3"/>
        <v>FALTA PREU</v>
      </c>
      <c r="M43" s="24">
        <f t="shared" si="4"/>
        <v>0.1</v>
      </c>
      <c r="N43" s="22" t="str">
        <f t="shared" si="5"/>
        <v>REVISAR PREU</v>
      </c>
      <c r="O43" s="23" t="str">
        <f t="shared" si="6"/>
        <v>REVISAR PREU</v>
      </c>
      <c r="P43" s="16"/>
    </row>
    <row r="44" spans="1:16" x14ac:dyDescent="0.3">
      <c r="A44" s="44" t="s">
        <v>39</v>
      </c>
      <c r="B44" s="45">
        <v>101445</v>
      </c>
      <c r="C44" s="44" t="s">
        <v>29</v>
      </c>
      <c r="D44" s="46" t="s">
        <v>11</v>
      </c>
      <c r="E44" s="46">
        <v>2</v>
      </c>
      <c r="F44" s="48">
        <v>8.4</v>
      </c>
      <c r="G44" s="20">
        <f t="shared" si="0"/>
        <v>16.8</v>
      </c>
      <c r="H44" s="30">
        <v>0.1</v>
      </c>
      <c r="I44" s="20">
        <f t="shared" si="1"/>
        <v>1.6800000000000002</v>
      </c>
      <c r="J44" s="20">
        <f t="shared" si="2"/>
        <v>18.48</v>
      </c>
      <c r="K44" s="1"/>
      <c r="L44" s="22" t="str">
        <f t="shared" si="3"/>
        <v>FALTA PREU</v>
      </c>
      <c r="M44" s="24">
        <f t="shared" si="4"/>
        <v>0.1</v>
      </c>
      <c r="N44" s="22" t="str">
        <f t="shared" si="5"/>
        <v>REVISAR PREU</v>
      </c>
      <c r="O44" s="23" t="str">
        <f t="shared" si="6"/>
        <v>REVISAR PREU</v>
      </c>
      <c r="P44" s="16"/>
    </row>
    <row r="45" spans="1:16" x14ac:dyDescent="0.3">
      <c r="A45" s="44" t="s">
        <v>46</v>
      </c>
      <c r="B45" s="45" t="s">
        <v>47</v>
      </c>
      <c r="C45" s="44" t="s">
        <v>307</v>
      </c>
      <c r="D45" s="46" t="s">
        <v>31</v>
      </c>
      <c r="E45" s="46">
        <v>250</v>
      </c>
      <c r="F45" s="48">
        <v>0.45</v>
      </c>
      <c r="G45" s="20">
        <f t="shared" si="0"/>
        <v>112.5</v>
      </c>
      <c r="H45" s="30">
        <v>0.1</v>
      </c>
      <c r="I45" s="20">
        <f t="shared" si="1"/>
        <v>11.25</v>
      </c>
      <c r="J45" s="20">
        <f t="shared" si="2"/>
        <v>123.75</v>
      </c>
      <c r="K45" s="1"/>
      <c r="L45" s="22" t="str">
        <f t="shared" si="3"/>
        <v>FALTA PREU</v>
      </c>
      <c r="M45" s="24">
        <f t="shared" si="4"/>
        <v>0.1</v>
      </c>
      <c r="N45" s="22" t="str">
        <f t="shared" si="5"/>
        <v>REVISAR PREU</v>
      </c>
      <c r="O45" s="23" t="str">
        <f t="shared" si="6"/>
        <v>REVISAR PREU</v>
      </c>
      <c r="P45" s="16"/>
    </row>
    <row r="46" spans="1:16" x14ac:dyDescent="0.3">
      <c r="A46" s="44" t="s">
        <v>46</v>
      </c>
      <c r="B46" s="45" t="s">
        <v>48</v>
      </c>
      <c r="C46" s="44" t="s">
        <v>49</v>
      </c>
      <c r="D46" s="46" t="s">
        <v>11</v>
      </c>
      <c r="E46" s="46">
        <v>70</v>
      </c>
      <c r="F46" s="48">
        <v>2.8</v>
      </c>
      <c r="G46" s="20">
        <f t="shared" si="0"/>
        <v>196</v>
      </c>
      <c r="H46" s="30">
        <v>0.1</v>
      </c>
      <c r="I46" s="20">
        <f t="shared" si="1"/>
        <v>19.600000000000001</v>
      </c>
      <c r="J46" s="20">
        <f t="shared" si="2"/>
        <v>215.6</v>
      </c>
      <c r="K46" s="1"/>
      <c r="L46" s="22" t="str">
        <f t="shared" si="3"/>
        <v>FALTA PREU</v>
      </c>
      <c r="M46" s="24">
        <f t="shared" si="4"/>
        <v>0.1</v>
      </c>
      <c r="N46" s="22" t="str">
        <f t="shared" si="5"/>
        <v>REVISAR PREU</v>
      </c>
      <c r="O46" s="23" t="str">
        <f t="shared" si="6"/>
        <v>REVISAR PREU</v>
      </c>
      <c r="P46" s="16"/>
    </row>
    <row r="47" spans="1:16" x14ac:dyDescent="0.3">
      <c r="A47" s="44" t="s">
        <v>46</v>
      </c>
      <c r="B47" s="45" t="s">
        <v>50</v>
      </c>
      <c r="C47" s="44" t="s">
        <v>51</v>
      </c>
      <c r="D47" s="46" t="s">
        <v>11</v>
      </c>
      <c r="E47" s="46">
        <v>70</v>
      </c>
      <c r="F47" s="48">
        <v>3.5</v>
      </c>
      <c r="G47" s="20">
        <f t="shared" si="0"/>
        <v>245</v>
      </c>
      <c r="H47" s="30">
        <v>0.04</v>
      </c>
      <c r="I47" s="20">
        <f t="shared" si="1"/>
        <v>9.8000000000000007</v>
      </c>
      <c r="J47" s="20">
        <f t="shared" si="2"/>
        <v>254.8</v>
      </c>
      <c r="K47" s="1"/>
      <c r="L47" s="22" t="str">
        <f t="shared" si="3"/>
        <v>FALTA PREU</v>
      </c>
      <c r="M47" s="24">
        <f t="shared" si="4"/>
        <v>0.04</v>
      </c>
      <c r="N47" s="22" t="str">
        <f t="shared" si="5"/>
        <v>REVISAR PREU</v>
      </c>
      <c r="O47" s="23" t="str">
        <f t="shared" si="6"/>
        <v>REVISAR PREU</v>
      </c>
      <c r="P47" s="16"/>
    </row>
    <row r="48" spans="1:16" x14ac:dyDescent="0.3">
      <c r="A48" s="44" t="s">
        <v>46</v>
      </c>
      <c r="B48" s="45" t="s">
        <v>52</v>
      </c>
      <c r="C48" s="44" t="s">
        <v>308</v>
      </c>
      <c r="D48" s="46" t="s">
        <v>11</v>
      </c>
      <c r="E48" s="46">
        <v>70</v>
      </c>
      <c r="F48" s="48">
        <v>7</v>
      </c>
      <c r="G48" s="20">
        <f t="shared" si="0"/>
        <v>490</v>
      </c>
      <c r="H48" s="30">
        <v>0.1</v>
      </c>
      <c r="I48" s="20">
        <f t="shared" si="1"/>
        <v>49</v>
      </c>
      <c r="J48" s="20">
        <f t="shared" si="2"/>
        <v>539</v>
      </c>
      <c r="K48" s="1"/>
      <c r="L48" s="22" t="str">
        <f t="shared" si="3"/>
        <v>FALTA PREU</v>
      </c>
      <c r="M48" s="24">
        <f t="shared" si="4"/>
        <v>0.1</v>
      </c>
      <c r="N48" s="22" t="str">
        <f t="shared" si="5"/>
        <v>REVISAR PREU</v>
      </c>
      <c r="O48" s="23" t="str">
        <f t="shared" si="6"/>
        <v>REVISAR PREU</v>
      </c>
      <c r="P48" s="16"/>
    </row>
    <row r="49" spans="1:16" x14ac:dyDescent="0.3">
      <c r="A49" s="44" t="s">
        <v>46</v>
      </c>
      <c r="B49" s="45" t="s">
        <v>53</v>
      </c>
      <c r="C49" s="44" t="s">
        <v>54</v>
      </c>
      <c r="D49" s="46" t="s">
        <v>11</v>
      </c>
      <c r="E49" s="46">
        <v>55</v>
      </c>
      <c r="F49" s="48">
        <v>1.6170000000000002</v>
      </c>
      <c r="G49" s="20">
        <f t="shared" si="0"/>
        <v>88.935000000000016</v>
      </c>
      <c r="H49" s="30">
        <v>0.04</v>
      </c>
      <c r="I49" s="20">
        <f t="shared" si="1"/>
        <v>3.5574000000000008</v>
      </c>
      <c r="J49" s="20">
        <f t="shared" si="2"/>
        <v>92.492400000000018</v>
      </c>
      <c r="K49" s="1"/>
      <c r="L49" s="22" t="str">
        <f t="shared" si="3"/>
        <v>FALTA PREU</v>
      </c>
      <c r="M49" s="24">
        <f t="shared" si="4"/>
        <v>0.04</v>
      </c>
      <c r="N49" s="22" t="str">
        <f t="shared" si="5"/>
        <v>REVISAR PREU</v>
      </c>
      <c r="O49" s="23" t="str">
        <f t="shared" si="6"/>
        <v>REVISAR PREU</v>
      </c>
      <c r="P49" s="16"/>
    </row>
    <row r="50" spans="1:16" x14ac:dyDescent="0.3">
      <c r="A50" s="44" t="s">
        <v>46</v>
      </c>
      <c r="B50" s="45" t="s">
        <v>55</v>
      </c>
      <c r="C50" s="44" t="s">
        <v>56</v>
      </c>
      <c r="D50" s="46" t="s">
        <v>11</v>
      </c>
      <c r="E50" s="46">
        <v>50</v>
      </c>
      <c r="F50" s="48">
        <v>9</v>
      </c>
      <c r="G50" s="20">
        <f t="shared" si="0"/>
        <v>450</v>
      </c>
      <c r="H50" s="30">
        <v>0.1</v>
      </c>
      <c r="I50" s="20">
        <f t="shared" si="1"/>
        <v>45</v>
      </c>
      <c r="J50" s="20">
        <f t="shared" si="2"/>
        <v>495</v>
      </c>
      <c r="K50" s="1"/>
      <c r="L50" s="22" t="str">
        <f t="shared" si="3"/>
        <v>FALTA PREU</v>
      </c>
      <c r="M50" s="24">
        <f t="shared" si="4"/>
        <v>0.1</v>
      </c>
      <c r="N50" s="22" t="str">
        <f t="shared" si="5"/>
        <v>REVISAR PREU</v>
      </c>
      <c r="O50" s="23" t="str">
        <f t="shared" si="6"/>
        <v>REVISAR PREU</v>
      </c>
      <c r="P50" s="16"/>
    </row>
    <row r="51" spans="1:16" x14ac:dyDescent="0.3">
      <c r="A51" s="44" t="s">
        <v>46</v>
      </c>
      <c r="B51" s="45" t="s">
        <v>57</v>
      </c>
      <c r="C51" s="44" t="s">
        <v>58</v>
      </c>
      <c r="D51" s="46" t="s">
        <v>11</v>
      </c>
      <c r="E51" s="46">
        <v>40</v>
      </c>
      <c r="F51" s="48">
        <v>2.5499999999999998</v>
      </c>
      <c r="G51" s="20">
        <f t="shared" si="0"/>
        <v>102</v>
      </c>
      <c r="H51" s="30">
        <v>0.1</v>
      </c>
      <c r="I51" s="20">
        <f t="shared" si="1"/>
        <v>10.200000000000001</v>
      </c>
      <c r="J51" s="20">
        <f t="shared" si="2"/>
        <v>112.2</v>
      </c>
      <c r="K51" s="1"/>
      <c r="L51" s="22" t="str">
        <f t="shared" si="3"/>
        <v>FALTA PREU</v>
      </c>
      <c r="M51" s="24">
        <f t="shared" si="4"/>
        <v>0.1</v>
      </c>
      <c r="N51" s="22" t="str">
        <f t="shared" si="5"/>
        <v>REVISAR PREU</v>
      </c>
      <c r="O51" s="23" t="str">
        <f t="shared" si="6"/>
        <v>REVISAR PREU</v>
      </c>
      <c r="P51" s="16"/>
    </row>
    <row r="52" spans="1:16" x14ac:dyDescent="0.3">
      <c r="A52" s="44" t="s">
        <v>46</v>
      </c>
      <c r="B52" s="45" t="s">
        <v>59</v>
      </c>
      <c r="C52" s="44" t="s">
        <v>60</v>
      </c>
      <c r="D52" s="46" t="s">
        <v>11</v>
      </c>
      <c r="E52" s="46">
        <v>40</v>
      </c>
      <c r="F52" s="48">
        <v>2.25</v>
      </c>
      <c r="G52" s="20">
        <f t="shared" si="0"/>
        <v>90</v>
      </c>
      <c r="H52" s="30">
        <v>0.04</v>
      </c>
      <c r="I52" s="20">
        <f t="shared" si="1"/>
        <v>3.6</v>
      </c>
      <c r="J52" s="20">
        <f t="shared" si="2"/>
        <v>93.6</v>
      </c>
      <c r="K52" s="1"/>
      <c r="L52" s="22" t="str">
        <f t="shared" si="3"/>
        <v>FALTA PREU</v>
      </c>
      <c r="M52" s="24">
        <f t="shared" si="4"/>
        <v>0.04</v>
      </c>
      <c r="N52" s="22" t="str">
        <f t="shared" si="5"/>
        <v>REVISAR PREU</v>
      </c>
      <c r="O52" s="23" t="str">
        <f t="shared" si="6"/>
        <v>REVISAR PREU</v>
      </c>
      <c r="P52" s="16"/>
    </row>
    <row r="53" spans="1:16" x14ac:dyDescent="0.3">
      <c r="A53" s="44" t="s">
        <v>46</v>
      </c>
      <c r="B53" s="45" t="s">
        <v>61</v>
      </c>
      <c r="C53" s="44" t="s">
        <v>62</v>
      </c>
      <c r="D53" s="46" t="s">
        <v>11</v>
      </c>
      <c r="E53" s="46">
        <v>35</v>
      </c>
      <c r="F53" s="48">
        <v>1.25</v>
      </c>
      <c r="G53" s="20">
        <f t="shared" si="0"/>
        <v>43.75</v>
      </c>
      <c r="H53" s="30">
        <v>0.04</v>
      </c>
      <c r="I53" s="20">
        <f t="shared" si="1"/>
        <v>1.75</v>
      </c>
      <c r="J53" s="20">
        <f t="shared" si="2"/>
        <v>45.5</v>
      </c>
      <c r="K53" s="1"/>
      <c r="L53" s="22" t="str">
        <f t="shared" si="3"/>
        <v>FALTA PREU</v>
      </c>
      <c r="M53" s="24">
        <f t="shared" si="4"/>
        <v>0.04</v>
      </c>
      <c r="N53" s="22" t="str">
        <f t="shared" si="5"/>
        <v>REVISAR PREU</v>
      </c>
      <c r="O53" s="23" t="str">
        <f t="shared" si="6"/>
        <v>REVISAR PREU</v>
      </c>
      <c r="P53" s="16"/>
    </row>
    <row r="54" spans="1:16" x14ac:dyDescent="0.3">
      <c r="A54" s="44" t="s">
        <v>46</v>
      </c>
      <c r="B54" s="45" t="s">
        <v>63</v>
      </c>
      <c r="C54" s="44" t="s">
        <v>64</v>
      </c>
      <c r="D54" s="46" t="s">
        <v>11</v>
      </c>
      <c r="E54" s="46">
        <v>30</v>
      </c>
      <c r="F54" s="48">
        <v>3.0975000000000001</v>
      </c>
      <c r="G54" s="20">
        <f t="shared" si="0"/>
        <v>92.925000000000011</v>
      </c>
      <c r="H54" s="30">
        <v>0.1</v>
      </c>
      <c r="I54" s="20">
        <f t="shared" si="1"/>
        <v>9.2925000000000022</v>
      </c>
      <c r="J54" s="20">
        <f t="shared" si="2"/>
        <v>102.21750000000002</v>
      </c>
      <c r="K54" s="1"/>
      <c r="L54" s="22" t="str">
        <f t="shared" si="3"/>
        <v>FALTA PREU</v>
      </c>
      <c r="M54" s="24">
        <f t="shared" si="4"/>
        <v>0.1</v>
      </c>
      <c r="N54" s="22" t="str">
        <f t="shared" si="5"/>
        <v>REVISAR PREU</v>
      </c>
      <c r="O54" s="23" t="str">
        <f t="shared" si="6"/>
        <v>REVISAR PREU</v>
      </c>
      <c r="P54" s="16"/>
    </row>
    <row r="55" spans="1:16" x14ac:dyDescent="0.3">
      <c r="A55" s="44" t="s">
        <v>46</v>
      </c>
      <c r="B55" s="45" t="s">
        <v>65</v>
      </c>
      <c r="C55" s="44" t="s">
        <v>66</v>
      </c>
      <c r="D55" s="46" t="s">
        <v>11</v>
      </c>
      <c r="E55" s="46">
        <v>20</v>
      </c>
      <c r="F55" s="48">
        <v>6</v>
      </c>
      <c r="G55" s="20">
        <f t="shared" si="0"/>
        <v>120</v>
      </c>
      <c r="H55" s="30">
        <v>0.1</v>
      </c>
      <c r="I55" s="20">
        <f t="shared" si="1"/>
        <v>12</v>
      </c>
      <c r="J55" s="20">
        <f t="shared" si="2"/>
        <v>132</v>
      </c>
      <c r="K55" s="1"/>
      <c r="L55" s="22" t="str">
        <f t="shared" si="3"/>
        <v>FALTA PREU</v>
      </c>
      <c r="M55" s="24">
        <f t="shared" si="4"/>
        <v>0.1</v>
      </c>
      <c r="N55" s="22" t="str">
        <f t="shared" si="5"/>
        <v>REVISAR PREU</v>
      </c>
      <c r="O55" s="23" t="str">
        <f t="shared" si="6"/>
        <v>REVISAR PREU</v>
      </c>
      <c r="P55" s="16"/>
    </row>
    <row r="56" spans="1:16" x14ac:dyDescent="0.3">
      <c r="A56" s="44" t="s">
        <v>46</v>
      </c>
      <c r="B56" s="45" t="s">
        <v>67</v>
      </c>
      <c r="C56" s="44" t="s">
        <v>68</v>
      </c>
      <c r="D56" s="46" t="s">
        <v>11</v>
      </c>
      <c r="E56" s="46">
        <v>15</v>
      </c>
      <c r="F56" s="48">
        <v>6.8</v>
      </c>
      <c r="G56" s="20">
        <f t="shared" si="0"/>
        <v>102</v>
      </c>
      <c r="H56" s="30">
        <v>0.1</v>
      </c>
      <c r="I56" s="20">
        <f t="shared" si="1"/>
        <v>10.200000000000001</v>
      </c>
      <c r="J56" s="20">
        <f t="shared" si="2"/>
        <v>112.2</v>
      </c>
      <c r="K56" s="1"/>
      <c r="L56" s="22" t="str">
        <f t="shared" si="3"/>
        <v>FALTA PREU</v>
      </c>
      <c r="M56" s="24">
        <f t="shared" si="4"/>
        <v>0.1</v>
      </c>
      <c r="N56" s="22" t="str">
        <f t="shared" si="5"/>
        <v>REVISAR PREU</v>
      </c>
      <c r="O56" s="23" t="str">
        <f t="shared" si="6"/>
        <v>REVISAR PREU</v>
      </c>
      <c r="P56" s="16"/>
    </row>
    <row r="57" spans="1:16" x14ac:dyDescent="0.3">
      <c r="A57" s="44" t="s">
        <v>46</v>
      </c>
      <c r="B57" s="45" t="s">
        <v>69</v>
      </c>
      <c r="C57" s="44" t="s">
        <v>70</v>
      </c>
      <c r="D57" s="46" t="s">
        <v>11</v>
      </c>
      <c r="E57" s="46">
        <v>15</v>
      </c>
      <c r="F57" s="48">
        <v>10.25</v>
      </c>
      <c r="G57" s="20">
        <f t="shared" si="0"/>
        <v>153.75</v>
      </c>
      <c r="H57" s="30">
        <v>0.1</v>
      </c>
      <c r="I57" s="20">
        <f t="shared" si="1"/>
        <v>15.375</v>
      </c>
      <c r="J57" s="20">
        <f t="shared" si="2"/>
        <v>169.125</v>
      </c>
      <c r="K57" s="1"/>
      <c r="L57" s="22" t="str">
        <f t="shared" si="3"/>
        <v>FALTA PREU</v>
      </c>
      <c r="M57" s="24">
        <f t="shared" si="4"/>
        <v>0.1</v>
      </c>
      <c r="N57" s="22" t="str">
        <f t="shared" si="5"/>
        <v>REVISAR PREU</v>
      </c>
      <c r="O57" s="23" t="str">
        <f t="shared" si="6"/>
        <v>REVISAR PREU</v>
      </c>
      <c r="P57" s="16"/>
    </row>
    <row r="58" spans="1:16" x14ac:dyDescent="0.3">
      <c r="A58" s="44" t="s">
        <v>46</v>
      </c>
      <c r="B58" s="45" t="s">
        <v>71</v>
      </c>
      <c r="C58" s="44" t="s">
        <v>72</v>
      </c>
      <c r="D58" s="46" t="s">
        <v>11</v>
      </c>
      <c r="E58" s="46">
        <v>15</v>
      </c>
      <c r="F58" s="48">
        <v>1.85</v>
      </c>
      <c r="G58" s="20">
        <f t="shared" si="0"/>
        <v>27.75</v>
      </c>
      <c r="H58" s="30">
        <v>0.04</v>
      </c>
      <c r="I58" s="20">
        <f t="shared" si="1"/>
        <v>1.1100000000000001</v>
      </c>
      <c r="J58" s="20">
        <f t="shared" si="2"/>
        <v>28.86</v>
      </c>
      <c r="K58" s="1"/>
      <c r="L58" s="22" t="str">
        <f t="shared" si="3"/>
        <v>FALTA PREU</v>
      </c>
      <c r="M58" s="24">
        <f t="shared" si="4"/>
        <v>0.04</v>
      </c>
      <c r="N58" s="22" t="str">
        <f t="shared" si="5"/>
        <v>REVISAR PREU</v>
      </c>
      <c r="O58" s="23" t="str">
        <f t="shared" si="6"/>
        <v>REVISAR PREU</v>
      </c>
      <c r="P58" s="16"/>
    </row>
    <row r="59" spans="1:16" x14ac:dyDescent="0.3">
      <c r="A59" s="44" t="s">
        <v>46</v>
      </c>
      <c r="B59" s="45" t="s">
        <v>73</v>
      </c>
      <c r="C59" s="44" t="s">
        <v>74</v>
      </c>
      <c r="D59" s="46" t="s">
        <v>11</v>
      </c>
      <c r="E59" s="46">
        <v>12</v>
      </c>
      <c r="F59" s="48">
        <v>1.55</v>
      </c>
      <c r="G59" s="20">
        <f t="shared" si="0"/>
        <v>18.600000000000001</v>
      </c>
      <c r="H59" s="30">
        <v>0.04</v>
      </c>
      <c r="I59" s="20">
        <f t="shared" si="1"/>
        <v>0.74400000000000011</v>
      </c>
      <c r="J59" s="20">
        <f t="shared" si="2"/>
        <v>19.344000000000001</v>
      </c>
      <c r="K59" s="1"/>
      <c r="L59" s="22" t="str">
        <f t="shared" si="3"/>
        <v>FALTA PREU</v>
      </c>
      <c r="M59" s="24">
        <f t="shared" si="4"/>
        <v>0.04</v>
      </c>
      <c r="N59" s="22" t="str">
        <f t="shared" si="5"/>
        <v>REVISAR PREU</v>
      </c>
      <c r="O59" s="23" t="str">
        <f t="shared" si="6"/>
        <v>REVISAR PREU</v>
      </c>
      <c r="P59" s="16"/>
    </row>
    <row r="60" spans="1:16" x14ac:dyDescent="0.3">
      <c r="A60" s="44" t="s">
        <v>46</v>
      </c>
      <c r="B60" s="45" t="s">
        <v>75</v>
      </c>
      <c r="C60" s="44" t="s">
        <v>76</v>
      </c>
      <c r="D60" s="46" t="s">
        <v>11</v>
      </c>
      <c r="E60" s="46">
        <v>10</v>
      </c>
      <c r="F60" s="48">
        <v>5.25</v>
      </c>
      <c r="G60" s="20">
        <f t="shared" si="0"/>
        <v>52.5</v>
      </c>
      <c r="H60" s="30">
        <v>0.1</v>
      </c>
      <c r="I60" s="20">
        <f t="shared" si="1"/>
        <v>5.25</v>
      </c>
      <c r="J60" s="20">
        <f t="shared" si="2"/>
        <v>57.75</v>
      </c>
      <c r="K60" s="1"/>
      <c r="L60" s="22" t="str">
        <f t="shared" si="3"/>
        <v>FALTA PREU</v>
      </c>
      <c r="M60" s="24">
        <f t="shared" si="4"/>
        <v>0.1</v>
      </c>
      <c r="N60" s="22" t="str">
        <f t="shared" si="5"/>
        <v>REVISAR PREU</v>
      </c>
      <c r="O60" s="23" t="str">
        <f t="shared" si="6"/>
        <v>REVISAR PREU</v>
      </c>
      <c r="P60" s="16"/>
    </row>
    <row r="61" spans="1:16" x14ac:dyDescent="0.3">
      <c r="A61" s="44" t="s">
        <v>46</v>
      </c>
      <c r="B61" s="45" t="s">
        <v>77</v>
      </c>
      <c r="C61" s="44" t="s">
        <v>78</v>
      </c>
      <c r="D61" s="46" t="s">
        <v>11</v>
      </c>
      <c r="E61" s="46">
        <v>10</v>
      </c>
      <c r="F61" s="48">
        <v>5</v>
      </c>
      <c r="G61" s="20">
        <f t="shared" si="0"/>
        <v>50</v>
      </c>
      <c r="H61" s="30">
        <v>0.1</v>
      </c>
      <c r="I61" s="20">
        <f t="shared" si="1"/>
        <v>5</v>
      </c>
      <c r="J61" s="20">
        <f t="shared" si="2"/>
        <v>55</v>
      </c>
      <c r="K61" s="1"/>
      <c r="L61" s="22" t="str">
        <f t="shared" si="3"/>
        <v>FALTA PREU</v>
      </c>
      <c r="M61" s="24">
        <f t="shared" si="4"/>
        <v>0.1</v>
      </c>
      <c r="N61" s="22" t="str">
        <f t="shared" si="5"/>
        <v>REVISAR PREU</v>
      </c>
      <c r="O61" s="23" t="str">
        <f t="shared" si="6"/>
        <v>REVISAR PREU</v>
      </c>
      <c r="P61" s="16"/>
    </row>
    <row r="62" spans="1:16" x14ac:dyDescent="0.3">
      <c r="A62" s="44" t="s">
        <v>46</v>
      </c>
      <c r="B62" s="45" t="s">
        <v>79</v>
      </c>
      <c r="C62" s="44" t="s">
        <v>80</v>
      </c>
      <c r="D62" s="46" t="s">
        <v>11</v>
      </c>
      <c r="E62" s="46">
        <v>10</v>
      </c>
      <c r="F62" s="48">
        <v>11.75</v>
      </c>
      <c r="G62" s="20">
        <f t="shared" si="0"/>
        <v>117.5</v>
      </c>
      <c r="H62" s="30">
        <v>0.1</v>
      </c>
      <c r="I62" s="20">
        <f t="shared" si="1"/>
        <v>11.75</v>
      </c>
      <c r="J62" s="20">
        <f t="shared" si="2"/>
        <v>129.25</v>
      </c>
      <c r="K62" s="1"/>
      <c r="L62" s="22" t="str">
        <f t="shared" si="3"/>
        <v>FALTA PREU</v>
      </c>
      <c r="M62" s="24">
        <f t="shared" si="4"/>
        <v>0.1</v>
      </c>
      <c r="N62" s="22" t="str">
        <f t="shared" si="5"/>
        <v>REVISAR PREU</v>
      </c>
      <c r="O62" s="23" t="str">
        <f t="shared" si="6"/>
        <v>REVISAR PREU</v>
      </c>
      <c r="P62" s="16"/>
    </row>
    <row r="63" spans="1:16" x14ac:dyDescent="0.3">
      <c r="A63" s="44" t="s">
        <v>46</v>
      </c>
      <c r="B63" s="45" t="s">
        <v>81</v>
      </c>
      <c r="C63" s="44" t="s">
        <v>82</v>
      </c>
      <c r="D63" s="46" t="s">
        <v>11</v>
      </c>
      <c r="E63" s="46">
        <v>5</v>
      </c>
      <c r="F63" s="48">
        <v>6</v>
      </c>
      <c r="G63" s="20">
        <f t="shared" si="0"/>
        <v>30</v>
      </c>
      <c r="H63" s="30">
        <v>0.1</v>
      </c>
      <c r="I63" s="20">
        <f t="shared" si="1"/>
        <v>3</v>
      </c>
      <c r="J63" s="20">
        <f t="shared" si="2"/>
        <v>33</v>
      </c>
      <c r="K63" s="1"/>
      <c r="L63" s="22" t="str">
        <f t="shared" si="3"/>
        <v>FALTA PREU</v>
      </c>
      <c r="M63" s="24">
        <f t="shared" si="4"/>
        <v>0.1</v>
      </c>
      <c r="N63" s="22" t="str">
        <f t="shared" si="5"/>
        <v>REVISAR PREU</v>
      </c>
      <c r="O63" s="23" t="str">
        <f t="shared" si="6"/>
        <v>REVISAR PREU</v>
      </c>
      <c r="P63" s="16"/>
    </row>
    <row r="64" spans="1:16" x14ac:dyDescent="0.3">
      <c r="A64" s="44" t="s">
        <v>46</v>
      </c>
      <c r="B64" s="45" t="s">
        <v>83</v>
      </c>
      <c r="C64" s="44" t="s">
        <v>84</v>
      </c>
      <c r="D64" s="46" t="s">
        <v>11</v>
      </c>
      <c r="E64" s="46">
        <v>2</v>
      </c>
      <c r="F64" s="48">
        <v>15</v>
      </c>
      <c r="G64" s="20">
        <f t="shared" si="0"/>
        <v>30</v>
      </c>
      <c r="H64" s="30">
        <v>0.1</v>
      </c>
      <c r="I64" s="20">
        <f t="shared" si="1"/>
        <v>3</v>
      </c>
      <c r="J64" s="20">
        <f t="shared" si="2"/>
        <v>33</v>
      </c>
      <c r="K64" s="1"/>
      <c r="L64" s="22" t="str">
        <f t="shared" si="3"/>
        <v>FALTA PREU</v>
      </c>
      <c r="M64" s="24">
        <f t="shared" si="4"/>
        <v>0.1</v>
      </c>
      <c r="N64" s="22" t="str">
        <f t="shared" si="5"/>
        <v>REVISAR PREU</v>
      </c>
      <c r="O64" s="23" t="str">
        <f t="shared" si="6"/>
        <v>REVISAR PREU</v>
      </c>
      <c r="P64" s="16"/>
    </row>
    <row r="65" spans="1:16" x14ac:dyDescent="0.3">
      <c r="A65" s="44" t="s">
        <v>46</v>
      </c>
      <c r="B65" s="45" t="s">
        <v>85</v>
      </c>
      <c r="C65" s="44" t="s">
        <v>86</v>
      </c>
      <c r="D65" s="46" t="s">
        <v>31</v>
      </c>
      <c r="E65" s="46">
        <v>1</v>
      </c>
      <c r="F65" s="48">
        <v>12</v>
      </c>
      <c r="G65" s="20">
        <f t="shared" si="0"/>
        <v>12</v>
      </c>
      <c r="H65" s="30">
        <v>0.1</v>
      </c>
      <c r="I65" s="20">
        <f t="shared" si="1"/>
        <v>1.2000000000000002</v>
      </c>
      <c r="J65" s="20">
        <f t="shared" si="2"/>
        <v>13.2</v>
      </c>
      <c r="K65" s="1"/>
      <c r="L65" s="22" t="str">
        <f t="shared" si="3"/>
        <v>FALTA PREU</v>
      </c>
      <c r="M65" s="24">
        <f t="shared" si="4"/>
        <v>0.1</v>
      </c>
      <c r="N65" s="22" t="str">
        <f t="shared" si="5"/>
        <v>REVISAR PREU</v>
      </c>
      <c r="O65" s="23" t="str">
        <f t="shared" si="6"/>
        <v>REVISAR PREU</v>
      </c>
      <c r="P65" s="16"/>
    </row>
    <row r="66" spans="1:16" x14ac:dyDescent="0.3">
      <c r="A66" s="44" t="s">
        <v>87</v>
      </c>
      <c r="B66" s="45">
        <v>101406</v>
      </c>
      <c r="C66" s="44" t="s">
        <v>88</v>
      </c>
      <c r="D66" s="46" t="s">
        <v>11</v>
      </c>
      <c r="E66" s="46">
        <v>300</v>
      </c>
      <c r="F66" s="48">
        <v>1.1499999999999999</v>
      </c>
      <c r="G66" s="20">
        <f t="shared" si="0"/>
        <v>345</v>
      </c>
      <c r="H66" s="30">
        <v>0.04</v>
      </c>
      <c r="I66" s="20">
        <f t="shared" si="1"/>
        <v>13.8</v>
      </c>
      <c r="J66" s="20">
        <f t="shared" si="2"/>
        <v>358.8</v>
      </c>
      <c r="K66" s="1"/>
      <c r="L66" s="22" t="str">
        <f t="shared" si="3"/>
        <v>FALTA PREU</v>
      </c>
      <c r="M66" s="24">
        <f t="shared" si="4"/>
        <v>0.04</v>
      </c>
      <c r="N66" s="22" t="str">
        <f t="shared" si="5"/>
        <v>REVISAR PREU</v>
      </c>
      <c r="O66" s="23" t="str">
        <f t="shared" si="6"/>
        <v>REVISAR PREU</v>
      </c>
      <c r="P66" s="16"/>
    </row>
    <row r="67" spans="1:16" x14ac:dyDescent="0.3">
      <c r="A67" s="44" t="s">
        <v>87</v>
      </c>
      <c r="B67" s="45">
        <v>101346</v>
      </c>
      <c r="C67" s="44" t="s">
        <v>89</v>
      </c>
      <c r="D67" s="46" t="s">
        <v>11</v>
      </c>
      <c r="E67" s="46">
        <v>120</v>
      </c>
      <c r="F67" s="48">
        <v>3</v>
      </c>
      <c r="G67" s="20">
        <f t="shared" si="0"/>
        <v>360</v>
      </c>
      <c r="H67" s="30">
        <v>0.04</v>
      </c>
      <c r="I67" s="20">
        <f t="shared" si="1"/>
        <v>14.4</v>
      </c>
      <c r="J67" s="20">
        <f t="shared" si="2"/>
        <v>374.4</v>
      </c>
      <c r="K67" s="1"/>
      <c r="L67" s="22" t="str">
        <f t="shared" si="3"/>
        <v>FALTA PREU</v>
      </c>
      <c r="M67" s="24">
        <f t="shared" si="4"/>
        <v>0.04</v>
      </c>
      <c r="N67" s="22" t="str">
        <f t="shared" si="5"/>
        <v>REVISAR PREU</v>
      </c>
      <c r="O67" s="23" t="str">
        <f t="shared" si="6"/>
        <v>REVISAR PREU</v>
      </c>
      <c r="P67" s="16"/>
    </row>
    <row r="68" spans="1:16" x14ac:dyDescent="0.3">
      <c r="A68" s="44" t="s">
        <v>87</v>
      </c>
      <c r="B68" s="45">
        <v>101338</v>
      </c>
      <c r="C68" s="44" t="s">
        <v>90</v>
      </c>
      <c r="D68" s="46" t="s">
        <v>11</v>
      </c>
      <c r="E68" s="46">
        <v>120</v>
      </c>
      <c r="F68" s="48">
        <v>2.8</v>
      </c>
      <c r="G68" s="20">
        <f t="shared" si="0"/>
        <v>336</v>
      </c>
      <c r="H68" s="30">
        <v>0.04</v>
      </c>
      <c r="I68" s="20">
        <f t="shared" si="1"/>
        <v>13.44</v>
      </c>
      <c r="J68" s="20">
        <f t="shared" si="2"/>
        <v>349.44</v>
      </c>
      <c r="K68" s="1"/>
      <c r="L68" s="22" t="str">
        <f t="shared" si="3"/>
        <v>FALTA PREU</v>
      </c>
      <c r="M68" s="24">
        <f t="shared" si="4"/>
        <v>0.04</v>
      </c>
      <c r="N68" s="22" t="str">
        <f t="shared" si="5"/>
        <v>REVISAR PREU</v>
      </c>
      <c r="O68" s="23" t="str">
        <f t="shared" si="6"/>
        <v>REVISAR PREU</v>
      </c>
      <c r="P68" s="16"/>
    </row>
    <row r="69" spans="1:16" x14ac:dyDescent="0.3">
      <c r="A69" s="44" t="s">
        <v>87</v>
      </c>
      <c r="B69" s="45">
        <v>101410</v>
      </c>
      <c r="C69" s="44" t="s">
        <v>91</v>
      </c>
      <c r="D69" s="46" t="s">
        <v>11</v>
      </c>
      <c r="E69" s="46">
        <v>100</v>
      </c>
      <c r="F69" s="48">
        <v>3.25</v>
      </c>
      <c r="G69" s="20">
        <f t="shared" si="0"/>
        <v>325</v>
      </c>
      <c r="H69" s="30">
        <v>0.04</v>
      </c>
      <c r="I69" s="20">
        <f t="shared" si="1"/>
        <v>13</v>
      </c>
      <c r="J69" s="20">
        <f t="shared" si="2"/>
        <v>338</v>
      </c>
      <c r="K69" s="1"/>
      <c r="L69" s="22" t="str">
        <f t="shared" si="3"/>
        <v>FALTA PREU</v>
      </c>
      <c r="M69" s="24">
        <f t="shared" si="4"/>
        <v>0.04</v>
      </c>
      <c r="N69" s="22" t="str">
        <f t="shared" si="5"/>
        <v>REVISAR PREU</v>
      </c>
      <c r="O69" s="23" t="str">
        <f t="shared" si="6"/>
        <v>REVISAR PREU</v>
      </c>
      <c r="P69" s="16"/>
    </row>
    <row r="70" spans="1:16" x14ac:dyDescent="0.3">
      <c r="A70" s="44" t="s">
        <v>87</v>
      </c>
      <c r="B70" s="45">
        <v>101386</v>
      </c>
      <c r="C70" s="44" t="s">
        <v>92</v>
      </c>
      <c r="D70" s="46" t="s">
        <v>11</v>
      </c>
      <c r="E70" s="46">
        <v>100</v>
      </c>
      <c r="F70" s="48">
        <v>1.01</v>
      </c>
      <c r="G70" s="20">
        <f t="shared" si="0"/>
        <v>101</v>
      </c>
      <c r="H70" s="30">
        <v>0.04</v>
      </c>
      <c r="I70" s="20">
        <f t="shared" si="1"/>
        <v>4.04</v>
      </c>
      <c r="J70" s="20">
        <f t="shared" si="2"/>
        <v>105.04</v>
      </c>
      <c r="K70" s="1"/>
      <c r="L70" s="22" t="str">
        <f t="shared" si="3"/>
        <v>FALTA PREU</v>
      </c>
      <c r="M70" s="24">
        <f t="shared" si="4"/>
        <v>0.04</v>
      </c>
      <c r="N70" s="22" t="str">
        <f t="shared" si="5"/>
        <v>REVISAR PREU</v>
      </c>
      <c r="O70" s="23" t="str">
        <f t="shared" si="6"/>
        <v>REVISAR PREU</v>
      </c>
      <c r="P70" s="16"/>
    </row>
    <row r="71" spans="1:16" x14ac:dyDescent="0.3">
      <c r="A71" s="44" t="s">
        <v>87</v>
      </c>
      <c r="B71" s="45">
        <v>101348</v>
      </c>
      <c r="C71" s="44" t="s">
        <v>93</v>
      </c>
      <c r="D71" s="46" t="s">
        <v>11</v>
      </c>
      <c r="E71" s="46">
        <v>100</v>
      </c>
      <c r="F71" s="48">
        <v>1.5</v>
      </c>
      <c r="G71" s="20">
        <f t="shared" si="0"/>
        <v>150</v>
      </c>
      <c r="H71" s="30">
        <v>0.04</v>
      </c>
      <c r="I71" s="20">
        <f t="shared" si="1"/>
        <v>6</v>
      </c>
      <c r="J71" s="20">
        <f t="shared" si="2"/>
        <v>156</v>
      </c>
      <c r="K71" s="1"/>
      <c r="L71" s="22" t="str">
        <f t="shared" si="3"/>
        <v>FALTA PREU</v>
      </c>
      <c r="M71" s="24">
        <f t="shared" si="4"/>
        <v>0.04</v>
      </c>
      <c r="N71" s="22" t="str">
        <f t="shared" si="5"/>
        <v>REVISAR PREU</v>
      </c>
      <c r="O71" s="23" t="str">
        <f t="shared" si="6"/>
        <v>REVISAR PREU</v>
      </c>
      <c r="P71" s="16"/>
    </row>
    <row r="72" spans="1:16" x14ac:dyDescent="0.3">
      <c r="A72" s="44" t="s">
        <v>87</v>
      </c>
      <c r="B72" s="45">
        <v>101421</v>
      </c>
      <c r="C72" s="44" t="s">
        <v>94</v>
      </c>
      <c r="D72" s="46" t="s">
        <v>11</v>
      </c>
      <c r="E72" s="46">
        <v>90</v>
      </c>
      <c r="F72" s="48">
        <v>2.35</v>
      </c>
      <c r="G72" s="20">
        <f t="shared" si="0"/>
        <v>211.5</v>
      </c>
      <c r="H72" s="30">
        <v>0.04</v>
      </c>
      <c r="I72" s="20">
        <f t="shared" si="1"/>
        <v>8.4600000000000009</v>
      </c>
      <c r="J72" s="20">
        <f t="shared" si="2"/>
        <v>219.96</v>
      </c>
      <c r="K72" s="1"/>
      <c r="L72" s="22" t="str">
        <f t="shared" si="3"/>
        <v>FALTA PREU</v>
      </c>
      <c r="M72" s="24">
        <f t="shared" si="4"/>
        <v>0.04</v>
      </c>
      <c r="N72" s="22" t="str">
        <f t="shared" si="5"/>
        <v>REVISAR PREU</v>
      </c>
      <c r="O72" s="23" t="str">
        <f t="shared" si="6"/>
        <v>REVISAR PREU</v>
      </c>
      <c r="P72" s="16"/>
    </row>
    <row r="73" spans="1:16" x14ac:dyDescent="0.3">
      <c r="A73" s="44" t="s">
        <v>87</v>
      </c>
      <c r="B73" s="45">
        <v>101356</v>
      </c>
      <c r="C73" s="44" t="s">
        <v>95</v>
      </c>
      <c r="D73" s="46" t="s">
        <v>11</v>
      </c>
      <c r="E73" s="46">
        <v>90</v>
      </c>
      <c r="F73" s="48">
        <v>1.45</v>
      </c>
      <c r="G73" s="20">
        <f t="shared" si="0"/>
        <v>130.5</v>
      </c>
      <c r="H73" s="30">
        <v>0.04</v>
      </c>
      <c r="I73" s="20">
        <f t="shared" si="1"/>
        <v>5.22</v>
      </c>
      <c r="J73" s="20">
        <f t="shared" si="2"/>
        <v>135.72</v>
      </c>
      <c r="K73" s="1"/>
      <c r="L73" s="22" t="str">
        <f t="shared" si="3"/>
        <v>FALTA PREU</v>
      </c>
      <c r="M73" s="24">
        <f t="shared" si="4"/>
        <v>0.04</v>
      </c>
      <c r="N73" s="22" t="str">
        <f t="shared" si="5"/>
        <v>REVISAR PREU</v>
      </c>
      <c r="O73" s="23" t="str">
        <f t="shared" si="6"/>
        <v>REVISAR PREU</v>
      </c>
      <c r="P73" s="16"/>
    </row>
    <row r="74" spans="1:16" x14ac:dyDescent="0.3">
      <c r="A74" s="44" t="s">
        <v>87</v>
      </c>
      <c r="B74" s="45">
        <v>101392</v>
      </c>
      <c r="C74" s="44" t="s">
        <v>96</v>
      </c>
      <c r="D74" s="46" t="s">
        <v>11</v>
      </c>
      <c r="E74" s="46">
        <v>90</v>
      </c>
      <c r="F74" s="48">
        <v>2.75</v>
      </c>
      <c r="G74" s="20">
        <f t="shared" si="0"/>
        <v>247.5</v>
      </c>
      <c r="H74" s="30">
        <v>0.04</v>
      </c>
      <c r="I74" s="20">
        <f t="shared" si="1"/>
        <v>9.9</v>
      </c>
      <c r="J74" s="20">
        <f t="shared" si="2"/>
        <v>257.39999999999998</v>
      </c>
      <c r="K74" s="1"/>
      <c r="L74" s="22" t="str">
        <f t="shared" si="3"/>
        <v>FALTA PREU</v>
      </c>
      <c r="M74" s="24">
        <f t="shared" si="4"/>
        <v>0.04</v>
      </c>
      <c r="N74" s="22" t="str">
        <f t="shared" si="5"/>
        <v>REVISAR PREU</v>
      </c>
      <c r="O74" s="23" t="str">
        <f t="shared" si="6"/>
        <v>REVISAR PREU</v>
      </c>
      <c r="P74" s="16"/>
    </row>
    <row r="75" spans="1:16" x14ac:dyDescent="0.3">
      <c r="A75" s="44" t="s">
        <v>87</v>
      </c>
      <c r="B75" s="45">
        <v>101383</v>
      </c>
      <c r="C75" s="44" t="s">
        <v>97</v>
      </c>
      <c r="D75" s="46" t="s">
        <v>11</v>
      </c>
      <c r="E75" s="46">
        <v>80</v>
      </c>
      <c r="F75" s="48">
        <v>1.45</v>
      </c>
      <c r="G75" s="20">
        <f t="shared" si="0"/>
        <v>116</v>
      </c>
      <c r="H75" s="30">
        <v>0.04</v>
      </c>
      <c r="I75" s="20">
        <f t="shared" si="1"/>
        <v>4.6399999999999997</v>
      </c>
      <c r="J75" s="20">
        <f t="shared" si="2"/>
        <v>120.64</v>
      </c>
      <c r="K75" s="1"/>
      <c r="L75" s="22" t="str">
        <f t="shared" si="3"/>
        <v>FALTA PREU</v>
      </c>
      <c r="M75" s="24">
        <f t="shared" si="4"/>
        <v>0.04</v>
      </c>
      <c r="N75" s="22" t="str">
        <f t="shared" si="5"/>
        <v>REVISAR PREU</v>
      </c>
      <c r="O75" s="23" t="str">
        <f t="shared" si="6"/>
        <v>REVISAR PREU</v>
      </c>
      <c r="P75" s="16"/>
    </row>
    <row r="76" spans="1:16" x14ac:dyDescent="0.3">
      <c r="A76" s="44" t="s">
        <v>87</v>
      </c>
      <c r="B76" s="45">
        <v>101340</v>
      </c>
      <c r="C76" s="44" t="s">
        <v>98</v>
      </c>
      <c r="D76" s="46" t="s">
        <v>11</v>
      </c>
      <c r="E76" s="46">
        <v>75</v>
      </c>
      <c r="F76" s="48">
        <v>2</v>
      </c>
      <c r="G76" s="20">
        <f t="shared" si="0"/>
        <v>150</v>
      </c>
      <c r="H76" s="30">
        <v>0.04</v>
      </c>
      <c r="I76" s="20">
        <f t="shared" si="1"/>
        <v>6</v>
      </c>
      <c r="J76" s="20">
        <f t="shared" si="2"/>
        <v>156</v>
      </c>
      <c r="K76" s="1"/>
      <c r="L76" s="22" t="str">
        <f t="shared" si="3"/>
        <v>FALTA PREU</v>
      </c>
      <c r="M76" s="24">
        <f t="shared" si="4"/>
        <v>0.04</v>
      </c>
      <c r="N76" s="22" t="str">
        <f t="shared" si="5"/>
        <v>REVISAR PREU</v>
      </c>
      <c r="O76" s="23" t="str">
        <f t="shared" si="6"/>
        <v>REVISAR PREU</v>
      </c>
      <c r="P76" s="16"/>
    </row>
    <row r="77" spans="1:16" x14ac:dyDescent="0.3">
      <c r="A77" s="44" t="s">
        <v>87</v>
      </c>
      <c r="B77" s="45">
        <v>101368</v>
      </c>
      <c r="C77" s="44" t="s">
        <v>99</v>
      </c>
      <c r="D77" s="46" t="s">
        <v>11</v>
      </c>
      <c r="E77" s="46">
        <v>60</v>
      </c>
      <c r="F77" s="48">
        <v>2.35</v>
      </c>
      <c r="G77" s="20">
        <f t="shared" si="0"/>
        <v>141</v>
      </c>
      <c r="H77" s="30">
        <v>0.04</v>
      </c>
      <c r="I77" s="20">
        <f t="shared" si="1"/>
        <v>5.64</v>
      </c>
      <c r="J77" s="20">
        <f t="shared" si="2"/>
        <v>146.63999999999999</v>
      </c>
      <c r="K77" s="1"/>
      <c r="L77" s="22" t="str">
        <f t="shared" si="3"/>
        <v>FALTA PREU</v>
      </c>
      <c r="M77" s="24">
        <f t="shared" si="4"/>
        <v>0.04</v>
      </c>
      <c r="N77" s="22" t="str">
        <f t="shared" si="5"/>
        <v>REVISAR PREU</v>
      </c>
      <c r="O77" s="23" t="str">
        <f t="shared" si="6"/>
        <v>REVISAR PREU</v>
      </c>
      <c r="P77" s="16"/>
    </row>
    <row r="78" spans="1:16" x14ac:dyDescent="0.3">
      <c r="A78" s="44" t="s">
        <v>87</v>
      </c>
      <c r="B78" s="45">
        <v>101341</v>
      </c>
      <c r="C78" s="44" t="s">
        <v>100</v>
      </c>
      <c r="D78" s="46" t="s">
        <v>11</v>
      </c>
      <c r="E78" s="46">
        <v>50</v>
      </c>
      <c r="F78" s="48">
        <v>1.8</v>
      </c>
      <c r="G78" s="20">
        <f t="shared" si="0"/>
        <v>90</v>
      </c>
      <c r="H78" s="30">
        <v>0.04</v>
      </c>
      <c r="I78" s="20">
        <f t="shared" si="1"/>
        <v>3.6</v>
      </c>
      <c r="J78" s="20">
        <f t="shared" si="2"/>
        <v>93.6</v>
      </c>
      <c r="K78" s="1"/>
      <c r="L78" s="22" t="str">
        <f t="shared" si="3"/>
        <v>FALTA PREU</v>
      </c>
      <c r="M78" s="24">
        <f t="shared" si="4"/>
        <v>0.04</v>
      </c>
      <c r="N78" s="22" t="str">
        <f t="shared" si="5"/>
        <v>REVISAR PREU</v>
      </c>
      <c r="O78" s="23" t="str">
        <f t="shared" si="6"/>
        <v>REVISAR PREU</v>
      </c>
      <c r="P78" s="16"/>
    </row>
    <row r="79" spans="1:16" x14ac:dyDescent="0.3">
      <c r="A79" s="44" t="s">
        <v>87</v>
      </c>
      <c r="B79" s="45">
        <v>101387</v>
      </c>
      <c r="C79" s="44" t="s">
        <v>101</v>
      </c>
      <c r="D79" s="46" t="s">
        <v>11</v>
      </c>
      <c r="E79" s="46">
        <v>50</v>
      </c>
      <c r="F79" s="48">
        <v>2</v>
      </c>
      <c r="G79" s="20">
        <f t="shared" si="0"/>
        <v>100</v>
      </c>
      <c r="H79" s="30">
        <v>0.04</v>
      </c>
      <c r="I79" s="20">
        <f t="shared" si="1"/>
        <v>4</v>
      </c>
      <c r="J79" s="20">
        <f t="shared" si="2"/>
        <v>104</v>
      </c>
      <c r="K79" s="1"/>
      <c r="L79" s="22" t="str">
        <f t="shared" si="3"/>
        <v>FALTA PREU</v>
      </c>
      <c r="M79" s="24">
        <f t="shared" si="4"/>
        <v>0.04</v>
      </c>
      <c r="N79" s="22" t="str">
        <f t="shared" si="5"/>
        <v>REVISAR PREU</v>
      </c>
      <c r="O79" s="23" t="str">
        <f t="shared" si="6"/>
        <v>REVISAR PREU</v>
      </c>
      <c r="P79" s="16"/>
    </row>
    <row r="80" spans="1:16" x14ac:dyDescent="0.3">
      <c r="A80" s="44" t="s">
        <v>87</v>
      </c>
      <c r="B80" s="45">
        <v>101389</v>
      </c>
      <c r="C80" s="44" t="s">
        <v>102</v>
      </c>
      <c r="D80" s="46" t="s">
        <v>31</v>
      </c>
      <c r="E80" s="46">
        <v>40</v>
      </c>
      <c r="F80" s="48">
        <v>3.95</v>
      </c>
      <c r="G80" s="20">
        <f t="shared" si="0"/>
        <v>158</v>
      </c>
      <c r="H80" s="30">
        <v>0.04</v>
      </c>
      <c r="I80" s="20">
        <f t="shared" si="1"/>
        <v>6.32</v>
      </c>
      <c r="J80" s="20">
        <f t="shared" si="2"/>
        <v>164.32</v>
      </c>
      <c r="K80" s="1"/>
      <c r="L80" s="22" t="str">
        <f t="shared" si="3"/>
        <v>FALTA PREU</v>
      </c>
      <c r="M80" s="24">
        <f t="shared" si="4"/>
        <v>0.04</v>
      </c>
      <c r="N80" s="22" t="str">
        <f t="shared" si="5"/>
        <v>REVISAR PREU</v>
      </c>
      <c r="O80" s="23" t="str">
        <f t="shared" si="6"/>
        <v>REVISAR PREU</v>
      </c>
      <c r="P80" s="16"/>
    </row>
    <row r="81" spans="1:16" x14ac:dyDescent="0.3">
      <c r="A81" s="44" t="s">
        <v>87</v>
      </c>
      <c r="B81" s="45">
        <v>101345</v>
      </c>
      <c r="C81" s="44" t="s">
        <v>103</v>
      </c>
      <c r="D81" s="46" t="s">
        <v>11</v>
      </c>
      <c r="E81" s="46">
        <v>40</v>
      </c>
      <c r="F81" s="48">
        <v>1.85</v>
      </c>
      <c r="G81" s="20">
        <f t="shared" si="0"/>
        <v>74</v>
      </c>
      <c r="H81" s="30">
        <v>0.04</v>
      </c>
      <c r="I81" s="20">
        <f t="shared" si="1"/>
        <v>2.96</v>
      </c>
      <c r="J81" s="20">
        <f t="shared" si="2"/>
        <v>76.959999999999994</v>
      </c>
      <c r="K81" s="1"/>
      <c r="L81" s="22" t="str">
        <f t="shared" si="3"/>
        <v>FALTA PREU</v>
      </c>
      <c r="M81" s="24">
        <f t="shared" si="4"/>
        <v>0.04</v>
      </c>
      <c r="N81" s="22" t="str">
        <f t="shared" si="5"/>
        <v>REVISAR PREU</v>
      </c>
      <c r="O81" s="23" t="str">
        <f t="shared" si="6"/>
        <v>REVISAR PREU</v>
      </c>
      <c r="P81" s="16"/>
    </row>
    <row r="82" spans="1:16" x14ac:dyDescent="0.3">
      <c r="A82" s="44" t="s">
        <v>87</v>
      </c>
      <c r="B82" s="45">
        <v>101355</v>
      </c>
      <c r="C82" s="44" t="s">
        <v>104</v>
      </c>
      <c r="D82" s="46" t="s">
        <v>11</v>
      </c>
      <c r="E82" s="46">
        <v>30</v>
      </c>
      <c r="F82" s="48">
        <v>1.7</v>
      </c>
      <c r="G82" s="20">
        <f t="shared" si="0"/>
        <v>51</v>
      </c>
      <c r="H82" s="30">
        <v>0.04</v>
      </c>
      <c r="I82" s="20">
        <f t="shared" si="1"/>
        <v>2.04</v>
      </c>
      <c r="J82" s="20">
        <f t="shared" si="2"/>
        <v>53.04</v>
      </c>
      <c r="K82" s="1"/>
      <c r="L82" s="22" t="str">
        <f t="shared" si="3"/>
        <v>FALTA PREU</v>
      </c>
      <c r="M82" s="24">
        <f t="shared" si="4"/>
        <v>0.04</v>
      </c>
      <c r="N82" s="22" t="str">
        <f t="shared" si="5"/>
        <v>REVISAR PREU</v>
      </c>
      <c r="O82" s="23" t="str">
        <f t="shared" si="6"/>
        <v>REVISAR PREU</v>
      </c>
      <c r="P82" s="16"/>
    </row>
    <row r="83" spans="1:16" x14ac:dyDescent="0.3">
      <c r="A83" s="44" t="s">
        <v>87</v>
      </c>
      <c r="B83" s="45">
        <v>101412</v>
      </c>
      <c r="C83" s="44" t="s">
        <v>105</v>
      </c>
      <c r="D83" s="46" t="s">
        <v>11</v>
      </c>
      <c r="E83" s="46">
        <v>30</v>
      </c>
      <c r="F83" s="48">
        <v>2.1599999999999997</v>
      </c>
      <c r="G83" s="20">
        <f t="shared" si="0"/>
        <v>64.8</v>
      </c>
      <c r="H83" s="30">
        <v>0.04</v>
      </c>
      <c r="I83" s="20">
        <f t="shared" si="1"/>
        <v>2.5920000000000001</v>
      </c>
      <c r="J83" s="20">
        <f t="shared" si="2"/>
        <v>67.391999999999996</v>
      </c>
      <c r="K83" s="1"/>
      <c r="L83" s="22" t="str">
        <f t="shared" si="3"/>
        <v>FALTA PREU</v>
      </c>
      <c r="M83" s="24">
        <f t="shared" si="4"/>
        <v>0.04</v>
      </c>
      <c r="N83" s="22" t="str">
        <f t="shared" si="5"/>
        <v>REVISAR PREU</v>
      </c>
      <c r="O83" s="23" t="str">
        <f t="shared" si="6"/>
        <v>REVISAR PREU</v>
      </c>
      <c r="P83" s="16"/>
    </row>
    <row r="84" spans="1:16" x14ac:dyDescent="0.3">
      <c r="A84" s="44" t="s">
        <v>87</v>
      </c>
      <c r="B84" s="45">
        <v>101405</v>
      </c>
      <c r="C84" s="44" t="s">
        <v>106</v>
      </c>
      <c r="D84" s="46" t="s">
        <v>11</v>
      </c>
      <c r="E84" s="46">
        <v>30</v>
      </c>
      <c r="F84" s="48">
        <v>1.35</v>
      </c>
      <c r="G84" s="20">
        <f t="shared" ref="G84:G147" si="7">+E84*F84</f>
        <v>40.5</v>
      </c>
      <c r="H84" s="30">
        <v>0.04</v>
      </c>
      <c r="I84" s="20">
        <f t="shared" ref="I84:I147" si="8">G84*H84</f>
        <v>1.62</v>
      </c>
      <c r="J84" s="20">
        <f t="shared" ref="J84:J147" si="9">I84+G84</f>
        <v>42.12</v>
      </c>
      <c r="K84" s="1"/>
      <c r="L84" s="22" t="str">
        <f t="shared" ref="L84:L147" si="10">IF(K84&gt;F84,"PREU SUPERIOR AL DEMANAT",IF(K84=0,"FALTA PREU",IF(K84="","FALTA PREU",(K84*E84))))</f>
        <v>FALTA PREU</v>
      </c>
      <c r="M84" s="24">
        <f t="shared" ref="M84:M147" si="11">H84</f>
        <v>0.04</v>
      </c>
      <c r="N84" s="22" t="str">
        <f t="shared" ref="N84:N147" si="12">IFERROR(L84*M84,"REVISAR PREU")</f>
        <v>REVISAR PREU</v>
      </c>
      <c r="O84" s="23" t="str">
        <f t="shared" ref="O84:O147" si="13">IFERROR(N84+L84,"REVISAR PREU")</f>
        <v>REVISAR PREU</v>
      </c>
      <c r="P84" s="16"/>
    </row>
    <row r="85" spans="1:16" x14ac:dyDescent="0.3">
      <c r="A85" s="44" t="s">
        <v>87</v>
      </c>
      <c r="B85" s="45">
        <v>101409</v>
      </c>
      <c r="C85" s="44" t="s">
        <v>107</v>
      </c>
      <c r="D85" s="46" t="s">
        <v>11</v>
      </c>
      <c r="E85" s="46">
        <v>25</v>
      </c>
      <c r="F85" s="48">
        <v>2.75</v>
      </c>
      <c r="G85" s="20">
        <f t="shared" si="7"/>
        <v>68.75</v>
      </c>
      <c r="H85" s="30">
        <v>0.04</v>
      </c>
      <c r="I85" s="20">
        <f t="shared" si="8"/>
        <v>2.75</v>
      </c>
      <c r="J85" s="20">
        <f t="shared" si="9"/>
        <v>71.5</v>
      </c>
      <c r="K85" s="1"/>
      <c r="L85" s="22" t="str">
        <f t="shared" si="10"/>
        <v>FALTA PREU</v>
      </c>
      <c r="M85" s="24">
        <f t="shared" si="11"/>
        <v>0.04</v>
      </c>
      <c r="N85" s="22" t="str">
        <f t="shared" si="12"/>
        <v>REVISAR PREU</v>
      </c>
      <c r="O85" s="23" t="str">
        <f t="shared" si="13"/>
        <v>REVISAR PREU</v>
      </c>
      <c r="P85" s="16"/>
    </row>
    <row r="86" spans="1:16" x14ac:dyDescent="0.3">
      <c r="A86" s="44" t="s">
        <v>87</v>
      </c>
      <c r="B86" s="45">
        <v>101372</v>
      </c>
      <c r="C86" s="44" t="s">
        <v>108</v>
      </c>
      <c r="D86" s="46" t="s">
        <v>11</v>
      </c>
      <c r="E86" s="46">
        <v>25</v>
      </c>
      <c r="F86" s="48">
        <v>2.85</v>
      </c>
      <c r="G86" s="20">
        <f t="shared" si="7"/>
        <v>71.25</v>
      </c>
      <c r="H86" s="30">
        <v>0.04</v>
      </c>
      <c r="I86" s="20">
        <f t="shared" si="8"/>
        <v>2.85</v>
      </c>
      <c r="J86" s="20">
        <f t="shared" si="9"/>
        <v>74.099999999999994</v>
      </c>
      <c r="K86" s="1"/>
      <c r="L86" s="22" t="str">
        <f t="shared" si="10"/>
        <v>FALTA PREU</v>
      </c>
      <c r="M86" s="24">
        <f t="shared" si="11"/>
        <v>0.04</v>
      </c>
      <c r="N86" s="22" t="str">
        <f t="shared" si="12"/>
        <v>REVISAR PREU</v>
      </c>
      <c r="O86" s="23" t="str">
        <f t="shared" si="13"/>
        <v>REVISAR PREU</v>
      </c>
      <c r="P86" s="16"/>
    </row>
    <row r="87" spans="1:16" x14ac:dyDescent="0.3">
      <c r="A87" s="44" t="s">
        <v>87</v>
      </c>
      <c r="B87" s="45">
        <v>101418</v>
      </c>
      <c r="C87" s="44" t="s">
        <v>109</v>
      </c>
      <c r="D87" s="46" t="s">
        <v>11</v>
      </c>
      <c r="E87" s="46">
        <v>25</v>
      </c>
      <c r="F87" s="48">
        <v>3.5</v>
      </c>
      <c r="G87" s="20">
        <f t="shared" si="7"/>
        <v>87.5</v>
      </c>
      <c r="H87" s="30">
        <v>0.04</v>
      </c>
      <c r="I87" s="20">
        <f t="shared" si="8"/>
        <v>3.5</v>
      </c>
      <c r="J87" s="20">
        <f t="shared" si="9"/>
        <v>91</v>
      </c>
      <c r="K87" s="1"/>
      <c r="L87" s="22" t="str">
        <f t="shared" si="10"/>
        <v>FALTA PREU</v>
      </c>
      <c r="M87" s="24">
        <f t="shared" si="11"/>
        <v>0.04</v>
      </c>
      <c r="N87" s="22" t="str">
        <f t="shared" si="12"/>
        <v>REVISAR PREU</v>
      </c>
      <c r="O87" s="23" t="str">
        <f t="shared" si="13"/>
        <v>REVISAR PREU</v>
      </c>
      <c r="P87" s="16"/>
    </row>
    <row r="88" spans="1:16" x14ac:dyDescent="0.3">
      <c r="A88" s="44" t="s">
        <v>87</v>
      </c>
      <c r="B88" s="45">
        <v>101417</v>
      </c>
      <c r="C88" s="44" t="s">
        <v>110</v>
      </c>
      <c r="D88" s="46" t="s">
        <v>11</v>
      </c>
      <c r="E88" s="46">
        <v>20</v>
      </c>
      <c r="F88" s="48">
        <v>2.4</v>
      </c>
      <c r="G88" s="20">
        <f t="shared" si="7"/>
        <v>48</v>
      </c>
      <c r="H88" s="30">
        <v>0.04</v>
      </c>
      <c r="I88" s="20">
        <f t="shared" si="8"/>
        <v>1.92</v>
      </c>
      <c r="J88" s="20">
        <f t="shared" si="9"/>
        <v>49.92</v>
      </c>
      <c r="K88" s="1"/>
      <c r="L88" s="22" t="str">
        <f t="shared" si="10"/>
        <v>FALTA PREU</v>
      </c>
      <c r="M88" s="24">
        <f t="shared" si="11"/>
        <v>0.04</v>
      </c>
      <c r="N88" s="22" t="str">
        <f t="shared" si="12"/>
        <v>REVISAR PREU</v>
      </c>
      <c r="O88" s="23" t="str">
        <f t="shared" si="13"/>
        <v>REVISAR PREU</v>
      </c>
      <c r="P88" s="16"/>
    </row>
    <row r="89" spans="1:16" x14ac:dyDescent="0.3">
      <c r="A89" s="44" t="s">
        <v>87</v>
      </c>
      <c r="B89" s="45">
        <v>101370</v>
      </c>
      <c r="C89" s="44" t="s">
        <v>111</v>
      </c>
      <c r="D89" s="46" t="s">
        <v>11</v>
      </c>
      <c r="E89" s="46">
        <v>15</v>
      </c>
      <c r="F89" s="48">
        <v>6.2</v>
      </c>
      <c r="G89" s="20">
        <f t="shared" si="7"/>
        <v>93</v>
      </c>
      <c r="H89" s="30">
        <v>0.04</v>
      </c>
      <c r="I89" s="20">
        <f t="shared" si="8"/>
        <v>3.72</v>
      </c>
      <c r="J89" s="20">
        <f t="shared" si="9"/>
        <v>96.72</v>
      </c>
      <c r="K89" s="1"/>
      <c r="L89" s="22" t="str">
        <f t="shared" si="10"/>
        <v>FALTA PREU</v>
      </c>
      <c r="M89" s="24">
        <f t="shared" si="11"/>
        <v>0.04</v>
      </c>
      <c r="N89" s="22" t="str">
        <f t="shared" si="12"/>
        <v>REVISAR PREU</v>
      </c>
      <c r="O89" s="23" t="str">
        <f t="shared" si="13"/>
        <v>REVISAR PREU</v>
      </c>
      <c r="P89" s="16"/>
    </row>
    <row r="90" spans="1:16" x14ac:dyDescent="0.3">
      <c r="A90" s="44" t="s">
        <v>87</v>
      </c>
      <c r="B90" s="45">
        <v>101352</v>
      </c>
      <c r="C90" s="44" t="s">
        <v>112</v>
      </c>
      <c r="D90" s="46" t="s">
        <v>11</v>
      </c>
      <c r="E90" s="46">
        <v>15</v>
      </c>
      <c r="F90" s="48">
        <v>1.85</v>
      </c>
      <c r="G90" s="20">
        <f t="shared" si="7"/>
        <v>27.75</v>
      </c>
      <c r="H90" s="30">
        <v>0.04</v>
      </c>
      <c r="I90" s="20">
        <f t="shared" si="8"/>
        <v>1.1100000000000001</v>
      </c>
      <c r="J90" s="20">
        <f t="shared" si="9"/>
        <v>28.86</v>
      </c>
      <c r="K90" s="1"/>
      <c r="L90" s="22" t="str">
        <f t="shared" si="10"/>
        <v>FALTA PREU</v>
      </c>
      <c r="M90" s="24">
        <f t="shared" si="11"/>
        <v>0.04</v>
      </c>
      <c r="N90" s="22" t="str">
        <f t="shared" si="12"/>
        <v>REVISAR PREU</v>
      </c>
      <c r="O90" s="23" t="str">
        <f t="shared" si="13"/>
        <v>REVISAR PREU</v>
      </c>
      <c r="P90" s="16"/>
    </row>
    <row r="91" spans="1:16" x14ac:dyDescent="0.3">
      <c r="A91" s="44" t="s">
        <v>87</v>
      </c>
      <c r="B91" s="45">
        <v>101351</v>
      </c>
      <c r="C91" s="44" t="s">
        <v>113</v>
      </c>
      <c r="D91" s="46" t="s">
        <v>11</v>
      </c>
      <c r="E91" s="46">
        <v>15</v>
      </c>
      <c r="F91" s="48">
        <v>1.42</v>
      </c>
      <c r="G91" s="20">
        <f t="shared" si="7"/>
        <v>21.299999999999997</v>
      </c>
      <c r="H91" s="30">
        <v>0.04</v>
      </c>
      <c r="I91" s="20">
        <f t="shared" si="8"/>
        <v>0.85199999999999987</v>
      </c>
      <c r="J91" s="20">
        <f t="shared" si="9"/>
        <v>22.151999999999997</v>
      </c>
      <c r="K91" s="1"/>
      <c r="L91" s="22" t="str">
        <f t="shared" si="10"/>
        <v>FALTA PREU</v>
      </c>
      <c r="M91" s="24">
        <f t="shared" si="11"/>
        <v>0.04</v>
      </c>
      <c r="N91" s="22" t="str">
        <f t="shared" si="12"/>
        <v>REVISAR PREU</v>
      </c>
      <c r="O91" s="23" t="str">
        <f t="shared" si="13"/>
        <v>REVISAR PREU</v>
      </c>
      <c r="P91" s="16"/>
    </row>
    <row r="92" spans="1:16" x14ac:dyDescent="0.3">
      <c r="A92" s="44" t="s">
        <v>87</v>
      </c>
      <c r="B92" s="45">
        <v>101332</v>
      </c>
      <c r="C92" s="44" t="s">
        <v>114</v>
      </c>
      <c r="D92" s="46" t="s">
        <v>11</v>
      </c>
      <c r="E92" s="46">
        <v>10</v>
      </c>
      <c r="F92" s="48">
        <v>2.94</v>
      </c>
      <c r="G92" s="20">
        <f t="shared" si="7"/>
        <v>29.4</v>
      </c>
      <c r="H92" s="30">
        <v>0.04</v>
      </c>
      <c r="I92" s="20">
        <f t="shared" si="8"/>
        <v>1.1759999999999999</v>
      </c>
      <c r="J92" s="20">
        <f t="shared" si="9"/>
        <v>30.575999999999997</v>
      </c>
      <c r="K92" s="1"/>
      <c r="L92" s="22" t="str">
        <f t="shared" si="10"/>
        <v>FALTA PREU</v>
      </c>
      <c r="M92" s="24">
        <f t="shared" si="11"/>
        <v>0.04</v>
      </c>
      <c r="N92" s="22" t="str">
        <f t="shared" si="12"/>
        <v>REVISAR PREU</v>
      </c>
      <c r="O92" s="23" t="str">
        <f t="shared" si="13"/>
        <v>REVISAR PREU</v>
      </c>
      <c r="P92" s="16"/>
    </row>
    <row r="93" spans="1:16" x14ac:dyDescent="0.3">
      <c r="A93" s="44" t="s">
        <v>87</v>
      </c>
      <c r="B93" s="45">
        <v>101353</v>
      </c>
      <c r="C93" s="44" t="s">
        <v>115</v>
      </c>
      <c r="D93" s="46" t="s">
        <v>11</v>
      </c>
      <c r="E93" s="46">
        <v>10</v>
      </c>
      <c r="F93" s="48">
        <v>3.3899999999999997</v>
      </c>
      <c r="G93" s="20">
        <f t="shared" si="7"/>
        <v>33.9</v>
      </c>
      <c r="H93" s="30">
        <v>0.04</v>
      </c>
      <c r="I93" s="20">
        <f t="shared" si="8"/>
        <v>1.3559999999999999</v>
      </c>
      <c r="J93" s="20">
        <f t="shared" si="9"/>
        <v>35.256</v>
      </c>
      <c r="K93" s="1"/>
      <c r="L93" s="22" t="str">
        <f t="shared" si="10"/>
        <v>FALTA PREU</v>
      </c>
      <c r="M93" s="24">
        <f t="shared" si="11"/>
        <v>0.04</v>
      </c>
      <c r="N93" s="22" t="str">
        <f t="shared" si="12"/>
        <v>REVISAR PREU</v>
      </c>
      <c r="O93" s="23" t="str">
        <f t="shared" si="13"/>
        <v>REVISAR PREU</v>
      </c>
      <c r="P93" s="16"/>
    </row>
    <row r="94" spans="1:16" x14ac:dyDescent="0.3">
      <c r="A94" s="44" t="s">
        <v>87</v>
      </c>
      <c r="B94" s="45">
        <v>101337</v>
      </c>
      <c r="C94" s="44" t="s">
        <v>116</v>
      </c>
      <c r="D94" s="46" t="s">
        <v>11</v>
      </c>
      <c r="E94" s="46">
        <v>10</v>
      </c>
      <c r="F94" s="48">
        <v>3.95</v>
      </c>
      <c r="G94" s="20">
        <f t="shared" si="7"/>
        <v>39.5</v>
      </c>
      <c r="H94" s="30">
        <v>0.04</v>
      </c>
      <c r="I94" s="20">
        <f t="shared" si="8"/>
        <v>1.58</v>
      </c>
      <c r="J94" s="20">
        <f t="shared" si="9"/>
        <v>41.08</v>
      </c>
      <c r="K94" s="1"/>
      <c r="L94" s="22" t="str">
        <f t="shared" si="10"/>
        <v>FALTA PREU</v>
      </c>
      <c r="M94" s="24">
        <f t="shared" si="11"/>
        <v>0.04</v>
      </c>
      <c r="N94" s="22" t="str">
        <f t="shared" si="12"/>
        <v>REVISAR PREU</v>
      </c>
      <c r="O94" s="23" t="str">
        <f t="shared" si="13"/>
        <v>REVISAR PREU</v>
      </c>
      <c r="P94" s="16"/>
    </row>
    <row r="95" spans="1:16" x14ac:dyDescent="0.3">
      <c r="A95" s="44" t="s">
        <v>87</v>
      </c>
      <c r="B95" s="45">
        <v>101342</v>
      </c>
      <c r="C95" s="44" t="s">
        <v>117</v>
      </c>
      <c r="D95" s="46" t="s">
        <v>11</v>
      </c>
      <c r="E95" s="46">
        <v>10</v>
      </c>
      <c r="F95" s="48">
        <v>1.85</v>
      </c>
      <c r="G95" s="20">
        <f t="shared" si="7"/>
        <v>18.5</v>
      </c>
      <c r="H95" s="30">
        <v>0.04</v>
      </c>
      <c r="I95" s="20">
        <f t="shared" si="8"/>
        <v>0.74</v>
      </c>
      <c r="J95" s="20">
        <f t="shared" si="9"/>
        <v>19.239999999999998</v>
      </c>
      <c r="K95" s="1"/>
      <c r="L95" s="22" t="str">
        <f t="shared" si="10"/>
        <v>FALTA PREU</v>
      </c>
      <c r="M95" s="24">
        <f t="shared" si="11"/>
        <v>0.04</v>
      </c>
      <c r="N95" s="22" t="str">
        <f t="shared" si="12"/>
        <v>REVISAR PREU</v>
      </c>
      <c r="O95" s="23" t="str">
        <f t="shared" si="13"/>
        <v>REVISAR PREU</v>
      </c>
      <c r="P95" s="16"/>
    </row>
    <row r="96" spans="1:16" x14ac:dyDescent="0.3">
      <c r="A96" s="44" t="s">
        <v>87</v>
      </c>
      <c r="B96" s="45">
        <v>101354</v>
      </c>
      <c r="C96" s="44" t="s">
        <v>118</v>
      </c>
      <c r="D96" s="46" t="s">
        <v>11</v>
      </c>
      <c r="E96" s="46">
        <v>10</v>
      </c>
      <c r="F96" s="48">
        <v>5.65</v>
      </c>
      <c r="G96" s="20">
        <f t="shared" si="7"/>
        <v>56.5</v>
      </c>
      <c r="H96" s="30">
        <v>0.04</v>
      </c>
      <c r="I96" s="20">
        <f t="shared" si="8"/>
        <v>2.2600000000000002</v>
      </c>
      <c r="J96" s="20">
        <f t="shared" si="9"/>
        <v>58.76</v>
      </c>
      <c r="K96" s="1"/>
      <c r="L96" s="22" t="str">
        <f t="shared" si="10"/>
        <v>FALTA PREU</v>
      </c>
      <c r="M96" s="24">
        <f t="shared" si="11"/>
        <v>0.04</v>
      </c>
      <c r="N96" s="22" t="str">
        <f t="shared" si="12"/>
        <v>REVISAR PREU</v>
      </c>
      <c r="O96" s="23" t="str">
        <f t="shared" si="13"/>
        <v>REVISAR PREU</v>
      </c>
      <c r="P96" s="16"/>
    </row>
    <row r="97" spans="1:16" x14ac:dyDescent="0.3">
      <c r="A97" s="44" t="s">
        <v>87</v>
      </c>
      <c r="B97" s="45">
        <v>101339</v>
      </c>
      <c r="C97" s="44" t="s">
        <v>119</v>
      </c>
      <c r="D97" s="46" t="s">
        <v>11</v>
      </c>
      <c r="E97" s="46">
        <v>5</v>
      </c>
      <c r="F97" s="48">
        <v>4.1499999999999995</v>
      </c>
      <c r="G97" s="20">
        <f t="shared" si="7"/>
        <v>20.749999999999996</v>
      </c>
      <c r="H97" s="30">
        <v>0.04</v>
      </c>
      <c r="I97" s="20">
        <f t="shared" si="8"/>
        <v>0.82999999999999985</v>
      </c>
      <c r="J97" s="20">
        <f t="shared" si="9"/>
        <v>21.579999999999995</v>
      </c>
      <c r="K97" s="1"/>
      <c r="L97" s="22" t="str">
        <f t="shared" si="10"/>
        <v>FALTA PREU</v>
      </c>
      <c r="M97" s="24">
        <f t="shared" si="11"/>
        <v>0.04</v>
      </c>
      <c r="N97" s="22" t="str">
        <f t="shared" si="12"/>
        <v>REVISAR PREU</v>
      </c>
      <c r="O97" s="23" t="str">
        <f t="shared" si="13"/>
        <v>REVISAR PREU</v>
      </c>
      <c r="P97" s="16"/>
    </row>
    <row r="98" spans="1:16" x14ac:dyDescent="0.3">
      <c r="A98" s="44" t="s">
        <v>87</v>
      </c>
      <c r="B98" s="45">
        <v>101363</v>
      </c>
      <c r="C98" s="44" t="s">
        <v>120</v>
      </c>
      <c r="D98" s="46" t="s">
        <v>11</v>
      </c>
      <c r="E98" s="46">
        <v>5</v>
      </c>
      <c r="F98" s="48">
        <v>2.4500000000000002</v>
      </c>
      <c r="G98" s="20">
        <f t="shared" si="7"/>
        <v>12.25</v>
      </c>
      <c r="H98" s="30">
        <v>0.04</v>
      </c>
      <c r="I98" s="20">
        <f t="shared" si="8"/>
        <v>0.49</v>
      </c>
      <c r="J98" s="20">
        <f t="shared" si="9"/>
        <v>12.74</v>
      </c>
      <c r="K98" s="1"/>
      <c r="L98" s="22" t="str">
        <f t="shared" si="10"/>
        <v>FALTA PREU</v>
      </c>
      <c r="M98" s="24">
        <f t="shared" si="11"/>
        <v>0.04</v>
      </c>
      <c r="N98" s="22" t="str">
        <f t="shared" si="12"/>
        <v>REVISAR PREU</v>
      </c>
      <c r="O98" s="23" t="str">
        <f t="shared" si="13"/>
        <v>REVISAR PREU</v>
      </c>
      <c r="P98" s="16"/>
    </row>
    <row r="99" spans="1:16" x14ac:dyDescent="0.3">
      <c r="A99" s="44" t="s">
        <v>121</v>
      </c>
      <c r="B99" s="45">
        <v>101590</v>
      </c>
      <c r="C99" s="44" t="s">
        <v>122</v>
      </c>
      <c r="D99" s="46" t="s">
        <v>31</v>
      </c>
      <c r="E99" s="46">
        <v>300</v>
      </c>
      <c r="F99" s="48">
        <v>0.9</v>
      </c>
      <c r="G99" s="20">
        <f t="shared" si="7"/>
        <v>270</v>
      </c>
      <c r="H99" s="30">
        <v>0.1</v>
      </c>
      <c r="I99" s="20">
        <f t="shared" si="8"/>
        <v>27</v>
      </c>
      <c r="J99" s="20">
        <f t="shared" si="9"/>
        <v>297</v>
      </c>
      <c r="K99" s="1"/>
      <c r="L99" s="22" t="str">
        <f t="shared" si="10"/>
        <v>FALTA PREU</v>
      </c>
      <c r="M99" s="24">
        <f t="shared" si="11"/>
        <v>0.1</v>
      </c>
      <c r="N99" s="22" t="str">
        <f t="shared" si="12"/>
        <v>REVISAR PREU</v>
      </c>
      <c r="O99" s="23" t="str">
        <f t="shared" si="13"/>
        <v>REVISAR PREU</v>
      </c>
      <c r="P99" s="16"/>
    </row>
    <row r="100" spans="1:16" x14ac:dyDescent="0.3">
      <c r="A100" s="44" t="s">
        <v>121</v>
      </c>
      <c r="B100" s="45">
        <v>102838</v>
      </c>
      <c r="C100" s="44" t="s">
        <v>123</v>
      </c>
      <c r="D100" s="46" t="s">
        <v>124</v>
      </c>
      <c r="E100" s="46">
        <v>300</v>
      </c>
      <c r="F100" s="48">
        <v>0.9</v>
      </c>
      <c r="G100" s="20">
        <f t="shared" si="7"/>
        <v>270</v>
      </c>
      <c r="H100" s="30">
        <v>0.04</v>
      </c>
      <c r="I100" s="20">
        <f t="shared" si="8"/>
        <v>10.8</v>
      </c>
      <c r="J100" s="20">
        <f t="shared" si="9"/>
        <v>280.8</v>
      </c>
      <c r="K100" s="1"/>
      <c r="L100" s="22" t="str">
        <f t="shared" si="10"/>
        <v>FALTA PREU</v>
      </c>
      <c r="M100" s="24">
        <f t="shared" si="11"/>
        <v>0.04</v>
      </c>
      <c r="N100" s="22" t="str">
        <f t="shared" si="12"/>
        <v>REVISAR PREU</v>
      </c>
      <c r="O100" s="23" t="str">
        <f t="shared" si="13"/>
        <v>REVISAR PREU</v>
      </c>
      <c r="P100" s="16"/>
    </row>
    <row r="101" spans="1:16" x14ac:dyDescent="0.3">
      <c r="A101" s="44" t="s">
        <v>121</v>
      </c>
      <c r="B101" s="45" t="s">
        <v>125</v>
      </c>
      <c r="C101" s="44" t="s">
        <v>126</v>
      </c>
      <c r="D101" s="46" t="s">
        <v>31</v>
      </c>
      <c r="E101" s="46">
        <v>200</v>
      </c>
      <c r="F101" s="48">
        <v>0.8</v>
      </c>
      <c r="G101" s="20">
        <f t="shared" si="7"/>
        <v>160</v>
      </c>
      <c r="H101" s="30">
        <v>0.1</v>
      </c>
      <c r="I101" s="20">
        <f t="shared" si="8"/>
        <v>16</v>
      </c>
      <c r="J101" s="20">
        <f t="shared" si="9"/>
        <v>176</v>
      </c>
      <c r="K101" s="1"/>
      <c r="L101" s="22" t="str">
        <f t="shared" si="10"/>
        <v>FALTA PREU</v>
      </c>
      <c r="M101" s="24">
        <f t="shared" si="11"/>
        <v>0.1</v>
      </c>
      <c r="N101" s="22" t="str">
        <f t="shared" si="12"/>
        <v>REVISAR PREU</v>
      </c>
      <c r="O101" s="23" t="str">
        <f t="shared" si="13"/>
        <v>REVISAR PREU</v>
      </c>
      <c r="P101" s="16"/>
    </row>
    <row r="102" spans="1:16" x14ac:dyDescent="0.3">
      <c r="A102" s="44" t="s">
        <v>121</v>
      </c>
      <c r="B102" s="45" t="s">
        <v>127</v>
      </c>
      <c r="C102" s="44" t="s">
        <v>128</v>
      </c>
      <c r="D102" s="46" t="s">
        <v>31</v>
      </c>
      <c r="E102" s="46">
        <v>200</v>
      </c>
      <c r="F102" s="48">
        <v>0.8</v>
      </c>
      <c r="G102" s="20">
        <f t="shared" si="7"/>
        <v>160</v>
      </c>
      <c r="H102" s="30">
        <v>0.1</v>
      </c>
      <c r="I102" s="20">
        <f t="shared" si="8"/>
        <v>16</v>
      </c>
      <c r="J102" s="20">
        <f t="shared" si="9"/>
        <v>176</v>
      </c>
      <c r="K102" s="1"/>
      <c r="L102" s="22" t="str">
        <f t="shared" si="10"/>
        <v>FALTA PREU</v>
      </c>
      <c r="M102" s="24">
        <f t="shared" si="11"/>
        <v>0.1</v>
      </c>
      <c r="N102" s="22" t="str">
        <f t="shared" si="12"/>
        <v>REVISAR PREU</v>
      </c>
      <c r="O102" s="23" t="str">
        <f t="shared" si="13"/>
        <v>REVISAR PREU</v>
      </c>
      <c r="P102" s="16"/>
    </row>
    <row r="103" spans="1:16" x14ac:dyDescent="0.3">
      <c r="A103" s="44" t="s">
        <v>121</v>
      </c>
      <c r="B103" s="45">
        <v>101597</v>
      </c>
      <c r="C103" s="44" t="s">
        <v>129</v>
      </c>
      <c r="D103" s="46" t="s">
        <v>31</v>
      </c>
      <c r="E103" s="46">
        <v>200</v>
      </c>
      <c r="F103" s="48">
        <v>1.75</v>
      </c>
      <c r="G103" s="20">
        <f t="shared" si="7"/>
        <v>350</v>
      </c>
      <c r="H103" s="30">
        <v>0.04</v>
      </c>
      <c r="I103" s="20">
        <f t="shared" si="8"/>
        <v>14</v>
      </c>
      <c r="J103" s="20">
        <f t="shared" si="9"/>
        <v>364</v>
      </c>
      <c r="K103" s="1"/>
      <c r="L103" s="22" t="str">
        <f t="shared" si="10"/>
        <v>FALTA PREU</v>
      </c>
      <c r="M103" s="24">
        <f t="shared" si="11"/>
        <v>0.04</v>
      </c>
      <c r="N103" s="22" t="str">
        <f t="shared" si="12"/>
        <v>REVISAR PREU</v>
      </c>
      <c r="O103" s="23" t="str">
        <f t="shared" si="13"/>
        <v>REVISAR PREU</v>
      </c>
      <c r="P103" s="16"/>
    </row>
    <row r="104" spans="1:16" x14ac:dyDescent="0.3">
      <c r="A104" s="44" t="s">
        <v>121</v>
      </c>
      <c r="B104" s="45" t="s">
        <v>13</v>
      </c>
      <c r="C104" s="44" t="s">
        <v>26</v>
      </c>
      <c r="D104" s="46" t="s">
        <v>31</v>
      </c>
      <c r="E104" s="46">
        <v>200</v>
      </c>
      <c r="F104" s="48">
        <v>2.65</v>
      </c>
      <c r="G104" s="20">
        <f t="shared" si="7"/>
        <v>530</v>
      </c>
      <c r="H104" s="30">
        <v>0.1</v>
      </c>
      <c r="I104" s="20">
        <f t="shared" si="8"/>
        <v>53</v>
      </c>
      <c r="J104" s="20">
        <f t="shared" si="9"/>
        <v>583</v>
      </c>
      <c r="K104" s="1"/>
      <c r="L104" s="22" t="str">
        <f t="shared" si="10"/>
        <v>FALTA PREU</v>
      </c>
      <c r="M104" s="24">
        <f t="shared" si="11"/>
        <v>0.1</v>
      </c>
      <c r="N104" s="22" t="str">
        <f t="shared" si="12"/>
        <v>REVISAR PREU</v>
      </c>
      <c r="O104" s="23" t="str">
        <f t="shared" si="13"/>
        <v>REVISAR PREU</v>
      </c>
      <c r="P104" s="16"/>
    </row>
    <row r="105" spans="1:16" x14ac:dyDescent="0.3">
      <c r="A105" s="44" t="s">
        <v>121</v>
      </c>
      <c r="B105" s="45" t="s">
        <v>130</v>
      </c>
      <c r="C105" s="44" t="s">
        <v>131</v>
      </c>
      <c r="D105" s="46" t="s">
        <v>11</v>
      </c>
      <c r="E105" s="46">
        <v>80</v>
      </c>
      <c r="F105" s="48">
        <v>2</v>
      </c>
      <c r="G105" s="20">
        <f t="shared" si="7"/>
        <v>160</v>
      </c>
      <c r="H105" s="30">
        <v>0.1</v>
      </c>
      <c r="I105" s="20">
        <f t="shared" si="8"/>
        <v>16</v>
      </c>
      <c r="J105" s="20">
        <f t="shared" si="9"/>
        <v>176</v>
      </c>
      <c r="K105" s="1"/>
      <c r="L105" s="22" t="str">
        <f t="shared" si="10"/>
        <v>FALTA PREU</v>
      </c>
      <c r="M105" s="24">
        <f t="shared" si="11"/>
        <v>0.1</v>
      </c>
      <c r="N105" s="22" t="str">
        <f t="shared" si="12"/>
        <v>REVISAR PREU</v>
      </c>
      <c r="O105" s="23" t="str">
        <f t="shared" si="13"/>
        <v>REVISAR PREU</v>
      </c>
      <c r="P105" s="16"/>
    </row>
    <row r="106" spans="1:16" x14ac:dyDescent="0.3">
      <c r="A106" s="44" t="s">
        <v>121</v>
      </c>
      <c r="B106" s="45" t="s">
        <v>132</v>
      </c>
      <c r="C106" s="44" t="s">
        <v>133</v>
      </c>
      <c r="D106" s="46" t="s">
        <v>11</v>
      </c>
      <c r="E106" s="46">
        <v>60</v>
      </c>
      <c r="F106" s="48">
        <v>5</v>
      </c>
      <c r="G106" s="20">
        <f t="shared" si="7"/>
        <v>300</v>
      </c>
      <c r="H106" s="30">
        <v>0.1</v>
      </c>
      <c r="I106" s="20">
        <f t="shared" si="8"/>
        <v>30</v>
      </c>
      <c r="J106" s="20">
        <f t="shared" si="9"/>
        <v>330</v>
      </c>
      <c r="K106" s="1"/>
      <c r="L106" s="22" t="str">
        <f t="shared" si="10"/>
        <v>FALTA PREU</v>
      </c>
      <c r="M106" s="24">
        <f t="shared" si="11"/>
        <v>0.1</v>
      </c>
      <c r="N106" s="22" t="str">
        <f t="shared" si="12"/>
        <v>REVISAR PREU</v>
      </c>
      <c r="O106" s="23" t="str">
        <f t="shared" si="13"/>
        <v>REVISAR PREU</v>
      </c>
      <c r="P106" s="16"/>
    </row>
    <row r="107" spans="1:16" x14ac:dyDescent="0.3">
      <c r="A107" s="44" t="s">
        <v>121</v>
      </c>
      <c r="B107" s="45">
        <v>101596</v>
      </c>
      <c r="C107" s="44" t="s">
        <v>134</v>
      </c>
      <c r="D107" s="46" t="s">
        <v>31</v>
      </c>
      <c r="E107" s="46">
        <v>60</v>
      </c>
      <c r="F107" s="48">
        <v>0.95</v>
      </c>
      <c r="G107" s="20">
        <f t="shared" si="7"/>
        <v>57</v>
      </c>
      <c r="H107" s="30">
        <v>0.04</v>
      </c>
      <c r="I107" s="20">
        <f t="shared" si="8"/>
        <v>2.2800000000000002</v>
      </c>
      <c r="J107" s="20">
        <f t="shared" si="9"/>
        <v>59.28</v>
      </c>
      <c r="K107" s="1"/>
      <c r="L107" s="22" t="str">
        <f t="shared" si="10"/>
        <v>FALTA PREU</v>
      </c>
      <c r="M107" s="24">
        <f t="shared" si="11"/>
        <v>0.04</v>
      </c>
      <c r="N107" s="22" t="str">
        <f t="shared" si="12"/>
        <v>REVISAR PREU</v>
      </c>
      <c r="O107" s="23" t="str">
        <f t="shared" si="13"/>
        <v>REVISAR PREU</v>
      </c>
      <c r="P107" s="16"/>
    </row>
    <row r="108" spans="1:16" x14ac:dyDescent="0.3">
      <c r="A108" s="44" t="s">
        <v>121</v>
      </c>
      <c r="B108" s="45" t="s">
        <v>135</v>
      </c>
      <c r="C108" s="44" t="s">
        <v>136</v>
      </c>
      <c r="D108" s="46" t="s">
        <v>11</v>
      </c>
      <c r="E108" s="46">
        <v>50</v>
      </c>
      <c r="F108" s="50">
        <v>1.25</v>
      </c>
      <c r="G108" s="20">
        <f t="shared" si="7"/>
        <v>62.5</v>
      </c>
      <c r="H108" s="30">
        <v>0.1</v>
      </c>
      <c r="I108" s="20">
        <f t="shared" si="8"/>
        <v>6.25</v>
      </c>
      <c r="J108" s="20">
        <f t="shared" si="9"/>
        <v>68.75</v>
      </c>
      <c r="K108" s="1"/>
      <c r="L108" s="22" t="str">
        <f t="shared" si="10"/>
        <v>FALTA PREU</v>
      </c>
      <c r="M108" s="24">
        <f t="shared" si="11"/>
        <v>0.1</v>
      </c>
      <c r="N108" s="22" t="str">
        <f t="shared" si="12"/>
        <v>REVISAR PREU</v>
      </c>
      <c r="O108" s="23" t="str">
        <f t="shared" si="13"/>
        <v>REVISAR PREU</v>
      </c>
      <c r="P108" s="16"/>
    </row>
    <row r="109" spans="1:16" x14ac:dyDescent="0.3">
      <c r="A109" s="44" t="s">
        <v>121</v>
      </c>
      <c r="B109" s="45" t="s">
        <v>137</v>
      </c>
      <c r="C109" s="44" t="s">
        <v>138</v>
      </c>
      <c r="D109" s="46" t="s">
        <v>11</v>
      </c>
      <c r="E109" s="46">
        <v>50</v>
      </c>
      <c r="F109" s="50">
        <v>3.5</v>
      </c>
      <c r="G109" s="20">
        <f t="shared" si="7"/>
        <v>175</v>
      </c>
      <c r="H109" s="30">
        <v>0.1</v>
      </c>
      <c r="I109" s="20">
        <f t="shared" si="8"/>
        <v>17.5</v>
      </c>
      <c r="J109" s="20">
        <f t="shared" si="9"/>
        <v>192.5</v>
      </c>
      <c r="K109" s="1"/>
      <c r="L109" s="22" t="str">
        <f t="shared" si="10"/>
        <v>FALTA PREU</v>
      </c>
      <c r="M109" s="24">
        <f t="shared" si="11"/>
        <v>0.1</v>
      </c>
      <c r="N109" s="22" t="str">
        <f t="shared" si="12"/>
        <v>REVISAR PREU</v>
      </c>
      <c r="O109" s="23" t="str">
        <f t="shared" si="13"/>
        <v>REVISAR PREU</v>
      </c>
      <c r="P109" s="16"/>
    </row>
    <row r="110" spans="1:16" x14ac:dyDescent="0.3">
      <c r="A110" s="44" t="s">
        <v>121</v>
      </c>
      <c r="B110" s="45" t="s">
        <v>139</v>
      </c>
      <c r="C110" s="44" t="s">
        <v>140</v>
      </c>
      <c r="D110" s="46" t="s">
        <v>11</v>
      </c>
      <c r="E110" s="46">
        <v>40</v>
      </c>
      <c r="F110" s="50">
        <v>5.75</v>
      </c>
      <c r="G110" s="20">
        <f t="shared" si="7"/>
        <v>230</v>
      </c>
      <c r="H110" s="30">
        <v>0.04</v>
      </c>
      <c r="I110" s="20">
        <f t="shared" si="8"/>
        <v>9.2000000000000011</v>
      </c>
      <c r="J110" s="20">
        <f t="shared" si="9"/>
        <v>239.2</v>
      </c>
      <c r="K110" s="1"/>
      <c r="L110" s="22" t="str">
        <f t="shared" si="10"/>
        <v>FALTA PREU</v>
      </c>
      <c r="M110" s="24">
        <f t="shared" si="11"/>
        <v>0.04</v>
      </c>
      <c r="N110" s="22" t="str">
        <f t="shared" si="12"/>
        <v>REVISAR PREU</v>
      </c>
      <c r="O110" s="23" t="str">
        <f t="shared" si="13"/>
        <v>REVISAR PREU</v>
      </c>
      <c r="P110" s="16"/>
    </row>
    <row r="111" spans="1:16" x14ac:dyDescent="0.3">
      <c r="A111" s="44" t="s">
        <v>121</v>
      </c>
      <c r="B111" s="45" t="s">
        <v>141</v>
      </c>
      <c r="C111" s="44" t="s">
        <v>142</v>
      </c>
      <c r="D111" s="46" t="s">
        <v>31</v>
      </c>
      <c r="E111" s="46">
        <v>40</v>
      </c>
      <c r="F111" s="50">
        <v>2</v>
      </c>
      <c r="G111" s="20">
        <f t="shared" si="7"/>
        <v>80</v>
      </c>
      <c r="H111" s="30">
        <v>0.04</v>
      </c>
      <c r="I111" s="20">
        <f t="shared" si="8"/>
        <v>3.2</v>
      </c>
      <c r="J111" s="20">
        <f t="shared" si="9"/>
        <v>83.2</v>
      </c>
      <c r="K111" s="1"/>
      <c r="L111" s="22" t="str">
        <f t="shared" si="10"/>
        <v>FALTA PREU</v>
      </c>
      <c r="M111" s="24">
        <f t="shared" si="11"/>
        <v>0.04</v>
      </c>
      <c r="N111" s="22" t="str">
        <f t="shared" si="12"/>
        <v>REVISAR PREU</v>
      </c>
      <c r="O111" s="23" t="str">
        <f t="shared" si="13"/>
        <v>REVISAR PREU</v>
      </c>
      <c r="P111" s="16"/>
    </row>
    <row r="112" spans="1:16" x14ac:dyDescent="0.3">
      <c r="A112" s="44" t="s">
        <v>121</v>
      </c>
      <c r="B112" s="45" t="s">
        <v>143</v>
      </c>
      <c r="C112" s="44" t="s">
        <v>144</v>
      </c>
      <c r="D112" s="46" t="s">
        <v>11</v>
      </c>
      <c r="E112" s="46">
        <v>30</v>
      </c>
      <c r="F112" s="50">
        <v>5.75</v>
      </c>
      <c r="G112" s="20">
        <f t="shared" si="7"/>
        <v>172.5</v>
      </c>
      <c r="H112" s="30">
        <v>0.1</v>
      </c>
      <c r="I112" s="20">
        <f t="shared" si="8"/>
        <v>17.25</v>
      </c>
      <c r="J112" s="20">
        <f t="shared" si="9"/>
        <v>189.75</v>
      </c>
      <c r="K112" s="1"/>
      <c r="L112" s="22" t="str">
        <f t="shared" si="10"/>
        <v>FALTA PREU</v>
      </c>
      <c r="M112" s="24">
        <f t="shared" si="11"/>
        <v>0.1</v>
      </c>
      <c r="N112" s="22" t="str">
        <f t="shared" si="12"/>
        <v>REVISAR PREU</v>
      </c>
      <c r="O112" s="23" t="str">
        <f t="shared" si="13"/>
        <v>REVISAR PREU</v>
      </c>
      <c r="P112" s="16"/>
    </row>
    <row r="113" spans="1:16" x14ac:dyDescent="0.3">
      <c r="A113" s="44" t="s">
        <v>121</v>
      </c>
      <c r="B113" s="45" t="s">
        <v>145</v>
      </c>
      <c r="C113" s="44" t="s">
        <v>146</v>
      </c>
      <c r="D113" s="46" t="s">
        <v>11</v>
      </c>
      <c r="E113" s="46">
        <v>30</v>
      </c>
      <c r="F113" s="50">
        <v>12.3</v>
      </c>
      <c r="G113" s="20">
        <f t="shared" si="7"/>
        <v>369</v>
      </c>
      <c r="H113" s="30">
        <v>0.1</v>
      </c>
      <c r="I113" s="20">
        <f t="shared" si="8"/>
        <v>36.9</v>
      </c>
      <c r="J113" s="20">
        <f t="shared" si="9"/>
        <v>405.9</v>
      </c>
      <c r="K113" s="1"/>
      <c r="L113" s="22" t="str">
        <f t="shared" si="10"/>
        <v>FALTA PREU</v>
      </c>
      <c r="M113" s="24">
        <f t="shared" si="11"/>
        <v>0.1</v>
      </c>
      <c r="N113" s="22" t="str">
        <f t="shared" si="12"/>
        <v>REVISAR PREU</v>
      </c>
      <c r="O113" s="23" t="str">
        <f t="shared" si="13"/>
        <v>REVISAR PREU</v>
      </c>
      <c r="P113" s="16"/>
    </row>
    <row r="114" spans="1:16" x14ac:dyDescent="0.3">
      <c r="A114" s="44" t="s">
        <v>121</v>
      </c>
      <c r="B114" s="45" t="s">
        <v>147</v>
      </c>
      <c r="C114" s="44" t="s">
        <v>148</v>
      </c>
      <c r="D114" s="46" t="s">
        <v>11</v>
      </c>
      <c r="E114" s="46">
        <v>30</v>
      </c>
      <c r="F114" s="50">
        <v>1.3</v>
      </c>
      <c r="G114" s="20">
        <f t="shared" si="7"/>
        <v>39</v>
      </c>
      <c r="H114" s="30">
        <v>0.04</v>
      </c>
      <c r="I114" s="20">
        <f t="shared" si="8"/>
        <v>1.56</v>
      </c>
      <c r="J114" s="20">
        <f t="shared" si="9"/>
        <v>40.56</v>
      </c>
      <c r="K114" s="1"/>
      <c r="L114" s="22" t="str">
        <f t="shared" si="10"/>
        <v>FALTA PREU</v>
      </c>
      <c r="M114" s="24">
        <f t="shared" si="11"/>
        <v>0.04</v>
      </c>
      <c r="N114" s="22" t="str">
        <f t="shared" si="12"/>
        <v>REVISAR PREU</v>
      </c>
      <c r="O114" s="23" t="str">
        <f t="shared" si="13"/>
        <v>REVISAR PREU</v>
      </c>
      <c r="P114" s="16"/>
    </row>
    <row r="115" spans="1:16" x14ac:dyDescent="0.3">
      <c r="A115" s="44" t="s">
        <v>121</v>
      </c>
      <c r="B115" s="45" t="s">
        <v>149</v>
      </c>
      <c r="C115" s="44" t="s">
        <v>150</v>
      </c>
      <c r="D115" s="46" t="s">
        <v>11</v>
      </c>
      <c r="E115" s="46">
        <v>30</v>
      </c>
      <c r="F115" s="50">
        <v>1</v>
      </c>
      <c r="G115" s="20">
        <f t="shared" si="7"/>
        <v>30</v>
      </c>
      <c r="H115" s="30">
        <v>0.1</v>
      </c>
      <c r="I115" s="20">
        <f t="shared" si="8"/>
        <v>3</v>
      </c>
      <c r="J115" s="20">
        <f t="shared" si="9"/>
        <v>33</v>
      </c>
      <c r="K115" s="1"/>
      <c r="L115" s="22" t="str">
        <f t="shared" si="10"/>
        <v>FALTA PREU</v>
      </c>
      <c r="M115" s="24">
        <f t="shared" si="11"/>
        <v>0.1</v>
      </c>
      <c r="N115" s="22" t="str">
        <f t="shared" si="12"/>
        <v>REVISAR PREU</v>
      </c>
      <c r="O115" s="23" t="str">
        <f t="shared" si="13"/>
        <v>REVISAR PREU</v>
      </c>
      <c r="P115" s="16"/>
    </row>
    <row r="116" spans="1:16" x14ac:dyDescent="0.3">
      <c r="A116" s="44" t="s">
        <v>121</v>
      </c>
      <c r="B116" s="45" t="s">
        <v>151</v>
      </c>
      <c r="C116" s="44" t="s">
        <v>152</v>
      </c>
      <c r="D116" s="46" t="s">
        <v>11</v>
      </c>
      <c r="E116" s="46">
        <v>30</v>
      </c>
      <c r="F116" s="50">
        <v>5.5</v>
      </c>
      <c r="G116" s="20">
        <f t="shared" si="7"/>
        <v>165</v>
      </c>
      <c r="H116" s="30">
        <v>0.1</v>
      </c>
      <c r="I116" s="20">
        <f t="shared" si="8"/>
        <v>16.5</v>
      </c>
      <c r="J116" s="20">
        <f t="shared" si="9"/>
        <v>181.5</v>
      </c>
      <c r="K116" s="1"/>
      <c r="L116" s="22" t="str">
        <f t="shared" si="10"/>
        <v>FALTA PREU</v>
      </c>
      <c r="M116" s="24">
        <f t="shared" si="11"/>
        <v>0.1</v>
      </c>
      <c r="N116" s="22" t="str">
        <f t="shared" si="12"/>
        <v>REVISAR PREU</v>
      </c>
      <c r="O116" s="23" t="str">
        <f t="shared" si="13"/>
        <v>REVISAR PREU</v>
      </c>
      <c r="P116" s="16"/>
    </row>
    <row r="117" spans="1:16" x14ac:dyDescent="0.3">
      <c r="A117" s="44" t="s">
        <v>121</v>
      </c>
      <c r="B117" s="45" t="s">
        <v>153</v>
      </c>
      <c r="C117" s="44" t="s">
        <v>154</v>
      </c>
      <c r="D117" s="46" t="s">
        <v>11</v>
      </c>
      <c r="E117" s="46">
        <v>25</v>
      </c>
      <c r="F117" s="50">
        <v>3.85</v>
      </c>
      <c r="G117" s="20">
        <f t="shared" si="7"/>
        <v>96.25</v>
      </c>
      <c r="H117" s="30">
        <v>0.1</v>
      </c>
      <c r="I117" s="20">
        <f t="shared" si="8"/>
        <v>9.625</v>
      </c>
      <c r="J117" s="20">
        <f t="shared" si="9"/>
        <v>105.875</v>
      </c>
      <c r="K117" s="1"/>
      <c r="L117" s="22" t="str">
        <f t="shared" si="10"/>
        <v>FALTA PREU</v>
      </c>
      <c r="M117" s="24">
        <f t="shared" si="11"/>
        <v>0.1</v>
      </c>
      <c r="N117" s="22" t="str">
        <f t="shared" si="12"/>
        <v>REVISAR PREU</v>
      </c>
      <c r="O117" s="23" t="str">
        <f t="shared" si="13"/>
        <v>REVISAR PREU</v>
      </c>
      <c r="P117" s="16"/>
    </row>
    <row r="118" spans="1:16" x14ac:dyDescent="0.3">
      <c r="A118" s="44" t="s">
        <v>121</v>
      </c>
      <c r="B118" s="45">
        <v>102826</v>
      </c>
      <c r="C118" s="44" t="s">
        <v>155</v>
      </c>
      <c r="D118" s="46" t="s">
        <v>31</v>
      </c>
      <c r="E118" s="46">
        <v>48</v>
      </c>
      <c r="F118" s="48">
        <v>0.6</v>
      </c>
      <c r="G118" s="20">
        <f t="shared" si="7"/>
        <v>28.799999999999997</v>
      </c>
      <c r="H118" s="30">
        <v>0.21</v>
      </c>
      <c r="I118" s="20">
        <f t="shared" si="8"/>
        <v>6.0479999999999992</v>
      </c>
      <c r="J118" s="20">
        <f t="shared" si="9"/>
        <v>34.847999999999999</v>
      </c>
      <c r="K118" s="1"/>
      <c r="L118" s="22" t="str">
        <f t="shared" si="10"/>
        <v>FALTA PREU</v>
      </c>
      <c r="M118" s="24">
        <f t="shared" si="11"/>
        <v>0.21</v>
      </c>
      <c r="N118" s="22" t="str">
        <f t="shared" si="12"/>
        <v>REVISAR PREU</v>
      </c>
      <c r="O118" s="23" t="str">
        <f t="shared" si="13"/>
        <v>REVISAR PREU</v>
      </c>
      <c r="P118" s="16"/>
    </row>
    <row r="119" spans="1:16" x14ac:dyDescent="0.3">
      <c r="A119" s="44" t="s">
        <v>121</v>
      </c>
      <c r="B119" s="45">
        <v>102818</v>
      </c>
      <c r="C119" s="44" t="s">
        <v>156</v>
      </c>
      <c r="D119" s="46" t="s">
        <v>31</v>
      </c>
      <c r="E119" s="46">
        <v>48</v>
      </c>
      <c r="F119" s="48">
        <v>0.7</v>
      </c>
      <c r="G119" s="20">
        <f t="shared" si="7"/>
        <v>33.599999999999994</v>
      </c>
      <c r="H119" s="30">
        <v>0.21</v>
      </c>
      <c r="I119" s="20">
        <f t="shared" si="8"/>
        <v>7.0559999999999983</v>
      </c>
      <c r="J119" s="20">
        <f t="shared" si="9"/>
        <v>40.655999999999992</v>
      </c>
      <c r="K119" s="1"/>
      <c r="L119" s="22" t="str">
        <f t="shared" si="10"/>
        <v>FALTA PREU</v>
      </c>
      <c r="M119" s="24">
        <f t="shared" si="11"/>
        <v>0.21</v>
      </c>
      <c r="N119" s="22" t="str">
        <f t="shared" si="12"/>
        <v>REVISAR PREU</v>
      </c>
      <c r="O119" s="23" t="str">
        <f t="shared" si="13"/>
        <v>REVISAR PREU</v>
      </c>
      <c r="P119" s="16"/>
    </row>
    <row r="120" spans="1:16" x14ac:dyDescent="0.3">
      <c r="A120" s="44" t="s">
        <v>121</v>
      </c>
      <c r="B120" s="45" t="s">
        <v>157</v>
      </c>
      <c r="C120" s="44" t="s">
        <v>158</v>
      </c>
      <c r="D120" s="46" t="s">
        <v>11</v>
      </c>
      <c r="E120" s="46">
        <v>20</v>
      </c>
      <c r="F120" s="48">
        <v>4.0999999999999996</v>
      </c>
      <c r="G120" s="20">
        <f t="shared" si="7"/>
        <v>82</v>
      </c>
      <c r="H120" s="30">
        <v>0.1</v>
      </c>
      <c r="I120" s="20">
        <f t="shared" si="8"/>
        <v>8.2000000000000011</v>
      </c>
      <c r="J120" s="20">
        <f t="shared" si="9"/>
        <v>90.2</v>
      </c>
      <c r="K120" s="1"/>
      <c r="L120" s="22" t="str">
        <f t="shared" si="10"/>
        <v>FALTA PREU</v>
      </c>
      <c r="M120" s="24">
        <f t="shared" si="11"/>
        <v>0.1</v>
      </c>
      <c r="N120" s="22" t="str">
        <f t="shared" si="12"/>
        <v>REVISAR PREU</v>
      </c>
      <c r="O120" s="23" t="str">
        <f t="shared" si="13"/>
        <v>REVISAR PREU</v>
      </c>
      <c r="P120" s="16"/>
    </row>
    <row r="121" spans="1:16" x14ac:dyDescent="0.3">
      <c r="A121" s="44" t="s">
        <v>121</v>
      </c>
      <c r="B121" s="45" t="s">
        <v>159</v>
      </c>
      <c r="C121" s="44" t="s">
        <v>160</v>
      </c>
      <c r="D121" s="46" t="s">
        <v>11</v>
      </c>
      <c r="E121" s="46">
        <v>20</v>
      </c>
      <c r="F121" s="48">
        <v>7.75</v>
      </c>
      <c r="G121" s="20">
        <f t="shared" si="7"/>
        <v>155</v>
      </c>
      <c r="H121" s="30">
        <v>0.1</v>
      </c>
      <c r="I121" s="20">
        <f t="shared" si="8"/>
        <v>15.5</v>
      </c>
      <c r="J121" s="20">
        <f t="shared" si="9"/>
        <v>170.5</v>
      </c>
      <c r="K121" s="1"/>
      <c r="L121" s="22" t="str">
        <f t="shared" si="10"/>
        <v>FALTA PREU</v>
      </c>
      <c r="M121" s="24">
        <f t="shared" si="11"/>
        <v>0.1</v>
      </c>
      <c r="N121" s="22" t="str">
        <f t="shared" si="12"/>
        <v>REVISAR PREU</v>
      </c>
      <c r="O121" s="23" t="str">
        <f t="shared" si="13"/>
        <v>REVISAR PREU</v>
      </c>
      <c r="P121" s="16"/>
    </row>
    <row r="122" spans="1:16" x14ac:dyDescent="0.3">
      <c r="A122" s="44" t="s">
        <v>121</v>
      </c>
      <c r="B122" s="45" t="s">
        <v>161</v>
      </c>
      <c r="C122" s="44" t="s">
        <v>162</v>
      </c>
      <c r="D122" s="46" t="s">
        <v>11</v>
      </c>
      <c r="E122" s="46">
        <v>20</v>
      </c>
      <c r="F122" s="48">
        <v>1.95</v>
      </c>
      <c r="G122" s="20">
        <f t="shared" si="7"/>
        <v>39</v>
      </c>
      <c r="H122" s="30">
        <v>0.1</v>
      </c>
      <c r="I122" s="20">
        <f t="shared" si="8"/>
        <v>3.9000000000000004</v>
      </c>
      <c r="J122" s="20">
        <f t="shared" si="9"/>
        <v>42.9</v>
      </c>
      <c r="K122" s="1"/>
      <c r="L122" s="22" t="str">
        <f t="shared" si="10"/>
        <v>FALTA PREU</v>
      </c>
      <c r="M122" s="24">
        <f t="shared" si="11"/>
        <v>0.1</v>
      </c>
      <c r="N122" s="22" t="str">
        <f t="shared" si="12"/>
        <v>REVISAR PREU</v>
      </c>
      <c r="O122" s="23" t="str">
        <f t="shared" si="13"/>
        <v>REVISAR PREU</v>
      </c>
      <c r="P122" s="16"/>
    </row>
    <row r="123" spans="1:16" x14ac:dyDescent="0.3">
      <c r="A123" s="44" t="s">
        <v>121</v>
      </c>
      <c r="B123" s="45" t="s">
        <v>163</v>
      </c>
      <c r="C123" s="44" t="s">
        <v>164</v>
      </c>
      <c r="D123" s="46" t="s">
        <v>11</v>
      </c>
      <c r="E123" s="46">
        <v>15</v>
      </c>
      <c r="F123" s="48">
        <v>0.95</v>
      </c>
      <c r="G123" s="20">
        <f t="shared" si="7"/>
        <v>14.25</v>
      </c>
      <c r="H123" s="30">
        <v>0.04</v>
      </c>
      <c r="I123" s="20">
        <f t="shared" si="8"/>
        <v>0.57000000000000006</v>
      </c>
      <c r="J123" s="20">
        <f t="shared" si="9"/>
        <v>14.82</v>
      </c>
      <c r="K123" s="1"/>
      <c r="L123" s="22" t="str">
        <f t="shared" si="10"/>
        <v>FALTA PREU</v>
      </c>
      <c r="M123" s="24">
        <f t="shared" si="11"/>
        <v>0.04</v>
      </c>
      <c r="N123" s="22" t="str">
        <f t="shared" si="12"/>
        <v>REVISAR PREU</v>
      </c>
      <c r="O123" s="23" t="str">
        <f t="shared" si="13"/>
        <v>REVISAR PREU</v>
      </c>
      <c r="P123" s="16"/>
    </row>
    <row r="124" spans="1:16" x14ac:dyDescent="0.3">
      <c r="A124" s="44" t="s">
        <v>121</v>
      </c>
      <c r="B124" s="45" t="s">
        <v>165</v>
      </c>
      <c r="C124" s="44" t="s">
        <v>166</v>
      </c>
      <c r="D124" s="46" t="s">
        <v>11</v>
      </c>
      <c r="E124" s="46">
        <v>15</v>
      </c>
      <c r="F124" s="48">
        <v>1.95</v>
      </c>
      <c r="G124" s="20">
        <f t="shared" si="7"/>
        <v>29.25</v>
      </c>
      <c r="H124" s="30">
        <v>0.04</v>
      </c>
      <c r="I124" s="20">
        <f t="shared" si="8"/>
        <v>1.17</v>
      </c>
      <c r="J124" s="20">
        <f t="shared" si="9"/>
        <v>30.42</v>
      </c>
      <c r="K124" s="1"/>
      <c r="L124" s="22" t="str">
        <f t="shared" si="10"/>
        <v>FALTA PREU</v>
      </c>
      <c r="M124" s="24">
        <f t="shared" si="11"/>
        <v>0.04</v>
      </c>
      <c r="N124" s="22" t="str">
        <f t="shared" si="12"/>
        <v>REVISAR PREU</v>
      </c>
      <c r="O124" s="23" t="str">
        <f t="shared" si="13"/>
        <v>REVISAR PREU</v>
      </c>
      <c r="P124" s="16"/>
    </row>
    <row r="125" spans="1:16" x14ac:dyDescent="0.3">
      <c r="A125" s="44" t="s">
        <v>121</v>
      </c>
      <c r="B125" s="45" t="s">
        <v>167</v>
      </c>
      <c r="C125" s="44" t="s">
        <v>168</v>
      </c>
      <c r="D125" s="46" t="s">
        <v>11</v>
      </c>
      <c r="E125" s="46">
        <v>15</v>
      </c>
      <c r="F125" s="48">
        <v>3</v>
      </c>
      <c r="G125" s="20">
        <f t="shared" si="7"/>
        <v>45</v>
      </c>
      <c r="H125" s="30">
        <v>0.1</v>
      </c>
      <c r="I125" s="20">
        <f t="shared" si="8"/>
        <v>4.5</v>
      </c>
      <c r="J125" s="20">
        <f t="shared" si="9"/>
        <v>49.5</v>
      </c>
      <c r="K125" s="1"/>
      <c r="L125" s="22" t="str">
        <f t="shared" si="10"/>
        <v>FALTA PREU</v>
      </c>
      <c r="M125" s="24">
        <f t="shared" si="11"/>
        <v>0.1</v>
      </c>
      <c r="N125" s="22" t="str">
        <f t="shared" si="12"/>
        <v>REVISAR PREU</v>
      </c>
      <c r="O125" s="23" t="str">
        <f t="shared" si="13"/>
        <v>REVISAR PREU</v>
      </c>
      <c r="P125" s="16"/>
    </row>
    <row r="126" spans="1:16" x14ac:dyDescent="0.3">
      <c r="A126" s="44" t="s">
        <v>121</v>
      </c>
      <c r="B126" s="45" t="s">
        <v>169</v>
      </c>
      <c r="C126" s="44" t="s">
        <v>170</v>
      </c>
      <c r="D126" s="46" t="s">
        <v>11</v>
      </c>
      <c r="E126" s="46">
        <v>15</v>
      </c>
      <c r="F126" s="48">
        <v>1.7</v>
      </c>
      <c r="G126" s="20">
        <f t="shared" si="7"/>
        <v>25.5</v>
      </c>
      <c r="H126" s="30">
        <v>0.1</v>
      </c>
      <c r="I126" s="20">
        <f t="shared" si="8"/>
        <v>2.5500000000000003</v>
      </c>
      <c r="J126" s="20">
        <f t="shared" si="9"/>
        <v>28.05</v>
      </c>
      <c r="K126" s="1"/>
      <c r="L126" s="22" t="str">
        <f t="shared" si="10"/>
        <v>FALTA PREU</v>
      </c>
      <c r="M126" s="24">
        <f t="shared" si="11"/>
        <v>0.1</v>
      </c>
      <c r="N126" s="22" t="str">
        <f t="shared" si="12"/>
        <v>REVISAR PREU</v>
      </c>
      <c r="O126" s="23" t="str">
        <f t="shared" si="13"/>
        <v>REVISAR PREU</v>
      </c>
      <c r="P126" s="16"/>
    </row>
    <row r="127" spans="1:16" x14ac:dyDescent="0.3">
      <c r="A127" s="44" t="s">
        <v>121</v>
      </c>
      <c r="B127" s="45" t="s">
        <v>171</v>
      </c>
      <c r="C127" s="44" t="s">
        <v>172</v>
      </c>
      <c r="D127" s="46" t="s">
        <v>11</v>
      </c>
      <c r="E127" s="46">
        <v>15</v>
      </c>
      <c r="F127" s="50">
        <v>9</v>
      </c>
      <c r="G127" s="20">
        <f t="shared" si="7"/>
        <v>135</v>
      </c>
      <c r="H127" s="30">
        <v>0.1</v>
      </c>
      <c r="I127" s="20">
        <f t="shared" si="8"/>
        <v>13.5</v>
      </c>
      <c r="J127" s="20">
        <f t="shared" si="9"/>
        <v>148.5</v>
      </c>
      <c r="K127" s="1"/>
      <c r="L127" s="22" t="str">
        <f t="shared" si="10"/>
        <v>FALTA PREU</v>
      </c>
      <c r="M127" s="24">
        <f t="shared" si="11"/>
        <v>0.1</v>
      </c>
      <c r="N127" s="22" t="str">
        <f t="shared" si="12"/>
        <v>REVISAR PREU</v>
      </c>
      <c r="O127" s="23" t="str">
        <f t="shared" si="13"/>
        <v>REVISAR PREU</v>
      </c>
      <c r="P127" s="16"/>
    </row>
    <row r="128" spans="1:16" x14ac:dyDescent="0.3">
      <c r="A128" s="44" t="s">
        <v>121</v>
      </c>
      <c r="B128" s="45" t="s">
        <v>173</v>
      </c>
      <c r="C128" s="44" t="s">
        <v>174</v>
      </c>
      <c r="D128" s="46" t="s">
        <v>11</v>
      </c>
      <c r="E128" s="46">
        <v>10</v>
      </c>
      <c r="F128" s="48">
        <v>6.45</v>
      </c>
      <c r="G128" s="20">
        <f t="shared" si="7"/>
        <v>64.5</v>
      </c>
      <c r="H128" s="30">
        <v>0.1</v>
      </c>
      <c r="I128" s="20">
        <f t="shared" si="8"/>
        <v>6.45</v>
      </c>
      <c r="J128" s="20">
        <f t="shared" si="9"/>
        <v>70.95</v>
      </c>
      <c r="K128" s="1"/>
      <c r="L128" s="22" t="str">
        <f t="shared" si="10"/>
        <v>FALTA PREU</v>
      </c>
      <c r="M128" s="24">
        <f t="shared" si="11"/>
        <v>0.1</v>
      </c>
      <c r="N128" s="22" t="str">
        <f t="shared" si="12"/>
        <v>REVISAR PREU</v>
      </c>
      <c r="O128" s="23" t="str">
        <f t="shared" si="13"/>
        <v>REVISAR PREU</v>
      </c>
      <c r="P128" s="16"/>
    </row>
    <row r="129" spans="1:16" x14ac:dyDescent="0.3">
      <c r="A129" s="44" t="s">
        <v>121</v>
      </c>
      <c r="B129" s="45">
        <v>102847</v>
      </c>
      <c r="C129" s="44" t="s">
        <v>175</v>
      </c>
      <c r="D129" s="46" t="s">
        <v>31</v>
      </c>
      <c r="E129" s="46">
        <v>10</v>
      </c>
      <c r="F129" s="48">
        <v>1.6</v>
      </c>
      <c r="G129" s="20">
        <f t="shared" si="7"/>
        <v>16</v>
      </c>
      <c r="H129" s="30">
        <v>0.21</v>
      </c>
      <c r="I129" s="20">
        <f t="shared" si="8"/>
        <v>3.36</v>
      </c>
      <c r="J129" s="20">
        <f t="shared" si="9"/>
        <v>19.36</v>
      </c>
      <c r="K129" s="1"/>
      <c r="L129" s="22" t="str">
        <f t="shared" si="10"/>
        <v>FALTA PREU</v>
      </c>
      <c r="M129" s="24">
        <f t="shared" si="11"/>
        <v>0.21</v>
      </c>
      <c r="N129" s="22" t="str">
        <f t="shared" si="12"/>
        <v>REVISAR PREU</v>
      </c>
      <c r="O129" s="23" t="str">
        <f t="shared" si="13"/>
        <v>REVISAR PREU</v>
      </c>
      <c r="P129" s="16"/>
    </row>
    <row r="130" spans="1:16" x14ac:dyDescent="0.3">
      <c r="A130" s="44" t="s">
        <v>121</v>
      </c>
      <c r="B130" s="45" t="s">
        <v>176</v>
      </c>
      <c r="C130" s="44" t="s">
        <v>177</v>
      </c>
      <c r="D130" s="46" t="s">
        <v>11</v>
      </c>
      <c r="E130" s="46">
        <v>10</v>
      </c>
      <c r="F130" s="50">
        <v>12</v>
      </c>
      <c r="G130" s="20">
        <f t="shared" si="7"/>
        <v>120</v>
      </c>
      <c r="H130" s="30">
        <v>0.04</v>
      </c>
      <c r="I130" s="20">
        <f t="shared" si="8"/>
        <v>4.8</v>
      </c>
      <c r="J130" s="20">
        <f t="shared" si="9"/>
        <v>124.8</v>
      </c>
      <c r="K130" s="1"/>
      <c r="L130" s="22" t="str">
        <f t="shared" si="10"/>
        <v>FALTA PREU</v>
      </c>
      <c r="M130" s="24">
        <f t="shared" si="11"/>
        <v>0.04</v>
      </c>
      <c r="N130" s="22" t="str">
        <f t="shared" si="12"/>
        <v>REVISAR PREU</v>
      </c>
      <c r="O130" s="23" t="str">
        <f t="shared" si="13"/>
        <v>REVISAR PREU</v>
      </c>
      <c r="P130" s="16"/>
    </row>
    <row r="131" spans="1:16" x14ac:dyDescent="0.3">
      <c r="A131" s="44" t="s">
        <v>121</v>
      </c>
      <c r="B131" s="45">
        <v>102843</v>
      </c>
      <c r="C131" s="44" t="s">
        <v>178</v>
      </c>
      <c r="D131" s="46" t="s">
        <v>31</v>
      </c>
      <c r="E131" s="46">
        <v>10</v>
      </c>
      <c r="F131" s="48">
        <v>1</v>
      </c>
      <c r="G131" s="20">
        <f t="shared" si="7"/>
        <v>10</v>
      </c>
      <c r="H131" s="30">
        <v>0.1</v>
      </c>
      <c r="I131" s="20">
        <f t="shared" si="8"/>
        <v>1</v>
      </c>
      <c r="J131" s="20">
        <f t="shared" si="9"/>
        <v>11</v>
      </c>
      <c r="K131" s="1"/>
      <c r="L131" s="22" t="str">
        <f t="shared" si="10"/>
        <v>FALTA PREU</v>
      </c>
      <c r="M131" s="24">
        <f t="shared" si="11"/>
        <v>0.1</v>
      </c>
      <c r="N131" s="22" t="str">
        <f t="shared" si="12"/>
        <v>REVISAR PREU</v>
      </c>
      <c r="O131" s="23" t="str">
        <f t="shared" si="13"/>
        <v>REVISAR PREU</v>
      </c>
      <c r="P131" s="16"/>
    </row>
    <row r="132" spans="1:16" x14ac:dyDescent="0.3">
      <c r="A132" s="44" t="s">
        <v>121</v>
      </c>
      <c r="B132" s="45" t="s">
        <v>179</v>
      </c>
      <c r="C132" s="44" t="s">
        <v>180</v>
      </c>
      <c r="D132" s="46" t="s">
        <v>11</v>
      </c>
      <c r="E132" s="46">
        <v>10</v>
      </c>
      <c r="F132" s="48">
        <v>11</v>
      </c>
      <c r="G132" s="20">
        <f t="shared" si="7"/>
        <v>110</v>
      </c>
      <c r="H132" s="30">
        <v>0.1</v>
      </c>
      <c r="I132" s="20">
        <f t="shared" si="8"/>
        <v>11</v>
      </c>
      <c r="J132" s="20">
        <f t="shared" si="9"/>
        <v>121</v>
      </c>
      <c r="K132" s="1"/>
      <c r="L132" s="22" t="str">
        <f t="shared" si="10"/>
        <v>FALTA PREU</v>
      </c>
      <c r="M132" s="24">
        <f t="shared" si="11"/>
        <v>0.1</v>
      </c>
      <c r="N132" s="22" t="str">
        <f t="shared" si="12"/>
        <v>REVISAR PREU</v>
      </c>
      <c r="O132" s="23" t="str">
        <f t="shared" si="13"/>
        <v>REVISAR PREU</v>
      </c>
      <c r="P132" s="16"/>
    </row>
    <row r="133" spans="1:16" x14ac:dyDescent="0.3">
      <c r="A133" s="44" t="s">
        <v>121</v>
      </c>
      <c r="B133" s="45">
        <v>102835</v>
      </c>
      <c r="C133" s="44" t="s">
        <v>181</v>
      </c>
      <c r="D133" s="46" t="s">
        <v>31</v>
      </c>
      <c r="E133" s="46">
        <v>10</v>
      </c>
      <c r="F133" s="48">
        <v>1.06</v>
      </c>
      <c r="G133" s="20">
        <f t="shared" si="7"/>
        <v>10.600000000000001</v>
      </c>
      <c r="H133" s="30">
        <v>0.04</v>
      </c>
      <c r="I133" s="20">
        <f t="shared" si="8"/>
        <v>0.42400000000000004</v>
      </c>
      <c r="J133" s="20">
        <f t="shared" si="9"/>
        <v>11.024000000000001</v>
      </c>
      <c r="K133" s="1"/>
      <c r="L133" s="22" t="str">
        <f t="shared" si="10"/>
        <v>FALTA PREU</v>
      </c>
      <c r="M133" s="24">
        <f t="shared" si="11"/>
        <v>0.04</v>
      </c>
      <c r="N133" s="22" t="str">
        <f t="shared" si="12"/>
        <v>REVISAR PREU</v>
      </c>
      <c r="O133" s="23" t="str">
        <f t="shared" si="13"/>
        <v>REVISAR PREU</v>
      </c>
      <c r="P133" s="16"/>
    </row>
    <row r="134" spans="1:16" x14ac:dyDescent="0.3">
      <c r="A134" s="44" t="s">
        <v>121</v>
      </c>
      <c r="B134" s="45" t="s">
        <v>182</v>
      </c>
      <c r="C134" s="44" t="s">
        <v>183</v>
      </c>
      <c r="D134" s="46" t="s">
        <v>11</v>
      </c>
      <c r="E134" s="46">
        <v>10</v>
      </c>
      <c r="F134" s="48">
        <v>3.05</v>
      </c>
      <c r="G134" s="20">
        <f t="shared" si="7"/>
        <v>30.5</v>
      </c>
      <c r="H134" s="30">
        <v>0.1</v>
      </c>
      <c r="I134" s="20">
        <f t="shared" si="8"/>
        <v>3.0500000000000003</v>
      </c>
      <c r="J134" s="20">
        <f t="shared" si="9"/>
        <v>33.549999999999997</v>
      </c>
      <c r="K134" s="1"/>
      <c r="L134" s="22" t="str">
        <f t="shared" si="10"/>
        <v>FALTA PREU</v>
      </c>
      <c r="M134" s="24">
        <f t="shared" si="11"/>
        <v>0.1</v>
      </c>
      <c r="N134" s="22" t="str">
        <f t="shared" si="12"/>
        <v>REVISAR PREU</v>
      </c>
      <c r="O134" s="23" t="str">
        <f t="shared" si="13"/>
        <v>REVISAR PREU</v>
      </c>
      <c r="P134" s="16"/>
    </row>
    <row r="135" spans="1:16" x14ac:dyDescent="0.3">
      <c r="A135" s="44" t="s">
        <v>121</v>
      </c>
      <c r="B135" s="45" t="s">
        <v>184</v>
      </c>
      <c r="C135" s="44" t="s">
        <v>185</v>
      </c>
      <c r="D135" s="46" t="s">
        <v>11</v>
      </c>
      <c r="E135" s="46">
        <v>10</v>
      </c>
      <c r="F135" s="48">
        <v>11</v>
      </c>
      <c r="G135" s="20">
        <f t="shared" si="7"/>
        <v>110</v>
      </c>
      <c r="H135" s="30">
        <v>0.1</v>
      </c>
      <c r="I135" s="20">
        <f t="shared" si="8"/>
        <v>11</v>
      </c>
      <c r="J135" s="20">
        <f t="shared" si="9"/>
        <v>121</v>
      </c>
      <c r="K135" s="1"/>
      <c r="L135" s="22" t="str">
        <f t="shared" si="10"/>
        <v>FALTA PREU</v>
      </c>
      <c r="M135" s="24">
        <f t="shared" si="11"/>
        <v>0.1</v>
      </c>
      <c r="N135" s="22" t="str">
        <f t="shared" si="12"/>
        <v>REVISAR PREU</v>
      </c>
      <c r="O135" s="23" t="str">
        <f t="shared" si="13"/>
        <v>REVISAR PREU</v>
      </c>
      <c r="P135" s="16"/>
    </row>
    <row r="136" spans="1:16" x14ac:dyDescent="0.3">
      <c r="A136" s="44" t="s">
        <v>121</v>
      </c>
      <c r="B136" s="45" t="s">
        <v>186</v>
      </c>
      <c r="C136" s="44" t="s">
        <v>187</v>
      </c>
      <c r="D136" s="46" t="s">
        <v>11</v>
      </c>
      <c r="E136" s="46">
        <v>10</v>
      </c>
      <c r="F136" s="48">
        <v>26</v>
      </c>
      <c r="G136" s="20">
        <f t="shared" si="7"/>
        <v>260</v>
      </c>
      <c r="H136" s="30">
        <v>0.1</v>
      </c>
      <c r="I136" s="20">
        <f t="shared" si="8"/>
        <v>26</v>
      </c>
      <c r="J136" s="20">
        <f t="shared" si="9"/>
        <v>286</v>
      </c>
      <c r="K136" s="1"/>
      <c r="L136" s="22" t="str">
        <f t="shared" si="10"/>
        <v>FALTA PREU</v>
      </c>
      <c r="M136" s="24">
        <f t="shared" si="11"/>
        <v>0.1</v>
      </c>
      <c r="N136" s="22" t="str">
        <f t="shared" si="12"/>
        <v>REVISAR PREU</v>
      </c>
      <c r="O136" s="23" t="str">
        <f t="shared" si="13"/>
        <v>REVISAR PREU</v>
      </c>
      <c r="P136" s="16"/>
    </row>
    <row r="137" spans="1:16" x14ac:dyDescent="0.3">
      <c r="A137" s="44" t="s">
        <v>121</v>
      </c>
      <c r="B137" s="45" t="s">
        <v>188</v>
      </c>
      <c r="C137" s="44" t="s">
        <v>189</v>
      </c>
      <c r="D137" s="46" t="s">
        <v>11</v>
      </c>
      <c r="E137" s="46">
        <v>10</v>
      </c>
      <c r="F137" s="48">
        <v>1.96</v>
      </c>
      <c r="G137" s="20">
        <f t="shared" si="7"/>
        <v>19.600000000000001</v>
      </c>
      <c r="H137" s="30">
        <v>0.04</v>
      </c>
      <c r="I137" s="20">
        <f t="shared" si="8"/>
        <v>0.78400000000000003</v>
      </c>
      <c r="J137" s="20">
        <f t="shared" si="9"/>
        <v>20.384</v>
      </c>
      <c r="K137" s="1"/>
      <c r="L137" s="22" t="str">
        <f t="shared" si="10"/>
        <v>FALTA PREU</v>
      </c>
      <c r="M137" s="24">
        <f t="shared" si="11"/>
        <v>0.04</v>
      </c>
      <c r="N137" s="22" t="str">
        <f t="shared" si="12"/>
        <v>REVISAR PREU</v>
      </c>
      <c r="O137" s="23" t="str">
        <f t="shared" si="13"/>
        <v>REVISAR PREU</v>
      </c>
      <c r="P137" s="16"/>
    </row>
    <row r="138" spans="1:16" x14ac:dyDescent="0.3">
      <c r="A138" s="44" t="s">
        <v>121</v>
      </c>
      <c r="B138" s="45" t="s">
        <v>190</v>
      </c>
      <c r="C138" s="44" t="s">
        <v>191</v>
      </c>
      <c r="D138" s="46" t="s">
        <v>11</v>
      </c>
      <c r="E138" s="46">
        <v>10</v>
      </c>
      <c r="F138" s="48">
        <v>9</v>
      </c>
      <c r="G138" s="20">
        <f t="shared" si="7"/>
        <v>90</v>
      </c>
      <c r="H138" s="30">
        <v>0.1</v>
      </c>
      <c r="I138" s="20">
        <f t="shared" si="8"/>
        <v>9</v>
      </c>
      <c r="J138" s="20">
        <f t="shared" si="9"/>
        <v>99</v>
      </c>
      <c r="K138" s="1"/>
      <c r="L138" s="22" t="str">
        <f t="shared" si="10"/>
        <v>FALTA PREU</v>
      </c>
      <c r="M138" s="24">
        <f t="shared" si="11"/>
        <v>0.1</v>
      </c>
      <c r="N138" s="22" t="str">
        <f t="shared" si="12"/>
        <v>REVISAR PREU</v>
      </c>
      <c r="O138" s="23" t="str">
        <f t="shared" si="13"/>
        <v>REVISAR PREU</v>
      </c>
      <c r="P138" s="16"/>
    </row>
    <row r="139" spans="1:16" x14ac:dyDescent="0.3">
      <c r="A139" s="44" t="s">
        <v>121</v>
      </c>
      <c r="B139" s="45" t="s">
        <v>192</v>
      </c>
      <c r="C139" s="44" t="s">
        <v>193</v>
      </c>
      <c r="D139" s="46" t="s">
        <v>11</v>
      </c>
      <c r="E139" s="46">
        <v>10</v>
      </c>
      <c r="F139" s="48">
        <v>1.4</v>
      </c>
      <c r="G139" s="20">
        <f t="shared" si="7"/>
        <v>14</v>
      </c>
      <c r="H139" s="30">
        <v>0.1</v>
      </c>
      <c r="I139" s="20">
        <f t="shared" si="8"/>
        <v>1.4000000000000001</v>
      </c>
      <c r="J139" s="20">
        <f t="shared" si="9"/>
        <v>15.4</v>
      </c>
      <c r="K139" s="1"/>
      <c r="L139" s="22" t="str">
        <f t="shared" si="10"/>
        <v>FALTA PREU</v>
      </c>
      <c r="M139" s="24">
        <f t="shared" si="11"/>
        <v>0.1</v>
      </c>
      <c r="N139" s="22" t="str">
        <f t="shared" si="12"/>
        <v>REVISAR PREU</v>
      </c>
      <c r="O139" s="23" t="str">
        <f t="shared" si="13"/>
        <v>REVISAR PREU</v>
      </c>
      <c r="P139" s="16"/>
    </row>
    <row r="140" spans="1:16" x14ac:dyDescent="0.3">
      <c r="A140" s="44" t="s">
        <v>121</v>
      </c>
      <c r="B140" s="45" t="s">
        <v>194</v>
      </c>
      <c r="C140" s="44" t="s">
        <v>195</v>
      </c>
      <c r="D140" s="46" t="s">
        <v>11</v>
      </c>
      <c r="E140" s="46">
        <v>10</v>
      </c>
      <c r="F140" s="48">
        <v>10.5</v>
      </c>
      <c r="G140" s="20">
        <f t="shared" si="7"/>
        <v>105</v>
      </c>
      <c r="H140" s="30">
        <v>0.1</v>
      </c>
      <c r="I140" s="20">
        <f t="shared" si="8"/>
        <v>10.5</v>
      </c>
      <c r="J140" s="20">
        <f t="shared" si="9"/>
        <v>115.5</v>
      </c>
      <c r="K140" s="1"/>
      <c r="L140" s="22" t="str">
        <f t="shared" si="10"/>
        <v>FALTA PREU</v>
      </c>
      <c r="M140" s="24">
        <f t="shared" si="11"/>
        <v>0.1</v>
      </c>
      <c r="N140" s="22" t="str">
        <f t="shared" si="12"/>
        <v>REVISAR PREU</v>
      </c>
      <c r="O140" s="23" t="str">
        <f t="shared" si="13"/>
        <v>REVISAR PREU</v>
      </c>
      <c r="P140" s="16"/>
    </row>
    <row r="141" spans="1:16" x14ac:dyDescent="0.3">
      <c r="A141" s="44" t="s">
        <v>121</v>
      </c>
      <c r="B141" s="45" t="s">
        <v>196</v>
      </c>
      <c r="C141" s="44" t="s">
        <v>197</v>
      </c>
      <c r="D141" s="46" t="s">
        <v>11</v>
      </c>
      <c r="E141" s="46">
        <v>10</v>
      </c>
      <c r="F141" s="50">
        <v>6</v>
      </c>
      <c r="G141" s="20">
        <f t="shared" si="7"/>
        <v>60</v>
      </c>
      <c r="H141" s="30">
        <v>0.1</v>
      </c>
      <c r="I141" s="20">
        <f t="shared" si="8"/>
        <v>6</v>
      </c>
      <c r="J141" s="20">
        <f t="shared" si="9"/>
        <v>66</v>
      </c>
      <c r="K141" s="1"/>
      <c r="L141" s="22" t="str">
        <f t="shared" si="10"/>
        <v>FALTA PREU</v>
      </c>
      <c r="M141" s="24">
        <f t="shared" si="11"/>
        <v>0.1</v>
      </c>
      <c r="N141" s="22" t="str">
        <f t="shared" si="12"/>
        <v>REVISAR PREU</v>
      </c>
      <c r="O141" s="23" t="str">
        <f t="shared" si="13"/>
        <v>REVISAR PREU</v>
      </c>
      <c r="P141" s="16"/>
    </row>
    <row r="142" spans="1:16" x14ac:dyDescent="0.3">
      <c r="A142" s="44" t="s">
        <v>121</v>
      </c>
      <c r="B142" s="45" t="s">
        <v>198</v>
      </c>
      <c r="C142" s="44" t="s">
        <v>199</v>
      </c>
      <c r="D142" s="46" t="s">
        <v>11</v>
      </c>
      <c r="E142" s="46">
        <v>10</v>
      </c>
      <c r="F142" s="48">
        <v>1.75</v>
      </c>
      <c r="G142" s="20">
        <f t="shared" si="7"/>
        <v>17.5</v>
      </c>
      <c r="H142" s="30">
        <v>0.04</v>
      </c>
      <c r="I142" s="20">
        <f t="shared" si="8"/>
        <v>0.70000000000000007</v>
      </c>
      <c r="J142" s="20">
        <f t="shared" si="9"/>
        <v>18.2</v>
      </c>
      <c r="K142" s="1"/>
      <c r="L142" s="22" t="str">
        <f t="shared" si="10"/>
        <v>FALTA PREU</v>
      </c>
      <c r="M142" s="24">
        <f t="shared" si="11"/>
        <v>0.04</v>
      </c>
      <c r="N142" s="22" t="str">
        <f t="shared" si="12"/>
        <v>REVISAR PREU</v>
      </c>
      <c r="O142" s="23" t="str">
        <f t="shared" si="13"/>
        <v>REVISAR PREU</v>
      </c>
      <c r="P142" s="16"/>
    </row>
    <row r="143" spans="1:16" x14ac:dyDescent="0.3">
      <c r="A143" s="44" t="s">
        <v>121</v>
      </c>
      <c r="B143" s="45" t="s">
        <v>200</v>
      </c>
      <c r="C143" s="44" t="s">
        <v>201</v>
      </c>
      <c r="D143" s="46" t="s">
        <v>11</v>
      </c>
      <c r="E143" s="46">
        <v>10</v>
      </c>
      <c r="F143" s="48">
        <v>3.75</v>
      </c>
      <c r="G143" s="20">
        <f t="shared" si="7"/>
        <v>37.5</v>
      </c>
      <c r="H143" s="30">
        <v>0.1</v>
      </c>
      <c r="I143" s="20">
        <f t="shared" si="8"/>
        <v>3.75</v>
      </c>
      <c r="J143" s="20">
        <f t="shared" si="9"/>
        <v>41.25</v>
      </c>
      <c r="K143" s="1"/>
      <c r="L143" s="22" t="str">
        <f t="shared" si="10"/>
        <v>FALTA PREU</v>
      </c>
      <c r="M143" s="24">
        <f t="shared" si="11"/>
        <v>0.1</v>
      </c>
      <c r="N143" s="22" t="str">
        <f t="shared" si="12"/>
        <v>REVISAR PREU</v>
      </c>
      <c r="O143" s="23" t="str">
        <f t="shared" si="13"/>
        <v>REVISAR PREU</v>
      </c>
      <c r="P143" s="16"/>
    </row>
    <row r="144" spans="1:16" x14ac:dyDescent="0.3">
      <c r="A144" s="44" t="s">
        <v>121</v>
      </c>
      <c r="B144" s="45" t="s">
        <v>202</v>
      </c>
      <c r="C144" s="44" t="s">
        <v>203</v>
      </c>
      <c r="D144" s="46" t="s">
        <v>11</v>
      </c>
      <c r="E144" s="46">
        <v>10</v>
      </c>
      <c r="F144" s="48">
        <v>3.5</v>
      </c>
      <c r="G144" s="20">
        <f t="shared" si="7"/>
        <v>35</v>
      </c>
      <c r="H144" s="30">
        <v>0.1</v>
      </c>
      <c r="I144" s="20">
        <f t="shared" si="8"/>
        <v>3.5</v>
      </c>
      <c r="J144" s="20">
        <f t="shared" si="9"/>
        <v>38.5</v>
      </c>
      <c r="K144" s="1"/>
      <c r="L144" s="22" t="str">
        <f t="shared" si="10"/>
        <v>FALTA PREU</v>
      </c>
      <c r="M144" s="24">
        <f t="shared" si="11"/>
        <v>0.1</v>
      </c>
      <c r="N144" s="22" t="str">
        <f t="shared" si="12"/>
        <v>REVISAR PREU</v>
      </c>
      <c r="O144" s="23" t="str">
        <f t="shared" si="13"/>
        <v>REVISAR PREU</v>
      </c>
      <c r="P144" s="16"/>
    </row>
    <row r="145" spans="1:16" x14ac:dyDescent="0.3">
      <c r="A145" s="44" t="s">
        <v>121</v>
      </c>
      <c r="B145" s="45" t="s">
        <v>204</v>
      </c>
      <c r="C145" s="44" t="s">
        <v>205</v>
      </c>
      <c r="D145" s="46" t="s">
        <v>11</v>
      </c>
      <c r="E145" s="46">
        <v>8</v>
      </c>
      <c r="F145" s="48">
        <v>1.68</v>
      </c>
      <c r="G145" s="20">
        <f t="shared" si="7"/>
        <v>13.44</v>
      </c>
      <c r="H145" s="30">
        <v>0.1</v>
      </c>
      <c r="I145" s="20">
        <f t="shared" si="8"/>
        <v>1.3440000000000001</v>
      </c>
      <c r="J145" s="20">
        <f t="shared" si="9"/>
        <v>14.783999999999999</v>
      </c>
      <c r="K145" s="1"/>
      <c r="L145" s="22" t="str">
        <f t="shared" si="10"/>
        <v>FALTA PREU</v>
      </c>
      <c r="M145" s="24">
        <f t="shared" si="11"/>
        <v>0.1</v>
      </c>
      <c r="N145" s="22" t="str">
        <f t="shared" si="12"/>
        <v>REVISAR PREU</v>
      </c>
      <c r="O145" s="23" t="str">
        <f t="shared" si="13"/>
        <v>REVISAR PREU</v>
      </c>
      <c r="P145" s="16"/>
    </row>
    <row r="146" spans="1:16" x14ac:dyDescent="0.3">
      <c r="A146" s="44" t="s">
        <v>121</v>
      </c>
      <c r="B146" s="45" t="s">
        <v>206</v>
      </c>
      <c r="C146" s="44" t="s">
        <v>207</v>
      </c>
      <c r="D146" s="46" t="s">
        <v>11</v>
      </c>
      <c r="E146" s="46">
        <v>8</v>
      </c>
      <c r="F146" s="48">
        <v>1.68</v>
      </c>
      <c r="G146" s="20">
        <f t="shared" si="7"/>
        <v>13.44</v>
      </c>
      <c r="H146" s="30">
        <v>0.1</v>
      </c>
      <c r="I146" s="20">
        <f t="shared" si="8"/>
        <v>1.3440000000000001</v>
      </c>
      <c r="J146" s="20">
        <f t="shared" si="9"/>
        <v>14.783999999999999</v>
      </c>
      <c r="K146" s="1"/>
      <c r="L146" s="22" t="str">
        <f t="shared" si="10"/>
        <v>FALTA PREU</v>
      </c>
      <c r="M146" s="24">
        <f t="shared" si="11"/>
        <v>0.1</v>
      </c>
      <c r="N146" s="22" t="str">
        <f t="shared" si="12"/>
        <v>REVISAR PREU</v>
      </c>
      <c r="O146" s="23" t="str">
        <f t="shared" si="13"/>
        <v>REVISAR PREU</v>
      </c>
      <c r="P146" s="16"/>
    </row>
    <row r="147" spans="1:16" x14ac:dyDescent="0.3">
      <c r="A147" s="44" t="s">
        <v>121</v>
      </c>
      <c r="B147" s="45">
        <v>101598</v>
      </c>
      <c r="C147" s="44" t="s">
        <v>208</v>
      </c>
      <c r="D147" s="46" t="s">
        <v>31</v>
      </c>
      <c r="E147" s="46">
        <v>8</v>
      </c>
      <c r="F147" s="48">
        <v>1.25</v>
      </c>
      <c r="G147" s="20">
        <f t="shared" si="7"/>
        <v>10</v>
      </c>
      <c r="H147" s="30">
        <v>0.1</v>
      </c>
      <c r="I147" s="20">
        <f t="shared" si="8"/>
        <v>1</v>
      </c>
      <c r="J147" s="20">
        <f t="shared" si="9"/>
        <v>11</v>
      </c>
      <c r="K147" s="1"/>
      <c r="L147" s="22" t="str">
        <f t="shared" si="10"/>
        <v>FALTA PREU</v>
      </c>
      <c r="M147" s="24">
        <f t="shared" si="11"/>
        <v>0.1</v>
      </c>
      <c r="N147" s="22" t="str">
        <f t="shared" si="12"/>
        <v>REVISAR PREU</v>
      </c>
      <c r="O147" s="23" t="str">
        <f t="shared" si="13"/>
        <v>REVISAR PREU</v>
      </c>
      <c r="P147" s="16"/>
    </row>
    <row r="148" spans="1:16" x14ac:dyDescent="0.3">
      <c r="A148" s="44" t="s">
        <v>121</v>
      </c>
      <c r="B148" s="45" t="s">
        <v>209</v>
      </c>
      <c r="C148" s="44" t="s">
        <v>210</v>
      </c>
      <c r="D148" s="46" t="s">
        <v>11</v>
      </c>
      <c r="E148" s="46">
        <v>8</v>
      </c>
      <c r="F148" s="48">
        <v>1.9</v>
      </c>
      <c r="G148" s="20">
        <f t="shared" ref="G148:G195" si="14">+E148*F148</f>
        <v>15.2</v>
      </c>
      <c r="H148" s="30">
        <v>0.1</v>
      </c>
      <c r="I148" s="20">
        <f t="shared" ref="I148:I195" si="15">G148*H148</f>
        <v>1.52</v>
      </c>
      <c r="J148" s="20">
        <f t="shared" ref="J148:J195" si="16">I148+G148</f>
        <v>16.72</v>
      </c>
      <c r="K148" s="1"/>
      <c r="L148" s="22" t="str">
        <f t="shared" ref="L148:L194" si="17">IF(K148&gt;F148,"PREU SUPERIOR AL DEMANAT",IF(K148=0,"FALTA PREU",IF(K148="","FALTA PREU",(K148*E148))))</f>
        <v>FALTA PREU</v>
      </c>
      <c r="M148" s="24">
        <f t="shared" ref="M148:M195" si="18">H148</f>
        <v>0.1</v>
      </c>
      <c r="N148" s="22" t="str">
        <f t="shared" ref="N148:N195" si="19">IFERROR(L148*M148,"REVISAR PREU")</f>
        <v>REVISAR PREU</v>
      </c>
      <c r="O148" s="23" t="str">
        <f t="shared" ref="O148:O195" si="20">IFERROR(N148+L148,"REVISAR PREU")</f>
        <v>REVISAR PREU</v>
      </c>
      <c r="P148" s="16"/>
    </row>
    <row r="149" spans="1:16" x14ac:dyDescent="0.3">
      <c r="A149" s="44" t="s">
        <v>121</v>
      </c>
      <c r="B149" s="45" t="s">
        <v>211</v>
      </c>
      <c r="C149" s="44" t="s">
        <v>212</v>
      </c>
      <c r="D149" s="46" t="s">
        <v>11</v>
      </c>
      <c r="E149" s="46">
        <v>8</v>
      </c>
      <c r="F149" s="48">
        <v>1.45</v>
      </c>
      <c r="G149" s="20">
        <f t="shared" si="14"/>
        <v>11.6</v>
      </c>
      <c r="H149" s="30">
        <v>0.1</v>
      </c>
      <c r="I149" s="20">
        <f t="shared" si="15"/>
        <v>1.1599999999999999</v>
      </c>
      <c r="J149" s="20">
        <f t="shared" si="16"/>
        <v>12.76</v>
      </c>
      <c r="K149" s="1"/>
      <c r="L149" s="22" t="str">
        <f t="shared" si="17"/>
        <v>FALTA PREU</v>
      </c>
      <c r="M149" s="24">
        <f t="shared" si="18"/>
        <v>0.1</v>
      </c>
      <c r="N149" s="22" t="str">
        <f t="shared" si="19"/>
        <v>REVISAR PREU</v>
      </c>
      <c r="O149" s="23" t="str">
        <f t="shared" si="20"/>
        <v>REVISAR PREU</v>
      </c>
      <c r="P149" s="16"/>
    </row>
    <row r="150" spans="1:16" x14ac:dyDescent="0.3">
      <c r="A150" s="44" t="s">
        <v>121</v>
      </c>
      <c r="B150" s="45" t="s">
        <v>213</v>
      </c>
      <c r="C150" s="44" t="s">
        <v>214</v>
      </c>
      <c r="D150" s="46" t="s">
        <v>11</v>
      </c>
      <c r="E150" s="46">
        <v>5</v>
      </c>
      <c r="F150" s="48">
        <v>3.4</v>
      </c>
      <c r="G150" s="20">
        <f t="shared" si="14"/>
        <v>17</v>
      </c>
      <c r="H150" s="30">
        <v>0.1</v>
      </c>
      <c r="I150" s="20">
        <f t="shared" si="15"/>
        <v>1.7000000000000002</v>
      </c>
      <c r="J150" s="20">
        <f t="shared" si="16"/>
        <v>18.7</v>
      </c>
      <c r="K150" s="1"/>
      <c r="L150" s="22" t="str">
        <f t="shared" si="17"/>
        <v>FALTA PREU</v>
      </c>
      <c r="M150" s="24">
        <f t="shared" si="18"/>
        <v>0.1</v>
      </c>
      <c r="N150" s="22" t="str">
        <f t="shared" si="19"/>
        <v>REVISAR PREU</v>
      </c>
      <c r="O150" s="23" t="str">
        <f t="shared" si="20"/>
        <v>REVISAR PREU</v>
      </c>
      <c r="P150" s="16"/>
    </row>
    <row r="151" spans="1:16" x14ac:dyDescent="0.3">
      <c r="A151" s="44" t="s">
        <v>121</v>
      </c>
      <c r="B151" s="45">
        <v>102824</v>
      </c>
      <c r="C151" s="44" t="s">
        <v>215</v>
      </c>
      <c r="D151" s="46" t="s">
        <v>124</v>
      </c>
      <c r="E151" s="46">
        <v>5</v>
      </c>
      <c r="F151" s="48">
        <v>0.75</v>
      </c>
      <c r="G151" s="20">
        <f t="shared" si="14"/>
        <v>3.75</v>
      </c>
      <c r="H151" s="30">
        <v>0.21</v>
      </c>
      <c r="I151" s="20">
        <f t="shared" si="15"/>
        <v>0.78749999999999998</v>
      </c>
      <c r="J151" s="20">
        <f t="shared" si="16"/>
        <v>4.5374999999999996</v>
      </c>
      <c r="K151" s="1"/>
      <c r="L151" s="22" t="str">
        <f t="shared" si="17"/>
        <v>FALTA PREU</v>
      </c>
      <c r="M151" s="24">
        <f t="shared" si="18"/>
        <v>0.21</v>
      </c>
      <c r="N151" s="22" t="str">
        <f t="shared" si="19"/>
        <v>REVISAR PREU</v>
      </c>
      <c r="O151" s="23" t="str">
        <f t="shared" si="20"/>
        <v>REVISAR PREU</v>
      </c>
      <c r="P151" s="16"/>
    </row>
    <row r="152" spans="1:16" x14ac:dyDescent="0.3">
      <c r="A152" s="44" t="s">
        <v>121</v>
      </c>
      <c r="B152" s="45" t="s">
        <v>216</v>
      </c>
      <c r="C152" s="44" t="s">
        <v>217</v>
      </c>
      <c r="D152" s="46" t="s">
        <v>11</v>
      </c>
      <c r="E152" s="46">
        <v>5</v>
      </c>
      <c r="F152" s="48">
        <v>3</v>
      </c>
      <c r="G152" s="20">
        <f t="shared" si="14"/>
        <v>15</v>
      </c>
      <c r="H152" s="30">
        <v>0.1</v>
      </c>
      <c r="I152" s="20">
        <f t="shared" si="15"/>
        <v>1.5</v>
      </c>
      <c r="J152" s="20">
        <f t="shared" si="16"/>
        <v>16.5</v>
      </c>
      <c r="K152" s="1"/>
      <c r="L152" s="22" t="str">
        <f t="shared" si="17"/>
        <v>FALTA PREU</v>
      </c>
      <c r="M152" s="24">
        <f t="shared" si="18"/>
        <v>0.1</v>
      </c>
      <c r="N152" s="22" t="str">
        <f t="shared" si="19"/>
        <v>REVISAR PREU</v>
      </c>
      <c r="O152" s="23" t="str">
        <f t="shared" si="20"/>
        <v>REVISAR PREU</v>
      </c>
      <c r="P152" s="16"/>
    </row>
    <row r="153" spans="1:16" x14ac:dyDescent="0.3">
      <c r="A153" s="44" t="s">
        <v>121</v>
      </c>
      <c r="B153" s="45">
        <v>102831</v>
      </c>
      <c r="C153" s="44" t="s">
        <v>218</v>
      </c>
      <c r="D153" s="46" t="s">
        <v>124</v>
      </c>
      <c r="E153" s="46">
        <v>5</v>
      </c>
      <c r="F153" s="48">
        <v>0.75</v>
      </c>
      <c r="G153" s="20">
        <f t="shared" si="14"/>
        <v>3.75</v>
      </c>
      <c r="H153" s="30">
        <v>0.21</v>
      </c>
      <c r="I153" s="20">
        <f t="shared" si="15"/>
        <v>0.78749999999999998</v>
      </c>
      <c r="J153" s="20">
        <f t="shared" si="16"/>
        <v>4.5374999999999996</v>
      </c>
      <c r="K153" s="1"/>
      <c r="L153" s="22" t="str">
        <f t="shared" si="17"/>
        <v>FALTA PREU</v>
      </c>
      <c r="M153" s="24">
        <f t="shared" si="18"/>
        <v>0.21</v>
      </c>
      <c r="N153" s="22" t="str">
        <f t="shared" si="19"/>
        <v>REVISAR PREU</v>
      </c>
      <c r="O153" s="23" t="str">
        <f t="shared" si="20"/>
        <v>REVISAR PREU</v>
      </c>
      <c r="P153" s="16"/>
    </row>
    <row r="154" spans="1:16" x14ac:dyDescent="0.3">
      <c r="A154" s="44" t="s">
        <v>121</v>
      </c>
      <c r="B154" s="45">
        <v>102853</v>
      </c>
      <c r="C154" s="44" t="s">
        <v>219</v>
      </c>
      <c r="D154" s="46" t="s">
        <v>31</v>
      </c>
      <c r="E154" s="46">
        <v>5</v>
      </c>
      <c r="F154" s="48">
        <v>4.75</v>
      </c>
      <c r="G154" s="20">
        <f t="shared" si="14"/>
        <v>23.75</v>
      </c>
      <c r="H154" s="30">
        <v>0.21</v>
      </c>
      <c r="I154" s="20">
        <f t="shared" si="15"/>
        <v>4.9874999999999998</v>
      </c>
      <c r="J154" s="20">
        <f t="shared" si="16"/>
        <v>28.737500000000001</v>
      </c>
      <c r="K154" s="1"/>
      <c r="L154" s="22" t="str">
        <f t="shared" si="17"/>
        <v>FALTA PREU</v>
      </c>
      <c r="M154" s="24">
        <f t="shared" si="18"/>
        <v>0.21</v>
      </c>
      <c r="N154" s="22" t="str">
        <f t="shared" si="19"/>
        <v>REVISAR PREU</v>
      </c>
      <c r="O154" s="23" t="str">
        <f t="shared" si="20"/>
        <v>REVISAR PREU</v>
      </c>
      <c r="P154" s="16"/>
    </row>
    <row r="155" spans="1:16" x14ac:dyDescent="0.3">
      <c r="A155" s="44" t="s">
        <v>121</v>
      </c>
      <c r="B155" s="45">
        <v>102817</v>
      </c>
      <c r="C155" s="44" t="s">
        <v>220</v>
      </c>
      <c r="D155" s="46" t="s">
        <v>124</v>
      </c>
      <c r="E155" s="46">
        <v>5</v>
      </c>
      <c r="F155" s="48">
        <v>0.8</v>
      </c>
      <c r="G155" s="20">
        <f t="shared" si="14"/>
        <v>4</v>
      </c>
      <c r="H155" s="30">
        <v>0.21</v>
      </c>
      <c r="I155" s="20">
        <f t="shared" si="15"/>
        <v>0.84</v>
      </c>
      <c r="J155" s="20">
        <f t="shared" si="16"/>
        <v>4.84</v>
      </c>
      <c r="K155" s="1"/>
      <c r="L155" s="22" t="str">
        <f t="shared" si="17"/>
        <v>FALTA PREU</v>
      </c>
      <c r="M155" s="24">
        <f t="shared" si="18"/>
        <v>0.21</v>
      </c>
      <c r="N155" s="22" t="str">
        <f t="shared" si="19"/>
        <v>REVISAR PREU</v>
      </c>
      <c r="O155" s="23" t="str">
        <f t="shared" si="20"/>
        <v>REVISAR PREU</v>
      </c>
      <c r="P155" s="16"/>
    </row>
    <row r="156" spans="1:16" x14ac:dyDescent="0.3">
      <c r="A156" s="44" t="s">
        <v>121</v>
      </c>
      <c r="B156" s="45" t="s">
        <v>221</v>
      </c>
      <c r="C156" s="44" t="s">
        <v>222</v>
      </c>
      <c r="D156" s="46" t="s">
        <v>11</v>
      </c>
      <c r="E156" s="46">
        <v>5</v>
      </c>
      <c r="F156" s="48">
        <v>14</v>
      </c>
      <c r="G156" s="20">
        <f t="shared" si="14"/>
        <v>70</v>
      </c>
      <c r="H156" s="30">
        <v>0.1</v>
      </c>
      <c r="I156" s="20">
        <f t="shared" si="15"/>
        <v>7</v>
      </c>
      <c r="J156" s="20">
        <f t="shared" si="16"/>
        <v>77</v>
      </c>
      <c r="K156" s="1"/>
      <c r="L156" s="22" t="str">
        <f t="shared" si="17"/>
        <v>FALTA PREU</v>
      </c>
      <c r="M156" s="24">
        <f t="shared" si="18"/>
        <v>0.1</v>
      </c>
      <c r="N156" s="22" t="str">
        <f t="shared" si="19"/>
        <v>REVISAR PREU</v>
      </c>
      <c r="O156" s="23" t="str">
        <f t="shared" si="20"/>
        <v>REVISAR PREU</v>
      </c>
      <c r="P156" s="16"/>
    </row>
    <row r="157" spans="1:16" x14ac:dyDescent="0.3">
      <c r="A157" s="44" t="s">
        <v>121</v>
      </c>
      <c r="B157" s="45" t="s">
        <v>223</v>
      </c>
      <c r="C157" s="44" t="s">
        <v>224</v>
      </c>
      <c r="D157" s="46" t="s">
        <v>11</v>
      </c>
      <c r="E157" s="46">
        <v>5</v>
      </c>
      <c r="F157" s="48">
        <v>6</v>
      </c>
      <c r="G157" s="20">
        <f t="shared" si="14"/>
        <v>30</v>
      </c>
      <c r="H157" s="30">
        <v>0.04</v>
      </c>
      <c r="I157" s="20">
        <f t="shared" si="15"/>
        <v>1.2</v>
      </c>
      <c r="J157" s="20">
        <f t="shared" si="16"/>
        <v>31.2</v>
      </c>
      <c r="K157" s="1"/>
      <c r="L157" s="22" t="str">
        <f t="shared" si="17"/>
        <v>FALTA PREU</v>
      </c>
      <c r="M157" s="24">
        <f t="shared" si="18"/>
        <v>0.04</v>
      </c>
      <c r="N157" s="22" t="str">
        <f t="shared" si="19"/>
        <v>REVISAR PREU</v>
      </c>
      <c r="O157" s="23" t="str">
        <f t="shared" si="20"/>
        <v>REVISAR PREU</v>
      </c>
      <c r="P157" s="16"/>
    </row>
    <row r="158" spans="1:16" x14ac:dyDescent="0.3">
      <c r="A158" s="44" t="s">
        <v>121</v>
      </c>
      <c r="B158" s="45" t="s">
        <v>225</v>
      </c>
      <c r="C158" s="44" t="s">
        <v>226</v>
      </c>
      <c r="D158" s="46" t="s">
        <v>11</v>
      </c>
      <c r="E158" s="46">
        <v>5</v>
      </c>
      <c r="F158" s="48">
        <v>9.84</v>
      </c>
      <c r="G158" s="20">
        <f t="shared" si="14"/>
        <v>49.2</v>
      </c>
      <c r="H158" s="30">
        <v>0.04</v>
      </c>
      <c r="I158" s="20">
        <f t="shared" si="15"/>
        <v>1.9680000000000002</v>
      </c>
      <c r="J158" s="20">
        <f t="shared" si="16"/>
        <v>51.168000000000006</v>
      </c>
      <c r="K158" s="1"/>
      <c r="L158" s="22" t="str">
        <f t="shared" si="17"/>
        <v>FALTA PREU</v>
      </c>
      <c r="M158" s="24">
        <f t="shared" si="18"/>
        <v>0.04</v>
      </c>
      <c r="N158" s="22" t="str">
        <f t="shared" si="19"/>
        <v>REVISAR PREU</v>
      </c>
      <c r="O158" s="23" t="str">
        <f t="shared" si="20"/>
        <v>REVISAR PREU</v>
      </c>
      <c r="P158" s="16"/>
    </row>
    <row r="159" spans="1:16" x14ac:dyDescent="0.3">
      <c r="A159" s="44" t="s">
        <v>121</v>
      </c>
      <c r="B159" s="45" t="s">
        <v>227</v>
      </c>
      <c r="C159" s="44" t="s">
        <v>228</v>
      </c>
      <c r="D159" s="46" t="s">
        <v>11</v>
      </c>
      <c r="E159" s="46">
        <v>5</v>
      </c>
      <c r="F159" s="48">
        <v>4.0999999999999996</v>
      </c>
      <c r="G159" s="20">
        <f t="shared" si="14"/>
        <v>20.5</v>
      </c>
      <c r="H159" s="30">
        <v>0.04</v>
      </c>
      <c r="I159" s="20">
        <f t="shared" si="15"/>
        <v>0.82000000000000006</v>
      </c>
      <c r="J159" s="20">
        <f t="shared" si="16"/>
        <v>21.32</v>
      </c>
      <c r="K159" s="1"/>
      <c r="L159" s="22" t="str">
        <f t="shared" si="17"/>
        <v>FALTA PREU</v>
      </c>
      <c r="M159" s="24">
        <f t="shared" si="18"/>
        <v>0.04</v>
      </c>
      <c r="N159" s="22" t="str">
        <f t="shared" si="19"/>
        <v>REVISAR PREU</v>
      </c>
      <c r="O159" s="23" t="str">
        <f t="shared" si="20"/>
        <v>REVISAR PREU</v>
      </c>
      <c r="P159" s="16"/>
    </row>
    <row r="160" spans="1:16" x14ac:dyDescent="0.3">
      <c r="A160" s="44" t="s">
        <v>121</v>
      </c>
      <c r="B160" s="45" t="s">
        <v>229</v>
      </c>
      <c r="C160" s="44" t="s">
        <v>230</v>
      </c>
      <c r="D160" s="46" t="s">
        <v>11</v>
      </c>
      <c r="E160" s="46">
        <v>5</v>
      </c>
      <c r="F160" s="48">
        <v>4.5999999999999996</v>
      </c>
      <c r="G160" s="20">
        <f t="shared" si="14"/>
        <v>23</v>
      </c>
      <c r="H160" s="30">
        <v>0.04</v>
      </c>
      <c r="I160" s="20">
        <f t="shared" si="15"/>
        <v>0.92</v>
      </c>
      <c r="J160" s="20">
        <f t="shared" si="16"/>
        <v>23.92</v>
      </c>
      <c r="K160" s="1"/>
      <c r="L160" s="22" t="str">
        <f t="shared" si="17"/>
        <v>FALTA PREU</v>
      </c>
      <c r="M160" s="24">
        <f t="shared" si="18"/>
        <v>0.04</v>
      </c>
      <c r="N160" s="22" t="str">
        <f t="shared" si="19"/>
        <v>REVISAR PREU</v>
      </c>
      <c r="O160" s="23" t="str">
        <f t="shared" si="20"/>
        <v>REVISAR PREU</v>
      </c>
      <c r="P160" s="16"/>
    </row>
    <row r="161" spans="1:16" x14ac:dyDescent="0.3">
      <c r="A161" s="44" t="s">
        <v>121</v>
      </c>
      <c r="B161" s="45" t="s">
        <v>231</v>
      </c>
      <c r="C161" s="44" t="s">
        <v>232</v>
      </c>
      <c r="D161" s="46" t="s">
        <v>11</v>
      </c>
      <c r="E161" s="46">
        <v>5</v>
      </c>
      <c r="F161" s="48">
        <v>7.6</v>
      </c>
      <c r="G161" s="20">
        <f t="shared" si="14"/>
        <v>38</v>
      </c>
      <c r="H161" s="30">
        <v>0.1</v>
      </c>
      <c r="I161" s="20">
        <f t="shared" si="15"/>
        <v>3.8000000000000003</v>
      </c>
      <c r="J161" s="20">
        <f t="shared" si="16"/>
        <v>41.8</v>
      </c>
      <c r="K161" s="1"/>
      <c r="L161" s="22" t="str">
        <f t="shared" si="17"/>
        <v>FALTA PREU</v>
      </c>
      <c r="M161" s="24">
        <f t="shared" si="18"/>
        <v>0.1</v>
      </c>
      <c r="N161" s="22" t="str">
        <f t="shared" si="19"/>
        <v>REVISAR PREU</v>
      </c>
      <c r="O161" s="23" t="str">
        <f t="shared" si="20"/>
        <v>REVISAR PREU</v>
      </c>
      <c r="P161" s="16"/>
    </row>
    <row r="162" spans="1:16" x14ac:dyDescent="0.3">
      <c r="A162" s="44" t="s">
        <v>121</v>
      </c>
      <c r="B162" s="45" t="s">
        <v>233</v>
      </c>
      <c r="C162" s="44" t="s">
        <v>234</v>
      </c>
      <c r="D162" s="46" t="s">
        <v>11</v>
      </c>
      <c r="E162" s="46">
        <v>5</v>
      </c>
      <c r="F162" s="48">
        <v>10.5</v>
      </c>
      <c r="G162" s="20">
        <f t="shared" si="14"/>
        <v>52.5</v>
      </c>
      <c r="H162" s="30">
        <v>0.1</v>
      </c>
      <c r="I162" s="20">
        <f t="shared" si="15"/>
        <v>5.25</v>
      </c>
      <c r="J162" s="20">
        <f t="shared" si="16"/>
        <v>57.75</v>
      </c>
      <c r="K162" s="1"/>
      <c r="L162" s="22" t="str">
        <f t="shared" si="17"/>
        <v>FALTA PREU</v>
      </c>
      <c r="M162" s="24">
        <f t="shared" si="18"/>
        <v>0.1</v>
      </c>
      <c r="N162" s="22" t="str">
        <f t="shared" si="19"/>
        <v>REVISAR PREU</v>
      </c>
      <c r="O162" s="23" t="str">
        <f t="shared" si="20"/>
        <v>REVISAR PREU</v>
      </c>
      <c r="P162" s="16"/>
    </row>
    <row r="163" spans="1:16" x14ac:dyDescent="0.3">
      <c r="A163" s="44" t="s">
        <v>121</v>
      </c>
      <c r="B163" s="45" t="s">
        <v>235</v>
      </c>
      <c r="C163" s="44" t="s">
        <v>236</v>
      </c>
      <c r="D163" s="46" t="s">
        <v>11</v>
      </c>
      <c r="E163" s="46">
        <v>5</v>
      </c>
      <c r="F163" s="48">
        <v>2.69</v>
      </c>
      <c r="G163" s="20">
        <f t="shared" si="14"/>
        <v>13.45</v>
      </c>
      <c r="H163" s="30">
        <v>0.1</v>
      </c>
      <c r="I163" s="20">
        <f t="shared" si="15"/>
        <v>1.345</v>
      </c>
      <c r="J163" s="20">
        <f t="shared" si="16"/>
        <v>14.795</v>
      </c>
      <c r="K163" s="1"/>
      <c r="L163" s="22" t="str">
        <f t="shared" si="17"/>
        <v>FALTA PREU</v>
      </c>
      <c r="M163" s="24">
        <f t="shared" si="18"/>
        <v>0.1</v>
      </c>
      <c r="N163" s="22" t="str">
        <f t="shared" si="19"/>
        <v>REVISAR PREU</v>
      </c>
      <c r="O163" s="23" t="str">
        <f t="shared" si="20"/>
        <v>REVISAR PREU</v>
      </c>
      <c r="P163" s="16"/>
    </row>
    <row r="164" spans="1:16" x14ac:dyDescent="0.3">
      <c r="A164" s="44" t="s">
        <v>121</v>
      </c>
      <c r="B164" s="45" t="s">
        <v>237</v>
      </c>
      <c r="C164" s="44" t="s">
        <v>238</v>
      </c>
      <c r="D164" s="46" t="s">
        <v>11</v>
      </c>
      <c r="E164" s="46">
        <v>5</v>
      </c>
      <c r="F164" s="48">
        <v>4.33</v>
      </c>
      <c r="G164" s="20">
        <f t="shared" si="14"/>
        <v>21.65</v>
      </c>
      <c r="H164" s="30">
        <v>0.1</v>
      </c>
      <c r="I164" s="20">
        <f t="shared" si="15"/>
        <v>2.165</v>
      </c>
      <c r="J164" s="20">
        <f t="shared" si="16"/>
        <v>23.814999999999998</v>
      </c>
      <c r="K164" s="1"/>
      <c r="L164" s="22" t="str">
        <f t="shared" si="17"/>
        <v>FALTA PREU</v>
      </c>
      <c r="M164" s="24">
        <f t="shared" si="18"/>
        <v>0.1</v>
      </c>
      <c r="N164" s="22" t="str">
        <f t="shared" si="19"/>
        <v>REVISAR PREU</v>
      </c>
      <c r="O164" s="23" t="str">
        <f t="shared" si="20"/>
        <v>REVISAR PREU</v>
      </c>
      <c r="P164" s="16"/>
    </row>
    <row r="165" spans="1:16" x14ac:dyDescent="0.3">
      <c r="A165" s="44" t="s">
        <v>121</v>
      </c>
      <c r="B165" s="45" t="s">
        <v>239</v>
      </c>
      <c r="C165" s="44" t="s">
        <v>240</v>
      </c>
      <c r="D165" s="46" t="s">
        <v>11</v>
      </c>
      <c r="E165" s="46">
        <v>5</v>
      </c>
      <c r="F165" s="48">
        <v>2.25</v>
      </c>
      <c r="G165" s="20">
        <f t="shared" si="14"/>
        <v>11.25</v>
      </c>
      <c r="H165" s="30">
        <v>0.1</v>
      </c>
      <c r="I165" s="20">
        <f t="shared" si="15"/>
        <v>1.125</v>
      </c>
      <c r="J165" s="20">
        <f t="shared" si="16"/>
        <v>12.375</v>
      </c>
      <c r="K165" s="1"/>
      <c r="L165" s="22" t="str">
        <f t="shared" si="17"/>
        <v>FALTA PREU</v>
      </c>
      <c r="M165" s="24">
        <f t="shared" si="18"/>
        <v>0.1</v>
      </c>
      <c r="N165" s="22" t="str">
        <f t="shared" si="19"/>
        <v>REVISAR PREU</v>
      </c>
      <c r="O165" s="23" t="str">
        <f t="shared" si="20"/>
        <v>REVISAR PREU</v>
      </c>
      <c r="P165" s="16"/>
    </row>
    <row r="166" spans="1:16" x14ac:dyDescent="0.3">
      <c r="A166" s="44" t="s">
        <v>121</v>
      </c>
      <c r="B166" s="45" t="s">
        <v>241</v>
      </c>
      <c r="C166" s="44" t="s">
        <v>242</v>
      </c>
      <c r="D166" s="46" t="s">
        <v>11</v>
      </c>
      <c r="E166" s="46">
        <v>5</v>
      </c>
      <c r="F166" s="48">
        <v>13.2</v>
      </c>
      <c r="G166" s="20">
        <f t="shared" si="14"/>
        <v>66</v>
      </c>
      <c r="H166" s="30">
        <v>0.1</v>
      </c>
      <c r="I166" s="20">
        <f t="shared" si="15"/>
        <v>6.6000000000000005</v>
      </c>
      <c r="J166" s="20">
        <f t="shared" si="16"/>
        <v>72.599999999999994</v>
      </c>
      <c r="K166" s="1"/>
      <c r="L166" s="22" t="str">
        <f t="shared" si="17"/>
        <v>FALTA PREU</v>
      </c>
      <c r="M166" s="24">
        <f t="shared" si="18"/>
        <v>0.1</v>
      </c>
      <c r="N166" s="22" t="str">
        <f t="shared" si="19"/>
        <v>REVISAR PREU</v>
      </c>
      <c r="O166" s="23" t="str">
        <f t="shared" si="20"/>
        <v>REVISAR PREU</v>
      </c>
      <c r="P166" s="16"/>
    </row>
    <row r="167" spans="1:16" x14ac:dyDescent="0.3">
      <c r="A167" s="44" t="s">
        <v>121</v>
      </c>
      <c r="B167" s="45" t="s">
        <v>243</v>
      </c>
      <c r="C167" s="44" t="s">
        <v>244</v>
      </c>
      <c r="D167" s="46" t="s">
        <v>11</v>
      </c>
      <c r="E167" s="46">
        <v>5</v>
      </c>
      <c r="F167" s="48">
        <v>3</v>
      </c>
      <c r="G167" s="20">
        <f t="shared" si="14"/>
        <v>15</v>
      </c>
      <c r="H167" s="30">
        <v>0.1</v>
      </c>
      <c r="I167" s="20">
        <f t="shared" si="15"/>
        <v>1.5</v>
      </c>
      <c r="J167" s="20">
        <f t="shared" si="16"/>
        <v>16.5</v>
      </c>
      <c r="K167" s="1"/>
      <c r="L167" s="22" t="str">
        <f t="shared" si="17"/>
        <v>FALTA PREU</v>
      </c>
      <c r="M167" s="24">
        <f t="shared" si="18"/>
        <v>0.1</v>
      </c>
      <c r="N167" s="22" t="str">
        <f t="shared" si="19"/>
        <v>REVISAR PREU</v>
      </c>
      <c r="O167" s="23" t="str">
        <f t="shared" si="20"/>
        <v>REVISAR PREU</v>
      </c>
      <c r="P167" s="16"/>
    </row>
    <row r="168" spans="1:16" x14ac:dyDescent="0.3">
      <c r="A168" s="44" t="s">
        <v>121</v>
      </c>
      <c r="B168" s="45" t="s">
        <v>245</v>
      </c>
      <c r="C168" s="44" t="s">
        <v>246</v>
      </c>
      <c r="D168" s="46" t="s">
        <v>11</v>
      </c>
      <c r="E168" s="46">
        <v>5</v>
      </c>
      <c r="F168" s="48">
        <v>2.65</v>
      </c>
      <c r="G168" s="20">
        <f t="shared" si="14"/>
        <v>13.25</v>
      </c>
      <c r="H168" s="30">
        <v>0.1</v>
      </c>
      <c r="I168" s="20">
        <f t="shared" si="15"/>
        <v>1.3250000000000002</v>
      </c>
      <c r="J168" s="20">
        <f t="shared" si="16"/>
        <v>14.574999999999999</v>
      </c>
      <c r="K168" s="1"/>
      <c r="L168" s="22" t="str">
        <f t="shared" si="17"/>
        <v>FALTA PREU</v>
      </c>
      <c r="M168" s="24">
        <f t="shared" si="18"/>
        <v>0.1</v>
      </c>
      <c r="N168" s="22" t="str">
        <f t="shared" si="19"/>
        <v>REVISAR PREU</v>
      </c>
      <c r="O168" s="23" t="str">
        <f t="shared" si="20"/>
        <v>REVISAR PREU</v>
      </c>
      <c r="P168" s="16"/>
    </row>
    <row r="169" spans="1:16" x14ac:dyDescent="0.3">
      <c r="A169" s="44" t="s">
        <v>121</v>
      </c>
      <c r="B169" s="45" t="s">
        <v>247</v>
      </c>
      <c r="C169" s="44" t="s">
        <v>248</v>
      </c>
      <c r="D169" s="46" t="s">
        <v>11</v>
      </c>
      <c r="E169" s="46">
        <v>5</v>
      </c>
      <c r="F169" s="48">
        <v>0.8</v>
      </c>
      <c r="G169" s="20">
        <f t="shared" si="14"/>
        <v>4</v>
      </c>
      <c r="H169" s="30">
        <v>0.1</v>
      </c>
      <c r="I169" s="20">
        <f t="shared" si="15"/>
        <v>0.4</v>
      </c>
      <c r="J169" s="20">
        <f t="shared" si="16"/>
        <v>4.4000000000000004</v>
      </c>
      <c r="K169" s="1"/>
      <c r="L169" s="22" t="str">
        <f t="shared" si="17"/>
        <v>FALTA PREU</v>
      </c>
      <c r="M169" s="24">
        <f t="shared" si="18"/>
        <v>0.1</v>
      </c>
      <c r="N169" s="22" t="str">
        <f t="shared" si="19"/>
        <v>REVISAR PREU</v>
      </c>
      <c r="O169" s="23" t="str">
        <f t="shared" si="20"/>
        <v>REVISAR PREU</v>
      </c>
      <c r="P169" s="16"/>
    </row>
    <row r="170" spans="1:16" x14ac:dyDescent="0.3">
      <c r="A170" s="44" t="s">
        <v>121</v>
      </c>
      <c r="B170" s="45" t="s">
        <v>249</v>
      </c>
      <c r="C170" s="44" t="s">
        <v>250</v>
      </c>
      <c r="D170" s="46" t="s">
        <v>11</v>
      </c>
      <c r="E170" s="46">
        <v>5</v>
      </c>
      <c r="F170" s="48">
        <v>10</v>
      </c>
      <c r="G170" s="20">
        <f t="shared" si="14"/>
        <v>50</v>
      </c>
      <c r="H170" s="30">
        <v>0.1</v>
      </c>
      <c r="I170" s="20">
        <f t="shared" si="15"/>
        <v>5</v>
      </c>
      <c r="J170" s="20">
        <f t="shared" si="16"/>
        <v>55</v>
      </c>
      <c r="K170" s="1"/>
      <c r="L170" s="22" t="str">
        <f t="shared" si="17"/>
        <v>FALTA PREU</v>
      </c>
      <c r="M170" s="24">
        <f t="shared" si="18"/>
        <v>0.1</v>
      </c>
      <c r="N170" s="22" t="str">
        <f t="shared" si="19"/>
        <v>REVISAR PREU</v>
      </c>
      <c r="O170" s="23" t="str">
        <f t="shared" si="20"/>
        <v>REVISAR PREU</v>
      </c>
      <c r="P170" s="16"/>
    </row>
    <row r="171" spans="1:16" x14ac:dyDescent="0.3">
      <c r="A171" s="44" t="s">
        <v>121</v>
      </c>
      <c r="B171" s="45" t="s">
        <v>251</v>
      </c>
      <c r="C171" s="44" t="s">
        <v>252</v>
      </c>
      <c r="D171" s="46" t="s">
        <v>11</v>
      </c>
      <c r="E171" s="46">
        <v>5</v>
      </c>
      <c r="F171" s="48">
        <v>0.6</v>
      </c>
      <c r="G171" s="20">
        <f t="shared" si="14"/>
        <v>3</v>
      </c>
      <c r="H171" s="30">
        <v>0.1</v>
      </c>
      <c r="I171" s="20">
        <f t="shared" si="15"/>
        <v>0.30000000000000004</v>
      </c>
      <c r="J171" s="20">
        <f t="shared" si="16"/>
        <v>3.3</v>
      </c>
      <c r="K171" s="1"/>
      <c r="L171" s="22" t="str">
        <f t="shared" si="17"/>
        <v>FALTA PREU</v>
      </c>
      <c r="M171" s="24">
        <f t="shared" si="18"/>
        <v>0.1</v>
      </c>
      <c r="N171" s="22" t="str">
        <f t="shared" si="19"/>
        <v>REVISAR PREU</v>
      </c>
      <c r="O171" s="23" t="str">
        <f t="shared" si="20"/>
        <v>REVISAR PREU</v>
      </c>
      <c r="P171" s="16"/>
    </row>
    <row r="172" spans="1:16" x14ac:dyDescent="0.3">
      <c r="A172" s="44" t="s">
        <v>121</v>
      </c>
      <c r="B172" s="45" t="s">
        <v>253</v>
      </c>
      <c r="C172" s="44" t="s">
        <v>254</v>
      </c>
      <c r="D172" s="46" t="s">
        <v>11</v>
      </c>
      <c r="E172" s="46">
        <v>5</v>
      </c>
      <c r="F172" s="48">
        <v>1.75</v>
      </c>
      <c r="G172" s="20">
        <f t="shared" si="14"/>
        <v>8.75</v>
      </c>
      <c r="H172" s="30">
        <v>0.1</v>
      </c>
      <c r="I172" s="20">
        <f t="shared" si="15"/>
        <v>0.875</v>
      </c>
      <c r="J172" s="20">
        <f t="shared" si="16"/>
        <v>9.625</v>
      </c>
      <c r="K172" s="1"/>
      <c r="L172" s="22" t="str">
        <f t="shared" si="17"/>
        <v>FALTA PREU</v>
      </c>
      <c r="M172" s="24">
        <f t="shared" si="18"/>
        <v>0.1</v>
      </c>
      <c r="N172" s="22" t="str">
        <f t="shared" si="19"/>
        <v>REVISAR PREU</v>
      </c>
      <c r="O172" s="23" t="str">
        <f t="shared" si="20"/>
        <v>REVISAR PREU</v>
      </c>
      <c r="P172" s="16"/>
    </row>
    <row r="173" spans="1:16" x14ac:dyDescent="0.3">
      <c r="A173" s="44" t="s">
        <v>121</v>
      </c>
      <c r="B173" s="45" t="s">
        <v>255</v>
      </c>
      <c r="C173" s="44" t="s">
        <v>256</v>
      </c>
      <c r="D173" s="46" t="s">
        <v>11</v>
      </c>
      <c r="E173" s="46">
        <v>5</v>
      </c>
      <c r="F173" s="48">
        <v>6.5</v>
      </c>
      <c r="G173" s="20">
        <f t="shared" si="14"/>
        <v>32.5</v>
      </c>
      <c r="H173" s="30">
        <v>0.1</v>
      </c>
      <c r="I173" s="20">
        <f t="shared" si="15"/>
        <v>3.25</v>
      </c>
      <c r="J173" s="20">
        <f t="shared" si="16"/>
        <v>35.75</v>
      </c>
      <c r="K173" s="1"/>
      <c r="L173" s="22" t="str">
        <f t="shared" si="17"/>
        <v>FALTA PREU</v>
      </c>
      <c r="M173" s="24">
        <f t="shared" si="18"/>
        <v>0.1</v>
      </c>
      <c r="N173" s="22" t="str">
        <f t="shared" si="19"/>
        <v>REVISAR PREU</v>
      </c>
      <c r="O173" s="23" t="str">
        <f t="shared" si="20"/>
        <v>REVISAR PREU</v>
      </c>
      <c r="P173" s="16"/>
    </row>
    <row r="174" spans="1:16" x14ac:dyDescent="0.3">
      <c r="A174" s="44" t="s">
        <v>121</v>
      </c>
      <c r="B174" s="45" t="s">
        <v>257</v>
      </c>
      <c r="C174" s="44" t="s">
        <v>258</v>
      </c>
      <c r="D174" s="46" t="s">
        <v>11</v>
      </c>
      <c r="E174" s="46">
        <v>5</v>
      </c>
      <c r="F174" s="48">
        <v>8.4</v>
      </c>
      <c r="G174" s="20">
        <f t="shared" si="14"/>
        <v>42</v>
      </c>
      <c r="H174" s="30">
        <v>0.1</v>
      </c>
      <c r="I174" s="20">
        <f t="shared" si="15"/>
        <v>4.2</v>
      </c>
      <c r="J174" s="20">
        <f t="shared" si="16"/>
        <v>46.2</v>
      </c>
      <c r="K174" s="1"/>
      <c r="L174" s="22" t="str">
        <f t="shared" si="17"/>
        <v>FALTA PREU</v>
      </c>
      <c r="M174" s="24">
        <f t="shared" si="18"/>
        <v>0.1</v>
      </c>
      <c r="N174" s="22" t="str">
        <f t="shared" si="19"/>
        <v>REVISAR PREU</v>
      </c>
      <c r="O174" s="23" t="str">
        <f t="shared" si="20"/>
        <v>REVISAR PREU</v>
      </c>
      <c r="P174" s="16"/>
    </row>
    <row r="175" spans="1:16" x14ac:dyDescent="0.3">
      <c r="A175" s="44" t="s">
        <v>121</v>
      </c>
      <c r="B175" s="45" t="s">
        <v>259</v>
      </c>
      <c r="C175" s="44" t="s">
        <v>260</v>
      </c>
      <c r="D175" s="46" t="s">
        <v>11</v>
      </c>
      <c r="E175" s="46">
        <v>5</v>
      </c>
      <c r="F175" s="48">
        <v>8.8000000000000007</v>
      </c>
      <c r="G175" s="20">
        <f t="shared" si="14"/>
        <v>44</v>
      </c>
      <c r="H175" s="30">
        <v>0.04</v>
      </c>
      <c r="I175" s="20">
        <f t="shared" si="15"/>
        <v>1.76</v>
      </c>
      <c r="J175" s="20">
        <f t="shared" si="16"/>
        <v>45.76</v>
      </c>
      <c r="K175" s="1"/>
      <c r="L175" s="22" t="str">
        <f t="shared" si="17"/>
        <v>FALTA PREU</v>
      </c>
      <c r="M175" s="24">
        <f t="shared" si="18"/>
        <v>0.04</v>
      </c>
      <c r="N175" s="22" t="str">
        <f t="shared" si="19"/>
        <v>REVISAR PREU</v>
      </c>
      <c r="O175" s="23" t="str">
        <f t="shared" si="20"/>
        <v>REVISAR PREU</v>
      </c>
      <c r="P175" s="16"/>
    </row>
    <row r="176" spans="1:16" x14ac:dyDescent="0.3">
      <c r="A176" s="44" t="s">
        <v>121</v>
      </c>
      <c r="B176" s="45" t="s">
        <v>261</v>
      </c>
      <c r="C176" s="44" t="s">
        <v>262</v>
      </c>
      <c r="D176" s="46" t="s">
        <v>11</v>
      </c>
      <c r="E176" s="46">
        <v>5</v>
      </c>
      <c r="F176" s="48">
        <v>1.68</v>
      </c>
      <c r="G176" s="20">
        <f t="shared" si="14"/>
        <v>8.4</v>
      </c>
      <c r="H176" s="30">
        <v>0.1</v>
      </c>
      <c r="I176" s="20">
        <f t="shared" si="15"/>
        <v>0.84000000000000008</v>
      </c>
      <c r="J176" s="20">
        <f t="shared" si="16"/>
        <v>9.24</v>
      </c>
      <c r="K176" s="1"/>
      <c r="L176" s="22" t="str">
        <f t="shared" si="17"/>
        <v>FALTA PREU</v>
      </c>
      <c r="M176" s="24">
        <f t="shared" si="18"/>
        <v>0.1</v>
      </c>
      <c r="N176" s="22" t="str">
        <f t="shared" si="19"/>
        <v>REVISAR PREU</v>
      </c>
      <c r="O176" s="23" t="str">
        <f t="shared" si="20"/>
        <v>REVISAR PREU</v>
      </c>
      <c r="P176" s="16"/>
    </row>
    <row r="177" spans="1:16" x14ac:dyDescent="0.3">
      <c r="A177" s="44" t="s">
        <v>121</v>
      </c>
      <c r="B177" s="45" t="s">
        <v>263</v>
      </c>
      <c r="C177" s="44" t="s">
        <v>264</v>
      </c>
      <c r="D177" s="46" t="s">
        <v>11</v>
      </c>
      <c r="E177" s="46">
        <v>5</v>
      </c>
      <c r="F177" s="48">
        <v>1.79</v>
      </c>
      <c r="G177" s="20">
        <f t="shared" si="14"/>
        <v>8.9499999999999993</v>
      </c>
      <c r="H177" s="30">
        <v>0.1</v>
      </c>
      <c r="I177" s="20">
        <f t="shared" si="15"/>
        <v>0.89500000000000002</v>
      </c>
      <c r="J177" s="20">
        <f t="shared" si="16"/>
        <v>9.8449999999999989</v>
      </c>
      <c r="K177" s="1"/>
      <c r="L177" s="22" t="str">
        <f t="shared" si="17"/>
        <v>FALTA PREU</v>
      </c>
      <c r="M177" s="24">
        <f t="shared" si="18"/>
        <v>0.1</v>
      </c>
      <c r="N177" s="22" t="str">
        <f t="shared" si="19"/>
        <v>REVISAR PREU</v>
      </c>
      <c r="O177" s="23" t="str">
        <f t="shared" si="20"/>
        <v>REVISAR PREU</v>
      </c>
      <c r="P177" s="16"/>
    </row>
    <row r="178" spans="1:16" x14ac:dyDescent="0.3">
      <c r="A178" s="44" t="s">
        <v>121</v>
      </c>
      <c r="B178" s="45" t="s">
        <v>265</v>
      </c>
      <c r="C178" s="44" t="s">
        <v>266</v>
      </c>
      <c r="D178" s="46" t="s">
        <v>11</v>
      </c>
      <c r="E178" s="46">
        <v>5</v>
      </c>
      <c r="F178" s="48">
        <v>2.2999999999999998</v>
      </c>
      <c r="G178" s="20">
        <f t="shared" si="14"/>
        <v>11.5</v>
      </c>
      <c r="H178" s="30">
        <v>0.1</v>
      </c>
      <c r="I178" s="20">
        <f t="shared" si="15"/>
        <v>1.1500000000000001</v>
      </c>
      <c r="J178" s="20">
        <f t="shared" si="16"/>
        <v>12.65</v>
      </c>
      <c r="K178" s="1"/>
      <c r="L178" s="22" t="str">
        <f t="shared" si="17"/>
        <v>FALTA PREU</v>
      </c>
      <c r="M178" s="24">
        <f t="shared" si="18"/>
        <v>0.1</v>
      </c>
      <c r="N178" s="22" t="str">
        <f t="shared" si="19"/>
        <v>REVISAR PREU</v>
      </c>
      <c r="O178" s="23" t="str">
        <f t="shared" si="20"/>
        <v>REVISAR PREU</v>
      </c>
      <c r="P178" s="16"/>
    </row>
    <row r="179" spans="1:16" x14ac:dyDescent="0.3">
      <c r="A179" s="44" t="s">
        <v>121</v>
      </c>
      <c r="B179" s="45" t="s">
        <v>267</v>
      </c>
      <c r="C179" s="44" t="s">
        <v>268</v>
      </c>
      <c r="D179" s="46" t="s">
        <v>31</v>
      </c>
      <c r="E179" s="46">
        <v>5</v>
      </c>
      <c r="F179" s="48">
        <v>1</v>
      </c>
      <c r="G179" s="20">
        <f t="shared" si="14"/>
        <v>5</v>
      </c>
      <c r="H179" s="30">
        <v>0.1</v>
      </c>
      <c r="I179" s="20">
        <f t="shared" si="15"/>
        <v>0.5</v>
      </c>
      <c r="J179" s="20">
        <f t="shared" si="16"/>
        <v>5.5</v>
      </c>
      <c r="K179" s="1"/>
      <c r="L179" s="22" t="str">
        <f t="shared" si="17"/>
        <v>FALTA PREU</v>
      </c>
      <c r="M179" s="24">
        <f t="shared" si="18"/>
        <v>0.1</v>
      </c>
      <c r="N179" s="22" t="str">
        <f t="shared" si="19"/>
        <v>REVISAR PREU</v>
      </c>
      <c r="O179" s="23" t="str">
        <f t="shared" si="20"/>
        <v>REVISAR PREU</v>
      </c>
      <c r="P179" s="16"/>
    </row>
    <row r="180" spans="1:16" x14ac:dyDescent="0.3">
      <c r="A180" s="44" t="s">
        <v>121</v>
      </c>
      <c r="B180" s="45" t="s">
        <v>269</v>
      </c>
      <c r="C180" s="44" t="s">
        <v>270</v>
      </c>
      <c r="D180" s="46" t="s">
        <v>11</v>
      </c>
      <c r="E180" s="46">
        <v>5</v>
      </c>
      <c r="F180" s="48">
        <v>26</v>
      </c>
      <c r="G180" s="20">
        <f t="shared" si="14"/>
        <v>130</v>
      </c>
      <c r="H180" s="30">
        <v>0.1</v>
      </c>
      <c r="I180" s="20">
        <f t="shared" si="15"/>
        <v>13</v>
      </c>
      <c r="J180" s="20">
        <f t="shared" si="16"/>
        <v>143</v>
      </c>
      <c r="K180" s="1"/>
      <c r="L180" s="22" t="str">
        <f t="shared" si="17"/>
        <v>FALTA PREU</v>
      </c>
      <c r="M180" s="24">
        <f t="shared" si="18"/>
        <v>0.1</v>
      </c>
      <c r="N180" s="22" t="str">
        <f t="shared" si="19"/>
        <v>REVISAR PREU</v>
      </c>
      <c r="O180" s="23" t="str">
        <f t="shared" si="20"/>
        <v>REVISAR PREU</v>
      </c>
      <c r="P180" s="16"/>
    </row>
    <row r="181" spans="1:16" x14ac:dyDescent="0.3">
      <c r="A181" s="44" t="s">
        <v>121</v>
      </c>
      <c r="B181" s="45" t="s">
        <v>271</v>
      </c>
      <c r="C181" s="44" t="s">
        <v>272</v>
      </c>
      <c r="D181" s="46" t="s">
        <v>124</v>
      </c>
      <c r="E181" s="46">
        <v>3</v>
      </c>
      <c r="F181" s="48">
        <v>0.8</v>
      </c>
      <c r="G181" s="20">
        <f t="shared" si="14"/>
        <v>2.4000000000000004</v>
      </c>
      <c r="H181" s="30">
        <v>0.1</v>
      </c>
      <c r="I181" s="20">
        <f t="shared" si="15"/>
        <v>0.24000000000000005</v>
      </c>
      <c r="J181" s="20">
        <f t="shared" si="16"/>
        <v>2.6400000000000006</v>
      </c>
      <c r="K181" s="1"/>
      <c r="L181" s="22" t="str">
        <f t="shared" si="17"/>
        <v>FALTA PREU</v>
      </c>
      <c r="M181" s="24">
        <f t="shared" si="18"/>
        <v>0.1</v>
      </c>
      <c r="N181" s="22" t="str">
        <f t="shared" si="19"/>
        <v>REVISAR PREU</v>
      </c>
      <c r="O181" s="23" t="str">
        <f t="shared" si="20"/>
        <v>REVISAR PREU</v>
      </c>
      <c r="P181" s="16"/>
    </row>
    <row r="182" spans="1:16" x14ac:dyDescent="0.3">
      <c r="A182" s="44" t="s">
        <v>121</v>
      </c>
      <c r="B182" s="45" t="s">
        <v>273</v>
      </c>
      <c r="C182" s="44" t="s">
        <v>274</v>
      </c>
      <c r="D182" s="46" t="s">
        <v>11</v>
      </c>
      <c r="E182" s="46">
        <v>2</v>
      </c>
      <c r="F182" s="48">
        <v>4</v>
      </c>
      <c r="G182" s="20">
        <f t="shared" si="14"/>
        <v>8</v>
      </c>
      <c r="H182" s="30">
        <v>0.1</v>
      </c>
      <c r="I182" s="20">
        <f t="shared" si="15"/>
        <v>0.8</v>
      </c>
      <c r="J182" s="20">
        <f t="shared" si="16"/>
        <v>8.8000000000000007</v>
      </c>
      <c r="K182" s="1"/>
      <c r="L182" s="22" t="str">
        <f t="shared" si="17"/>
        <v>FALTA PREU</v>
      </c>
      <c r="M182" s="24">
        <f t="shared" si="18"/>
        <v>0.1</v>
      </c>
      <c r="N182" s="22" t="str">
        <f t="shared" si="19"/>
        <v>REVISAR PREU</v>
      </c>
      <c r="O182" s="23" t="str">
        <f t="shared" si="20"/>
        <v>REVISAR PREU</v>
      </c>
      <c r="P182" s="16"/>
    </row>
    <row r="183" spans="1:16" x14ac:dyDescent="0.3">
      <c r="A183" s="44" t="s">
        <v>121</v>
      </c>
      <c r="B183" s="45" t="s">
        <v>275</v>
      </c>
      <c r="C183" s="44" t="s">
        <v>276</v>
      </c>
      <c r="D183" s="46" t="s">
        <v>11</v>
      </c>
      <c r="E183" s="46">
        <v>2</v>
      </c>
      <c r="F183" s="48">
        <v>7.6</v>
      </c>
      <c r="G183" s="20">
        <f t="shared" si="14"/>
        <v>15.2</v>
      </c>
      <c r="H183" s="30">
        <v>0.1</v>
      </c>
      <c r="I183" s="20">
        <f t="shared" si="15"/>
        <v>1.52</v>
      </c>
      <c r="J183" s="20">
        <f t="shared" si="16"/>
        <v>16.72</v>
      </c>
      <c r="K183" s="1"/>
      <c r="L183" s="22" t="str">
        <f t="shared" si="17"/>
        <v>FALTA PREU</v>
      </c>
      <c r="M183" s="24">
        <f t="shared" si="18"/>
        <v>0.1</v>
      </c>
      <c r="N183" s="22" t="str">
        <f t="shared" si="19"/>
        <v>REVISAR PREU</v>
      </c>
      <c r="O183" s="23" t="str">
        <f t="shared" si="20"/>
        <v>REVISAR PREU</v>
      </c>
      <c r="P183" s="16"/>
    </row>
    <row r="184" spans="1:16" x14ac:dyDescent="0.3">
      <c r="A184" s="44" t="s">
        <v>121</v>
      </c>
      <c r="B184" s="45" t="s">
        <v>277</v>
      </c>
      <c r="C184" s="44" t="s">
        <v>278</v>
      </c>
      <c r="D184" s="46" t="s">
        <v>11</v>
      </c>
      <c r="E184" s="46">
        <v>2</v>
      </c>
      <c r="F184" s="48">
        <v>12</v>
      </c>
      <c r="G184" s="20">
        <f t="shared" si="14"/>
        <v>24</v>
      </c>
      <c r="H184" s="30">
        <v>0.1</v>
      </c>
      <c r="I184" s="20">
        <f t="shared" si="15"/>
        <v>2.4000000000000004</v>
      </c>
      <c r="J184" s="20">
        <f t="shared" si="16"/>
        <v>26.4</v>
      </c>
      <c r="K184" s="1"/>
      <c r="L184" s="22" t="str">
        <f t="shared" si="17"/>
        <v>FALTA PREU</v>
      </c>
      <c r="M184" s="24">
        <f t="shared" si="18"/>
        <v>0.1</v>
      </c>
      <c r="N184" s="22" t="str">
        <f t="shared" si="19"/>
        <v>REVISAR PREU</v>
      </c>
      <c r="O184" s="23" t="str">
        <f t="shared" si="20"/>
        <v>REVISAR PREU</v>
      </c>
      <c r="P184" s="16"/>
    </row>
    <row r="185" spans="1:16" x14ac:dyDescent="0.3">
      <c r="A185" s="44" t="s">
        <v>121</v>
      </c>
      <c r="B185" s="45" t="s">
        <v>279</v>
      </c>
      <c r="C185" s="44" t="s">
        <v>280</v>
      </c>
      <c r="D185" s="46" t="s">
        <v>11</v>
      </c>
      <c r="E185" s="46">
        <v>2</v>
      </c>
      <c r="F185" s="48">
        <v>20</v>
      </c>
      <c r="G185" s="20">
        <f t="shared" si="14"/>
        <v>40</v>
      </c>
      <c r="H185" s="30">
        <v>0.04</v>
      </c>
      <c r="I185" s="20">
        <f t="shared" si="15"/>
        <v>1.6</v>
      </c>
      <c r="J185" s="20">
        <f t="shared" si="16"/>
        <v>41.6</v>
      </c>
      <c r="K185" s="1"/>
      <c r="L185" s="22" t="str">
        <f t="shared" si="17"/>
        <v>FALTA PREU</v>
      </c>
      <c r="M185" s="24">
        <f t="shared" si="18"/>
        <v>0.04</v>
      </c>
      <c r="N185" s="22" t="str">
        <f t="shared" si="19"/>
        <v>REVISAR PREU</v>
      </c>
      <c r="O185" s="23" t="str">
        <f t="shared" si="20"/>
        <v>REVISAR PREU</v>
      </c>
      <c r="P185" s="16"/>
    </row>
    <row r="186" spans="1:16" x14ac:dyDescent="0.3">
      <c r="A186" s="44" t="s">
        <v>121</v>
      </c>
      <c r="B186" s="45" t="s">
        <v>281</v>
      </c>
      <c r="C186" s="44" t="s">
        <v>282</v>
      </c>
      <c r="D186" s="46" t="s">
        <v>11</v>
      </c>
      <c r="E186" s="46">
        <v>2</v>
      </c>
      <c r="F186" s="48">
        <v>6.1</v>
      </c>
      <c r="G186" s="20">
        <f t="shared" si="14"/>
        <v>12.2</v>
      </c>
      <c r="H186" s="30">
        <v>0.1</v>
      </c>
      <c r="I186" s="20">
        <f t="shared" si="15"/>
        <v>1.22</v>
      </c>
      <c r="J186" s="20">
        <f t="shared" si="16"/>
        <v>13.42</v>
      </c>
      <c r="K186" s="1"/>
      <c r="L186" s="22" t="str">
        <f t="shared" si="17"/>
        <v>FALTA PREU</v>
      </c>
      <c r="M186" s="24">
        <f t="shared" si="18"/>
        <v>0.1</v>
      </c>
      <c r="N186" s="22" t="str">
        <f t="shared" si="19"/>
        <v>REVISAR PREU</v>
      </c>
      <c r="O186" s="23" t="str">
        <f t="shared" si="20"/>
        <v>REVISAR PREU</v>
      </c>
      <c r="P186" s="16"/>
    </row>
    <row r="187" spans="1:16" x14ac:dyDescent="0.3">
      <c r="A187" s="44" t="s">
        <v>121</v>
      </c>
      <c r="B187" s="45" t="s">
        <v>283</v>
      </c>
      <c r="C187" s="44" t="s">
        <v>284</v>
      </c>
      <c r="D187" s="46" t="s">
        <v>11</v>
      </c>
      <c r="E187" s="46">
        <v>2</v>
      </c>
      <c r="F187" s="48">
        <v>2</v>
      </c>
      <c r="G187" s="20">
        <f t="shared" si="14"/>
        <v>4</v>
      </c>
      <c r="H187" s="30">
        <v>0.1</v>
      </c>
      <c r="I187" s="20">
        <f t="shared" si="15"/>
        <v>0.4</v>
      </c>
      <c r="J187" s="20">
        <f t="shared" si="16"/>
        <v>4.4000000000000004</v>
      </c>
      <c r="K187" s="1"/>
      <c r="L187" s="22" t="str">
        <f t="shared" si="17"/>
        <v>FALTA PREU</v>
      </c>
      <c r="M187" s="24">
        <f t="shared" si="18"/>
        <v>0.1</v>
      </c>
      <c r="N187" s="22" t="str">
        <f t="shared" si="19"/>
        <v>REVISAR PREU</v>
      </c>
      <c r="O187" s="23" t="str">
        <f t="shared" si="20"/>
        <v>REVISAR PREU</v>
      </c>
      <c r="P187" s="16"/>
    </row>
    <row r="188" spans="1:16" x14ac:dyDescent="0.3">
      <c r="A188" s="44" t="s">
        <v>121</v>
      </c>
      <c r="B188" s="45" t="s">
        <v>285</v>
      </c>
      <c r="C188" s="44" t="s">
        <v>286</v>
      </c>
      <c r="D188" s="46" t="s">
        <v>11</v>
      </c>
      <c r="E188" s="46">
        <v>2</v>
      </c>
      <c r="F188" s="48">
        <v>4.2</v>
      </c>
      <c r="G188" s="20">
        <f t="shared" si="14"/>
        <v>8.4</v>
      </c>
      <c r="H188" s="30">
        <v>0.1</v>
      </c>
      <c r="I188" s="20">
        <f t="shared" si="15"/>
        <v>0.84000000000000008</v>
      </c>
      <c r="J188" s="20">
        <f t="shared" si="16"/>
        <v>9.24</v>
      </c>
      <c r="K188" s="1"/>
      <c r="L188" s="22" t="str">
        <f t="shared" si="17"/>
        <v>FALTA PREU</v>
      </c>
      <c r="M188" s="24">
        <f t="shared" si="18"/>
        <v>0.1</v>
      </c>
      <c r="N188" s="22" t="str">
        <f t="shared" si="19"/>
        <v>REVISAR PREU</v>
      </c>
      <c r="O188" s="23" t="str">
        <f t="shared" si="20"/>
        <v>REVISAR PREU</v>
      </c>
      <c r="P188" s="16"/>
    </row>
    <row r="189" spans="1:16" x14ac:dyDescent="0.3">
      <c r="A189" s="44" t="s">
        <v>121</v>
      </c>
      <c r="B189" s="45" t="s">
        <v>287</v>
      </c>
      <c r="C189" s="44" t="s">
        <v>288</v>
      </c>
      <c r="D189" s="46" t="s">
        <v>11</v>
      </c>
      <c r="E189" s="46">
        <v>2</v>
      </c>
      <c r="F189" s="48">
        <v>2.0699999999999998</v>
      </c>
      <c r="G189" s="20">
        <f t="shared" si="14"/>
        <v>4.1399999999999997</v>
      </c>
      <c r="H189" s="30">
        <v>0.04</v>
      </c>
      <c r="I189" s="20">
        <f t="shared" si="15"/>
        <v>0.1656</v>
      </c>
      <c r="J189" s="20">
        <f t="shared" si="16"/>
        <v>4.3056000000000001</v>
      </c>
      <c r="K189" s="1"/>
      <c r="L189" s="22" t="str">
        <f t="shared" si="17"/>
        <v>FALTA PREU</v>
      </c>
      <c r="M189" s="24">
        <f t="shared" si="18"/>
        <v>0.04</v>
      </c>
      <c r="N189" s="22" t="str">
        <f t="shared" si="19"/>
        <v>REVISAR PREU</v>
      </c>
      <c r="O189" s="23" t="str">
        <f t="shared" si="20"/>
        <v>REVISAR PREU</v>
      </c>
      <c r="P189" s="16"/>
    </row>
    <row r="190" spans="1:16" x14ac:dyDescent="0.3">
      <c r="A190" s="44" t="s">
        <v>121</v>
      </c>
      <c r="B190" s="45" t="s">
        <v>289</v>
      </c>
      <c r="C190" s="44" t="s">
        <v>290</v>
      </c>
      <c r="D190" s="46" t="s">
        <v>11</v>
      </c>
      <c r="E190" s="46">
        <v>1</v>
      </c>
      <c r="F190" s="48">
        <v>13.5</v>
      </c>
      <c r="G190" s="20">
        <f t="shared" si="14"/>
        <v>13.5</v>
      </c>
      <c r="H190" s="30">
        <v>0.04</v>
      </c>
      <c r="I190" s="20">
        <f t="shared" si="15"/>
        <v>0.54</v>
      </c>
      <c r="J190" s="20">
        <f t="shared" si="16"/>
        <v>14.04</v>
      </c>
      <c r="K190" s="1"/>
      <c r="L190" s="22" t="str">
        <f t="shared" si="17"/>
        <v>FALTA PREU</v>
      </c>
      <c r="M190" s="24">
        <f t="shared" si="18"/>
        <v>0.04</v>
      </c>
      <c r="N190" s="22" t="str">
        <f t="shared" si="19"/>
        <v>REVISAR PREU</v>
      </c>
      <c r="O190" s="23" t="str">
        <f t="shared" si="20"/>
        <v>REVISAR PREU</v>
      </c>
      <c r="P190" s="16"/>
    </row>
    <row r="191" spans="1:16" x14ac:dyDescent="0.3">
      <c r="A191" s="44" t="s">
        <v>121</v>
      </c>
      <c r="B191" s="45" t="s">
        <v>291</v>
      </c>
      <c r="C191" s="44" t="s">
        <v>292</v>
      </c>
      <c r="D191" s="46" t="s">
        <v>11</v>
      </c>
      <c r="E191" s="46">
        <v>1</v>
      </c>
      <c r="F191" s="48">
        <v>14</v>
      </c>
      <c r="G191" s="20">
        <f t="shared" si="14"/>
        <v>14</v>
      </c>
      <c r="H191" s="30">
        <v>0.1</v>
      </c>
      <c r="I191" s="20">
        <f t="shared" si="15"/>
        <v>1.4000000000000001</v>
      </c>
      <c r="J191" s="20">
        <f t="shared" si="16"/>
        <v>15.4</v>
      </c>
      <c r="K191" s="1"/>
      <c r="L191" s="22" t="str">
        <f t="shared" si="17"/>
        <v>FALTA PREU</v>
      </c>
      <c r="M191" s="24">
        <f t="shared" si="18"/>
        <v>0.1</v>
      </c>
      <c r="N191" s="22" t="str">
        <f t="shared" si="19"/>
        <v>REVISAR PREU</v>
      </c>
      <c r="O191" s="23" t="str">
        <f t="shared" si="20"/>
        <v>REVISAR PREU</v>
      </c>
      <c r="P191" s="16"/>
    </row>
    <row r="192" spans="1:16" x14ac:dyDescent="0.3">
      <c r="A192" s="44" t="s">
        <v>121</v>
      </c>
      <c r="B192" s="45" t="s">
        <v>293</v>
      </c>
      <c r="C192" s="44" t="s">
        <v>294</v>
      </c>
      <c r="D192" s="46" t="s">
        <v>11</v>
      </c>
      <c r="E192" s="46">
        <v>1</v>
      </c>
      <c r="F192" s="48">
        <v>9</v>
      </c>
      <c r="G192" s="20">
        <f t="shared" si="14"/>
        <v>9</v>
      </c>
      <c r="H192" s="30">
        <v>0.1</v>
      </c>
      <c r="I192" s="20">
        <f t="shared" si="15"/>
        <v>0.9</v>
      </c>
      <c r="J192" s="20">
        <f t="shared" si="16"/>
        <v>9.9</v>
      </c>
      <c r="K192" s="1"/>
      <c r="L192" s="22" t="str">
        <f t="shared" si="17"/>
        <v>FALTA PREU</v>
      </c>
      <c r="M192" s="24">
        <f t="shared" si="18"/>
        <v>0.1</v>
      </c>
      <c r="N192" s="22" t="str">
        <f t="shared" si="19"/>
        <v>REVISAR PREU</v>
      </c>
      <c r="O192" s="23" t="str">
        <f t="shared" si="20"/>
        <v>REVISAR PREU</v>
      </c>
      <c r="P192" s="16"/>
    </row>
    <row r="193" spans="1:16" x14ac:dyDescent="0.3">
      <c r="A193" s="44" t="s">
        <v>121</v>
      </c>
      <c r="B193" s="45" t="s">
        <v>295</v>
      </c>
      <c r="C193" s="44" t="s">
        <v>296</v>
      </c>
      <c r="D193" s="46" t="s">
        <v>11</v>
      </c>
      <c r="E193" s="46">
        <v>1</v>
      </c>
      <c r="F193" s="48">
        <v>8</v>
      </c>
      <c r="G193" s="20">
        <f t="shared" si="14"/>
        <v>8</v>
      </c>
      <c r="H193" s="30">
        <v>0.04</v>
      </c>
      <c r="I193" s="20">
        <f t="shared" si="15"/>
        <v>0.32</v>
      </c>
      <c r="J193" s="20">
        <f t="shared" si="16"/>
        <v>8.32</v>
      </c>
      <c r="K193" s="1"/>
      <c r="L193" s="22" t="str">
        <f t="shared" si="17"/>
        <v>FALTA PREU</v>
      </c>
      <c r="M193" s="24">
        <f t="shared" si="18"/>
        <v>0.04</v>
      </c>
      <c r="N193" s="22" t="str">
        <f t="shared" si="19"/>
        <v>REVISAR PREU</v>
      </c>
      <c r="O193" s="23" t="str">
        <f t="shared" si="20"/>
        <v>REVISAR PREU</v>
      </c>
      <c r="P193" s="16"/>
    </row>
    <row r="194" spans="1:16" x14ac:dyDescent="0.3">
      <c r="A194" s="44" t="s">
        <v>121</v>
      </c>
      <c r="B194" s="45" t="s">
        <v>297</v>
      </c>
      <c r="C194" s="44" t="s">
        <v>298</v>
      </c>
      <c r="D194" s="46" t="s">
        <v>11</v>
      </c>
      <c r="E194" s="46">
        <v>1</v>
      </c>
      <c r="F194" s="50">
        <v>28</v>
      </c>
      <c r="G194" s="20">
        <f t="shared" si="14"/>
        <v>28</v>
      </c>
      <c r="H194" s="30">
        <v>0.1</v>
      </c>
      <c r="I194" s="20">
        <f t="shared" si="15"/>
        <v>2.8000000000000003</v>
      </c>
      <c r="J194" s="20">
        <f t="shared" si="16"/>
        <v>30.8</v>
      </c>
      <c r="K194" s="1"/>
      <c r="L194" s="22" t="str">
        <f t="shared" si="17"/>
        <v>FALTA PREU</v>
      </c>
      <c r="M194" s="24">
        <f t="shared" si="18"/>
        <v>0.1</v>
      </c>
      <c r="N194" s="22" t="str">
        <f t="shared" si="19"/>
        <v>REVISAR PREU</v>
      </c>
      <c r="O194" s="23" t="str">
        <f t="shared" si="20"/>
        <v>REVISAR PREU</v>
      </c>
      <c r="P194" s="16"/>
    </row>
    <row r="195" spans="1:16" x14ac:dyDescent="0.3">
      <c r="A195" s="44" t="s">
        <v>121</v>
      </c>
      <c r="B195" s="45" t="s">
        <v>299</v>
      </c>
      <c r="C195" s="44" t="s">
        <v>300</v>
      </c>
      <c r="D195" s="46" t="s">
        <v>11</v>
      </c>
      <c r="E195" s="46">
        <v>1</v>
      </c>
      <c r="F195" s="48">
        <v>14</v>
      </c>
      <c r="G195" s="20">
        <f t="shared" si="14"/>
        <v>14</v>
      </c>
      <c r="H195" s="30">
        <v>0.1</v>
      </c>
      <c r="I195" s="20">
        <f t="shared" si="15"/>
        <v>1.4000000000000001</v>
      </c>
      <c r="J195" s="20">
        <f t="shared" si="16"/>
        <v>15.4</v>
      </c>
      <c r="K195" s="1"/>
      <c r="L195" s="22" t="str">
        <f>IF(K195&gt;F195,"PREU SUPERIOR AL DEMANAT",IF(K195=0,"FALTA PREU",IF(K195="","FALTA PREU",(K195*E195))))</f>
        <v>FALTA PREU</v>
      </c>
      <c r="M195" s="24">
        <f t="shared" si="18"/>
        <v>0.1</v>
      </c>
      <c r="N195" s="22" t="str">
        <f t="shared" si="19"/>
        <v>REVISAR PREU</v>
      </c>
      <c r="O195" s="23" t="str">
        <f t="shared" si="20"/>
        <v>REVISAR PREU</v>
      </c>
      <c r="P195" s="16"/>
    </row>
    <row r="196" spans="1:16" ht="15" thickBot="1" x14ac:dyDescent="0.35">
      <c r="A196" s="44"/>
      <c r="B196" s="45" t="s">
        <v>12</v>
      </c>
      <c r="C196" s="44" t="s">
        <v>301</v>
      </c>
      <c r="D196" s="46" t="s">
        <v>11</v>
      </c>
      <c r="E196" s="46">
        <v>1</v>
      </c>
      <c r="F196" s="47">
        <f>G196</f>
        <v>1501.3880000000006</v>
      </c>
      <c r="G196" s="20">
        <f>SUM(G19:G195)*0.1</f>
        <v>1501.3880000000006</v>
      </c>
      <c r="H196" s="30">
        <v>0.1</v>
      </c>
      <c r="I196" s="20">
        <f t="shared" ref="I196" si="21">G196*H196</f>
        <v>150.13880000000006</v>
      </c>
      <c r="J196" s="21">
        <f t="shared" ref="J196" si="22">I196+G196</f>
        <v>1651.5268000000005</v>
      </c>
      <c r="K196" s="42">
        <f>F196</f>
        <v>1501.3880000000006</v>
      </c>
      <c r="L196" s="22">
        <f>IF(K196&gt;F196,"PREU SUPERIOR AL DEMANAT",IF(K196=0,"FALTA PREU",IF(K196="","FALTA PREU",ROUND(K196*E196,2))))</f>
        <v>1501.39</v>
      </c>
      <c r="M196" s="24">
        <f t="shared" ref="M196" si="23">H196</f>
        <v>0.1</v>
      </c>
      <c r="N196" s="22">
        <f t="shared" ref="N196" si="24">IFERROR(L196*M196,"REVISAR PREU")</f>
        <v>150.13900000000001</v>
      </c>
      <c r="O196" s="23">
        <f t="shared" ref="O196" si="25">IFERROR(N196+L196,"REVISAR PREU")</f>
        <v>1651.529</v>
      </c>
      <c r="P196" s="16"/>
    </row>
    <row r="197" spans="1:16" ht="15" thickBot="1" x14ac:dyDescent="0.35">
      <c r="B197" s="54" t="str">
        <f>C4</f>
        <v>Productes alimentació Centre de Serveis de Maials</v>
      </c>
      <c r="C197" s="55"/>
      <c r="D197" s="55"/>
      <c r="E197" s="55"/>
      <c r="F197" s="56"/>
      <c r="G197" s="26">
        <f>SUM(G19:G196)</f>
        <v>16515.268000000004</v>
      </c>
      <c r="H197" s="26"/>
      <c r="I197" s="26">
        <f>SUM(I19:I196)</f>
        <v>1315.8048000000008</v>
      </c>
      <c r="J197" s="26">
        <f>SUM(J19:J196)</f>
        <v>17831.072799999994</v>
      </c>
      <c r="K197" s="25"/>
      <c r="L197" s="33">
        <f>SUM(L19:L196)</f>
        <v>1501.39</v>
      </c>
      <c r="M197" s="34"/>
      <c r="N197" s="33">
        <f>SUM(N19:N196)</f>
        <v>150.13900000000001</v>
      </c>
      <c r="O197" s="33">
        <f>SUM(O19:O196)</f>
        <v>1651.529</v>
      </c>
    </row>
    <row r="198" spans="1:16" ht="15" customHeight="1" thickBot="1" x14ac:dyDescent="0.35">
      <c r="B198" s="57" t="s">
        <v>25</v>
      </c>
      <c r="C198" s="58"/>
      <c r="D198" s="58"/>
      <c r="E198" s="58"/>
      <c r="F198" s="59"/>
      <c r="G198" s="31">
        <f>G197</f>
        <v>16515.268000000004</v>
      </c>
      <c r="H198" s="31"/>
      <c r="I198" s="31">
        <f>I197</f>
        <v>1315.8048000000008</v>
      </c>
      <c r="J198" s="31">
        <f>J197</f>
        <v>17831.072799999994</v>
      </c>
      <c r="K198" s="32"/>
      <c r="L198" s="32">
        <f>L197</f>
        <v>1501.39</v>
      </c>
      <c r="M198" s="31"/>
      <c r="N198" s="32">
        <f>N197</f>
        <v>150.13900000000001</v>
      </c>
      <c r="O198" s="32">
        <f>O197</f>
        <v>1651.529</v>
      </c>
    </row>
    <row r="199" spans="1:16" x14ac:dyDescent="0.3">
      <c r="F199" s="2"/>
      <c r="G199" s="16"/>
      <c r="H199" s="3"/>
      <c r="I199" s="16"/>
      <c r="J199" s="16"/>
    </row>
    <row r="200" spans="1:16" ht="15" thickBot="1" x14ac:dyDescent="0.35">
      <c r="F200" s="2"/>
      <c r="G200" s="16"/>
      <c r="H200" s="3"/>
      <c r="I200" s="16"/>
      <c r="J200" s="16"/>
    </row>
    <row r="201" spans="1:16" ht="86.4" customHeight="1" thickBot="1" x14ac:dyDescent="0.35">
      <c r="F201" s="2"/>
      <c r="G201" s="16"/>
      <c r="H201" s="3"/>
      <c r="I201" s="16"/>
      <c r="J201" s="51" t="s">
        <v>310</v>
      </c>
      <c r="K201" s="52"/>
      <c r="L201" s="53"/>
    </row>
    <row r="202" spans="1:16" x14ac:dyDescent="0.3">
      <c r="F202" s="2"/>
      <c r="G202" s="16"/>
      <c r="H202" s="3"/>
      <c r="I202" s="16"/>
      <c r="J202" s="43"/>
      <c r="K202" s="43"/>
      <c r="L202" s="43"/>
    </row>
    <row r="203" spans="1:16" x14ac:dyDescent="0.3">
      <c r="F203" s="2"/>
      <c r="G203" s="16"/>
      <c r="H203" s="3"/>
      <c r="I203" s="16"/>
      <c r="J203" s="43"/>
      <c r="K203" s="43"/>
      <c r="L203" s="43"/>
    </row>
    <row r="204" spans="1:16" x14ac:dyDescent="0.3">
      <c r="F204" s="2"/>
      <c r="G204" s="16"/>
      <c r="H204" s="3"/>
      <c r="I204" s="16"/>
      <c r="J204" s="43"/>
      <c r="K204" s="43"/>
      <c r="L204" s="43"/>
    </row>
    <row r="205" spans="1:16" x14ac:dyDescent="0.3">
      <c r="F205" s="2"/>
      <c r="G205" s="16"/>
      <c r="H205" s="3"/>
      <c r="I205" s="16"/>
      <c r="J205" s="43"/>
      <c r="K205" s="43"/>
      <c r="L205" s="43"/>
    </row>
    <row r="206" spans="1:16" x14ac:dyDescent="0.3">
      <c r="F206" s="2"/>
      <c r="G206" s="16"/>
      <c r="H206" s="3"/>
      <c r="I206" s="16"/>
      <c r="J206" s="16"/>
    </row>
    <row r="207" spans="1:16" x14ac:dyDescent="0.3">
      <c r="F207" s="2"/>
      <c r="G207" s="16"/>
      <c r="H207" s="3"/>
      <c r="I207" s="16"/>
      <c r="J207" s="16"/>
    </row>
    <row r="208" spans="1:16" x14ac:dyDescent="0.3">
      <c r="F208" s="2"/>
      <c r="G208" s="16"/>
      <c r="H208" s="3"/>
      <c r="I208" s="16"/>
      <c r="J208" s="16"/>
    </row>
    <row r="209" spans="6:10" x14ac:dyDescent="0.3">
      <c r="F209" s="2"/>
      <c r="G209" s="16"/>
      <c r="H209" s="3"/>
      <c r="I209" s="16"/>
      <c r="J209" s="16"/>
    </row>
    <row r="210" spans="6:10" x14ac:dyDescent="0.3">
      <c r="F210" s="2"/>
      <c r="G210" s="16"/>
      <c r="H210" s="3"/>
      <c r="I210" s="16"/>
      <c r="J210" s="16"/>
    </row>
    <row r="211" spans="6:10" x14ac:dyDescent="0.3">
      <c r="F211" s="2"/>
      <c r="G211" s="16"/>
      <c r="H211" s="3"/>
      <c r="I211" s="16"/>
      <c r="J211" s="16"/>
    </row>
    <row r="212" spans="6:10" x14ac:dyDescent="0.3">
      <c r="F212" s="2"/>
      <c r="G212" s="16"/>
      <c r="H212" s="3"/>
      <c r="I212" s="16"/>
      <c r="J212" s="16"/>
    </row>
    <row r="213" spans="6:10" x14ac:dyDescent="0.3">
      <c r="F213" s="2"/>
      <c r="G213" s="16"/>
      <c r="H213" s="3"/>
      <c r="I213" s="16"/>
      <c r="J213" s="16"/>
    </row>
    <row r="214" spans="6:10" x14ac:dyDescent="0.3">
      <c r="F214" s="2"/>
      <c r="G214" s="16"/>
      <c r="H214" s="3"/>
      <c r="I214" s="16"/>
      <c r="J214" s="16"/>
    </row>
    <row r="215" spans="6:10" x14ac:dyDescent="0.3">
      <c r="F215" s="2"/>
      <c r="G215" s="16"/>
      <c r="H215" s="3"/>
      <c r="I215" s="16"/>
      <c r="J215" s="16"/>
    </row>
    <row r="216" spans="6:10" x14ac:dyDescent="0.3">
      <c r="F216" s="2"/>
      <c r="G216" s="16"/>
      <c r="H216" s="3"/>
      <c r="I216" s="16"/>
      <c r="J216" s="16"/>
    </row>
    <row r="217" spans="6:10" x14ac:dyDescent="0.3">
      <c r="F217" s="2"/>
      <c r="G217" s="16"/>
      <c r="H217" s="3"/>
      <c r="I217" s="16"/>
      <c r="J217" s="16"/>
    </row>
    <row r="218" spans="6:10" x14ac:dyDescent="0.3">
      <c r="F218" s="2"/>
      <c r="G218" s="16"/>
      <c r="H218" s="3"/>
      <c r="I218" s="16"/>
      <c r="J218" s="16"/>
    </row>
    <row r="219" spans="6:10" x14ac:dyDescent="0.3">
      <c r="F219" s="2"/>
      <c r="G219" s="16"/>
      <c r="H219" s="3"/>
      <c r="I219" s="16"/>
      <c r="J219" s="16"/>
    </row>
    <row r="220" spans="6:10" x14ac:dyDescent="0.3">
      <c r="F220" s="2"/>
      <c r="G220" s="16"/>
      <c r="H220" s="3"/>
      <c r="I220" s="16"/>
      <c r="J220" s="16"/>
    </row>
    <row r="221" spans="6:10" x14ac:dyDescent="0.3">
      <c r="F221" s="2"/>
      <c r="G221" s="16"/>
      <c r="H221" s="3"/>
      <c r="I221" s="16"/>
      <c r="J221" s="16"/>
    </row>
    <row r="222" spans="6:10" x14ac:dyDescent="0.3">
      <c r="F222" s="2"/>
      <c r="G222" s="16"/>
      <c r="H222" s="3"/>
      <c r="I222" s="16"/>
      <c r="J222" s="16"/>
    </row>
    <row r="223" spans="6:10" x14ac:dyDescent="0.3">
      <c r="F223" s="2"/>
      <c r="G223" s="16"/>
      <c r="H223" s="3"/>
      <c r="I223" s="16"/>
      <c r="J223" s="16"/>
    </row>
    <row r="224" spans="6:10" x14ac:dyDescent="0.3">
      <c r="F224" s="2"/>
      <c r="G224" s="16"/>
      <c r="H224" s="3"/>
      <c r="I224" s="16"/>
      <c r="J224" s="16"/>
    </row>
    <row r="225" spans="6:10" x14ac:dyDescent="0.3">
      <c r="F225" s="2"/>
      <c r="G225" s="16"/>
      <c r="H225" s="3"/>
      <c r="I225" s="16"/>
      <c r="J225" s="16"/>
    </row>
    <row r="226" spans="6:10" x14ac:dyDescent="0.3">
      <c r="F226" s="2"/>
      <c r="G226" s="16"/>
      <c r="H226" s="3"/>
      <c r="I226" s="16"/>
      <c r="J226" s="16"/>
    </row>
    <row r="227" spans="6:10" x14ac:dyDescent="0.3">
      <c r="F227" s="2"/>
      <c r="G227" s="16"/>
      <c r="H227" s="3"/>
      <c r="I227" s="16"/>
      <c r="J227" s="16"/>
    </row>
    <row r="228" spans="6:10" x14ac:dyDescent="0.3">
      <c r="F228" s="2"/>
      <c r="G228" s="16"/>
      <c r="H228" s="3"/>
      <c r="I228" s="16"/>
      <c r="J228" s="16"/>
    </row>
    <row r="229" spans="6:10" x14ac:dyDescent="0.3">
      <c r="F229" s="2"/>
      <c r="G229" s="16"/>
      <c r="H229" s="3"/>
      <c r="I229" s="16"/>
      <c r="J229" s="16"/>
    </row>
    <row r="230" spans="6:10" x14ac:dyDescent="0.3">
      <c r="F230" s="2"/>
      <c r="G230" s="16"/>
      <c r="H230" s="3"/>
      <c r="I230" s="16"/>
      <c r="J230" s="16"/>
    </row>
    <row r="231" spans="6:10" x14ac:dyDescent="0.3">
      <c r="F231" s="2"/>
      <c r="G231" s="16"/>
      <c r="H231" s="3"/>
      <c r="I231" s="16"/>
      <c r="J231" s="16"/>
    </row>
    <row r="232" spans="6:10" x14ac:dyDescent="0.3">
      <c r="F232" s="2"/>
      <c r="G232" s="16"/>
      <c r="H232" s="3"/>
      <c r="I232" s="16"/>
      <c r="J232" s="16"/>
    </row>
    <row r="233" spans="6:10" x14ac:dyDescent="0.3">
      <c r="F233" s="2"/>
      <c r="G233" s="16"/>
      <c r="H233" s="3"/>
      <c r="I233" s="16"/>
      <c r="J233" s="16"/>
    </row>
    <row r="234" spans="6:10" x14ac:dyDescent="0.3">
      <c r="F234" s="2"/>
      <c r="G234" s="16"/>
      <c r="H234" s="3"/>
      <c r="I234" s="16"/>
      <c r="J234" s="16"/>
    </row>
    <row r="235" spans="6:10" x14ac:dyDescent="0.3">
      <c r="F235" s="2"/>
      <c r="G235" s="16"/>
      <c r="H235" s="3"/>
      <c r="I235" s="16"/>
      <c r="J235" s="16"/>
    </row>
    <row r="236" spans="6:10" x14ac:dyDescent="0.3">
      <c r="F236" s="2"/>
      <c r="G236" s="16"/>
      <c r="H236" s="3"/>
      <c r="I236" s="16"/>
      <c r="J236" s="16"/>
    </row>
    <row r="237" spans="6:10" x14ac:dyDescent="0.3">
      <c r="F237" s="2"/>
      <c r="G237" s="16"/>
      <c r="H237" s="3"/>
      <c r="I237" s="16"/>
      <c r="J237" s="16"/>
    </row>
    <row r="238" spans="6:10" x14ac:dyDescent="0.3">
      <c r="F238" s="2"/>
      <c r="G238" s="27"/>
      <c r="H238" s="27"/>
      <c r="I238" s="27"/>
      <c r="J238" s="27"/>
    </row>
  </sheetData>
  <sheetProtection selectLockedCells="1"/>
  <mergeCells count="13">
    <mergeCell ref="J201:L201"/>
    <mergeCell ref="B197:F197"/>
    <mergeCell ref="B198:F198"/>
    <mergeCell ref="K4:M4"/>
    <mergeCell ref="K5:M5"/>
    <mergeCell ref="C8:F8"/>
    <mergeCell ref="K12:O13"/>
    <mergeCell ref="K10:Q10"/>
    <mergeCell ref="K16:O16"/>
    <mergeCell ref="K17:O17"/>
    <mergeCell ref="C4:E4"/>
    <mergeCell ref="A16:J16"/>
    <mergeCell ref="A17:J17"/>
  </mergeCells>
  <conditionalFormatting sqref="B19:B196">
    <cfRule type="duplicateValues" dxfId="0" priority="2"/>
  </conditionalFormatting>
  <dataValidations count="1">
    <dataValidation type="custom" allowBlank="1" showInputMessage="1" showErrorMessage="1" errorTitle="ERROR PREU" error="Preu superior al demanat. Reviseu el preu de sortida de la columna E i introduiu un valor igual o inferior." sqref="K19:K196" xr:uid="{00000000-0002-0000-0000-000001000000}">
      <formula1>K19&lt;=F19</formula1>
    </dataValidation>
  </dataValidations>
  <pageMargins left="0.7" right="0.7" top="0.75" bottom="0.75" header="0.3" footer="0.3"/>
  <pageSetup paperSize="9" scale="3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f5053b-41fd-46f9-960c-87a729468e3b" xsi:nil="true"/>
    <lcf76f155ced4ddcb4097134ff3c332f xmlns="5cbab676-f201-45ff-a35f-2f1ef5a9ed9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CAC84865946C45BD5ACAE87991B54B" ma:contentTypeVersion="12" ma:contentTypeDescription="Crear nuevo documento." ma:contentTypeScope="" ma:versionID="9378a5619432ce7488e8c00b3ad22522">
  <xsd:schema xmlns:xsd="http://www.w3.org/2001/XMLSchema" xmlns:xs="http://www.w3.org/2001/XMLSchema" xmlns:p="http://schemas.microsoft.com/office/2006/metadata/properties" xmlns:ns2="5cbab676-f201-45ff-a35f-2f1ef5a9ed95" xmlns:ns3="aef5053b-41fd-46f9-960c-87a729468e3b" targetNamespace="http://schemas.microsoft.com/office/2006/metadata/properties" ma:root="true" ma:fieldsID="24761d475e56b39a6b43f58924ed83be" ns2:_="" ns3:_="">
    <xsd:import namespace="5cbab676-f201-45ff-a35f-2f1ef5a9ed95"/>
    <xsd:import namespace="aef5053b-41fd-46f9-960c-87a729468e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bab676-f201-45ff-a35f-2f1ef5a9ed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534d9fe1-cb29-40fb-a6ff-0189037472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5053b-41fd-46f9-960c-87a729468e3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fcd8c15-30e0-4bc1-8437-082233d73098}" ma:internalName="TaxCatchAll" ma:showField="CatchAllData" ma:web="aef5053b-41fd-46f9-960c-87a729468e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90B527-876B-436C-BDD8-9722C5979F34}">
  <ds:schemaRefs>
    <ds:schemaRef ds:uri="http://schemas.microsoft.com/office/2006/metadata/properties"/>
    <ds:schemaRef ds:uri="http://schemas.microsoft.com/office/infopath/2007/PartnerControls"/>
    <ds:schemaRef ds:uri="aef5053b-41fd-46f9-960c-87a729468e3b"/>
    <ds:schemaRef ds:uri="5cbab676-f201-45ff-a35f-2f1ef5a9ed95"/>
  </ds:schemaRefs>
</ds:datastoreItem>
</file>

<file path=customXml/itemProps2.xml><?xml version="1.0" encoding="utf-8"?>
<ds:datastoreItem xmlns:ds="http://schemas.openxmlformats.org/officeDocument/2006/customXml" ds:itemID="{AC33426D-D26B-4015-81DF-94B3511E84AE}"/>
</file>

<file path=customXml/itemProps3.xml><?xml version="1.0" encoding="utf-8"?>
<ds:datastoreItem xmlns:ds="http://schemas.openxmlformats.org/officeDocument/2006/customXml" ds:itemID="{B78BEA0C-C477-4AE8-9ECF-A62C7E1F60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Meritxell Ferrero</cp:lastModifiedBy>
  <dcterms:created xsi:type="dcterms:W3CDTF">2022-07-13T13:12:53Z</dcterms:created>
  <dcterms:modified xsi:type="dcterms:W3CDTF">2026-06-12T05:47:31Z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0x010100D2CAC84865946C45BD5ACAE87991B54B</vt:lpwstr>
  </property>
  <property fmtid="{D5CDD505-2E9C-101B-9397-08002B2CF9AE}" pid="3" name="Order">
    <vt:r8>6942200</vt:r8>
  </property>
  <property fmtid="{D5CDD505-2E9C-101B-9397-08002B2CF9AE}" pid="4" name="MediaServiceImageTags">
    <vt:lpwstr/>
  </property>
</Properties>
</file>